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curic\OneDrive - V.V.G. d.o.o\Desktop\ANALIZA\ANALIZA KOOPERANTI\"/>
    </mc:Choice>
  </mc:AlternateContent>
  <xr:revisionPtr revIDLastSave="0" documentId="13_ncr:1_{28D7116F-E269-46FF-91F8-8AC75F1C1B6B}" xr6:coauthVersionLast="47" xr6:coauthVersionMax="47" xr10:uidLastSave="{00000000-0000-0000-0000-000000000000}"/>
  <bookViews>
    <workbookView xWindow="-120" yWindow="-120" windowWidth="29040" windowHeight="15840" xr2:uid="{E51D9CBB-EFC5-412A-A50D-C46F459522CD}"/>
  </bookViews>
  <sheets>
    <sheet name="ANALIZA TROŠKA 2017-2023" sheetId="7" r:id="rId1"/>
    <sheet name="GODIŠNJI PREGLED" sheetId="8" r:id="rId2"/>
    <sheet name="TOP 4" sheetId="20" r:id="rId3"/>
    <sheet name="PREGLED PO MJESECIMA" sheetId="17" r:id="rId4"/>
    <sheet name="GRUPIRANJE" sheetId="4" r:id="rId5"/>
    <sheet name="ULAZNI PODACI" sheetId="2" r:id="rId6"/>
  </sheets>
  <definedNames>
    <definedName name="_xlnm._FilterDatabase" localSheetId="5" hidden="1">'ULAZNI PODACI'!#REF!</definedName>
    <definedName name="_xlcn.WorksheetConnection_ULAZNIPODACIA2F32021" hidden="1">'ULAZNI PODACI'!$A$2:$F$3202</definedName>
    <definedName name="Z_76F233B2_EAF3_4E0E_8D16_C922420B60A3_.wvu.FilterData" localSheetId="5" hidden="1">'ULAZNI PODACI'!$A$2:$E$2</definedName>
    <definedName name="Z_76F233B2_EAF3_4E0E_8D16_C922420B60A3_.wvu.PrintArea" localSheetId="5" hidden="1">'ULAZNI PODACI'!$A$1:$E$2</definedName>
    <definedName name="Z_99129D5D_5FB0_499B_90EA_B03CC67EF61F_.wvu.FilterData" localSheetId="5" hidden="1">'ULAZNI PODACI'!$A$2:$E$2</definedName>
    <definedName name="Z_99129D5D_5FB0_499B_90EA_B03CC67EF61F_.wvu.PrintArea" localSheetId="5" hidden="1">'ULAZNI PODACI'!$A$1:$E$2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ULAZNI PODACI!$A$2:$F$3202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UM RAČUNA" columnId="DATUM RAČUNA">
                <x16:calculatedTimeColumn columnName="DATUM RAČUNA (Year)" columnId="DATUM RAČUNA (Year)" contentType="years" isSelected="1"/>
                <x16:calculatedTimeColumn columnName="DATUM RAČUNA (Quarter)" columnId="DATUM RAČUNA (Quarter)" contentType="quarters" isSelected="1"/>
                <x16:calculatedTimeColumn columnName="DATUM RAČUNA (Month Index)" columnId="DATUM RAČUNA (Month Index)" contentType="monthsindex" isSelected="1"/>
                <x16:calculatedTimeColumn columnName="DATUM RAČUNA (Month)" columnId="DATUM RAČUNA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0" i="20" l="1"/>
  <c r="D110" i="20"/>
  <c r="C110" i="20"/>
  <c r="B110" i="20"/>
  <c r="C14" i="7" l="1"/>
  <c r="L111" i="8"/>
  <c r="L93" i="8"/>
  <c r="L75" i="8"/>
  <c r="L57" i="8"/>
  <c r="L39" i="8"/>
  <c r="L21" i="8"/>
  <c r="L3" i="8"/>
  <c r="F3038" i="2"/>
  <c r="F3039" i="2" s="1"/>
  <c r="F3040" i="2" s="1"/>
  <c r="F3041" i="2" s="1"/>
  <c r="F3042" i="2" s="1"/>
  <c r="F3043" i="2" s="1"/>
  <c r="F3044" i="2" s="1"/>
  <c r="F3045" i="2" s="1"/>
  <c r="F3046" i="2" s="1"/>
  <c r="F3047" i="2" s="1"/>
  <c r="F3048" i="2" s="1"/>
  <c r="F3049" i="2" s="1"/>
  <c r="F3050" i="2" s="1"/>
  <c r="F3051" i="2" s="1"/>
  <c r="F3052" i="2" s="1"/>
  <c r="F3053" i="2" s="1"/>
  <c r="F3054" i="2" s="1"/>
  <c r="F3055" i="2" s="1"/>
  <c r="F3056" i="2" s="1"/>
  <c r="F3057" i="2" s="1"/>
  <c r="F3058" i="2" s="1"/>
  <c r="F3059" i="2" s="1"/>
  <c r="F3060" i="2" s="1"/>
  <c r="F3061" i="2" s="1"/>
  <c r="F3062" i="2" s="1"/>
  <c r="F3063" i="2" s="1"/>
  <c r="F3064" i="2" s="1"/>
  <c r="F3065" i="2" s="1"/>
  <c r="F3066" i="2" s="1"/>
  <c r="F3067" i="2" s="1"/>
  <c r="F3068" i="2" s="1"/>
  <c r="F3069" i="2" s="1"/>
  <c r="F3070" i="2" s="1"/>
  <c r="F3071" i="2" s="1"/>
  <c r="F3072" i="2" s="1"/>
  <c r="F3073" i="2" s="1"/>
  <c r="F3074" i="2" s="1"/>
  <c r="F3075" i="2" s="1"/>
  <c r="F3076" i="2" s="1"/>
  <c r="F3077" i="2" s="1"/>
  <c r="F3078" i="2" s="1"/>
  <c r="F3079" i="2" s="1"/>
  <c r="F3080" i="2" s="1"/>
  <c r="F3081" i="2" s="1"/>
  <c r="F3082" i="2" s="1"/>
  <c r="F3083" i="2" s="1"/>
  <c r="F3084" i="2" s="1"/>
  <c r="F3085" i="2" s="1"/>
  <c r="F3086" i="2" s="1"/>
  <c r="F3087" i="2" s="1"/>
  <c r="F3088" i="2" s="1"/>
  <c r="F3089" i="2" s="1"/>
  <c r="F3090" i="2" s="1"/>
  <c r="F3091" i="2" s="1"/>
  <c r="F3092" i="2" s="1"/>
  <c r="F3093" i="2" s="1"/>
  <c r="F3094" i="2" s="1"/>
  <c r="F3095" i="2" s="1"/>
  <c r="F3096" i="2" s="1"/>
  <c r="F3097" i="2" s="1"/>
  <c r="F3098" i="2" s="1"/>
  <c r="F3099" i="2" s="1"/>
  <c r="F3100" i="2" s="1"/>
  <c r="F3101" i="2" s="1"/>
  <c r="F3102" i="2" s="1"/>
  <c r="F3103" i="2" s="1"/>
  <c r="F3104" i="2" s="1"/>
  <c r="F3105" i="2" s="1"/>
  <c r="F3106" i="2" s="1"/>
  <c r="F3107" i="2" s="1"/>
  <c r="F3108" i="2" s="1"/>
  <c r="F3109" i="2" s="1"/>
  <c r="F3110" i="2" s="1"/>
  <c r="F3111" i="2" s="1"/>
  <c r="F3112" i="2" s="1"/>
  <c r="F3113" i="2" s="1"/>
  <c r="F3114" i="2" s="1"/>
  <c r="F3115" i="2" s="1"/>
  <c r="F3116" i="2" s="1"/>
  <c r="F3117" i="2" s="1"/>
  <c r="F3118" i="2" s="1"/>
  <c r="F3119" i="2" s="1"/>
  <c r="F3120" i="2" s="1"/>
  <c r="F3121" i="2" s="1"/>
  <c r="F3122" i="2" s="1"/>
  <c r="F3123" i="2" s="1"/>
  <c r="F3124" i="2" s="1"/>
  <c r="F3125" i="2" s="1"/>
  <c r="F3126" i="2" s="1"/>
  <c r="F3127" i="2" s="1"/>
  <c r="F3128" i="2" s="1"/>
  <c r="F3129" i="2" s="1"/>
  <c r="F3130" i="2" s="1"/>
  <c r="F3131" i="2" s="1"/>
  <c r="F3132" i="2" s="1"/>
  <c r="F3133" i="2" s="1"/>
  <c r="F3134" i="2" s="1"/>
  <c r="F3135" i="2" s="1"/>
  <c r="F3136" i="2" s="1"/>
  <c r="F3137" i="2" s="1"/>
  <c r="F3138" i="2" s="1"/>
  <c r="F3139" i="2" s="1"/>
  <c r="F3140" i="2" s="1"/>
  <c r="F3141" i="2" s="1"/>
  <c r="F3142" i="2" s="1"/>
  <c r="F3143" i="2" s="1"/>
  <c r="F3144" i="2" s="1"/>
  <c r="F3145" i="2" s="1"/>
  <c r="F3146" i="2" s="1"/>
  <c r="F3147" i="2" s="1"/>
  <c r="F3148" i="2" s="1"/>
  <c r="F3149" i="2" s="1"/>
  <c r="F3150" i="2" s="1"/>
  <c r="F3151" i="2" s="1"/>
  <c r="F3152" i="2" s="1"/>
  <c r="F3153" i="2" s="1"/>
  <c r="F3154" i="2" s="1"/>
  <c r="F3155" i="2" s="1"/>
  <c r="F3156" i="2" s="1"/>
  <c r="F3157" i="2" s="1"/>
  <c r="F3158" i="2" s="1"/>
  <c r="F3159" i="2" s="1"/>
  <c r="F3160" i="2" s="1"/>
  <c r="F3161" i="2" s="1"/>
  <c r="F3162" i="2" s="1"/>
  <c r="F3163" i="2" s="1"/>
  <c r="F3164" i="2" s="1"/>
  <c r="F3165" i="2" s="1"/>
  <c r="F3166" i="2" s="1"/>
  <c r="F3167" i="2" s="1"/>
  <c r="F3168" i="2" s="1"/>
  <c r="F3169" i="2" s="1"/>
  <c r="F3170" i="2" s="1"/>
  <c r="F3171" i="2" s="1"/>
  <c r="F3172" i="2" s="1"/>
  <c r="F3173" i="2" s="1"/>
  <c r="F3174" i="2" s="1"/>
  <c r="F3175" i="2" s="1"/>
  <c r="F3176" i="2" s="1"/>
  <c r="F3177" i="2" s="1"/>
  <c r="F3178" i="2" s="1"/>
  <c r="F3179" i="2" s="1"/>
  <c r="F3180" i="2" s="1"/>
  <c r="F3181" i="2" s="1"/>
  <c r="F3182" i="2" s="1"/>
  <c r="F3183" i="2" s="1"/>
  <c r="F3184" i="2" s="1"/>
  <c r="F3185" i="2" s="1"/>
  <c r="F3186" i="2" s="1"/>
  <c r="F3187" i="2" s="1"/>
  <c r="F3188" i="2" s="1"/>
  <c r="F3189" i="2" s="1"/>
  <c r="F3190" i="2" s="1"/>
  <c r="F3191" i="2" s="1"/>
  <c r="F3192" i="2" s="1"/>
  <c r="F3193" i="2" s="1"/>
  <c r="F3194" i="2" s="1"/>
  <c r="F3195" i="2" s="1"/>
  <c r="F3196" i="2" s="1"/>
  <c r="F3197" i="2" s="1"/>
  <c r="F3198" i="2" s="1"/>
  <c r="F3199" i="2" s="1"/>
  <c r="F3200" i="2" s="1"/>
  <c r="F3201" i="2" s="1"/>
  <c r="F3202" i="2" s="1"/>
  <c r="F3037" i="2"/>
  <c r="F1338" i="2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2451" i="2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 s="1"/>
  <c r="F2625" i="2" s="1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726" i="2" s="1"/>
  <c r="F2727" i="2" s="1"/>
  <c r="F2728" i="2" s="1"/>
  <c r="F2729" i="2" s="1"/>
  <c r="F2730" i="2" s="1"/>
  <c r="F2731" i="2" s="1"/>
  <c r="F2732" i="2" s="1"/>
  <c r="F2733" i="2" s="1"/>
  <c r="F2734" i="2" s="1"/>
  <c r="F2735" i="2" s="1"/>
  <c r="F2736" i="2" s="1"/>
  <c r="F2737" i="2" s="1"/>
  <c r="F2738" i="2" s="1"/>
  <c r="F2739" i="2" s="1"/>
  <c r="F2740" i="2" s="1"/>
  <c r="F2741" i="2" s="1"/>
  <c r="F2742" i="2" s="1"/>
  <c r="F2743" i="2" s="1"/>
  <c r="F2744" i="2" s="1"/>
  <c r="F2745" i="2" s="1"/>
  <c r="F2746" i="2" s="1"/>
  <c r="F2747" i="2" s="1"/>
  <c r="F2748" i="2" s="1"/>
  <c r="F2749" i="2" s="1"/>
  <c r="F2750" i="2" s="1"/>
  <c r="F2751" i="2" s="1"/>
  <c r="F2752" i="2" s="1"/>
  <c r="F2753" i="2" s="1"/>
  <c r="F2754" i="2" s="1"/>
  <c r="F2755" i="2" s="1"/>
  <c r="F2756" i="2" s="1"/>
  <c r="F2757" i="2" s="1"/>
  <c r="F2758" i="2" s="1"/>
  <c r="F2759" i="2" s="1"/>
  <c r="F2760" i="2" s="1"/>
  <c r="F2761" i="2" s="1"/>
  <c r="F2762" i="2" s="1"/>
  <c r="F2763" i="2" s="1"/>
  <c r="F2764" i="2" s="1"/>
  <c r="F2765" i="2" s="1"/>
  <c r="F2766" i="2" s="1"/>
  <c r="F2767" i="2" s="1"/>
  <c r="F2768" i="2" s="1"/>
  <c r="F2769" i="2" s="1"/>
  <c r="F2770" i="2" s="1"/>
  <c r="F2771" i="2" s="1"/>
  <c r="F2772" i="2" s="1"/>
  <c r="F2773" i="2" s="1"/>
  <c r="F2774" i="2" s="1"/>
  <c r="F2775" i="2" s="1"/>
  <c r="F2776" i="2" s="1"/>
  <c r="F2777" i="2" s="1"/>
  <c r="F2778" i="2" s="1"/>
  <c r="F2779" i="2" s="1"/>
  <c r="F2780" i="2" s="1"/>
  <c r="F2781" i="2" s="1"/>
  <c r="F2782" i="2" s="1"/>
  <c r="F2783" i="2" s="1"/>
  <c r="F2784" i="2" s="1"/>
  <c r="F2785" i="2" s="1"/>
  <c r="F2786" i="2" s="1"/>
  <c r="F2787" i="2" s="1"/>
  <c r="F2788" i="2" s="1"/>
  <c r="F2789" i="2" s="1"/>
  <c r="F2790" i="2" s="1"/>
  <c r="F2791" i="2" s="1"/>
  <c r="F2792" i="2" s="1"/>
  <c r="F2793" i="2" s="1"/>
  <c r="F2794" i="2" s="1"/>
  <c r="F2795" i="2" s="1"/>
  <c r="F2796" i="2" s="1"/>
  <c r="F2797" i="2" s="1"/>
  <c r="F2798" i="2" s="1"/>
  <c r="F2799" i="2" s="1"/>
  <c r="F2800" i="2" s="1"/>
  <c r="F2801" i="2" s="1"/>
  <c r="F2802" i="2" s="1"/>
  <c r="F2803" i="2" s="1"/>
  <c r="F2804" i="2" s="1"/>
  <c r="F2805" i="2" s="1"/>
  <c r="F2806" i="2" s="1"/>
  <c r="F2807" i="2" s="1"/>
  <c r="F2808" i="2" s="1"/>
  <c r="F2809" i="2" s="1"/>
  <c r="F2810" i="2" s="1"/>
  <c r="F2811" i="2" s="1"/>
  <c r="F2812" i="2" s="1"/>
  <c r="F2813" i="2" s="1"/>
  <c r="F2814" i="2" s="1"/>
  <c r="F2815" i="2" s="1"/>
  <c r="F2816" i="2" s="1"/>
  <c r="F2817" i="2" s="1"/>
  <c r="F2818" i="2" s="1"/>
  <c r="F2819" i="2" s="1"/>
  <c r="F2820" i="2" s="1"/>
  <c r="F2821" i="2" s="1"/>
  <c r="F2822" i="2" s="1"/>
  <c r="F2823" i="2" s="1"/>
  <c r="F2824" i="2" s="1"/>
  <c r="F2825" i="2" s="1"/>
  <c r="F2826" i="2" s="1"/>
  <c r="F2827" i="2" s="1"/>
  <c r="F2828" i="2" s="1"/>
  <c r="F2829" i="2" s="1"/>
  <c r="F2830" i="2" s="1"/>
  <c r="F2831" i="2" s="1"/>
  <c r="F2832" i="2" s="1"/>
  <c r="F2833" i="2" s="1"/>
  <c r="F2834" i="2" s="1"/>
  <c r="F2835" i="2" s="1"/>
  <c r="F2836" i="2" s="1"/>
  <c r="F2837" i="2" s="1"/>
  <c r="F2838" i="2" s="1"/>
  <c r="F2839" i="2" s="1"/>
  <c r="F2840" i="2" s="1"/>
  <c r="F2841" i="2" s="1"/>
  <c r="F2842" i="2" s="1"/>
  <c r="F2843" i="2" s="1"/>
  <c r="F2844" i="2" s="1"/>
  <c r="F2845" i="2" s="1"/>
  <c r="F2846" i="2" s="1"/>
  <c r="F2847" i="2" s="1"/>
  <c r="F2848" i="2" s="1"/>
  <c r="F2849" i="2" s="1"/>
  <c r="F2850" i="2" s="1"/>
  <c r="F2851" i="2" s="1"/>
  <c r="F2852" i="2" s="1"/>
  <c r="F2853" i="2" s="1"/>
  <c r="F2854" i="2" s="1"/>
  <c r="F2855" i="2" s="1"/>
  <c r="F2856" i="2" s="1"/>
  <c r="F2857" i="2" s="1"/>
  <c r="F2858" i="2" s="1"/>
  <c r="F2859" i="2" s="1"/>
  <c r="F2860" i="2" s="1"/>
  <c r="F2861" i="2" s="1"/>
  <c r="F2862" i="2" s="1"/>
  <c r="F2863" i="2" s="1"/>
  <c r="F2864" i="2" s="1"/>
  <c r="F2865" i="2" s="1"/>
  <c r="F2866" i="2" s="1"/>
  <c r="F2867" i="2" s="1"/>
  <c r="F2868" i="2" s="1"/>
  <c r="F2869" i="2" s="1"/>
  <c r="F2870" i="2" s="1"/>
  <c r="F2871" i="2" s="1"/>
  <c r="F2872" i="2" s="1"/>
  <c r="F2873" i="2" s="1"/>
  <c r="F2874" i="2" s="1"/>
  <c r="F2875" i="2" s="1"/>
  <c r="F2876" i="2" s="1"/>
  <c r="F2877" i="2" s="1"/>
  <c r="F2878" i="2" s="1"/>
  <c r="F2879" i="2" s="1"/>
  <c r="F2880" i="2" s="1"/>
  <c r="F2881" i="2" s="1"/>
  <c r="F2882" i="2" s="1"/>
  <c r="F2883" i="2" s="1"/>
  <c r="F2884" i="2" s="1"/>
  <c r="F2885" i="2" s="1"/>
  <c r="F2886" i="2" s="1"/>
  <c r="F2887" i="2" s="1"/>
  <c r="F2888" i="2" s="1"/>
  <c r="F2889" i="2" s="1"/>
  <c r="F2890" i="2" s="1"/>
  <c r="F2891" i="2" s="1"/>
  <c r="F2892" i="2" s="1"/>
  <c r="F2893" i="2" s="1"/>
  <c r="F2894" i="2" s="1"/>
  <c r="F2895" i="2" s="1"/>
  <c r="F2896" i="2" s="1"/>
  <c r="F2897" i="2" s="1"/>
  <c r="F2898" i="2" s="1"/>
  <c r="F2899" i="2" s="1"/>
  <c r="F2900" i="2" s="1"/>
  <c r="F2901" i="2" s="1"/>
  <c r="F2902" i="2" s="1"/>
  <c r="F2903" i="2" s="1"/>
  <c r="F2904" i="2" s="1"/>
  <c r="F2905" i="2" s="1"/>
  <c r="F2906" i="2" s="1"/>
  <c r="F2907" i="2" s="1"/>
  <c r="F2908" i="2" s="1"/>
  <c r="F2909" i="2" s="1"/>
  <c r="F2910" i="2" s="1"/>
  <c r="F2911" i="2" s="1"/>
  <c r="F2912" i="2" s="1"/>
  <c r="F2913" i="2" s="1"/>
  <c r="F2914" i="2" s="1"/>
  <c r="F2915" i="2" s="1"/>
  <c r="F2916" i="2" s="1"/>
  <c r="F2917" i="2" s="1"/>
  <c r="F2918" i="2" s="1"/>
  <c r="F2919" i="2" s="1"/>
  <c r="F2920" i="2" s="1"/>
  <c r="F2921" i="2" s="1"/>
  <c r="F2922" i="2" s="1"/>
  <c r="F2923" i="2" s="1"/>
  <c r="F2924" i="2" s="1"/>
  <c r="F2925" i="2" s="1"/>
  <c r="F2926" i="2" s="1"/>
  <c r="F2927" i="2" s="1"/>
  <c r="F2928" i="2" s="1"/>
  <c r="F2929" i="2" s="1"/>
  <c r="F2930" i="2" s="1"/>
  <c r="F2931" i="2" s="1"/>
  <c r="F2932" i="2" s="1"/>
  <c r="F2933" i="2" s="1"/>
  <c r="F2934" i="2" s="1"/>
  <c r="F2935" i="2" s="1"/>
  <c r="F2936" i="2" s="1"/>
  <c r="F2937" i="2" s="1"/>
  <c r="F2938" i="2" s="1"/>
  <c r="F2939" i="2" s="1"/>
  <c r="F2940" i="2" s="1"/>
  <c r="F2941" i="2" s="1"/>
  <c r="F2942" i="2" s="1"/>
  <c r="F2943" i="2" s="1"/>
  <c r="F2944" i="2" s="1"/>
  <c r="F2945" i="2" s="1"/>
  <c r="F2946" i="2" s="1"/>
  <c r="F2947" i="2" s="1"/>
  <c r="F2948" i="2" s="1"/>
  <c r="F2949" i="2" s="1"/>
  <c r="F2950" i="2" s="1"/>
  <c r="F2951" i="2" s="1"/>
  <c r="F2952" i="2" s="1"/>
  <c r="F2953" i="2" s="1"/>
  <c r="F2954" i="2" s="1"/>
  <c r="F2955" i="2" s="1"/>
  <c r="F2956" i="2" s="1"/>
  <c r="F2957" i="2" s="1"/>
  <c r="F2958" i="2" s="1"/>
  <c r="F2959" i="2" s="1"/>
  <c r="F2960" i="2" s="1"/>
  <c r="F2961" i="2" s="1"/>
  <c r="F2962" i="2" s="1"/>
  <c r="F2963" i="2" s="1"/>
  <c r="F2964" i="2" s="1"/>
  <c r="F2965" i="2" s="1"/>
  <c r="F2966" i="2" s="1"/>
  <c r="F2967" i="2" s="1"/>
  <c r="F2968" i="2" s="1"/>
  <c r="F2969" i="2" s="1"/>
  <c r="F2970" i="2" s="1"/>
  <c r="F2971" i="2" s="1"/>
  <c r="F2972" i="2" s="1"/>
  <c r="F2973" i="2" s="1"/>
  <c r="F2974" i="2" s="1"/>
  <c r="F2975" i="2" s="1"/>
  <c r="F2976" i="2" s="1"/>
  <c r="F2977" i="2" s="1"/>
  <c r="F2978" i="2" s="1"/>
  <c r="F2979" i="2" s="1"/>
  <c r="F2980" i="2" s="1"/>
  <c r="F2981" i="2" s="1"/>
  <c r="F2982" i="2" s="1"/>
  <c r="F2983" i="2" s="1"/>
  <c r="F2984" i="2" s="1"/>
  <c r="F2985" i="2" s="1"/>
  <c r="F2986" i="2" s="1"/>
  <c r="F2987" i="2" s="1"/>
  <c r="F2988" i="2" s="1"/>
  <c r="F2989" i="2" s="1"/>
  <c r="F2990" i="2" s="1"/>
  <c r="F2991" i="2" s="1"/>
  <c r="F2992" i="2" s="1"/>
  <c r="F2993" i="2" s="1"/>
  <c r="F2994" i="2" s="1"/>
  <c r="F2995" i="2" s="1"/>
  <c r="F2996" i="2" s="1"/>
  <c r="F2997" i="2" s="1"/>
  <c r="F2998" i="2" s="1"/>
  <c r="F2999" i="2" s="1"/>
  <c r="F3000" i="2" s="1"/>
  <c r="F3001" i="2" s="1"/>
  <c r="F3002" i="2" s="1"/>
  <c r="F3003" i="2" s="1"/>
  <c r="F3004" i="2" s="1"/>
  <c r="F3005" i="2" s="1"/>
  <c r="F3006" i="2" s="1"/>
  <c r="F3007" i="2" s="1"/>
  <c r="F3008" i="2" s="1"/>
  <c r="F3009" i="2" s="1"/>
  <c r="F3010" i="2" s="1"/>
  <c r="F3011" i="2" s="1"/>
  <c r="F3012" i="2" s="1"/>
  <c r="F3013" i="2" s="1"/>
  <c r="F3014" i="2" s="1"/>
  <c r="F3015" i="2" s="1"/>
  <c r="F3016" i="2" s="1"/>
  <c r="F3017" i="2" s="1"/>
  <c r="F3018" i="2" s="1"/>
  <c r="F3019" i="2" s="1"/>
  <c r="F3020" i="2" s="1"/>
  <c r="F3021" i="2" s="1"/>
  <c r="F3022" i="2" s="1"/>
  <c r="F3023" i="2" s="1"/>
  <c r="F3024" i="2" s="1"/>
  <c r="F3025" i="2" s="1"/>
  <c r="F3026" i="2" s="1"/>
  <c r="F3027" i="2" s="1"/>
  <c r="F3028" i="2" s="1"/>
  <c r="F3029" i="2" s="1"/>
  <c r="F3030" i="2" s="1"/>
  <c r="F3031" i="2" s="1"/>
  <c r="F3032" i="2" s="1"/>
  <c r="F3033" i="2" s="1"/>
  <c r="F3034" i="2" s="1"/>
  <c r="F3035" i="2" s="1"/>
  <c r="F3036" i="2" s="1"/>
  <c r="F1883" i="2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1337" i="2"/>
  <c r="F817" i="2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383" i="2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C44" i="7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C19" i="7"/>
  <c r="C55" i="7"/>
  <c r="L32" i="8"/>
  <c r="L86" i="8"/>
  <c r="L14" i="8"/>
  <c r="L50" i="8"/>
  <c r="L104" i="8"/>
  <c r="L68" i="8"/>
  <c r="L12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FAD389-170E-4D52-97EE-AD622FA5A32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66F7F9-EBBC-47B9-A79C-3E3B1E3E6881}" name="WorksheetConnection_ULAZNI PODACI!$A$2:$F$320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ULAZNIPODACIA2F32021"/>
        </x15:connection>
      </ext>
    </extLst>
  </connection>
</connections>
</file>

<file path=xl/sharedStrings.xml><?xml version="1.0" encoding="utf-8"?>
<sst xmlns="http://schemas.openxmlformats.org/spreadsheetml/2006/main" count="6682" uniqueCount="575">
  <si>
    <t>ZG6582GD</t>
  </si>
  <si>
    <t>HT</t>
  </si>
  <si>
    <t>HRT</t>
  </si>
  <si>
    <t>PBZ</t>
  </si>
  <si>
    <t>GPZ</t>
  </si>
  <si>
    <t xml:space="preserve">HT </t>
  </si>
  <si>
    <t>RBA</t>
  </si>
  <si>
    <t>VEKTOR GRUPA</t>
  </si>
  <si>
    <t>SIQ</t>
  </si>
  <si>
    <t>JADROLINIJA</t>
  </si>
  <si>
    <t>RITTAL</t>
  </si>
  <si>
    <t>KONČAR</t>
  </si>
  <si>
    <t>HT SPLIT</t>
  </si>
  <si>
    <t>ART</t>
  </si>
  <si>
    <t>ERNT SER</t>
  </si>
  <si>
    <t>SITNI INV</t>
  </si>
  <si>
    <t>AIREDALE</t>
  </si>
  <si>
    <t>ATALIAN</t>
  </si>
  <si>
    <t>ŠULENTIĆ</t>
  </si>
  <si>
    <t>FILKO</t>
  </si>
  <si>
    <t>CIOTTINA</t>
  </si>
  <si>
    <t>CRO ESKPRES</t>
  </si>
  <si>
    <t>BMB BRCKOVIĆ</t>
  </si>
  <si>
    <t>RAOS</t>
  </si>
  <si>
    <t>KOMEDIJA</t>
  </si>
  <si>
    <t>ENC</t>
  </si>
  <si>
    <t>SABLJAK</t>
  </si>
  <si>
    <t>EKO LOG</t>
  </si>
  <si>
    <t>FINA</t>
  </si>
  <si>
    <t>HT ŠIB</t>
  </si>
  <si>
    <t>BRIŠAR</t>
  </si>
  <si>
    <t>EKON ŠKOLA DUB</t>
  </si>
  <si>
    <t>BABIĆ</t>
  </si>
  <si>
    <t>ŠUMOOPSKRBA</t>
  </si>
  <si>
    <t>TELEMACH</t>
  </si>
  <si>
    <t>DIVA FAUSTINA</t>
  </si>
  <si>
    <t>ZEKO</t>
  </si>
  <si>
    <t>TIM PROMET</t>
  </si>
  <si>
    <t>RBA ŠIB</t>
  </si>
  <si>
    <t>OTPAD</t>
  </si>
  <si>
    <t>EM KOVAČIĆ</t>
  </si>
  <si>
    <t>ZI OBRAZOVANJE</t>
  </si>
  <si>
    <t>ISO</t>
  </si>
  <si>
    <t>VALEO ZAGREB</t>
  </si>
  <si>
    <t>PEVEX</t>
  </si>
  <si>
    <t>TELE2</t>
  </si>
  <si>
    <t>PONDT</t>
  </si>
  <si>
    <t>NOVA CESTA</t>
  </si>
  <si>
    <t>ATOS IT</t>
  </si>
  <si>
    <t>BO-JA KRIVOŠIJA</t>
  </si>
  <si>
    <t>HT OSIJEK</t>
  </si>
  <si>
    <t>FOTON</t>
  </si>
  <si>
    <t>ERNT DD</t>
  </si>
  <si>
    <t>INTRASTAT</t>
  </si>
  <si>
    <t>VAR</t>
  </si>
  <si>
    <t>LUXOR</t>
  </si>
  <si>
    <t>Kumulativa troškova</t>
  </si>
  <si>
    <t xml:space="preserve">Brutto vrijednost računa (€) </t>
  </si>
  <si>
    <t>DATUM RAČUNA</t>
  </si>
  <si>
    <t>MJESTO TROŠKA</t>
  </si>
  <si>
    <t>KATEGORIJA TROŠKA</t>
  </si>
  <si>
    <t>_</t>
  </si>
  <si>
    <t>MS DERATIZACIJA</t>
  </si>
  <si>
    <t>LOVASIĆ</t>
  </si>
  <si>
    <t>EMERSON</t>
  </si>
  <si>
    <t>KLIMA SECUNDUS</t>
  </si>
  <si>
    <t>UTR PROJ</t>
  </si>
  <si>
    <t>FRIGOOPREMA</t>
  </si>
  <si>
    <t>MALI GRUNT</t>
  </si>
  <si>
    <t>EM PODREKA</t>
  </si>
  <si>
    <t>BUZINA</t>
  </si>
  <si>
    <t>PEJIĆ INSTALACIJE</t>
  </si>
  <si>
    <t>SIGET DIZALA</t>
  </si>
  <si>
    <t>DISK</t>
  </si>
  <si>
    <t>ELMITRON</t>
  </si>
  <si>
    <t>FRANKFURT</t>
  </si>
  <si>
    <t>LIM PRODUKT</t>
  </si>
  <si>
    <t>VL AUTOMATIKA</t>
  </si>
  <si>
    <t>FRAMAGO</t>
  </si>
  <si>
    <t>INVESTIGO</t>
  </si>
  <si>
    <t>AKD</t>
  </si>
  <si>
    <t>TERMOINŽENJERING M</t>
  </si>
  <si>
    <t>IZVAN OKVIRA</t>
  </si>
  <si>
    <t>KLI-NAP</t>
  </si>
  <si>
    <t>DIA PRO FUTURO</t>
  </si>
  <si>
    <t>IZOPEN</t>
  </si>
  <si>
    <t>FISAL</t>
  </si>
  <si>
    <t>VIP</t>
  </si>
  <si>
    <t>TEKLA</t>
  </si>
  <si>
    <t>PID AUTOMATIKA</t>
  </si>
  <si>
    <t>ZAGRTEBAČKI MAMUT</t>
  </si>
  <si>
    <t>TRITEH</t>
  </si>
  <si>
    <t>PRS FM</t>
  </si>
  <si>
    <t>MARITERM SERVIS</t>
  </si>
  <si>
    <t>ACTIVITY</t>
  </si>
  <si>
    <t>ŠI-LA-CO</t>
  </si>
  <si>
    <t>BOVJE</t>
  </si>
  <si>
    <t>V.L. AUTOMATIKA</t>
  </si>
  <si>
    <t>MARCIUS</t>
  </si>
  <si>
    <t>EL-MAC</t>
  </si>
  <si>
    <t>HATEH-PROM</t>
  </si>
  <si>
    <t>SCH</t>
  </si>
  <si>
    <t>GS USLUGE</t>
  </si>
  <si>
    <t>PAVO PROMET</t>
  </si>
  <si>
    <t>PETROKOV</t>
  </si>
  <si>
    <t>VIP BNET</t>
  </si>
  <si>
    <t>DATAPRINT</t>
  </si>
  <si>
    <t>HT BARČIĆEVA</t>
  </si>
  <si>
    <t>COMBIS INA</t>
  </si>
  <si>
    <t>DAVENA</t>
  </si>
  <si>
    <t>KF TELEKOM</t>
  </si>
  <si>
    <t>TOLERANCA</t>
  </si>
  <si>
    <t>HEP-TOPLINARSTVO</t>
  </si>
  <si>
    <t>INT SVIBANJ</t>
  </si>
  <si>
    <t>INT LIPANJ</t>
  </si>
  <si>
    <t>INT SRPANJ</t>
  </si>
  <si>
    <t>INT KOLOVOZ</t>
  </si>
  <si>
    <t>JUREN GAMMA</t>
  </si>
  <si>
    <t>WESTINVEST</t>
  </si>
  <si>
    <t>MANIPULATOR</t>
  </si>
  <si>
    <t>ENERGONOVA</t>
  </si>
  <si>
    <t>KLIMATERM</t>
  </si>
  <si>
    <t>HT KOZALA</t>
  </si>
  <si>
    <t>LABORA</t>
  </si>
  <si>
    <t>SEMPER IDEM</t>
  </si>
  <si>
    <t>GR-DI</t>
  </si>
  <si>
    <t>INA COMBIS</t>
  </si>
  <si>
    <t>GTP USLUGE</t>
  </si>
  <si>
    <t>BURKART&amp;LUKAČ</t>
  </si>
  <si>
    <t>SOLIDUS PRIMA</t>
  </si>
  <si>
    <t>BRCKOVIĆ</t>
  </si>
  <si>
    <t>ZEP</t>
  </si>
  <si>
    <t>STYLE DOOR</t>
  </si>
  <si>
    <t>ELITAS</t>
  </si>
  <si>
    <t>GALOKS</t>
  </si>
  <si>
    <t>URBANI RITAM</t>
  </si>
  <si>
    <t>REKLAM PLAST</t>
  </si>
  <si>
    <t>BELMET97</t>
  </si>
  <si>
    <t>ELTA KRAN</t>
  </si>
  <si>
    <t>IZOGRAD-COMMERCE</t>
  </si>
  <si>
    <t>VERTIV</t>
  </si>
  <si>
    <t>METUS</t>
  </si>
  <si>
    <t xml:space="preserve">BM-KLIVENT </t>
  </si>
  <si>
    <t>GRADNJA OSIJEK</t>
  </si>
  <si>
    <t>METALMEDO</t>
  </si>
  <si>
    <t>COMBIS</t>
  </si>
  <si>
    <t>BASAL</t>
  </si>
  <si>
    <t>MB FRIGO</t>
  </si>
  <si>
    <t>COMBIS DG</t>
  </si>
  <si>
    <t>PBZ LEASING</t>
  </si>
  <si>
    <t>PROSTOR PROJEKT</t>
  </si>
  <si>
    <t xml:space="preserve">SUNEKOVA </t>
  </si>
  <si>
    <t>NAJAM OGRADA</t>
  </si>
  <si>
    <t>INTER-MONT</t>
  </si>
  <si>
    <t>JERE KALCINA</t>
  </si>
  <si>
    <t>PLINOSERVIS KUZMAN</t>
  </si>
  <si>
    <t>ND USLUGE</t>
  </si>
  <si>
    <t>ZG LIMONT</t>
  </si>
  <si>
    <t>DAIKIN</t>
  </si>
  <si>
    <t>RSS KRIVI PUT</t>
  </si>
  <si>
    <t>EURO-REZ</t>
  </si>
  <si>
    <t>TI MONTAŽA</t>
  </si>
  <si>
    <t>TRING</t>
  </si>
  <si>
    <t>MIPOS</t>
  </si>
  <si>
    <t>LISINSKI</t>
  </si>
  <si>
    <t>PLATUŽIĆ</t>
  </si>
  <si>
    <t>KUZMAN</t>
  </si>
  <si>
    <t>PUGB</t>
  </si>
  <si>
    <t>EKO PLAMEN</t>
  </si>
  <si>
    <t>DRVOSTIL</t>
  </si>
  <si>
    <t>ABECEDA ZAŠTITE</t>
  </si>
  <si>
    <t>WAGNER</t>
  </si>
  <si>
    <t>BENC ELMO</t>
  </si>
  <si>
    <t>DRAGINIĆ</t>
  </si>
  <si>
    <t>KOSTANJEVEC</t>
  </si>
  <si>
    <t>MORANA WAGNER</t>
  </si>
  <si>
    <t>ANCIN</t>
  </si>
  <si>
    <t>IVAN ŠIRANOVIĆ</t>
  </si>
  <si>
    <t xml:space="preserve"> KOREKTIVA VIP </t>
  </si>
  <si>
    <t>M I DEMONTAŽA VIP</t>
  </si>
  <si>
    <t>PORTANOVA OS ODRŽ</t>
  </si>
  <si>
    <t xml:space="preserve"> VIP I  BNET</t>
  </si>
  <si>
    <t>NADZOR KOTL R4</t>
  </si>
  <si>
    <t>INTERVENCIJE R4</t>
  </si>
  <si>
    <t>HT OS</t>
  </si>
  <si>
    <t xml:space="preserve">ODRŽ I HORT </t>
  </si>
  <si>
    <t>ZZ TERMO USLUGE</t>
  </si>
  <si>
    <t>JEL ŠTIMA</t>
  </si>
  <si>
    <t>BLOK GRAD</t>
  </si>
  <si>
    <t>A1</t>
  </si>
  <si>
    <t>JELSTIMA PROJEKT</t>
  </si>
  <si>
    <t>PARAGON</t>
  </si>
  <si>
    <t>DRINKOVIĆ</t>
  </si>
  <si>
    <t>IMP CRPKE</t>
  </si>
  <si>
    <t>MACRIUS</t>
  </si>
  <si>
    <t>ELEKTROKOVINA</t>
  </si>
  <si>
    <t>ATATLIAN</t>
  </si>
  <si>
    <t>RIWAL</t>
  </si>
  <si>
    <t>VERTIKO</t>
  </si>
  <si>
    <t>IVAN</t>
  </si>
  <si>
    <t>ILSAD</t>
  </si>
  <si>
    <t>SEBASTIJAN</t>
  </si>
  <si>
    <t>VALENTINA UGARKOVIĆ</t>
  </si>
  <si>
    <t>REGOS</t>
  </si>
  <si>
    <t>DHMZ</t>
  </si>
  <si>
    <t>ELTEH ZAGREB</t>
  </si>
  <si>
    <t>5G ING</t>
  </si>
  <si>
    <t>HT ZAG</t>
  </si>
  <si>
    <t>PROJ DOK HT</t>
  </si>
  <si>
    <t>KONE</t>
  </si>
  <si>
    <t>JELSTIMA</t>
  </si>
  <si>
    <t>ATJ LUČKO</t>
  </si>
  <si>
    <t>MATA OGRADE</t>
  </si>
  <si>
    <t>MAIVA USLUGE</t>
  </si>
  <si>
    <t>JILK</t>
  </si>
  <si>
    <t>AMIS GRUPA</t>
  </si>
  <si>
    <t>DESKON STUDIO</t>
  </si>
  <si>
    <t>VIESSMANN</t>
  </si>
  <si>
    <t>TENING</t>
  </si>
  <si>
    <t>WATMONT</t>
  </si>
  <si>
    <t>LECTUS PROMET</t>
  </si>
  <si>
    <t>IZOFORMA PANELI</t>
  </si>
  <si>
    <t>PROJEKT DANAS</t>
  </si>
  <si>
    <t>S.T.A.-MONT</t>
  </si>
  <si>
    <t>GRASA</t>
  </si>
  <si>
    <t>ATRIUM</t>
  </si>
  <si>
    <t>QUADRATUM</t>
  </si>
  <si>
    <t>EMSI STOLARIJA</t>
  </si>
  <si>
    <t>INFO BAU</t>
  </si>
  <si>
    <t>KLIMATEHNIKA</t>
  </si>
  <si>
    <t>UP RENT</t>
  </si>
  <si>
    <t>KBC</t>
  </si>
  <si>
    <t>KERA MONT</t>
  </si>
  <si>
    <t>EEG</t>
  </si>
  <si>
    <t>KBC ZAGREB</t>
  </si>
  <si>
    <t>HRZ</t>
  </si>
  <si>
    <t>MICROCLIMA</t>
  </si>
  <si>
    <t>HRVOJ ZVONIMIR</t>
  </si>
  <si>
    <t>MARINKO HODALJ</t>
  </si>
  <si>
    <t>JEREMIAS</t>
  </si>
  <si>
    <t>HT KRUGE</t>
  </si>
  <si>
    <t>HNB</t>
  </si>
  <si>
    <t>MASTER MEDIA</t>
  </si>
  <si>
    <t>ATOS SELSKA</t>
  </si>
  <si>
    <t>HOVAL</t>
  </si>
  <si>
    <t>EL MAC</t>
  </si>
  <si>
    <t>ŠTIVIČIĆ</t>
  </si>
  <si>
    <t>HELLA</t>
  </si>
  <si>
    <t>OŠ JORDANOVAC</t>
  </si>
  <si>
    <t>CONCEPT GRADNJA</t>
  </si>
  <si>
    <t>ASSA ABLOY</t>
  </si>
  <si>
    <t>IVELAN</t>
  </si>
  <si>
    <t>SGH PROJEKT</t>
  </si>
  <si>
    <t>ŠEKETA</t>
  </si>
  <si>
    <t>DŽAMBO STAKLO</t>
  </si>
  <si>
    <t>MUDRI</t>
  </si>
  <si>
    <t>KONZUM INVESTIGO</t>
  </si>
  <si>
    <t>KUZEK</t>
  </si>
  <si>
    <t>TEHNO VENT</t>
  </si>
  <si>
    <t>TELE ING</t>
  </si>
  <si>
    <t>TB INSTAL</t>
  </si>
  <si>
    <t>KLI NAP</t>
  </si>
  <si>
    <t>LECTUS</t>
  </si>
  <si>
    <t>DG INSTAL</t>
  </si>
  <si>
    <t>NORMA</t>
  </si>
  <si>
    <t>DIMNJAČARSKA ZADR</t>
  </si>
  <si>
    <t>BARKOP</t>
  </si>
  <si>
    <t>KLIMA ŽALAC</t>
  </si>
  <si>
    <t>TOROID ENERGIJA</t>
  </si>
  <si>
    <t>BOGOVIĆ MONTAŽA</t>
  </si>
  <si>
    <t>GRIČ PROJKET</t>
  </si>
  <si>
    <t>PEMA INSTAL</t>
  </si>
  <si>
    <t>BAKULA</t>
  </si>
  <si>
    <t>KEMIS TERMOCLEAN</t>
  </si>
  <si>
    <t>BANKEL</t>
  </si>
  <si>
    <t>LAPARU</t>
  </si>
  <si>
    <t>PLAVA PTICA</t>
  </si>
  <si>
    <t>GRBIĆ</t>
  </si>
  <si>
    <t>HT DUB</t>
  </si>
  <si>
    <t>ELEKTRO BOSILJ</t>
  </si>
  <si>
    <t>HT DC</t>
  </si>
  <si>
    <t>EI OBRT ŠPORČIĆ</t>
  </si>
  <si>
    <t xml:space="preserve">ANCIN </t>
  </si>
  <si>
    <t>REBRO</t>
  </si>
  <si>
    <t>AUTOPRIJEVOZNIK AB</t>
  </si>
  <si>
    <t>ENERGOATEST</t>
  </si>
  <si>
    <t>FRIGOARTIS</t>
  </si>
  <si>
    <t>ZADAR</t>
  </si>
  <si>
    <t>BIOGRAD</t>
  </si>
  <si>
    <t>BENKOVAC</t>
  </si>
  <si>
    <t>INT VODICE I MURTER</t>
  </si>
  <si>
    <t>KANALSERVIS</t>
  </si>
  <si>
    <t xml:space="preserve"> TCOM</t>
  </si>
  <si>
    <t>ETAL</t>
  </si>
  <si>
    <t>ČAČE</t>
  </si>
  <si>
    <t>IVAN VLAJČEVIĆ</t>
  </si>
  <si>
    <t>BARUKČIĆ</t>
  </si>
  <si>
    <t>INVESTIGO KONZUM</t>
  </si>
  <si>
    <t>RECRO 2</t>
  </si>
  <si>
    <t>CROATIAKONTROLA</t>
  </si>
  <si>
    <t>QUADROPLAST</t>
  </si>
  <si>
    <t>HT DRAŠKOVIĆEVA</t>
  </si>
  <si>
    <t>ČIŽMEŠIJA</t>
  </si>
  <si>
    <t>ČERMAK</t>
  </si>
  <si>
    <t>OPTIMAL</t>
  </si>
  <si>
    <t>KANELA</t>
  </si>
  <si>
    <t>PRESOFLEX</t>
  </si>
  <si>
    <t>AEROTEH</t>
  </si>
  <si>
    <t>REDUŠA</t>
  </si>
  <si>
    <t>JASMINKA VLAJČEVIĆ</t>
  </si>
  <si>
    <t>HT BRAČ SUTIVAN</t>
  </si>
  <si>
    <t>EUROKOD</t>
  </si>
  <si>
    <t>CENTRUS TIM</t>
  </si>
  <si>
    <t>JUMA-SAN</t>
  </si>
  <si>
    <t>TERMO POLARIS</t>
  </si>
  <si>
    <t>HZMO</t>
  </si>
  <si>
    <t xml:space="preserve">MIROSLAV MARIN </t>
  </si>
  <si>
    <t>PROFIL MONT</t>
  </si>
  <si>
    <t>ŠTOS GRADNJA</t>
  </si>
  <si>
    <t>EMINEO PRODUKT</t>
  </si>
  <si>
    <t>DIVINUS GREGORIUS</t>
  </si>
  <si>
    <t>ZAGREBINSPEKT</t>
  </si>
  <si>
    <t>ALFA ATEST</t>
  </si>
  <si>
    <t>GAŠPER TRŽENJE</t>
  </si>
  <si>
    <t>NAVI DIM</t>
  </si>
  <si>
    <t>KBC ZG</t>
  </si>
  <si>
    <t>PL ISPIT</t>
  </si>
  <si>
    <t>TPLERANCA</t>
  </si>
  <si>
    <t>KEMIS TC</t>
  </si>
  <si>
    <t>SC ST</t>
  </si>
  <si>
    <t>KODEKS GRAD</t>
  </si>
  <si>
    <t>KHR SERVIS</t>
  </si>
  <si>
    <t>GAMMARUS</t>
  </si>
  <si>
    <t>MARZES</t>
  </si>
  <si>
    <t>NOA</t>
  </si>
  <si>
    <t>PROTECTA</t>
  </si>
  <si>
    <t>KLIMA TEHNIKA</t>
  </si>
  <si>
    <t>PR.AUTOPRIJEVOZNIK</t>
  </si>
  <si>
    <t>PTIMONT MART</t>
  </si>
  <si>
    <t>DVD SES</t>
  </si>
  <si>
    <t>NISKOGRADNJA HREN</t>
  </si>
  <si>
    <t>BOGI</t>
  </si>
  <si>
    <t>IN-VENT INSTALACIJE</t>
  </si>
  <si>
    <t>BRAVARIJA IVANIĆ</t>
  </si>
  <si>
    <t>MAJDAK</t>
  </si>
  <si>
    <t>PMF</t>
  </si>
  <si>
    <t>OBA</t>
  </si>
  <si>
    <t>CRO REZ</t>
  </si>
  <si>
    <t>VBH OKOVI</t>
  </si>
  <si>
    <t>MALU VENT</t>
  </si>
  <si>
    <t>KOMUNALNO VRG</t>
  </si>
  <si>
    <t>SC ZD</t>
  </si>
  <si>
    <t xml:space="preserve">RBA </t>
  </si>
  <si>
    <t>TT INTERIJERI</t>
  </si>
  <si>
    <t>STA MONT</t>
  </si>
  <si>
    <t>HRGOTA</t>
  </si>
  <si>
    <t>ZVONIMIR HRVOJ</t>
  </si>
  <si>
    <t>EUROLAM</t>
  </si>
  <si>
    <t>ASES USLUGE</t>
  </si>
  <si>
    <t>RBA SISAK</t>
  </si>
  <si>
    <t>VIDRA</t>
  </si>
  <si>
    <t>HESPO</t>
  </si>
  <si>
    <t>NENAD PROŠIĆ</t>
  </si>
  <si>
    <t>INSTALACIJE KUHTA</t>
  </si>
  <si>
    <t>KLIMONT</t>
  </si>
  <si>
    <t>STRABAG</t>
  </si>
  <si>
    <t>PRIV ŠKOLA WALLNER</t>
  </si>
  <si>
    <t>COLORPLAST</t>
  </si>
  <si>
    <t>MG</t>
  </si>
  <si>
    <t>KLEA SISTEMI</t>
  </si>
  <si>
    <t>CARINA</t>
  </si>
  <si>
    <t>STANKO PRCE</t>
  </si>
  <si>
    <t>NOVA CESTA 81</t>
  </si>
  <si>
    <t>CVENTIĆ</t>
  </si>
  <si>
    <t>SISAK</t>
  </si>
  <si>
    <t xml:space="preserve">     DIZALICE BANKOVIĆ  </t>
  </si>
  <si>
    <t>MIROVINSKI SISAK</t>
  </si>
  <si>
    <t>TURBOLETA</t>
  </si>
  <si>
    <t>IN VENT</t>
  </si>
  <si>
    <t>ART MLADEN BLAŽIĆ</t>
  </si>
  <si>
    <t>ELEKTRO BEGOVIĆ</t>
  </si>
  <si>
    <t>GALE PLASTIKA</t>
  </si>
  <si>
    <t>MONDO TRADE</t>
  </si>
  <si>
    <t>STAS</t>
  </si>
  <si>
    <t>SINEROT</t>
  </si>
  <si>
    <t>FILTAN</t>
  </si>
  <si>
    <t>CINČAONA HEL</t>
  </si>
  <si>
    <t>VIDRA 94</t>
  </si>
  <si>
    <t>STOL MRVČIĆ</t>
  </si>
  <si>
    <t>MONTING</t>
  </si>
  <si>
    <t>APARTMAN HADELA</t>
  </si>
  <si>
    <t>RASLINE</t>
  </si>
  <si>
    <t>PORTANOVA OSIJEK</t>
  </si>
  <si>
    <t>R4</t>
  </si>
  <si>
    <t>INT R4</t>
  </si>
  <si>
    <t>FOND ZA OBNOVU</t>
  </si>
  <si>
    <t>ALFA BAU</t>
  </si>
  <si>
    <t>EUROCENTAR</t>
  </si>
  <si>
    <t>LASER INŽ</t>
  </si>
  <si>
    <t>SNJEŽANA</t>
  </si>
  <si>
    <t>APARTMANI TONKA</t>
  </si>
  <si>
    <t>KRKA NAUTIKA</t>
  </si>
  <si>
    <t>SERVIS ŽELJEŽNJAK</t>
  </si>
  <si>
    <t>RADO VLADIMIR</t>
  </si>
  <si>
    <t>STOLARIJA MRVČIĆ</t>
  </si>
  <si>
    <t>DRAŠK 25</t>
  </si>
  <si>
    <t>MIN SISAK</t>
  </si>
  <si>
    <t>GRGIĆ TRANSPORTI</t>
  </si>
  <si>
    <t>PROKLIMA</t>
  </si>
  <si>
    <t>TOP DOM</t>
  </si>
  <si>
    <t>MINGO</t>
  </si>
  <si>
    <t>MASERVICE VRB</t>
  </si>
  <si>
    <t>COMBIS OS</t>
  </si>
  <si>
    <t>DAS-DAM</t>
  </si>
  <si>
    <t>ZAM MODUS</t>
  </si>
  <si>
    <t>LUXUS</t>
  </si>
  <si>
    <t>MINGO SISAK</t>
  </si>
  <si>
    <t>RIZ ODAŠILJAČI</t>
  </si>
  <si>
    <t>KLIMAOPREMA</t>
  </si>
  <si>
    <t>KLESARSTVO BAKOVIĆ</t>
  </si>
  <si>
    <t>MAJCEN SERVIS</t>
  </si>
  <si>
    <t>TRIBUNJ</t>
  </si>
  <si>
    <t>GEGI</t>
  </si>
  <si>
    <t>GEO2M</t>
  </si>
  <si>
    <t>MIJATOVIĆ MONTAŽA</t>
  </si>
  <si>
    <t>BIP INŽ</t>
  </si>
  <si>
    <t>ELPUT</t>
  </si>
  <si>
    <t xml:space="preserve">COMBIS </t>
  </si>
  <si>
    <t>KOVAČ ČELIK</t>
  </si>
  <si>
    <t>VELETABAK</t>
  </si>
  <si>
    <t>BUKOVAČKA</t>
  </si>
  <si>
    <t>BMV</t>
  </si>
  <si>
    <t>WERTIP</t>
  </si>
  <si>
    <t>MPUIG</t>
  </si>
  <si>
    <t>ĆIPO DIZAJN</t>
  </si>
  <si>
    <t>ELEKTROMEHANIKA KOV</t>
  </si>
  <si>
    <t>LMB</t>
  </si>
  <si>
    <t>TKLAČIĆEVA 75</t>
  </si>
  <si>
    <t>BIZ PLIMA</t>
  </si>
  <si>
    <t>TIPFELER</t>
  </si>
  <si>
    <t>KRAPINSKE TOPLICE</t>
  </si>
  <si>
    <t>HRGAR</t>
  </si>
  <si>
    <t>RENIĆ MONT</t>
  </si>
  <si>
    <t>TVZ</t>
  </si>
  <si>
    <t>FINBA</t>
  </si>
  <si>
    <t>MAČEK Z R</t>
  </si>
  <si>
    <t>ZLATKO KITONJIĆ</t>
  </si>
  <si>
    <t>KORČULA</t>
  </si>
  <si>
    <t>HT CIOTTINA</t>
  </si>
  <si>
    <t>DANICA POPOVIĆ</t>
  </si>
  <si>
    <t>HOTO VILE</t>
  </si>
  <si>
    <t>AUTOPRIJEVOZNIK N</t>
  </si>
  <si>
    <t xml:space="preserve">VRTLARKO </t>
  </si>
  <si>
    <t>PRIJEVOZ ROBE</t>
  </si>
  <si>
    <t>ČOTINOVA</t>
  </si>
  <si>
    <t>INVENTO VENTILACIJA</t>
  </si>
  <si>
    <t>AMBIENTA</t>
  </si>
  <si>
    <t>KOZALA</t>
  </si>
  <si>
    <t>GSM ŠOIĆI</t>
  </si>
  <si>
    <t>MUNJA-ŽITNJAK</t>
  </si>
  <si>
    <t>HDH OPUS</t>
  </si>
  <si>
    <t>AD LIBITUM</t>
  </si>
  <si>
    <t>VIROVITICA HT</t>
  </si>
  <si>
    <t>OIV DEJANOVAC</t>
  </si>
  <si>
    <t>GAJEVO</t>
  </si>
  <si>
    <t>KOŠNJA HT I A1</t>
  </si>
  <si>
    <t>REGIJA R4</t>
  </si>
  <si>
    <t>GETNEKRETNINE</t>
  </si>
  <si>
    <t>PLASTOMETALIK</t>
  </si>
  <si>
    <t>I-AM SUŠEC</t>
  </si>
  <si>
    <t>GORAN PODGORSKI</t>
  </si>
  <si>
    <t>REGIJA R2</t>
  </si>
  <si>
    <t>M2</t>
  </si>
  <si>
    <t>IMPALA ZAGREB</t>
  </si>
  <si>
    <t xml:space="preserve">SUNEKOVA 117   </t>
  </si>
  <si>
    <t>FERRAMENTA</t>
  </si>
  <si>
    <t>R2</t>
  </si>
  <si>
    <t>PUĆO</t>
  </si>
  <si>
    <t>HEAVY TRANSPORT</t>
  </si>
  <si>
    <t>THALPOS</t>
  </si>
  <si>
    <t>LABORING</t>
  </si>
  <si>
    <t>ROMTEH</t>
  </si>
  <si>
    <t>GORNJE BAZJE</t>
  </si>
  <si>
    <t>POWER INSULATION</t>
  </si>
  <si>
    <t>DEGAČ</t>
  </si>
  <si>
    <t>MB</t>
  </si>
  <si>
    <t>ROLETARSTVO DODIĆ</t>
  </si>
  <si>
    <t>MIKIČ</t>
  </si>
  <si>
    <t>KD AUTO</t>
  </si>
  <si>
    <t>TURBO AUTO</t>
  </si>
  <si>
    <t>ELEMENT ENERGETIKA</t>
  </si>
  <si>
    <t>ERN SERVIS</t>
  </si>
  <si>
    <t>KOREKTIVA HT</t>
  </si>
  <si>
    <t xml:space="preserve">TVZ </t>
  </si>
  <si>
    <t>SERVIS KOSILICE</t>
  </si>
  <si>
    <t>COOLING&amp;HEATING</t>
  </si>
  <si>
    <t xml:space="preserve"> TIPFELER</t>
  </si>
  <si>
    <t>FOTON PROMET</t>
  </si>
  <si>
    <t>KRNEK</t>
  </si>
  <si>
    <t>DIJAMANT REZ</t>
  </si>
  <si>
    <t>PROMMETKOVIĆ</t>
  </si>
  <si>
    <t>ZG8699HV</t>
  </si>
  <si>
    <t>BOJAMONT</t>
  </si>
  <si>
    <t>MATSTI</t>
  </si>
  <si>
    <t>NOVO ČIČE</t>
  </si>
  <si>
    <t>HT GORNJE BAZJE</t>
  </si>
  <si>
    <t>KLIMASECUNDUS</t>
  </si>
  <si>
    <t>KONČAR RAKITJE</t>
  </si>
  <si>
    <t>LOLIĆ MONT</t>
  </si>
  <si>
    <t>JORDANOVEČKI ODV</t>
  </si>
  <si>
    <t xml:space="preserve">KONČAR </t>
  </si>
  <si>
    <t>ELEKTROMEH KOVAČIĆ</t>
  </si>
  <si>
    <t>TERMOPOLARIS</t>
  </si>
  <si>
    <t>KUĆA PERKOVIĆ</t>
  </si>
  <si>
    <t>CRO-REZ</t>
  </si>
  <si>
    <t>¸A1</t>
  </si>
  <si>
    <t>ZARA RIJEKA</t>
  </si>
  <si>
    <t>SERVER SOBA SPLIT</t>
  </si>
  <si>
    <t>EV O ZBINUTOM OTPADU</t>
  </si>
  <si>
    <t>PORTAFON SHOP</t>
  </si>
  <si>
    <t>OIV</t>
  </si>
  <si>
    <t>ČUBELA GRADNJA</t>
  </si>
  <si>
    <t>TAVCAR</t>
  </si>
  <si>
    <t>RBA,PMF</t>
  </si>
  <si>
    <t>INTERSTIL</t>
  </si>
  <si>
    <t>PRIJEVOZ U VŽ</t>
  </si>
  <si>
    <t>PISAROVINA</t>
  </si>
  <si>
    <t>JALKOVEC VŽ</t>
  </si>
  <si>
    <t>RUGVICA</t>
  </si>
  <si>
    <t>GRANDCENTAR</t>
  </si>
  <si>
    <t>REGIJA R2 I R4</t>
  </si>
  <si>
    <t>BM KLIVENT</t>
  </si>
  <si>
    <t>FINA INA</t>
  </si>
  <si>
    <t>IM-COMP</t>
  </si>
  <si>
    <t>MAR-MAL</t>
  </si>
  <si>
    <t>OBRT DIVA FAUSTINA</t>
  </si>
  <si>
    <t>DIJAMANT BUŠENJE</t>
  </si>
  <si>
    <t>TEHNOREZ</t>
  </si>
  <si>
    <t>Row Labels</t>
  </si>
  <si>
    <t xml:space="preserve">Sum of Brutto vrijednost računa (€) </t>
  </si>
  <si>
    <t>Grand Total</t>
  </si>
  <si>
    <t>FIRMA KOOPERANT</t>
  </si>
  <si>
    <t>2017</t>
  </si>
  <si>
    <t>2018</t>
  </si>
  <si>
    <t>2019</t>
  </si>
  <si>
    <t>2020</t>
  </si>
  <si>
    <t>2021</t>
  </si>
  <si>
    <t>2022</t>
  </si>
  <si>
    <t>2023</t>
  </si>
  <si>
    <t>TOP 20 KOOPERANATA</t>
  </si>
  <si>
    <t>OSTALI</t>
  </si>
  <si>
    <t>TOP 10 KOOPERANATA</t>
  </si>
  <si>
    <t xml:space="preserve">TOP 10 KOOPERANATA </t>
  </si>
  <si>
    <t>AVERAGE YEAR AMOUNT</t>
  </si>
  <si>
    <t>(2023 excluded)</t>
  </si>
  <si>
    <t>OSTALI ( TOP 20)</t>
  </si>
  <si>
    <t>COMMENTS:</t>
  </si>
  <si>
    <t>Column Labels</t>
  </si>
  <si>
    <t>Sum of Brutto vrijednost računa (€)</t>
  </si>
  <si>
    <t>sij</t>
  </si>
  <si>
    <t>vlj</t>
  </si>
  <si>
    <t>ožu</t>
  </si>
  <si>
    <t>tra</t>
  </si>
  <si>
    <t>svi</t>
  </si>
  <si>
    <t>lip</t>
  </si>
  <si>
    <t>srp</t>
  </si>
  <si>
    <t>kol</t>
  </si>
  <si>
    <t>ruj</t>
  </si>
  <si>
    <t>lis</t>
  </si>
  <si>
    <t>stu</t>
  </si>
  <si>
    <t>pro</t>
  </si>
  <si>
    <t>PROSJEČNA MJESEČNA FAKTURA:</t>
  </si>
  <si>
    <t>"GODIŠNJI PREGLED" - za sve kooperante pratimo troškove kroz godine
Histogrami. - Ne postoji očit obrazac troškova da bi se moglo zaključiti da su veći u jednom dijelu godine nego u drugom,
budući da je većina podizvođača tvrtke vezana za cjelogodišnje održavanje
Okrugli grafikoni. - možemo primijetiti da postoji trend disperzije troškova podizvođača: 2018 -&gt; "ostali" 11%, 2022 -&gt; "ostali" 30%
- ovo je dobar trend jer je bolje osloniti se na manje kooperante</t>
  </si>
  <si>
    <t>"TOP 4" - tražimo prosječnu mjesečnu fakturu kooperanta, ideja je da pogledamo podatke da vidimo ima li mjesta za uzeti ovaj dio poslovanja
i to vlastitim sredstvima
- potrebno je dodatno izračunati koliko bi koštalo postavljanje ovog dijela posla</t>
  </si>
  <si>
    <t>Analiza podataka
- "ANALIZA TROŠKA 2017-2023" - promatranje cijelog vremenskog razdoblja
Grafikon 1. Najviši izdaci su u 2022. godini, najmanji u 2021. godini, 2023. godina je isključena iz analize jer se primjenjuje samo 5 mjeseci
Grafikon 2. Razlika između godina s najvećim i najnižim rashodom iznosi 4% ukupnih rashoda, što iznosi 273.066,20 €,
ono što se smatra značajnim iznosi 25,27 % prosječnih godišnjih faktura podizvođača
Najmanji rashodi bili su 2021. godine, odnosno godine kada je firma "Frigooprema" isključena iz preventivnog održavanja,
i tvrtka je osnovala vlastitu podružnicu u tom dijelu poslovanja, također je 2021. godina bila povezana s COVID-om,
da bismo ovo bolje razumjeli, morali bismo pogledati druge poslovne podatke
Grafikon 3. Najdominantniji podizvođač je „Cooling&amp;HEating“ sa 1.413.561,18 € faktura u promatranom razdoblju
Grafikon 4. Primjećujemo da prva 4 podizvođača uzimaju 53% ukupnog iznosa u danom razdoblju
Ovi podizvođači angažirani su za različite dijelove Hrvatske za pružanje ugovorenih usluga
Grafikon 5. &amp; 6. Promatramo važnost 10 najboljih podizvođača - oni su uzeli 69% ukupnog iznosa
U spomenutih 69% od top 10, top 4 sudjeluju sa 77%
- ZAKLJUČAK: Kako podaci pokazuju tijekom relevantnog vremenskog razdoblja, zaključujemo dosljednost u troškovima podizvođača s 4 podizvođača koji dominiraju. Top 4 podizvođača pokrivaju područja i djelatnosti u kojima se tvrtka oslanja na outsorcing. Građevina, deratizacija i dvije regije gdje VVG nije imao svoju radnu snagu upralvjanje.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</si>
</sst>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[$€-1];[Red]#,##0.00\ [$€-1]"/>
    <numFmt numFmtId="165" formatCode="#,##0.00;[Red]#,##0.00"/>
    <numFmt numFmtId="166" formatCode="_(&quot;kn&quot;* #,##0_);_(&quot;kn&quot;* \(#,##0\);_(&quot;kn&quot;* &quot;-&quot;??_);_(@_)"/>
    <numFmt numFmtId="167" formatCode="d/m/yy/;@"/>
  </numFmts>
  <fonts count="5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0" xfId="1" applyFont="1"/>
    <xf numFmtId="164" fontId="2" fillId="0" borderId="0" xfId="1" applyNumberFormat="1" applyFont="1" applyAlignment="1">
      <alignment horizontal="center"/>
    </xf>
    <xf numFmtId="14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164" fontId="2" fillId="0" borderId="2" xfId="1" applyNumberFormat="1" applyFont="1" applyBorder="1" applyAlignment="1">
      <alignment horizontal="center"/>
    </xf>
    <xf numFmtId="14" fontId="2" fillId="0" borderId="2" xfId="1" applyNumberFormat="1" applyFont="1" applyBorder="1" applyAlignment="1">
      <alignment horizontal="center"/>
    </xf>
    <xf numFmtId="0" fontId="2" fillId="0" borderId="2" xfId="1" applyFont="1" applyBorder="1"/>
    <xf numFmtId="0" fontId="2" fillId="0" borderId="2" xfId="1" applyFont="1" applyBorder="1" applyAlignment="1">
      <alignment horizontal="center"/>
    </xf>
    <xf numFmtId="164" fontId="3" fillId="0" borderId="3" xfId="1" applyNumberFormat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 wrapText="1"/>
    </xf>
    <xf numFmtId="14" fontId="3" fillId="0" borderId="4" xfId="1" applyNumberFormat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4" fontId="4" fillId="0" borderId="0" xfId="0" applyNumberFormat="1" applyFont="1"/>
    <xf numFmtId="0" fontId="4" fillId="0" borderId="1" xfId="0" applyFont="1" applyBorder="1"/>
    <xf numFmtId="164" fontId="4" fillId="0" borderId="1" xfId="0" applyNumberFormat="1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4" fillId="0" borderId="6" xfId="0" applyNumberFormat="1" applyFont="1" applyBorder="1"/>
    <xf numFmtId="0" fontId="4" fillId="0" borderId="7" xfId="0" applyFont="1" applyBorder="1"/>
    <xf numFmtId="164" fontId="4" fillId="0" borderId="8" xfId="0" applyNumberFormat="1" applyFont="1" applyBorder="1"/>
    <xf numFmtId="166" fontId="0" fillId="0" borderId="0" xfId="0" applyNumberFormat="1"/>
    <xf numFmtId="9" fontId="0" fillId="0" borderId="0" xfId="0" applyNumberFormat="1"/>
    <xf numFmtId="164" fontId="0" fillId="0" borderId="14" xfId="0" applyNumberFormat="1" applyBorder="1"/>
    <xf numFmtId="164" fontId="4" fillId="0" borderId="3" xfId="0" applyNumberFormat="1" applyFont="1" applyBorder="1"/>
    <xf numFmtId="0" fontId="4" fillId="0" borderId="15" xfId="0" applyFont="1" applyBorder="1"/>
    <xf numFmtId="0" fontId="0" fillId="0" borderId="14" xfId="0" applyBorder="1" applyAlignment="1">
      <alignment horizontal="left"/>
    </xf>
    <xf numFmtId="0" fontId="4" fillId="0" borderId="3" xfId="0" applyFont="1" applyBorder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4" fillId="3" borderId="24" xfId="0" applyFont="1" applyFill="1" applyBorder="1"/>
    <xf numFmtId="14" fontId="0" fillId="0" borderId="0" xfId="0" applyNumberFormat="1" applyAlignment="1">
      <alignment horizontal="left" indent="2"/>
    </xf>
    <xf numFmtId="0" fontId="4" fillId="0" borderId="24" xfId="0" applyFont="1" applyBorder="1" applyAlignment="1">
      <alignment horizontal="left"/>
    </xf>
    <xf numFmtId="164" fontId="4" fillId="0" borderId="24" xfId="0" applyNumberFormat="1" applyFont="1" applyBorder="1"/>
    <xf numFmtId="0" fontId="4" fillId="3" borderId="25" xfId="0" applyFont="1" applyFill="1" applyBorder="1" applyAlignment="1">
      <alignment horizontal="left"/>
    </xf>
    <xf numFmtId="164" fontId="4" fillId="3" borderId="25" xfId="0" applyNumberFormat="1" applyFont="1" applyFill="1" applyBorder="1"/>
    <xf numFmtId="167" fontId="0" fillId="0" borderId="0" xfId="0" applyNumberFormat="1" applyAlignment="1">
      <alignment horizontal="left" indent="2"/>
    </xf>
    <xf numFmtId="0" fontId="4" fillId="3" borderId="0" xfId="0" applyFont="1" applyFill="1"/>
    <xf numFmtId="0" fontId="0" fillId="0" borderId="0" xfId="0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/>
  </cellXfs>
  <cellStyles count="2">
    <cellStyle name="Normal" xfId="0" builtinId="0"/>
    <cellStyle name="Normal_T Mobile Services 23.11.2005. konzalting &amp; izgradnja" xfId="1" xr:uid="{2478D069-F6F4-4494-B806-247BC5B2D345}"/>
  </cellStyles>
  <dxfs count="2">
    <dxf>
      <alignment wrapText="1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[ANALIZA KOOPERANTI.xlsx]ANALIZA TROŠKA 2017-2023!PivotTable1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1. TROŠKOVI KOOPERANTA PO GODINAMA</a:t>
            </a:r>
            <a:endParaRPr lang="en-US"/>
          </a:p>
        </c:rich>
      </c:tx>
      <c:layout>
        <c:manualLayout>
          <c:xMode val="edge"/>
          <c:yMode val="edge"/>
          <c:x val="0.24152365569688405"/>
          <c:y val="8.7791683934245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'ANALIZA TROŠKA 2017-2023'!$C$3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'ANALIZA TROŠKA 2017-2023'!$B$4:$B$11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'ANALIZA TROŠKA 2017-2023'!$C$4:$C$11</c:f>
              <c:numCache>
                <c:formatCode>#,##0.00\ [$€-1];[Red]#,##0.00\ [$€-1]</c:formatCode>
                <c:ptCount val="7"/>
                <c:pt idx="0">
                  <c:v>1062623.3499999987</c:v>
                </c:pt>
                <c:pt idx="1">
                  <c:v>1044163.8899999997</c:v>
                </c:pt>
                <c:pt idx="2">
                  <c:v>1122728.5699999991</c:v>
                </c:pt>
                <c:pt idx="3">
                  <c:v>1124606.2600000005</c:v>
                </c:pt>
                <c:pt idx="4">
                  <c:v>926779.37999999966</c:v>
                </c:pt>
                <c:pt idx="5">
                  <c:v>1202009.2999999998</c:v>
                </c:pt>
                <c:pt idx="6">
                  <c:v>343745.19999999995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0-450A-9770-19AEA87E1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3478320"/>
        <c:axId val="623478680"/>
      </c:barChart>
      <c:catAx>
        <c:axId val="62347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23478680"/>
        <c:crosses val="autoZero"/>
        <c:auto val="1"/>
        <c:lblAlgn val="ctr"/>
        <c:lblOffset val="100"/>
        <c:noMultiLvlLbl val="0"/>
      </c:catAx>
      <c:valAx>
        <c:axId val="62347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234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r-HR"/>
              <a:t>HISTOGRAM TROŠKOVA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sr-Latn-R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 w="25400"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'ULAZNI PODACI'!$D$1337:$D$1882</c:f>
              <c:numCache>
                <c:formatCode>m/d/yyyy</c:formatCode>
                <c:ptCount val="546"/>
                <c:pt idx="0">
                  <c:v>43838</c:v>
                </c:pt>
                <c:pt idx="1">
                  <c:v>43838</c:v>
                </c:pt>
                <c:pt idx="2">
                  <c:v>43838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43840</c:v>
                </c:pt>
                <c:pt idx="7">
                  <c:v>43840</c:v>
                </c:pt>
                <c:pt idx="8">
                  <c:v>43840</c:v>
                </c:pt>
                <c:pt idx="9">
                  <c:v>43843</c:v>
                </c:pt>
                <c:pt idx="10">
                  <c:v>43843</c:v>
                </c:pt>
                <c:pt idx="11">
                  <c:v>43843</c:v>
                </c:pt>
                <c:pt idx="12">
                  <c:v>43843</c:v>
                </c:pt>
                <c:pt idx="13">
                  <c:v>43843</c:v>
                </c:pt>
                <c:pt idx="14">
                  <c:v>43843</c:v>
                </c:pt>
                <c:pt idx="15">
                  <c:v>43843</c:v>
                </c:pt>
                <c:pt idx="16">
                  <c:v>43845</c:v>
                </c:pt>
                <c:pt idx="17">
                  <c:v>43845</c:v>
                </c:pt>
                <c:pt idx="18">
                  <c:v>43845</c:v>
                </c:pt>
                <c:pt idx="19">
                  <c:v>43845</c:v>
                </c:pt>
                <c:pt idx="20">
                  <c:v>43845</c:v>
                </c:pt>
                <c:pt idx="21">
                  <c:v>43845</c:v>
                </c:pt>
                <c:pt idx="22">
                  <c:v>43845</c:v>
                </c:pt>
                <c:pt idx="23">
                  <c:v>43851</c:v>
                </c:pt>
                <c:pt idx="24">
                  <c:v>43851</c:v>
                </c:pt>
                <c:pt idx="25">
                  <c:v>43851</c:v>
                </c:pt>
                <c:pt idx="26">
                  <c:v>43852</c:v>
                </c:pt>
                <c:pt idx="27">
                  <c:v>43853</c:v>
                </c:pt>
                <c:pt idx="28">
                  <c:v>43853</c:v>
                </c:pt>
                <c:pt idx="29">
                  <c:v>43853</c:v>
                </c:pt>
                <c:pt idx="30">
                  <c:v>43858</c:v>
                </c:pt>
                <c:pt idx="31">
                  <c:v>43858</c:v>
                </c:pt>
                <c:pt idx="32">
                  <c:v>43858</c:v>
                </c:pt>
                <c:pt idx="33">
                  <c:v>43859</c:v>
                </c:pt>
                <c:pt idx="34">
                  <c:v>43859</c:v>
                </c:pt>
                <c:pt idx="35">
                  <c:v>43860</c:v>
                </c:pt>
                <c:pt idx="36">
                  <c:v>43860</c:v>
                </c:pt>
                <c:pt idx="37">
                  <c:v>43860</c:v>
                </c:pt>
                <c:pt idx="38">
                  <c:v>43860</c:v>
                </c:pt>
                <c:pt idx="39">
                  <c:v>43864</c:v>
                </c:pt>
                <c:pt idx="40">
                  <c:v>43865</c:v>
                </c:pt>
                <c:pt idx="41">
                  <c:v>43865</c:v>
                </c:pt>
                <c:pt idx="42">
                  <c:v>43865</c:v>
                </c:pt>
                <c:pt idx="43">
                  <c:v>43865</c:v>
                </c:pt>
                <c:pt idx="44">
                  <c:v>43865</c:v>
                </c:pt>
                <c:pt idx="45">
                  <c:v>43866</c:v>
                </c:pt>
                <c:pt idx="46">
                  <c:v>43868</c:v>
                </c:pt>
                <c:pt idx="47">
                  <c:v>43868</c:v>
                </c:pt>
                <c:pt idx="48">
                  <c:v>43868</c:v>
                </c:pt>
                <c:pt idx="49">
                  <c:v>43868</c:v>
                </c:pt>
                <c:pt idx="50">
                  <c:v>43871</c:v>
                </c:pt>
                <c:pt idx="51">
                  <c:v>43871</c:v>
                </c:pt>
                <c:pt idx="52">
                  <c:v>43874</c:v>
                </c:pt>
                <c:pt idx="53">
                  <c:v>43874</c:v>
                </c:pt>
                <c:pt idx="54">
                  <c:v>43875</c:v>
                </c:pt>
                <c:pt idx="55">
                  <c:v>43875</c:v>
                </c:pt>
                <c:pt idx="56">
                  <c:v>43875</c:v>
                </c:pt>
                <c:pt idx="57">
                  <c:v>43875</c:v>
                </c:pt>
                <c:pt idx="58">
                  <c:v>43875</c:v>
                </c:pt>
                <c:pt idx="59">
                  <c:v>43878</c:v>
                </c:pt>
                <c:pt idx="60">
                  <c:v>43878</c:v>
                </c:pt>
                <c:pt idx="61">
                  <c:v>43878</c:v>
                </c:pt>
                <c:pt idx="62">
                  <c:v>43878</c:v>
                </c:pt>
                <c:pt idx="63">
                  <c:v>43878</c:v>
                </c:pt>
                <c:pt idx="64">
                  <c:v>43878</c:v>
                </c:pt>
                <c:pt idx="65">
                  <c:v>43878</c:v>
                </c:pt>
                <c:pt idx="66">
                  <c:v>43881</c:v>
                </c:pt>
                <c:pt idx="67">
                  <c:v>43882</c:v>
                </c:pt>
                <c:pt idx="68">
                  <c:v>43885</c:v>
                </c:pt>
                <c:pt idx="69">
                  <c:v>43885</c:v>
                </c:pt>
                <c:pt idx="70">
                  <c:v>43885</c:v>
                </c:pt>
                <c:pt idx="71">
                  <c:v>43885</c:v>
                </c:pt>
                <c:pt idx="72">
                  <c:v>43885</c:v>
                </c:pt>
                <c:pt idx="73">
                  <c:v>43886</c:v>
                </c:pt>
                <c:pt idx="74">
                  <c:v>43886</c:v>
                </c:pt>
                <c:pt idx="75">
                  <c:v>43889</c:v>
                </c:pt>
                <c:pt idx="76">
                  <c:v>43892</c:v>
                </c:pt>
                <c:pt idx="77">
                  <c:v>43892</c:v>
                </c:pt>
                <c:pt idx="78">
                  <c:v>43892</c:v>
                </c:pt>
                <c:pt idx="79">
                  <c:v>43894</c:v>
                </c:pt>
                <c:pt idx="80">
                  <c:v>43894</c:v>
                </c:pt>
                <c:pt idx="81">
                  <c:v>43895</c:v>
                </c:pt>
                <c:pt idx="82">
                  <c:v>43896</c:v>
                </c:pt>
                <c:pt idx="83">
                  <c:v>43899</c:v>
                </c:pt>
                <c:pt idx="84">
                  <c:v>43899</c:v>
                </c:pt>
                <c:pt idx="85">
                  <c:v>43899</c:v>
                </c:pt>
                <c:pt idx="86">
                  <c:v>43901</c:v>
                </c:pt>
                <c:pt idx="87">
                  <c:v>43901</c:v>
                </c:pt>
                <c:pt idx="88">
                  <c:v>43901</c:v>
                </c:pt>
                <c:pt idx="89">
                  <c:v>43902</c:v>
                </c:pt>
                <c:pt idx="90">
                  <c:v>43902</c:v>
                </c:pt>
                <c:pt idx="91">
                  <c:v>43902</c:v>
                </c:pt>
                <c:pt idx="92">
                  <c:v>43902</c:v>
                </c:pt>
                <c:pt idx="93">
                  <c:v>43902</c:v>
                </c:pt>
                <c:pt idx="94">
                  <c:v>43902</c:v>
                </c:pt>
                <c:pt idx="95">
                  <c:v>43902</c:v>
                </c:pt>
                <c:pt idx="96">
                  <c:v>43902</c:v>
                </c:pt>
                <c:pt idx="97">
                  <c:v>43902</c:v>
                </c:pt>
                <c:pt idx="98">
                  <c:v>43902</c:v>
                </c:pt>
                <c:pt idx="99">
                  <c:v>43902</c:v>
                </c:pt>
                <c:pt idx="100">
                  <c:v>43903</c:v>
                </c:pt>
                <c:pt idx="101">
                  <c:v>43906</c:v>
                </c:pt>
                <c:pt idx="102">
                  <c:v>43906</c:v>
                </c:pt>
                <c:pt idx="103">
                  <c:v>43906</c:v>
                </c:pt>
                <c:pt idx="104">
                  <c:v>43906</c:v>
                </c:pt>
                <c:pt idx="105">
                  <c:v>43906</c:v>
                </c:pt>
                <c:pt idx="106">
                  <c:v>43906</c:v>
                </c:pt>
                <c:pt idx="107">
                  <c:v>43906</c:v>
                </c:pt>
                <c:pt idx="108">
                  <c:v>43908</c:v>
                </c:pt>
                <c:pt idx="109">
                  <c:v>43909</c:v>
                </c:pt>
                <c:pt idx="110">
                  <c:v>43910</c:v>
                </c:pt>
                <c:pt idx="111">
                  <c:v>43910</c:v>
                </c:pt>
                <c:pt idx="112">
                  <c:v>43910</c:v>
                </c:pt>
                <c:pt idx="113">
                  <c:v>43910</c:v>
                </c:pt>
                <c:pt idx="114">
                  <c:v>43910</c:v>
                </c:pt>
                <c:pt idx="115">
                  <c:v>43916</c:v>
                </c:pt>
                <c:pt idx="116">
                  <c:v>43917</c:v>
                </c:pt>
                <c:pt idx="117">
                  <c:v>43920</c:v>
                </c:pt>
                <c:pt idx="118">
                  <c:v>43920</c:v>
                </c:pt>
                <c:pt idx="119">
                  <c:v>43921</c:v>
                </c:pt>
                <c:pt idx="120">
                  <c:v>43921</c:v>
                </c:pt>
                <c:pt idx="121">
                  <c:v>43921</c:v>
                </c:pt>
                <c:pt idx="122">
                  <c:v>43921</c:v>
                </c:pt>
                <c:pt idx="123">
                  <c:v>43921</c:v>
                </c:pt>
                <c:pt idx="124">
                  <c:v>43921</c:v>
                </c:pt>
                <c:pt idx="125">
                  <c:v>43922</c:v>
                </c:pt>
                <c:pt idx="126">
                  <c:v>43923</c:v>
                </c:pt>
                <c:pt idx="127">
                  <c:v>43923</c:v>
                </c:pt>
                <c:pt idx="128">
                  <c:v>43929</c:v>
                </c:pt>
                <c:pt idx="129">
                  <c:v>43929</c:v>
                </c:pt>
                <c:pt idx="130">
                  <c:v>43929</c:v>
                </c:pt>
                <c:pt idx="131">
                  <c:v>43929</c:v>
                </c:pt>
                <c:pt idx="132">
                  <c:v>43929</c:v>
                </c:pt>
                <c:pt idx="133">
                  <c:v>43930</c:v>
                </c:pt>
                <c:pt idx="134">
                  <c:v>43931</c:v>
                </c:pt>
                <c:pt idx="135">
                  <c:v>43936</c:v>
                </c:pt>
                <c:pt idx="136">
                  <c:v>43936</c:v>
                </c:pt>
                <c:pt idx="137">
                  <c:v>43936</c:v>
                </c:pt>
                <c:pt idx="138">
                  <c:v>43936</c:v>
                </c:pt>
                <c:pt idx="139">
                  <c:v>43936</c:v>
                </c:pt>
                <c:pt idx="140">
                  <c:v>43936</c:v>
                </c:pt>
                <c:pt idx="141">
                  <c:v>43936</c:v>
                </c:pt>
                <c:pt idx="142">
                  <c:v>43936</c:v>
                </c:pt>
                <c:pt idx="143">
                  <c:v>43936</c:v>
                </c:pt>
                <c:pt idx="144">
                  <c:v>43936</c:v>
                </c:pt>
                <c:pt idx="145">
                  <c:v>43938</c:v>
                </c:pt>
                <c:pt idx="146">
                  <c:v>43938</c:v>
                </c:pt>
                <c:pt idx="147">
                  <c:v>43938</c:v>
                </c:pt>
                <c:pt idx="148">
                  <c:v>43938</c:v>
                </c:pt>
                <c:pt idx="149">
                  <c:v>43941</c:v>
                </c:pt>
                <c:pt idx="150">
                  <c:v>43941</c:v>
                </c:pt>
                <c:pt idx="151">
                  <c:v>43943</c:v>
                </c:pt>
                <c:pt idx="152">
                  <c:v>43944</c:v>
                </c:pt>
                <c:pt idx="153">
                  <c:v>43948</c:v>
                </c:pt>
                <c:pt idx="154">
                  <c:v>43948</c:v>
                </c:pt>
                <c:pt idx="155">
                  <c:v>43949</c:v>
                </c:pt>
                <c:pt idx="156">
                  <c:v>43949</c:v>
                </c:pt>
                <c:pt idx="157">
                  <c:v>43950</c:v>
                </c:pt>
                <c:pt idx="158">
                  <c:v>43950</c:v>
                </c:pt>
                <c:pt idx="159">
                  <c:v>43951</c:v>
                </c:pt>
                <c:pt idx="160">
                  <c:v>43951</c:v>
                </c:pt>
                <c:pt idx="161">
                  <c:v>43951</c:v>
                </c:pt>
                <c:pt idx="162">
                  <c:v>43955</c:v>
                </c:pt>
                <c:pt idx="163">
                  <c:v>43955</c:v>
                </c:pt>
                <c:pt idx="164">
                  <c:v>43956</c:v>
                </c:pt>
                <c:pt idx="165">
                  <c:v>43956</c:v>
                </c:pt>
                <c:pt idx="166">
                  <c:v>43956</c:v>
                </c:pt>
                <c:pt idx="167">
                  <c:v>43956</c:v>
                </c:pt>
                <c:pt idx="168">
                  <c:v>43959</c:v>
                </c:pt>
                <c:pt idx="169">
                  <c:v>43959</c:v>
                </c:pt>
                <c:pt idx="170">
                  <c:v>43963</c:v>
                </c:pt>
                <c:pt idx="171">
                  <c:v>43965</c:v>
                </c:pt>
                <c:pt idx="172">
                  <c:v>43965</c:v>
                </c:pt>
                <c:pt idx="173">
                  <c:v>43965</c:v>
                </c:pt>
                <c:pt idx="174">
                  <c:v>43965</c:v>
                </c:pt>
                <c:pt idx="175">
                  <c:v>43965</c:v>
                </c:pt>
                <c:pt idx="176">
                  <c:v>43965</c:v>
                </c:pt>
                <c:pt idx="177">
                  <c:v>43965</c:v>
                </c:pt>
                <c:pt idx="178">
                  <c:v>43965</c:v>
                </c:pt>
                <c:pt idx="179">
                  <c:v>43965</c:v>
                </c:pt>
                <c:pt idx="180">
                  <c:v>43966</c:v>
                </c:pt>
                <c:pt idx="181">
                  <c:v>43966</c:v>
                </c:pt>
                <c:pt idx="182">
                  <c:v>43966</c:v>
                </c:pt>
                <c:pt idx="183">
                  <c:v>43966</c:v>
                </c:pt>
                <c:pt idx="184">
                  <c:v>43966</c:v>
                </c:pt>
                <c:pt idx="185">
                  <c:v>43966</c:v>
                </c:pt>
                <c:pt idx="186">
                  <c:v>43969</c:v>
                </c:pt>
                <c:pt idx="187">
                  <c:v>43969</c:v>
                </c:pt>
                <c:pt idx="188">
                  <c:v>43971</c:v>
                </c:pt>
                <c:pt idx="189">
                  <c:v>43971</c:v>
                </c:pt>
                <c:pt idx="190">
                  <c:v>43971</c:v>
                </c:pt>
                <c:pt idx="191">
                  <c:v>43972</c:v>
                </c:pt>
                <c:pt idx="192">
                  <c:v>43973</c:v>
                </c:pt>
                <c:pt idx="193">
                  <c:v>43976</c:v>
                </c:pt>
                <c:pt idx="194">
                  <c:v>43976</c:v>
                </c:pt>
                <c:pt idx="195">
                  <c:v>43976</c:v>
                </c:pt>
                <c:pt idx="196">
                  <c:v>43977</c:v>
                </c:pt>
                <c:pt idx="197">
                  <c:v>43978</c:v>
                </c:pt>
                <c:pt idx="198">
                  <c:v>43983</c:v>
                </c:pt>
                <c:pt idx="199">
                  <c:v>43983</c:v>
                </c:pt>
                <c:pt idx="200">
                  <c:v>43983</c:v>
                </c:pt>
                <c:pt idx="201">
                  <c:v>43983</c:v>
                </c:pt>
                <c:pt idx="202">
                  <c:v>43983</c:v>
                </c:pt>
                <c:pt idx="203">
                  <c:v>43983</c:v>
                </c:pt>
                <c:pt idx="204">
                  <c:v>43983</c:v>
                </c:pt>
                <c:pt idx="205">
                  <c:v>43983</c:v>
                </c:pt>
                <c:pt idx="206">
                  <c:v>43984</c:v>
                </c:pt>
                <c:pt idx="207">
                  <c:v>43984</c:v>
                </c:pt>
                <c:pt idx="208">
                  <c:v>43986</c:v>
                </c:pt>
                <c:pt idx="209">
                  <c:v>43986</c:v>
                </c:pt>
                <c:pt idx="210">
                  <c:v>43986</c:v>
                </c:pt>
                <c:pt idx="211">
                  <c:v>43990</c:v>
                </c:pt>
                <c:pt idx="212">
                  <c:v>43991</c:v>
                </c:pt>
                <c:pt idx="213">
                  <c:v>43992</c:v>
                </c:pt>
                <c:pt idx="214">
                  <c:v>43994</c:v>
                </c:pt>
                <c:pt idx="215">
                  <c:v>43994</c:v>
                </c:pt>
                <c:pt idx="216">
                  <c:v>43994</c:v>
                </c:pt>
                <c:pt idx="217">
                  <c:v>43994</c:v>
                </c:pt>
                <c:pt idx="218">
                  <c:v>43998</c:v>
                </c:pt>
                <c:pt idx="219">
                  <c:v>43998</c:v>
                </c:pt>
                <c:pt idx="220">
                  <c:v>43998</c:v>
                </c:pt>
                <c:pt idx="221">
                  <c:v>43998</c:v>
                </c:pt>
                <c:pt idx="222">
                  <c:v>43998</c:v>
                </c:pt>
                <c:pt idx="223">
                  <c:v>43999</c:v>
                </c:pt>
                <c:pt idx="224">
                  <c:v>43999</c:v>
                </c:pt>
                <c:pt idx="225">
                  <c:v>44000</c:v>
                </c:pt>
                <c:pt idx="226">
                  <c:v>44005</c:v>
                </c:pt>
                <c:pt idx="227">
                  <c:v>44005</c:v>
                </c:pt>
                <c:pt idx="228">
                  <c:v>44006</c:v>
                </c:pt>
                <c:pt idx="229">
                  <c:v>44006</c:v>
                </c:pt>
                <c:pt idx="230">
                  <c:v>44006</c:v>
                </c:pt>
                <c:pt idx="231">
                  <c:v>44006</c:v>
                </c:pt>
                <c:pt idx="232">
                  <c:v>44006</c:v>
                </c:pt>
                <c:pt idx="233">
                  <c:v>44008</c:v>
                </c:pt>
                <c:pt idx="234">
                  <c:v>44008</c:v>
                </c:pt>
                <c:pt idx="235">
                  <c:v>44008</c:v>
                </c:pt>
                <c:pt idx="236">
                  <c:v>44008</c:v>
                </c:pt>
                <c:pt idx="237">
                  <c:v>44008</c:v>
                </c:pt>
                <c:pt idx="238">
                  <c:v>44008</c:v>
                </c:pt>
                <c:pt idx="239">
                  <c:v>44008</c:v>
                </c:pt>
                <c:pt idx="240">
                  <c:v>44011</c:v>
                </c:pt>
                <c:pt idx="241">
                  <c:v>44012</c:v>
                </c:pt>
                <c:pt idx="242">
                  <c:v>44012</c:v>
                </c:pt>
                <c:pt idx="243">
                  <c:v>44013</c:v>
                </c:pt>
                <c:pt idx="244">
                  <c:v>44013</c:v>
                </c:pt>
                <c:pt idx="245">
                  <c:v>44014</c:v>
                </c:pt>
                <c:pt idx="246">
                  <c:v>44015</c:v>
                </c:pt>
                <c:pt idx="247">
                  <c:v>44018</c:v>
                </c:pt>
                <c:pt idx="248">
                  <c:v>44018</c:v>
                </c:pt>
                <c:pt idx="249">
                  <c:v>44018</c:v>
                </c:pt>
                <c:pt idx="250">
                  <c:v>44018</c:v>
                </c:pt>
                <c:pt idx="251">
                  <c:v>44020</c:v>
                </c:pt>
                <c:pt idx="252">
                  <c:v>44020</c:v>
                </c:pt>
                <c:pt idx="253">
                  <c:v>44020</c:v>
                </c:pt>
                <c:pt idx="254">
                  <c:v>44020</c:v>
                </c:pt>
                <c:pt idx="255">
                  <c:v>44021</c:v>
                </c:pt>
                <c:pt idx="256">
                  <c:v>44022</c:v>
                </c:pt>
                <c:pt idx="257">
                  <c:v>44026</c:v>
                </c:pt>
                <c:pt idx="258">
                  <c:v>44026</c:v>
                </c:pt>
                <c:pt idx="259">
                  <c:v>44026</c:v>
                </c:pt>
                <c:pt idx="260">
                  <c:v>44026</c:v>
                </c:pt>
                <c:pt idx="261">
                  <c:v>44028</c:v>
                </c:pt>
                <c:pt idx="262">
                  <c:v>44028</c:v>
                </c:pt>
                <c:pt idx="263">
                  <c:v>44028</c:v>
                </c:pt>
                <c:pt idx="264">
                  <c:v>44028</c:v>
                </c:pt>
                <c:pt idx="265">
                  <c:v>44028</c:v>
                </c:pt>
                <c:pt idx="266">
                  <c:v>44028</c:v>
                </c:pt>
                <c:pt idx="267">
                  <c:v>44028</c:v>
                </c:pt>
                <c:pt idx="268">
                  <c:v>44028</c:v>
                </c:pt>
                <c:pt idx="269">
                  <c:v>44028</c:v>
                </c:pt>
                <c:pt idx="270">
                  <c:v>44028</c:v>
                </c:pt>
                <c:pt idx="271">
                  <c:v>44028</c:v>
                </c:pt>
                <c:pt idx="272">
                  <c:v>44029</c:v>
                </c:pt>
                <c:pt idx="273">
                  <c:v>44032</c:v>
                </c:pt>
                <c:pt idx="274">
                  <c:v>44032</c:v>
                </c:pt>
                <c:pt idx="275">
                  <c:v>44034</c:v>
                </c:pt>
                <c:pt idx="276">
                  <c:v>44036</c:v>
                </c:pt>
                <c:pt idx="277">
                  <c:v>44039</c:v>
                </c:pt>
                <c:pt idx="278">
                  <c:v>44039</c:v>
                </c:pt>
                <c:pt idx="279">
                  <c:v>44041</c:v>
                </c:pt>
                <c:pt idx="280">
                  <c:v>44041</c:v>
                </c:pt>
                <c:pt idx="281">
                  <c:v>44043</c:v>
                </c:pt>
                <c:pt idx="282">
                  <c:v>44043</c:v>
                </c:pt>
                <c:pt idx="283">
                  <c:v>44046</c:v>
                </c:pt>
                <c:pt idx="284">
                  <c:v>44046</c:v>
                </c:pt>
                <c:pt idx="285">
                  <c:v>44047</c:v>
                </c:pt>
                <c:pt idx="286">
                  <c:v>44049</c:v>
                </c:pt>
                <c:pt idx="287">
                  <c:v>44049</c:v>
                </c:pt>
                <c:pt idx="288">
                  <c:v>44050</c:v>
                </c:pt>
                <c:pt idx="289">
                  <c:v>44050</c:v>
                </c:pt>
                <c:pt idx="290">
                  <c:v>44050</c:v>
                </c:pt>
                <c:pt idx="291">
                  <c:v>44055</c:v>
                </c:pt>
                <c:pt idx="292">
                  <c:v>44056</c:v>
                </c:pt>
                <c:pt idx="293">
                  <c:v>44056</c:v>
                </c:pt>
                <c:pt idx="294">
                  <c:v>44056</c:v>
                </c:pt>
                <c:pt idx="295">
                  <c:v>44056</c:v>
                </c:pt>
                <c:pt idx="296">
                  <c:v>44056</c:v>
                </c:pt>
                <c:pt idx="297">
                  <c:v>44056</c:v>
                </c:pt>
                <c:pt idx="298">
                  <c:v>44056</c:v>
                </c:pt>
                <c:pt idx="299">
                  <c:v>44056</c:v>
                </c:pt>
                <c:pt idx="300">
                  <c:v>44057</c:v>
                </c:pt>
                <c:pt idx="301">
                  <c:v>44057</c:v>
                </c:pt>
                <c:pt idx="302">
                  <c:v>44057</c:v>
                </c:pt>
                <c:pt idx="303">
                  <c:v>44057</c:v>
                </c:pt>
                <c:pt idx="304">
                  <c:v>44057</c:v>
                </c:pt>
                <c:pt idx="305">
                  <c:v>44057</c:v>
                </c:pt>
                <c:pt idx="306">
                  <c:v>44057</c:v>
                </c:pt>
                <c:pt idx="307">
                  <c:v>44060</c:v>
                </c:pt>
                <c:pt idx="308">
                  <c:v>44062</c:v>
                </c:pt>
                <c:pt idx="309">
                  <c:v>44062</c:v>
                </c:pt>
                <c:pt idx="310">
                  <c:v>44062</c:v>
                </c:pt>
                <c:pt idx="311">
                  <c:v>44063</c:v>
                </c:pt>
                <c:pt idx="312">
                  <c:v>44064</c:v>
                </c:pt>
                <c:pt idx="313">
                  <c:v>44064</c:v>
                </c:pt>
                <c:pt idx="314">
                  <c:v>44067</c:v>
                </c:pt>
                <c:pt idx="315">
                  <c:v>44067</c:v>
                </c:pt>
                <c:pt idx="316">
                  <c:v>44067</c:v>
                </c:pt>
                <c:pt idx="317">
                  <c:v>44068</c:v>
                </c:pt>
                <c:pt idx="318">
                  <c:v>44068</c:v>
                </c:pt>
                <c:pt idx="319">
                  <c:v>44068</c:v>
                </c:pt>
                <c:pt idx="320">
                  <c:v>44068</c:v>
                </c:pt>
                <c:pt idx="321">
                  <c:v>44068</c:v>
                </c:pt>
                <c:pt idx="322">
                  <c:v>44069</c:v>
                </c:pt>
                <c:pt idx="323">
                  <c:v>44069</c:v>
                </c:pt>
                <c:pt idx="324">
                  <c:v>44069</c:v>
                </c:pt>
                <c:pt idx="325">
                  <c:v>44069</c:v>
                </c:pt>
                <c:pt idx="326">
                  <c:v>44071</c:v>
                </c:pt>
                <c:pt idx="327">
                  <c:v>44074</c:v>
                </c:pt>
                <c:pt idx="328">
                  <c:v>44074</c:v>
                </c:pt>
                <c:pt idx="329">
                  <c:v>44075</c:v>
                </c:pt>
                <c:pt idx="330">
                  <c:v>44076</c:v>
                </c:pt>
                <c:pt idx="331">
                  <c:v>44076</c:v>
                </c:pt>
                <c:pt idx="332">
                  <c:v>44076</c:v>
                </c:pt>
                <c:pt idx="333">
                  <c:v>44076</c:v>
                </c:pt>
                <c:pt idx="334">
                  <c:v>44076</c:v>
                </c:pt>
                <c:pt idx="335">
                  <c:v>44077</c:v>
                </c:pt>
                <c:pt idx="336">
                  <c:v>44077</c:v>
                </c:pt>
                <c:pt idx="337">
                  <c:v>44077</c:v>
                </c:pt>
                <c:pt idx="338">
                  <c:v>44081</c:v>
                </c:pt>
                <c:pt idx="339">
                  <c:v>44081</c:v>
                </c:pt>
                <c:pt idx="340">
                  <c:v>44081</c:v>
                </c:pt>
                <c:pt idx="341">
                  <c:v>44081</c:v>
                </c:pt>
                <c:pt idx="342">
                  <c:v>44081</c:v>
                </c:pt>
                <c:pt idx="343">
                  <c:v>44081</c:v>
                </c:pt>
                <c:pt idx="344">
                  <c:v>44081</c:v>
                </c:pt>
                <c:pt idx="345">
                  <c:v>44081</c:v>
                </c:pt>
                <c:pt idx="346">
                  <c:v>44081</c:v>
                </c:pt>
                <c:pt idx="347">
                  <c:v>44081</c:v>
                </c:pt>
                <c:pt idx="348">
                  <c:v>44081</c:v>
                </c:pt>
                <c:pt idx="349">
                  <c:v>44081</c:v>
                </c:pt>
                <c:pt idx="350">
                  <c:v>44081</c:v>
                </c:pt>
                <c:pt idx="351">
                  <c:v>44081</c:v>
                </c:pt>
                <c:pt idx="352">
                  <c:v>44081</c:v>
                </c:pt>
                <c:pt idx="353">
                  <c:v>44081</c:v>
                </c:pt>
                <c:pt idx="354">
                  <c:v>44081</c:v>
                </c:pt>
                <c:pt idx="355">
                  <c:v>44081</c:v>
                </c:pt>
                <c:pt idx="356">
                  <c:v>44081</c:v>
                </c:pt>
                <c:pt idx="357">
                  <c:v>44081</c:v>
                </c:pt>
                <c:pt idx="358">
                  <c:v>44081</c:v>
                </c:pt>
                <c:pt idx="359">
                  <c:v>44081</c:v>
                </c:pt>
                <c:pt idx="360">
                  <c:v>44083</c:v>
                </c:pt>
                <c:pt idx="361">
                  <c:v>44084</c:v>
                </c:pt>
                <c:pt idx="362">
                  <c:v>44085</c:v>
                </c:pt>
                <c:pt idx="363">
                  <c:v>44085</c:v>
                </c:pt>
                <c:pt idx="364">
                  <c:v>44088</c:v>
                </c:pt>
                <c:pt idx="365">
                  <c:v>44088</c:v>
                </c:pt>
                <c:pt idx="366">
                  <c:v>44090</c:v>
                </c:pt>
                <c:pt idx="367">
                  <c:v>44090</c:v>
                </c:pt>
                <c:pt idx="368">
                  <c:v>44090</c:v>
                </c:pt>
                <c:pt idx="369">
                  <c:v>44090</c:v>
                </c:pt>
                <c:pt idx="370">
                  <c:v>44090</c:v>
                </c:pt>
                <c:pt idx="371">
                  <c:v>44090</c:v>
                </c:pt>
                <c:pt idx="372">
                  <c:v>44090</c:v>
                </c:pt>
                <c:pt idx="373">
                  <c:v>44090</c:v>
                </c:pt>
                <c:pt idx="374">
                  <c:v>44090</c:v>
                </c:pt>
                <c:pt idx="375">
                  <c:v>44090</c:v>
                </c:pt>
                <c:pt idx="376">
                  <c:v>44090</c:v>
                </c:pt>
                <c:pt idx="377">
                  <c:v>44090</c:v>
                </c:pt>
                <c:pt idx="378">
                  <c:v>44090</c:v>
                </c:pt>
                <c:pt idx="379">
                  <c:v>44091</c:v>
                </c:pt>
                <c:pt idx="380">
                  <c:v>44091</c:v>
                </c:pt>
                <c:pt idx="381">
                  <c:v>44091</c:v>
                </c:pt>
                <c:pt idx="382">
                  <c:v>44091</c:v>
                </c:pt>
                <c:pt idx="383">
                  <c:v>44092</c:v>
                </c:pt>
                <c:pt idx="384">
                  <c:v>44096</c:v>
                </c:pt>
                <c:pt idx="385">
                  <c:v>44096</c:v>
                </c:pt>
                <c:pt idx="386">
                  <c:v>44096</c:v>
                </c:pt>
                <c:pt idx="387">
                  <c:v>44096</c:v>
                </c:pt>
                <c:pt idx="388">
                  <c:v>44097</c:v>
                </c:pt>
                <c:pt idx="389">
                  <c:v>44097</c:v>
                </c:pt>
                <c:pt idx="390">
                  <c:v>44098</c:v>
                </c:pt>
                <c:pt idx="391">
                  <c:v>44098</c:v>
                </c:pt>
                <c:pt idx="392">
                  <c:v>44098</c:v>
                </c:pt>
                <c:pt idx="393">
                  <c:v>44102</c:v>
                </c:pt>
                <c:pt idx="394">
                  <c:v>44102</c:v>
                </c:pt>
                <c:pt idx="395">
                  <c:v>44103</c:v>
                </c:pt>
                <c:pt idx="396">
                  <c:v>44103</c:v>
                </c:pt>
                <c:pt idx="397">
                  <c:v>44103</c:v>
                </c:pt>
                <c:pt idx="398">
                  <c:v>44103</c:v>
                </c:pt>
                <c:pt idx="399">
                  <c:v>44104</c:v>
                </c:pt>
                <c:pt idx="400">
                  <c:v>44104</c:v>
                </c:pt>
                <c:pt idx="401">
                  <c:v>44106</c:v>
                </c:pt>
                <c:pt idx="402">
                  <c:v>44106</c:v>
                </c:pt>
                <c:pt idx="403">
                  <c:v>44106</c:v>
                </c:pt>
                <c:pt idx="404">
                  <c:v>44109</c:v>
                </c:pt>
                <c:pt idx="405">
                  <c:v>44109</c:v>
                </c:pt>
                <c:pt idx="406">
                  <c:v>44112</c:v>
                </c:pt>
                <c:pt idx="407">
                  <c:v>44112</c:v>
                </c:pt>
                <c:pt idx="408">
                  <c:v>44112</c:v>
                </c:pt>
                <c:pt idx="409">
                  <c:v>44113</c:v>
                </c:pt>
                <c:pt idx="410">
                  <c:v>44113</c:v>
                </c:pt>
                <c:pt idx="411">
                  <c:v>44116</c:v>
                </c:pt>
                <c:pt idx="412">
                  <c:v>44116</c:v>
                </c:pt>
                <c:pt idx="413">
                  <c:v>44116</c:v>
                </c:pt>
                <c:pt idx="414">
                  <c:v>44120</c:v>
                </c:pt>
                <c:pt idx="415">
                  <c:v>44120</c:v>
                </c:pt>
                <c:pt idx="416">
                  <c:v>44120</c:v>
                </c:pt>
                <c:pt idx="417">
                  <c:v>44120</c:v>
                </c:pt>
                <c:pt idx="418">
                  <c:v>44120</c:v>
                </c:pt>
                <c:pt idx="419">
                  <c:v>44120</c:v>
                </c:pt>
                <c:pt idx="420">
                  <c:v>44123</c:v>
                </c:pt>
                <c:pt idx="421">
                  <c:v>44123</c:v>
                </c:pt>
                <c:pt idx="422">
                  <c:v>44123</c:v>
                </c:pt>
                <c:pt idx="423">
                  <c:v>44123</c:v>
                </c:pt>
                <c:pt idx="424">
                  <c:v>44124</c:v>
                </c:pt>
                <c:pt idx="425">
                  <c:v>44125</c:v>
                </c:pt>
                <c:pt idx="426">
                  <c:v>44125</c:v>
                </c:pt>
                <c:pt idx="427">
                  <c:v>44126</c:v>
                </c:pt>
                <c:pt idx="428">
                  <c:v>44126</c:v>
                </c:pt>
                <c:pt idx="429">
                  <c:v>44130</c:v>
                </c:pt>
                <c:pt idx="430">
                  <c:v>44130</c:v>
                </c:pt>
                <c:pt idx="431">
                  <c:v>44130</c:v>
                </c:pt>
                <c:pt idx="432">
                  <c:v>44130</c:v>
                </c:pt>
                <c:pt idx="433">
                  <c:v>44130</c:v>
                </c:pt>
                <c:pt idx="434">
                  <c:v>44130</c:v>
                </c:pt>
                <c:pt idx="435">
                  <c:v>44132</c:v>
                </c:pt>
                <c:pt idx="436">
                  <c:v>44132</c:v>
                </c:pt>
                <c:pt idx="437">
                  <c:v>44134</c:v>
                </c:pt>
                <c:pt idx="438">
                  <c:v>44134</c:v>
                </c:pt>
                <c:pt idx="439">
                  <c:v>44134</c:v>
                </c:pt>
                <c:pt idx="440">
                  <c:v>44134</c:v>
                </c:pt>
                <c:pt idx="441">
                  <c:v>44134</c:v>
                </c:pt>
                <c:pt idx="442">
                  <c:v>44134</c:v>
                </c:pt>
                <c:pt idx="443">
                  <c:v>44138</c:v>
                </c:pt>
                <c:pt idx="444">
                  <c:v>44140</c:v>
                </c:pt>
                <c:pt idx="445">
                  <c:v>44140</c:v>
                </c:pt>
                <c:pt idx="446">
                  <c:v>44140</c:v>
                </c:pt>
                <c:pt idx="447">
                  <c:v>44140</c:v>
                </c:pt>
                <c:pt idx="448">
                  <c:v>44140</c:v>
                </c:pt>
                <c:pt idx="449">
                  <c:v>44140</c:v>
                </c:pt>
                <c:pt idx="450">
                  <c:v>44140</c:v>
                </c:pt>
                <c:pt idx="451">
                  <c:v>44144</c:v>
                </c:pt>
                <c:pt idx="452">
                  <c:v>44144</c:v>
                </c:pt>
                <c:pt idx="453">
                  <c:v>44145</c:v>
                </c:pt>
                <c:pt idx="454">
                  <c:v>44145</c:v>
                </c:pt>
                <c:pt idx="455">
                  <c:v>44145</c:v>
                </c:pt>
                <c:pt idx="456">
                  <c:v>44145</c:v>
                </c:pt>
                <c:pt idx="457">
                  <c:v>44145</c:v>
                </c:pt>
                <c:pt idx="458">
                  <c:v>44147</c:v>
                </c:pt>
                <c:pt idx="459">
                  <c:v>44147</c:v>
                </c:pt>
                <c:pt idx="460">
                  <c:v>44147</c:v>
                </c:pt>
                <c:pt idx="461">
                  <c:v>44147</c:v>
                </c:pt>
                <c:pt idx="462">
                  <c:v>44148</c:v>
                </c:pt>
                <c:pt idx="463">
                  <c:v>44148</c:v>
                </c:pt>
                <c:pt idx="464">
                  <c:v>44151</c:v>
                </c:pt>
                <c:pt idx="465">
                  <c:v>44151</c:v>
                </c:pt>
                <c:pt idx="466">
                  <c:v>44151</c:v>
                </c:pt>
                <c:pt idx="467">
                  <c:v>44151</c:v>
                </c:pt>
                <c:pt idx="468">
                  <c:v>44151</c:v>
                </c:pt>
                <c:pt idx="469">
                  <c:v>44152</c:v>
                </c:pt>
                <c:pt idx="470">
                  <c:v>44152</c:v>
                </c:pt>
                <c:pt idx="471">
                  <c:v>44152</c:v>
                </c:pt>
                <c:pt idx="472">
                  <c:v>44152</c:v>
                </c:pt>
                <c:pt idx="473">
                  <c:v>44154</c:v>
                </c:pt>
                <c:pt idx="474">
                  <c:v>44154</c:v>
                </c:pt>
                <c:pt idx="475">
                  <c:v>44158</c:v>
                </c:pt>
                <c:pt idx="476">
                  <c:v>44158</c:v>
                </c:pt>
                <c:pt idx="477">
                  <c:v>44158</c:v>
                </c:pt>
                <c:pt idx="478">
                  <c:v>44159</c:v>
                </c:pt>
                <c:pt idx="479">
                  <c:v>44159</c:v>
                </c:pt>
                <c:pt idx="480">
                  <c:v>44159</c:v>
                </c:pt>
                <c:pt idx="481">
                  <c:v>44160</c:v>
                </c:pt>
                <c:pt idx="482">
                  <c:v>44160</c:v>
                </c:pt>
                <c:pt idx="483">
                  <c:v>44160</c:v>
                </c:pt>
                <c:pt idx="484">
                  <c:v>44160</c:v>
                </c:pt>
                <c:pt idx="485">
                  <c:v>44160</c:v>
                </c:pt>
                <c:pt idx="486">
                  <c:v>44165</c:v>
                </c:pt>
                <c:pt idx="487">
                  <c:v>44165</c:v>
                </c:pt>
                <c:pt idx="488">
                  <c:v>44165</c:v>
                </c:pt>
                <c:pt idx="489">
                  <c:v>44166</c:v>
                </c:pt>
                <c:pt idx="490">
                  <c:v>44166</c:v>
                </c:pt>
                <c:pt idx="491">
                  <c:v>44166</c:v>
                </c:pt>
                <c:pt idx="492">
                  <c:v>44166</c:v>
                </c:pt>
                <c:pt idx="493">
                  <c:v>44166</c:v>
                </c:pt>
                <c:pt idx="494">
                  <c:v>44166</c:v>
                </c:pt>
                <c:pt idx="495">
                  <c:v>44166</c:v>
                </c:pt>
                <c:pt idx="496">
                  <c:v>44168</c:v>
                </c:pt>
                <c:pt idx="497">
                  <c:v>44168</c:v>
                </c:pt>
                <c:pt idx="498">
                  <c:v>44168</c:v>
                </c:pt>
                <c:pt idx="499">
                  <c:v>44172</c:v>
                </c:pt>
                <c:pt idx="500">
                  <c:v>44173</c:v>
                </c:pt>
                <c:pt idx="501">
                  <c:v>44173</c:v>
                </c:pt>
                <c:pt idx="502">
                  <c:v>44173</c:v>
                </c:pt>
                <c:pt idx="503">
                  <c:v>44174</c:v>
                </c:pt>
                <c:pt idx="504">
                  <c:v>44174</c:v>
                </c:pt>
                <c:pt idx="505">
                  <c:v>44174</c:v>
                </c:pt>
                <c:pt idx="506">
                  <c:v>44174</c:v>
                </c:pt>
                <c:pt idx="507">
                  <c:v>44174</c:v>
                </c:pt>
                <c:pt idx="508">
                  <c:v>44174</c:v>
                </c:pt>
                <c:pt idx="509">
                  <c:v>44176</c:v>
                </c:pt>
                <c:pt idx="510">
                  <c:v>44176</c:v>
                </c:pt>
                <c:pt idx="511">
                  <c:v>44176</c:v>
                </c:pt>
                <c:pt idx="512">
                  <c:v>44179</c:v>
                </c:pt>
                <c:pt idx="513">
                  <c:v>44179</c:v>
                </c:pt>
                <c:pt idx="514">
                  <c:v>44179</c:v>
                </c:pt>
                <c:pt idx="515">
                  <c:v>44180</c:v>
                </c:pt>
                <c:pt idx="516">
                  <c:v>44180</c:v>
                </c:pt>
                <c:pt idx="517">
                  <c:v>44180</c:v>
                </c:pt>
                <c:pt idx="518">
                  <c:v>44180</c:v>
                </c:pt>
                <c:pt idx="519">
                  <c:v>44180</c:v>
                </c:pt>
                <c:pt idx="520">
                  <c:v>44180</c:v>
                </c:pt>
                <c:pt idx="521">
                  <c:v>44180</c:v>
                </c:pt>
                <c:pt idx="522">
                  <c:v>44180</c:v>
                </c:pt>
                <c:pt idx="523">
                  <c:v>44180</c:v>
                </c:pt>
                <c:pt idx="524">
                  <c:v>44186</c:v>
                </c:pt>
                <c:pt idx="525">
                  <c:v>44186</c:v>
                </c:pt>
                <c:pt idx="526">
                  <c:v>44186</c:v>
                </c:pt>
                <c:pt idx="527">
                  <c:v>44187</c:v>
                </c:pt>
                <c:pt idx="528">
                  <c:v>44187</c:v>
                </c:pt>
                <c:pt idx="529">
                  <c:v>44187</c:v>
                </c:pt>
                <c:pt idx="530">
                  <c:v>44187</c:v>
                </c:pt>
                <c:pt idx="531">
                  <c:v>44193</c:v>
                </c:pt>
                <c:pt idx="532">
                  <c:v>44193</c:v>
                </c:pt>
                <c:pt idx="533">
                  <c:v>44193</c:v>
                </c:pt>
                <c:pt idx="534">
                  <c:v>44193</c:v>
                </c:pt>
                <c:pt idx="535">
                  <c:v>44193</c:v>
                </c:pt>
                <c:pt idx="536">
                  <c:v>44193</c:v>
                </c:pt>
                <c:pt idx="537">
                  <c:v>44195</c:v>
                </c:pt>
                <c:pt idx="538">
                  <c:v>44196</c:v>
                </c:pt>
                <c:pt idx="539">
                  <c:v>44196</c:v>
                </c:pt>
                <c:pt idx="540">
                  <c:v>44196</c:v>
                </c:pt>
                <c:pt idx="541">
                  <c:v>44196</c:v>
                </c:pt>
                <c:pt idx="542">
                  <c:v>44196</c:v>
                </c:pt>
                <c:pt idx="543">
                  <c:v>44196</c:v>
                </c:pt>
                <c:pt idx="544">
                  <c:v>44196</c:v>
                </c:pt>
                <c:pt idx="545">
                  <c:v>44196</c:v>
                </c:pt>
              </c:numCache>
            </c:numRef>
          </c:cat>
          <c:val>
            <c:numRef>
              <c:f>'ULAZNI PODACI'!$F$1337:$F$1882</c:f>
              <c:numCache>
                <c:formatCode>#,##0.00\ [$€-1];[Red]#,##0.00\ [$€-1]</c:formatCode>
                <c:ptCount val="546"/>
                <c:pt idx="0">
                  <c:v>373.28</c:v>
                </c:pt>
                <c:pt idx="1">
                  <c:v>2013.52</c:v>
                </c:pt>
                <c:pt idx="2">
                  <c:v>2104.77</c:v>
                </c:pt>
                <c:pt idx="3">
                  <c:v>2212.61</c:v>
                </c:pt>
                <c:pt idx="4">
                  <c:v>2995.67</c:v>
                </c:pt>
                <c:pt idx="5">
                  <c:v>3036.81</c:v>
                </c:pt>
                <c:pt idx="6">
                  <c:v>4322.5599999999995</c:v>
                </c:pt>
                <c:pt idx="7">
                  <c:v>9142.06</c:v>
                </c:pt>
                <c:pt idx="8">
                  <c:v>9376.66</c:v>
                </c:pt>
                <c:pt idx="9">
                  <c:v>12416.01</c:v>
                </c:pt>
                <c:pt idx="10">
                  <c:v>13783.05</c:v>
                </c:pt>
                <c:pt idx="11">
                  <c:v>14513.029999999999</c:v>
                </c:pt>
                <c:pt idx="12">
                  <c:v>36053.94</c:v>
                </c:pt>
                <c:pt idx="13">
                  <c:v>45264.9</c:v>
                </c:pt>
                <c:pt idx="14">
                  <c:v>46432.86</c:v>
                </c:pt>
                <c:pt idx="15">
                  <c:v>50072.4</c:v>
                </c:pt>
                <c:pt idx="16">
                  <c:v>50210.43</c:v>
                </c:pt>
                <c:pt idx="17">
                  <c:v>52765.34</c:v>
                </c:pt>
                <c:pt idx="18">
                  <c:v>53046.829999999994</c:v>
                </c:pt>
                <c:pt idx="19">
                  <c:v>53431.889999999992</c:v>
                </c:pt>
                <c:pt idx="20">
                  <c:v>54171.819999999992</c:v>
                </c:pt>
                <c:pt idx="21">
                  <c:v>58303.259999999995</c:v>
                </c:pt>
                <c:pt idx="22">
                  <c:v>58970.189999999995</c:v>
                </c:pt>
                <c:pt idx="23">
                  <c:v>66121.42</c:v>
                </c:pt>
                <c:pt idx="24">
                  <c:v>66259.45</c:v>
                </c:pt>
                <c:pt idx="25">
                  <c:v>67307.959999999992</c:v>
                </c:pt>
                <c:pt idx="26">
                  <c:v>68087.709999999992</c:v>
                </c:pt>
                <c:pt idx="27">
                  <c:v>68351.159999999989</c:v>
                </c:pt>
                <c:pt idx="28">
                  <c:v>68828.299999999988</c:v>
                </c:pt>
                <c:pt idx="29">
                  <c:v>69093.749999999985</c:v>
                </c:pt>
                <c:pt idx="30">
                  <c:v>69923.26999999999</c:v>
                </c:pt>
                <c:pt idx="31">
                  <c:v>70706.329999999987</c:v>
                </c:pt>
                <c:pt idx="32">
                  <c:v>80896.289999999979</c:v>
                </c:pt>
                <c:pt idx="33">
                  <c:v>81533.359999999986</c:v>
                </c:pt>
                <c:pt idx="34">
                  <c:v>81796.809999999983</c:v>
                </c:pt>
                <c:pt idx="35">
                  <c:v>82642.919999999984</c:v>
                </c:pt>
                <c:pt idx="36">
                  <c:v>83863.969999999987</c:v>
                </c:pt>
                <c:pt idx="37">
                  <c:v>85523.00999999998</c:v>
                </c:pt>
                <c:pt idx="38">
                  <c:v>87508.579999999987</c:v>
                </c:pt>
                <c:pt idx="39">
                  <c:v>87720.26999999999</c:v>
                </c:pt>
                <c:pt idx="40">
                  <c:v>88746.37999999999</c:v>
                </c:pt>
                <c:pt idx="41">
                  <c:v>89513.189999999988</c:v>
                </c:pt>
                <c:pt idx="42">
                  <c:v>94174.749999999985</c:v>
                </c:pt>
                <c:pt idx="43">
                  <c:v>95779.76999999999</c:v>
                </c:pt>
                <c:pt idx="44">
                  <c:v>96446.699999999983</c:v>
                </c:pt>
                <c:pt idx="45">
                  <c:v>98128.669999999984</c:v>
                </c:pt>
                <c:pt idx="46">
                  <c:v>99246.859999999986</c:v>
                </c:pt>
                <c:pt idx="47">
                  <c:v>99751.209999999992</c:v>
                </c:pt>
                <c:pt idx="48">
                  <c:v>103636.15999999999</c:v>
                </c:pt>
                <c:pt idx="49">
                  <c:v>104692.96999999999</c:v>
                </c:pt>
                <c:pt idx="50">
                  <c:v>104931.86999999998</c:v>
                </c:pt>
                <c:pt idx="51">
                  <c:v>105542.38999999998</c:v>
                </c:pt>
                <c:pt idx="52">
                  <c:v>107928.08999999998</c:v>
                </c:pt>
                <c:pt idx="53">
                  <c:v>111671.79999999999</c:v>
                </c:pt>
                <c:pt idx="54">
                  <c:v>111827.08999999998</c:v>
                </c:pt>
                <c:pt idx="55">
                  <c:v>124032.30999999998</c:v>
                </c:pt>
                <c:pt idx="56">
                  <c:v>124405.58999999998</c:v>
                </c:pt>
                <c:pt idx="57">
                  <c:v>129108.94999999998</c:v>
                </c:pt>
                <c:pt idx="58">
                  <c:v>130803.84999999998</c:v>
                </c:pt>
                <c:pt idx="59">
                  <c:v>131971.80999999997</c:v>
                </c:pt>
                <c:pt idx="60">
                  <c:v>136103.24999999997</c:v>
                </c:pt>
                <c:pt idx="61">
                  <c:v>139861.29999999996</c:v>
                </c:pt>
                <c:pt idx="62">
                  <c:v>140246.29999999996</c:v>
                </c:pt>
                <c:pt idx="63">
                  <c:v>144176.54999999996</c:v>
                </c:pt>
                <c:pt idx="64">
                  <c:v>146753.02999999997</c:v>
                </c:pt>
                <c:pt idx="65">
                  <c:v>146799.99999999997</c:v>
                </c:pt>
                <c:pt idx="66">
                  <c:v>147742.32999999996</c:v>
                </c:pt>
                <c:pt idx="67">
                  <c:v>149527.44999999995</c:v>
                </c:pt>
                <c:pt idx="68">
                  <c:v>150141.20999999996</c:v>
                </c:pt>
                <c:pt idx="69">
                  <c:v>151446.86999999997</c:v>
                </c:pt>
                <c:pt idx="70">
                  <c:v>152150.22999999995</c:v>
                </c:pt>
                <c:pt idx="71">
                  <c:v>153789.43999999994</c:v>
                </c:pt>
                <c:pt idx="72">
                  <c:v>157522.26999999993</c:v>
                </c:pt>
                <c:pt idx="73">
                  <c:v>158592.01999999993</c:v>
                </c:pt>
                <c:pt idx="74">
                  <c:v>158678.28999999992</c:v>
                </c:pt>
                <c:pt idx="75">
                  <c:v>159129.54999999993</c:v>
                </c:pt>
                <c:pt idx="76">
                  <c:v>160788.58999999994</c:v>
                </c:pt>
                <c:pt idx="77">
                  <c:v>162472.66999999993</c:v>
                </c:pt>
                <c:pt idx="78">
                  <c:v>164747.79999999993</c:v>
                </c:pt>
                <c:pt idx="79">
                  <c:v>165211.10999999993</c:v>
                </c:pt>
                <c:pt idx="80">
                  <c:v>165625.20999999993</c:v>
                </c:pt>
                <c:pt idx="81">
                  <c:v>166122.91999999993</c:v>
                </c:pt>
                <c:pt idx="82">
                  <c:v>166738.41999999993</c:v>
                </c:pt>
                <c:pt idx="83">
                  <c:v>168248.50999999992</c:v>
                </c:pt>
                <c:pt idx="84">
                  <c:v>170779.29999999993</c:v>
                </c:pt>
                <c:pt idx="85">
                  <c:v>170821.76999999993</c:v>
                </c:pt>
                <c:pt idx="86">
                  <c:v>181785.47999999992</c:v>
                </c:pt>
                <c:pt idx="87">
                  <c:v>193666.10999999993</c:v>
                </c:pt>
                <c:pt idx="88">
                  <c:v>199563.72999999992</c:v>
                </c:pt>
                <c:pt idx="89">
                  <c:v>199718.41999999993</c:v>
                </c:pt>
                <c:pt idx="90">
                  <c:v>201211.54999999993</c:v>
                </c:pt>
                <c:pt idx="91">
                  <c:v>202842.40999999992</c:v>
                </c:pt>
                <c:pt idx="92">
                  <c:v>203201.59999999992</c:v>
                </c:pt>
                <c:pt idx="93">
                  <c:v>207333.03999999992</c:v>
                </c:pt>
                <c:pt idx="94">
                  <c:v>208159.23999999993</c:v>
                </c:pt>
                <c:pt idx="95">
                  <c:v>210370.37999999995</c:v>
                </c:pt>
                <c:pt idx="96">
                  <c:v>210756.35999999996</c:v>
                </c:pt>
                <c:pt idx="97">
                  <c:v>211242.10999999996</c:v>
                </c:pt>
                <c:pt idx="98">
                  <c:v>211581.67999999996</c:v>
                </c:pt>
                <c:pt idx="99">
                  <c:v>211945.66999999995</c:v>
                </c:pt>
                <c:pt idx="100">
                  <c:v>213113.62999999995</c:v>
                </c:pt>
                <c:pt idx="101">
                  <c:v>216199.43999999994</c:v>
                </c:pt>
                <c:pt idx="102">
                  <c:v>216866.36999999994</c:v>
                </c:pt>
                <c:pt idx="103">
                  <c:v>217533.29999999993</c:v>
                </c:pt>
                <c:pt idx="104">
                  <c:v>218954.53999999992</c:v>
                </c:pt>
                <c:pt idx="105">
                  <c:v>220254.18999999992</c:v>
                </c:pt>
                <c:pt idx="106">
                  <c:v>220509.0199999999</c:v>
                </c:pt>
                <c:pt idx="107">
                  <c:v>220765.83999999991</c:v>
                </c:pt>
                <c:pt idx="108">
                  <c:v>227849.9199999999</c:v>
                </c:pt>
                <c:pt idx="109">
                  <c:v>231898.5499999999</c:v>
                </c:pt>
                <c:pt idx="110">
                  <c:v>232145.3299999999</c:v>
                </c:pt>
                <c:pt idx="111">
                  <c:v>232805.28999999989</c:v>
                </c:pt>
                <c:pt idx="112">
                  <c:v>237392.5199999999</c:v>
                </c:pt>
                <c:pt idx="113">
                  <c:v>238263.50999999989</c:v>
                </c:pt>
                <c:pt idx="114">
                  <c:v>239468.84999999989</c:v>
                </c:pt>
                <c:pt idx="115">
                  <c:v>243201.67999999988</c:v>
                </c:pt>
                <c:pt idx="116">
                  <c:v>244246.86999999988</c:v>
                </c:pt>
                <c:pt idx="117">
                  <c:v>244719.10999999987</c:v>
                </c:pt>
                <c:pt idx="118">
                  <c:v>245084.09999999986</c:v>
                </c:pt>
                <c:pt idx="119">
                  <c:v>246155.16999999987</c:v>
                </c:pt>
                <c:pt idx="120">
                  <c:v>246924.95999999988</c:v>
                </c:pt>
                <c:pt idx="121">
                  <c:v>248404.81999999986</c:v>
                </c:pt>
                <c:pt idx="122">
                  <c:v>249134.79999999987</c:v>
                </c:pt>
                <c:pt idx="123">
                  <c:v>250223.12999999986</c:v>
                </c:pt>
                <c:pt idx="124">
                  <c:v>253461.56999999986</c:v>
                </c:pt>
                <c:pt idx="125">
                  <c:v>255269.91999999987</c:v>
                </c:pt>
                <c:pt idx="126">
                  <c:v>256086.27999999985</c:v>
                </c:pt>
                <c:pt idx="127">
                  <c:v>256592.28999999986</c:v>
                </c:pt>
                <c:pt idx="128">
                  <c:v>256980.49999999985</c:v>
                </c:pt>
                <c:pt idx="129">
                  <c:v>260127.58999999985</c:v>
                </c:pt>
                <c:pt idx="130">
                  <c:v>264889.01999999984</c:v>
                </c:pt>
                <c:pt idx="131">
                  <c:v>266548.05999999982</c:v>
                </c:pt>
                <c:pt idx="132">
                  <c:v>268008.00999999983</c:v>
                </c:pt>
                <c:pt idx="133">
                  <c:v>268591.98999999982</c:v>
                </c:pt>
                <c:pt idx="134">
                  <c:v>283710.5299999998</c:v>
                </c:pt>
                <c:pt idx="135">
                  <c:v>285630.19999999978</c:v>
                </c:pt>
                <c:pt idx="136">
                  <c:v>288221.74999999977</c:v>
                </c:pt>
                <c:pt idx="137">
                  <c:v>290610.75999999978</c:v>
                </c:pt>
                <c:pt idx="138">
                  <c:v>294310.4099999998</c:v>
                </c:pt>
                <c:pt idx="139">
                  <c:v>298441.8499999998</c:v>
                </c:pt>
                <c:pt idx="140">
                  <c:v>298835.7199999998</c:v>
                </c:pt>
                <c:pt idx="141">
                  <c:v>299502.64999999979</c:v>
                </c:pt>
                <c:pt idx="142">
                  <c:v>304362.16999999981</c:v>
                </c:pt>
                <c:pt idx="143">
                  <c:v>304792.51999999979</c:v>
                </c:pt>
                <c:pt idx="144">
                  <c:v>305960.47999999981</c:v>
                </c:pt>
                <c:pt idx="145">
                  <c:v>306199.37999999983</c:v>
                </c:pt>
                <c:pt idx="146">
                  <c:v>306969.16999999981</c:v>
                </c:pt>
                <c:pt idx="147">
                  <c:v>307845.13999999978</c:v>
                </c:pt>
                <c:pt idx="148">
                  <c:v>308853.82999999978</c:v>
                </c:pt>
                <c:pt idx="149">
                  <c:v>311193.31999999977</c:v>
                </c:pt>
                <c:pt idx="150">
                  <c:v>312427.63999999978</c:v>
                </c:pt>
                <c:pt idx="151">
                  <c:v>314923.20999999979</c:v>
                </c:pt>
                <c:pt idx="152">
                  <c:v>315433.43999999977</c:v>
                </c:pt>
                <c:pt idx="153">
                  <c:v>316176.68999999977</c:v>
                </c:pt>
                <c:pt idx="154">
                  <c:v>317235.81999999977</c:v>
                </c:pt>
                <c:pt idx="155">
                  <c:v>317673.80999999976</c:v>
                </c:pt>
                <c:pt idx="156">
                  <c:v>318564.45999999979</c:v>
                </c:pt>
                <c:pt idx="157">
                  <c:v>323541.56999999977</c:v>
                </c:pt>
                <c:pt idx="158">
                  <c:v>326892.81999999977</c:v>
                </c:pt>
                <c:pt idx="159">
                  <c:v>337538.01999999979</c:v>
                </c:pt>
                <c:pt idx="160">
                  <c:v>348296.85999999981</c:v>
                </c:pt>
                <c:pt idx="161">
                  <c:v>355739.2899999998</c:v>
                </c:pt>
                <c:pt idx="162">
                  <c:v>357398.32999999978</c:v>
                </c:pt>
                <c:pt idx="163">
                  <c:v>357882.76999999979</c:v>
                </c:pt>
                <c:pt idx="164">
                  <c:v>358256.04999999981</c:v>
                </c:pt>
                <c:pt idx="165">
                  <c:v>373131.74999999983</c:v>
                </c:pt>
                <c:pt idx="166">
                  <c:v>375880.43999999983</c:v>
                </c:pt>
                <c:pt idx="167">
                  <c:v>378821.9099999998</c:v>
                </c:pt>
                <c:pt idx="168">
                  <c:v>379435.08999999979</c:v>
                </c:pt>
                <c:pt idx="169">
                  <c:v>380603.04999999981</c:v>
                </c:pt>
                <c:pt idx="170">
                  <c:v>382278.67999999982</c:v>
                </c:pt>
                <c:pt idx="171">
                  <c:v>382945.60999999981</c:v>
                </c:pt>
                <c:pt idx="172">
                  <c:v>387077.04999999981</c:v>
                </c:pt>
                <c:pt idx="173">
                  <c:v>389399.2899999998</c:v>
                </c:pt>
                <c:pt idx="174">
                  <c:v>389679.32999999978</c:v>
                </c:pt>
                <c:pt idx="175">
                  <c:v>391762.94999999978</c:v>
                </c:pt>
                <c:pt idx="176">
                  <c:v>392839.6599999998</c:v>
                </c:pt>
                <c:pt idx="177">
                  <c:v>394365.9699999998</c:v>
                </c:pt>
                <c:pt idx="178">
                  <c:v>395965.2799999998</c:v>
                </c:pt>
                <c:pt idx="179">
                  <c:v>396305.0399999998</c:v>
                </c:pt>
                <c:pt idx="180">
                  <c:v>398092.5399999998</c:v>
                </c:pt>
                <c:pt idx="181">
                  <c:v>398688.50999999978</c:v>
                </c:pt>
                <c:pt idx="182">
                  <c:v>403674.38999999978</c:v>
                </c:pt>
                <c:pt idx="183">
                  <c:v>403757.33999999979</c:v>
                </c:pt>
                <c:pt idx="184">
                  <c:v>414754.74999999977</c:v>
                </c:pt>
                <c:pt idx="185">
                  <c:v>415552.48999999976</c:v>
                </c:pt>
                <c:pt idx="186">
                  <c:v>415925.76999999979</c:v>
                </c:pt>
                <c:pt idx="187">
                  <c:v>419467.80999999976</c:v>
                </c:pt>
                <c:pt idx="188">
                  <c:v>421153.38999999978</c:v>
                </c:pt>
                <c:pt idx="189">
                  <c:v>440045.94999999978</c:v>
                </c:pt>
                <c:pt idx="190">
                  <c:v>440696.2899999998</c:v>
                </c:pt>
                <c:pt idx="191">
                  <c:v>441818.97999999981</c:v>
                </c:pt>
                <c:pt idx="192">
                  <c:v>443199.29999999981</c:v>
                </c:pt>
                <c:pt idx="193">
                  <c:v>443336.99999999983</c:v>
                </c:pt>
                <c:pt idx="194">
                  <c:v>445153.55999999982</c:v>
                </c:pt>
                <c:pt idx="195">
                  <c:v>454001.54999999981</c:v>
                </c:pt>
                <c:pt idx="196">
                  <c:v>454373.83999999979</c:v>
                </c:pt>
                <c:pt idx="197">
                  <c:v>456026.73999999982</c:v>
                </c:pt>
                <c:pt idx="198">
                  <c:v>456252.36999999982</c:v>
                </c:pt>
                <c:pt idx="199">
                  <c:v>456544.35999999981</c:v>
                </c:pt>
                <c:pt idx="200">
                  <c:v>457856.6599999998</c:v>
                </c:pt>
                <c:pt idx="201">
                  <c:v>457939.60999999981</c:v>
                </c:pt>
                <c:pt idx="202">
                  <c:v>461001.93999999983</c:v>
                </c:pt>
                <c:pt idx="203">
                  <c:v>462660.97999999981</c:v>
                </c:pt>
                <c:pt idx="204">
                  <c:v>464936.10999999981</c:v>
                </c:pt>
                <c:pt idx="205">
                  <c:v>465095.37999999983</c:v>
                </c:pt>
                <c:pt idx="206">
                  <c:v>469737.60999999981</c:v>
                </c:pt>
                <c:pt idx="207">
                  <c:v>480038.10999999981</c:v>
                </c:pt>
                <c:pt idx="208">
                  <c:v>486027.88999999984</c:v>
                </c:pt>
                <c:pt idx="209">
                  <c:v>487477.23999999982</c:v>
                </c:pt>
                <c:pt idx="210">
                  <c:v>488469.70999999979</c:v>
                </c:pt>
                <c:pt idx="211">
                  <c:v>490518.61999999976</c:v>
                </c:pt>
                <c:pt idx="212">
                  <c:v>491389.60999999975</c:v>
                </c:pt>
                <c:pt idx="213">
                  <c:v>491978.89999999973</c:v>
                </c:pt>
                <c:pt idx="214">
                  <c:v>492310.70999999973</c:v>
                </c:pt>
                <c:pt idx="215">
                  <c:v>493629.63999999972</c:v>
                </c:pt>
                <c:pt idx="216">
                  <c:v>497761.07999999973</c:v>
                </c:pt>
                <c:pt idx="217">
                  <c:v>498153.64999999973</c:v>
                </c:pt>
                <c:pt idx="218">
                  <c:v>498817.25999999972</c:v>
                </c:pt>
                <c:pt idx="219">
                  <c:v>499985.21999999974</c:v>
                </c:pt>
                <c:pt idx="220">
                  <c:v>501714.76999999973</c:v>
                </c:pt>
                <c:pt idx="221">
                  <c:v>502686.95999999973</c:v>
                </c:pt>
                <c:pt idx="222">
                  <c:v>504725.77999999974</c:v>
                </c:pt>
                <c:pt idx="223">
                  <c:v>506577.25999999972</c:v>
                </c:pt>
                <c:pt idx="224">
                  <c:v>507572.6799999997</c:v>
                </c:pt>
                <c:pt idx="225">
                  <c:v>514104.27999999968</c:v>
                </c:pt>
                <c:pt idx="226">
                  <c:v>516227.83999999968</c:v>
                </c:pt>
                <c:pt idx="227">
                  <c:v>516724.88999999966</c:v>
                </c:pt>
                <c:pt idx="228">
                  <c:v>519001.44999999966</c:v>
                </c:pt>
                <c:pt idx="229">
                  <c:v>521395.66999999963</c:v>
                </c:pt>
                <c:pt idx="230">
                  <c:v>528440.4499999996</c:v>
                </c:pt>
                <c:pt idx="231">
                  <c:v>535737.16999999958</c:v>
                </c:pt>
                <c:pt idx="232">
                  <c:v>535776.98999999953</c:v>
                </c:pt>
                <c:pt idx="233">
                  <c:v>536599.86999999953</c:v>
                </c:pt>
                <c:pt idx="234">
                  <c:v>537847.4599999995</c:v>
                </c:pt>
                <c:pt idx="235">
                  <c:v>544709.22999999952</c:v>
                </c:pt>
                <c:pt idx="236">
                  <c:v>546275.35999999952</c:v>
                </c:pt>
                <c:pt idx="237">
                  <c:v>547191.14999999956</c:v>
                </c:pt>
                <c:pt idx="238">
                  <c:v>548611.27999999956</c:v>
                </c:pt>
                <c:pt idx="239">
                  <c:v>549757.00999999954</c:v>
                </c:pt>
                <c:pt idx="240">
                  <c:v>550552.09999999951</c:v>
                </c:pt>
                <c:pt idx="241">
                  <c:v>552211.13999999955</c:v>
                </c:pt>
                <c:pt idx="242">
                  <c:v>552748.66999999958</c:v>
                </c:pt>
                <c:pt idx="243">
                  <c:v>554567.04999999958</c:v>
                </c:pt>
                <c:pt idx="244">
                  <c:v>554667.25999999954</c:v>
                </c:pt>
                <c:pt idx="245">
                  <c:v>566052.37999999954</c:v>
                </c:pt>
                <c:pt idx="246">
                  <c:v>567358.86999999953</c:v>
                </c:pt>
                <c:pt idx="247">
                  <c:v>568526.82999999949</c:v>
                </c:pt>
                <c:pt idx="248">
                  <c:v>569833.31999999948</c:v>
                </c:pt>
                <c:pt idx="249">
                  <c:v>572993.77999999945</c:v>
                </c:pt>
                <c:pt idx="250">
                  <c:v>573295.71999999939</c:v>
                </c:pt>
                <c:pt idx="251">
                  <c:v>588124.54999999935</c:v>
                </c:pt>
                <c:pt idx="252">
                  <c:v>589133.23999999929</c:v>
                </c:pt>
                <c:pt idx="253">
                  <c:v>589962.75999999931</c:v>
                </c:pt>
                <c:pt idx="254">
                  <c:v>590414.67999999935</c:v>
                </c:pt>
                <c:pt idx="255">
                  <c:v>590713.30999999936</c:v>
                </c:pt>
                <c:pt idx="256">
                  <c:v>595080.94999999937</c:v>
                </c:pt>
                <c:pt idx="257">
                  <c:v>598176.24999999942</c:v>
                </c:pt>
                <c:pt idx="258">
                  <c:v>598760.2299999994</c:v>
                </c:pt>
                <c:pt idx="259">
                  <c:v>599353.03999999946</c:v>
                </c:pt>
                <c:pt idx="260">
                  <c:v>602052.32999999949</c:v>
                </c:pt>
                <c:pt idx="261">
                  <c:v>602516.85999999952</c:v>
                </c:pt>
                <c:pt idx="262">
                  <c:v>603485.73999999953</c:v>
                </c:pt>
                <c:pt idx="263">
                  <c:v>605211.91999999958</c:v>
                </c:pt>
                <c:pt idx="264">
                  <c:v>605433.80999999959</c:v>
                </c:pt>
                <c:pt idx="265">
                  <c:v>609183.22999999963</c:v>
                </c:pt>
                <c:pt idx="266">
                  <c:v>610681.83999999962</c:v>
                </c:pt>
                <c:pt idx="267">
                  <c:v>614813.27999999956</c:v>
                </c:pt>
                <c:pt idx="268">
                  <c:v>615204.53999999957</c:v>
                </c:pt>
                <c:pt idx="269">
                  <c:v>615990.91999999958</c:v>
                </c:pt>
                <c:pt idx="270">
                  <c:v>617185.42999999959</c:v>
                </c:pt>
                <c:pt idx="271">
                  <c:v>618061.39999999956</c:v>
                </c:pt>
                <c:pt idx="272">
                  <c:v>618144.34999999951</c:v>
                </c:pt>
                <c:pt idx="273">
                  <c:v>618368.31999999948</c:v>
                </c:pt>
                <c:pt idx="274">
                  <c:v>619058.47999999952</c:v>
                </c:pt>
                <c:pt idx="275">
                  <c:v>630176.59999999951</c:v>
                </c:pt>
                <c:pt idx="276">
                  <c:v>630242.37999999954</c:v>
                </c:pt>
                <c:pt idx="277">
                  <c:v>630784.87999999954</c:v>
                </c:pt>
                <c:pt idx="278">
                  <c:v>634190.27999999956</c:v>
                </c:pt>
                <c:pt idx="279">
                  <c:v>639134.1999999996</c:v>
                </c:pt>
                <c:pt idx="280">
                  <c:v>639373.09999999963</c:v>
                </c:pt>
                <c:pt idx="281">
                  <c:v>639816.05999999959</c:v>
                </c:pt>
                <c:pt idx="282">
                  <c:v>641475.09999999963</c:v>
                </c:pt>
                <c:pt idx="283">
                  <c:v>641846.71999999962</c:v>
                </c:pt>
                <c:pt idx="284">
                  <c:v>650731.21999999962</c:v>
                </c:pt>
                <c:pt idx="285">
                  <c:v>652168.35999999964</c:v>
                </c:pt>
                <c:pt idx="286">
                  <c:v>654235.08999999962</c:v>
                </c:pt>
                <c:pt idx="287">
                  <c:v>654381.74999999965</c:v>
                </c:pt>
                <c:pt idx="288">
                  <c:v>660279.9299999997</c:v>
                </c:pt>
                <c:pt idx="289">
                  <c:v>661076.26999999967</c:v>
                </c:pt>
                <c:pt idx="290">
                  <c:v>661673.51999999967</c:v>
                </c:pt>
                <c:pt idx="291">
                  <c:v>662045.13999999966</c:v>
                </c:pt>
                <c:pt idx="292">
                  <c:v>681218.74999999965</c:v>
                </c:pt>
                <c:pt idx="293">
                  <c:v>682677.99999999965</c:v>
                </c:pt>
                <c:pt idx="294">
                  <c:v>682916.89999999967</c:v>
                </c:pt>
                <c:pt idx="295">
                  <c:v>683215.52999999968</c:v>
                </c:pt>
                <c:pt idx="296">
                  <c:v>685456.05999999971</c:v>
                </c:pt>
                <c:pt idx="297">
                  <c:v>685843.98999999976</c:v>
                </c:pt>
                <c:pt idx="298">
                  <c:v>686939.13999999978</c:v>
                </c:pt>
                <c:pt idx="299">
                  <c:v>691269.21999999974</c:v>
                </c:pt>
                <c:pt idx="300">
                  <c:v>691705.37999999977</c:v>
                </c:pt>
                <c:pt idx="301">
                  <c:v>692040.99999999977</c:v>
                </c:pt>
                <c:pt idx="302">
                  <c:v>692506.35999999975</c:v>
                </c:pt>
                <c:pt idx="303">
                  <c:v>693915.49999999977</c:v>
                </c:pt>
                <c:pt idx="304">
                  <c:v>695883.94999999972</c:v>
                </c:pt>
                <c:pt idx="305">
                  <c:v>697138.1799999997</c:v>
                </c:pt>
                <c:pt idx="306">
                  <c:v>699837.46999999974</c:v>
                </c:pt>
                <c:pt idx="307">
                  <c:v>699996.73999999976</c:v>
                </c:pt>
                <c:pt idx="308">
                  <c:v>701791.47999999975</c:v>
                </c:pt>
                <c:pt idx="309">
                  <c:v>702097.56999999972</c:v>
                </c:pt>
                <c:pt idx="310">
                  <c:v>703808.36999999976</c:v>
                </c:pt>
                <c:pt idx="311">
                  <c:v>704418.88999999978</c:v>
                </c:pt>
                <c:pt idx="312">
                  <c:v>706459.13999999978</c:v>
                </c:pt>
                <c:pt idx="313">
                  <c:v>709672.74999999977</c:v>
                </c:pt>
                <c:pt idx="314">
                  <c:v>713470.66999999981</c:v>
                </c:pt>
                <c:pt idx="315">
                  <c:v>713586.79999999981</c:v>
                </c:pt>
                <c:pt idx="316">
                  <c:v>714001.55999999982</c:v>
                </c:pt>
                <c:pt idx="317">
                  <c:v>714213.91999999981</c:v>
                </c:pt>
                <c:pt idx="318">
                  <c:v>714253.73999999976</c:v>
                </c:pt>
                <c:pt idx="319">
                  <c:v>714346.64999999979</c:v>
                </c:pt>
                <c:pt idx="320">
                  <c:v>714406.37999999977</c:v>
                </c:pt>
                <c:pt idx="321">
                  <c:v>714605.45999999973</c:v>
                </c:pt>
                <c:pt idx="322">
                  <c:v>715285.65999999968</c:v>
                </c:pt>
                <c:pt idx="323">
                  <c:v>715619.07999999973</c:v>
                </c:pt>
                <c:pt idx="324">
                  <c:v>716030.52999999968</c:v>
                </c:pt>
                <c:pt idx="325">
                  <c:v>716462.07999999973</c:v>
                </c:pt>
                <c:pt idx="326">
                  <c:v>716793.88999999978</c:v>
                </c:pt>
                <c:pt idx="327">
                  <c:v>716935.73999999976</c:v>
                </c:pt>
                <c:pt idx="328">
                  <c:v>717061.4099999998</c:v>
                </c:pt>
                <c:pt idx="329">
                  <c:v>717584.00999999978</c:v>
                </c:pt>
                <c:pt idx="330">
                  <c:v>717666.95999999973</c:v>
                </c:pt>
                <c:pt idx="331">
                  <c:v>717840.34999999974</c:v>
                </c:pt>
                <c:pt idx="332">
                  <c:v>718655.76999999979</c:v>
                </c:pt>
                <c:pt idx="333">
                  <c:v>720314.80999999982</c:v>
                </c:pt>
                <c:pt idx="334">
                  <c:v>724860.56999999983</c:v>
                </c:pt>
                <c:pt idx="335">
                  <c:v>724944.18999999983</c:v>
                </c:pt>
                <c:pt idx="336">
                  <c:v>738721.16999999981</c:v>
                </c:pt>
                <c:pt idx="337">
                  <c:v>739061.59999999986</c:v>
                </c:pt>
                <c:pt idx="338">
                  <c:v>739642.25999999989</c:v>
                </c:pt>
                <c:pt idx="339">
                  <c:v>739947.5199999999</c:v>
                </c:pt>
                <c:pt idx="340">
                  <c:v>740810.95999999985</c:v>
                </c:pt>
                <c:pt idx="341">
                  <c:v>742463.85999999987</c:v>
                </c:pt>
                <c:pt idx="342">
                  <c:v>742511.1399999999</c:v>
                </c:pt>
                <c:pt idx="343">
                  <c:v>742632.24999999988</c:v>
                </c:pt>
                <c:pt idx="344">
                  <c:v>742881.10999999987</c:v>
                </c:pt>
                <c:pt idx="345">
                  <c:v>743121.66999999993</c:v>
                </c:pt>
                <c:pt idx="346">
                  <c:v>743551.69</c:v>
                </c:pt>
                <c:pt idx="347">
                  <c:v>743651.23</c:v>
                </c:pt>
                <c:pt idx="348">
                  <c:v>743822.11</c:v>
                </c:pt>
                <c:pt idx="349">
                  <c:v>743973.08</c:v>
                </c:pt>
                <c:pt idx="350">
                  <c:v>744080.91999999993</c:v>
                </c:pt>
                <c:pt idx="351">
                  <c:v>744677.10999999987</c:v>
                </c:pt>
                <c:pt idx="352">
                  <c:v>744756.73999999987</c:v>
                </c:pt>
                <c:pt idx="353">
                  <c:v>744954.49999999988</c:v>
                </c:pt>
                <c:pt idx="354">
                  <c:v>744998.55999999994</c:v>
                </c:pt>
                <c:pt idx="355">
                  <c:v>745093.05999999994</c:v>
                </c:pt>
                <c:pt idx="356">
                  <c:v>745157.55999999994</c:v>
                </c:pt>
                <c:pt idx="357">
                  <c:v>745355.85</c:v>
                </c:pt>
                <c:pt idx="358">
                  <c:v>745493.88</c:v>
                </c:pt>
                <c:pt idx="359">
                  <c:v>745572.72</c:v>
                </c:pt>
                <c:pt idx="360">
                  <c:v>749636.64</c:v>
                </c:pt>
                <c:pt idx="361">
                  <c:v>767149.41</c:v>
                </c:pt>
                <c:pt idx="362">
                  <c:v>768012.11</c:v>
                </c:pt>
                <c:pt idx="363">
                  <c:v>775406.67</c:v>
                </c:pt>
                <c:pt idx="364">
                  <c:v>776027.81</c:v>
                </c:pt>
                <c:pt idx="365">
                  <c:v>776923.69000000006</c:v>
                </c:pt>
                <c:pt idx="366">
                  <c:v>778091.65</c:v>
                </c:pt>
                <c:pt idx="367">
                  <c:v>779957.4</c:v>
                </c:pt>
                <c:pt idx="368">
                  <c:v>783217.4</c:v>
                </c:pt>
                <c:pt idx="369">
                  <c:v>784392</c:v>
                </c:pt>
                <c:pt idx="370">
                  <c:v>785818.77</c:v>
                </c:pt>
                <c:pt idx="371">
                  <c:v>786975.05</c:v>
                </c:pt>
                <c:pt idx="372">
                  <c:v>789087</c:v>
                </c:pt>
                <c:pt idx="373">
                  <c:v>789476.21</c:v>
                </c:pt>
                <c:pt idx="374">
                  <c:v>791168.28999999992</c:v>
                </c:pt>
                <c:pt idx="375">
                  <c:v>795118.58</c:v>
                </c:pt>
                <c:pt idx="376">
                  <c:v>796224.01</c:v>
                </c:pt>
                <c:pt idx="377">
                  <c:v>800355.45</c:v>
                </c:pt>
                <c:pt idx="378">
                  <c:v>804486.8899999999</c:v>
                </c:pt>
                <c:pt idx="379">
                  <c:v>804867.45</c:v>
                </c:pt>
                <c:pt idx="380">
                  <c:v>804950.39999999991</c:v>
                </c:pt>
                <c:pt idx="381">
                  <c:v>805481.28999999992</c:v>
                </c:pt>
                <c:pt idx="382">
                  <c:v>805693.64999999991</c:v>
                </c:pt>
                <c:pt idx="383">
                  <c:v>807876.11999999988</c:v>
                </c:pt>
                <c:pt idx="384">
                  <c:v>807923.89999999991</c:v>
                </c:pt>
                <c:pt idx="385">
                  <c:v>808093.77999999991</c:v>
                </c:pt>
                <c:pt idx="386">
                  <c:v>808226.49999999988</c:v>
                </c:pt>
                <c:pt idx="387">
                  <c:v>808359.21999999986</c:v>
                </c:pt>
                <c:pt idx="388">
                  <c:v>808640.42999999982</c:v>
                </c:pt>
                <c:pt idx="389">
                  <c:v>809270.85999999987</c:v>
                </c:pt>
                <c:pt idx="390">
                  <c:v>811469.07999999984</c:v>
                </c:pt>
                <c:pt idx="391">
                  <c:v>812684.1599999998</c:v>
                </c:pt>
                <c:pt idx="392">
                  <c:v>813266.31999999983</c:v>
                </c:pt>
                <c:pt idx="393">
                  <c:v>813770.66999999981</c:v>
                </c:pt>
                <c:pt idx="394">
                  <c:v>821144.09999999986</c:v>
                </c:pt>
                <c:pt idx="395">
                  <c:v>821402.90999999992</c:v>
                </c:pt>
                <c:pt idx="396">
                  <c:v>826406.22</c:v>
                </c:pt>
                <c:pt idx="397">
                  <c:v>828453.05999999994</c:v>
                </c:pt>
                <c:pt idx="398">
                  <c:v>830679.32</c:v>
                </c:pt>
                <c:pt idx="399">
                  <c:v>832191.12</c:v>
                </c:pt>
                <c:pt idx="400">
                  <c:v>833999.47</c:v>
                </c:pt>
                <c:pt idx="401">
                  <c:v>834107.30999999994</c:v>
                </c:pt>
                <c:pt idx="402">
                  <c:v>834249.15999999992</c:v>
                </c:pt>
                <c:pt idx="403">
                  <c:v>834448.23999999987</c:v>
                </c:pt>
                <c:pt idx="404">
                  <c:v>834653.24999999988</c:v>
                </c:pt>
                <c:pt idx="405">
                  <c:v>834937.37999999989</c:v>
                </c:pt>
                <c:pt idx="406">
                  <c:v>849933.94</c:v>
                </c:pt>
                <c:pt idx="407">
                  <c:v>850514.6</c:v>
                </c:pt>
                <c:pt idx="408">
                  <c:v>853387.48</c:v>
                </c:pt>
                <c:pt idx="409">
                  <c:v>853442.23</c:v>
                </c:pt>
                <c:pt idx="410">
                  <c:v>854849.09</c:v>
                </c:pt>
                <c:pt idx="411">
                  <c:v>855290.08</c:v>
                </c:pt>
                <c:pt idx="412">
                  <c:v>856219.91999999993</c:v>
                </c:pt>
                <c:pt idx="413">
                  <c:v>856657.90999999992</c:v>
                </c:pt>
                <c:pt idx="414">
                  <c:v>856748.83</c:v>
                </c:pt>
                <c:pt idx="415">
                  <c:v>857139.33</c:v>
                </c:pt>
                <c:pt idx="416">
                  <c:v>858489.77999999991</c:v>
                </c:pt>
                <c:pt idx="417">
                  <c:v>862621.21999999986</c:v>
                </c:pt>
                <c:pt idx="418">
                  <c:v>863217.17999999982</c:v>
                </c:pt>
                <c:pt idx="419">
                  <c:v>868898.37999999977</c:v>
                </c:pt>
                <c:pt idx="420">
                  <c:v>869985.04999999981</c:v>
                </c:pt>
                <c:pt idx="421">
                  <c:v>870383.21999999986</c:v>
                </c:pt>
                <c:pt idx="422">
                  <c:v>871551.17999999982</c:v>
                </c:pt>
                <c:pt idx="423">
                  <c:v>871710.44999999984</c:v>
                </c:pt>
                <c:pt idx="424">
                  <c:v>873363.34999999986</c:v>
                </c:pt>
                <c:pt idx="425">
                  <c:v>874453.62999999989</c:v>
                </c:pt>
                <c:pt idx="426">
                  <c:v>874979.20999999985</c:v>
                </c:pt>
                <c:pt idx="427">
                  <c:v>875403.91999999981</c:v>
                </c:pt>
                <c:pt idx="428">
                  <c:v>876332.97999999986</c:v>
                </c:pt>
                <c:pt idx="429">
                  <c:v>877240.79999999981</c:v>
                </c:pt>
                <c:pt idx="430">
                  <c:v>877872.05999999982</c:v>
                </c:pt>
                <c:pt idx="431">
                  <c:v>878545.06999999983</c:v>
                </c:pt>
                <c:pt idx="432">
                  <c:v>880289.54999999981</c:v>
                </c:pt>
                <c:pt idx="433">
                  <c:v>884588.42999999982</c:v>
                </c:pt>
                <c:pt idx="434">
                  <c:v>885899.06999999983</c:v>
                </c:pt>
                <c:pt idx="435">
                  <c:v>887211.11999999988</c:v>
                </c:pt>
                <c:pt idx="436">
                  <c:v>887626.53999999992</c:v>
                </c:pt>
                <c:pt idx="437">
                  <c:v>887970.6399999999</c:v>
                </c:pt>
                <c:pt idx="438">
                  <c:v>888637.0199999999</c:v>
                </c:pt>
                <c:pt idx="439">
                  <c:v>888803.2</c:v>
                </c:pt>
                <c:pt idx="440">
                  <c:v>890072.36</c:v>
                </c:pt>
                <c:pt idx="441">
                  <c:v>891731.4</c:v>
                </c:pt>
                <c:pt idx="442">
                  <c:v>891855.83000000007</c:v>
                </c:pt>
                <c:pt idx="443">
                  <c:v>892240.7300000001</c:v>
                </c:pt>
                <c:pt idx="444">
                  <c:v>906808.02000000014</c:v>
                </c:pt>
                <c:pt idx="445">
                  <c:v>907639.20000000019</c:v>
                </c:pt>
                <c:pt idx="446">
                  <c:v>908618.03000000014</c:v>
                </c:pt>
                <c:pt idx="447">
                  <c:v>910379.93000000017</c:v>
                </c:pt>
                <c:pt idx="448">
                  <c:v>911804.70000000019</c:v>
                </c:pt>
                <c:pt idx="449">
                  <c:v>912219.4600000002</c:v>
                </c:pt>
                <c:pt idx="450">
                  <c:v>912812.73000000021</c:v>
                </c:pt>
                <c:pt idx="451">
                  <c:v>913241.42000000016</c:v>
                </c:pt>
                <c:pt idx="452">
                  <c:v>917062.51000000013</c:v>
                </c:pt>
                <c:pt idx="453">
                  <c:v>917261.59000000008</c:v>
                </c:pt>
                <c:pt idx="454">
                  <c:v>917354.50000000012</c:v>
                </c:pt>
                <c:pt idx="455">
                  <c:v>917794.97000000009</c:v>
                </c:pt>
                <c:pt idx="456">
                  <c:v>919447.87000000011</c:v>
                </c:pt>
                <c:pt idx="457">
                  <c:v>922943.79000000015</c:v>
                </c:pt>
                <c:pt idx="458">
                  <c:v>931791.65000000014</c:v>
                </c:pt>
                <c:pt idx="459">
                  <c:v>933823.97000000009</c:v>
                </c:pt>
                <c:pt idx="460">
                  <c:v>934651.40000000014</c:v>
                </c:pt>
                <c:pt idx="461">
                  <c:v>936217.20000000019</c:v>
                </c:pt>
                <c:pt idx="462">
                  <c:v>939262.13000000024</c:v>
                </c:pt>
                <c:pt idx="463">
                  <c:v>939806.85000000021</c:v>
                </c:pt>
                <c:pt idx="464">
                  <c:v>940774.00000000023</c:v>
                </c:pt>
                <c:pt idx="465">
                  <c:v>942211.79000000027</c:v>
                </c:pt>
                <c:pt idx="466">
                  <c:v>942265.92000000027</c:v>
                </c:pt>
                <c:pt idx="467">
                  <c:v>942811.41000000027</c:v>
                </c:pt>
                <c:pt idx="468">
                  <c:v>942932.52000000025</c:v>
                </c:pt>
                <c:pt idx="469">
                  <c:v>944304.11000000022</c:v>
                </c:pt>
                <c:pt idx="470">
                  <c:v>945190.28000000026</c:v>
                </c:pt>
                <c:pt idx="471">
                  <c:v>946666.8200000003</c:v>
                </c:pt>
                <c:pt idx="472">
                  <c:v>950798.26000000024</c:v>
                </c:pt>
                <c:pt idx="473">
                  <c:v>951190.01000000024</c:v>
                </c:pt>
                <c:pt idx="474">
                  <c:v>951801.80000000028</c:v>
                </c:pt>
                <c:pt idx="475">
                  <c:v>952332.69000000029</c:v>
                </c:pt>
                <c:pt idx="476">
                  <c:v>952595.48000000033</c:v>
                </c:pt>
                <c:pt idx="477">
                  <c:v>953763.44000000029</c:v>
                </c:pt>
                <c:pt idx="478">
                  <c:v>955043.42000000027</c:v>
                </c:pt>
                <c:pt idx="479">
                  <c:v>960736.73000000033</c:v>
                </c:pt>
                <c:pt idx="480">
                  <c:v>961632.19000000029</c:v>
                </c:pt>
                <c:pt idx="481">
                  <c:v>962408.62000000034</c:v>
                </c:pt>
                <c:pt idx="482">
                  <c:v>963005.87000000034</c:v>
                </c:pt>
                <c:pt idx="483">
                  <c:v>965062.24000000034</c:v>
                </c:pt>
                <c:pt idx="484">
                  <c:v>966001.44000000029</c:v>
                </c:pt>
                <c:pt idx="485">
                  <c:v>968275.61000000034</c:v>
                </c:pt>
                <c:pt idx="486">
                  <c:v>968671.12000000034</c:v>
                </c:pt>
                <c:pt idx="487">
                  <c:v>969424.19000000029</c:v>
                </c:pt>
                <c:pt idx="488">
                  <c:v>969560.89000000025</c:v>
                </c:pt>
                <c:pt idx="489">
                  <c:v>971219.93000000028</c:v>
                </c:pt>
                <c:pt idx="490">
                  <c:v>971386.11000000034</c:v>
                </c:pt>
                <c:pt idx="491">
                  <c:v>971544.92000000039</c:v>
                </c:pt>
                <c:pt idx="492">
                  <c:v>971594.66000000038</c:v>
                </c:pt>
                <c:pt idx="493">
                  <c:v>971699.0500000004</c:v>
                </c:pt>
                <c:pt idx="494">
                  <c:v>976626.38000000035</c:v>
                </c:pt>
                <c:pt idx="495">
                  <c:v>977372.9500000003</c:v>
                </c:pt>
                <c:pt idx="496">
                  <c:v>977664.67000000027</c:v>
                </c:pt>
                <c:pt idx="497">
                  <c:v>978603.68000000028</c:v>
                </c:pt>
                <c:pt idx="498">
                  <c:v>978849.22000000032</c:v>
                </c:pt>
                <c:pt idx="499">
                  <c:v>998286.65000000037</c:v>
                </c:pt>
                <c:pt idx="500">
                  <c:v>998635.71000000043</c:v>
                </c:pt>
                <c:pt idx="501">
                  <c:v>999020.47000000044</c:v>
                </c:pt>
                <c:pt idx="502">
                  <c:v>999294.21000000043</c:v>
                </c:pt>
                <c:pt idx="503">
                  <c:v>999377.16000000038</c:v>
                </c:pt>
                <c:pt idx="504">
                  <c:v>999919.50000000035</c:v>
                </c:pt>
                <c:pt idx="505">
                  <c:v>1001989.9800000003</c:v>
                </c:pt>
                <c:pt idx="506">
                  <c:v>1002247.5500000003</c:v>
                </c:pt>
                <c:pt idx="507">
                  <c:v>1003224.9700000003</c:v>
                </c:pt>
                <c:pt idx="508">
                  <c:v>1005126.7200000003</c:v>
                </c:pt>
                <c:pt idx="509">
                  <c:v>1012183.8800000004</c:v>
                </c:pt>
                <c:pt idx="510">
                  <c:v>1013351.8400000003</c:v>
                </c:pt>
                <c:pt idx="511">
                  <c:v>1017149.7600000004</c:v>
                </c:pt>
                <c:pt idx="512">
                  <c:v>1017635.5300000004</c:v>
                </c:pt>
                <c:pt idx="513">
                  <c:v>1024714.0700000004</c:v>
                </c:pt>
                <c:pt idx="514">
                  <c:v>1040523.7300000004</c:v>
                </c:pt>
                <c:pt idx="515">
                  <c:v>1041568.9200000004</c:v>
                </c:pt>
                <c:pt idx="516">
                  <c:v>1044687.9100000004</c:v>
                </c:pt>
                <c:pt idx="517">
                  <c:v>1048819.3500000003</c:v>
                </c:pt>
                <c:pt idx="518">
                  <c:v>1068137.9400000004</c:v>
                </c:pt>
                <c:pt idx="519">
                  <c:v>1068528.8400000003</c:v>
                </c:pt>
                <c:pt idx="520">
                  <c:v>1069576.0100000002</c:v>
                </c:pt>
                <c:pt idx="521">
                  <c:v>1071950.2400000002</c:v>
                </c:pt>
                <c:pt idx="522">
                  <c:v>1072186.6500000001</c:v>
                </c:pt>
                <c:pt idx="523">
                  <c:v>1072203.2400000002</c:v>
                </c:pt>
                <c:pt idx="524">
                  <c:v>1076629.2300000002</c:v>
                </c:pt>
                <c:pt idx="525">
                  <c:v>1086397.6300000001</c:v>
                </c:pt>
                <c:pt idx="526">
                  <c:v>1086901.9800000002</c:v>
                </c:pt>
                <c:pt idx="527">
                  <c:v>1086974.0500000003</c:v>
                </c:pt>
                <c:pt idx="528">
                  <c:v>1087067.7900000003</c:v>
                </c:pt>
                <c:pt idx="529">
                  <c:v>1087714.8100000003</c:v>
                </c:pt>
                <c:pt idx="530">
                  <c:v>1088411.6000000003</c:v>
                </c:pt>
                <c:pt idx="531">
                  <c:v>1091723.9000000004</c:v>
                </c:pt>
                <c:pt idx="532">
                  <c:v>1098476.9100000004</c:v>
                </c:pt>
                <c:pt idx="533">
                  <c:v>1099947.3700000003</c:v>
                </c:pt>
                <c:pt idx="534">
                  <c:v>1100710.5300000003</c:v>
                </c:pt>
                <c:pt idx="535">
                  <c:v>1101958.1200000003</c:v>
                </c:pt>
                <c:pt idx="536">
                  <c:v>1108465.3900000004</c:v>
                </c:pt>
                <c:pt idx="537">
                  <c:v>1108548.3400000003</c:v>
                </c:pt>
                <c:pt idx="538">
                  <c:v>1109112.4100000004</c:v>
                </c:pt>
                <c:pt idx="539">
                  <c:v>1110771.4500000004</c:v>
                </c:pt>
                <c:pt idx="540">
                  <c:v>1111438.3800000004</c:v>
                </c:pt>
                <c:pt idx="541">
                  <c:v>1113340.1300000004</c:v>
                </c:pt>
                <c:pt idx="542">
                  <c:v>1114683.9500000004</c:v>
                </c:pt>
                <c:pt idx="543">
                  <c:v>1124055.7700000005</c:v>
                </c:pt>
                <c:pt idx="544">
                  <c:v>1124168.2700000005</c:v>
                </c:pt>
                <c:pt idx="545">
                  <c:v>1124606.2600000005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3-4D80-94F3-D8A7363A2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769865672"/>
        <c:axId val="769861712"/>
      </c:areaChart>
      <c:dateAx>
        <c:axId val="769865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69861712"/>
        <c:crosses val="autoZero"/>
        <c:auto val="1"/>
        <c:lblOffset val="100"/>
        <c:baseTimeUnit val="days"/>
      </c:dateAx>
      <c:valAx>
        <c:axId val="769861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#,##0.00\ [$€-1];[Red]#,##0.00\ [$€-1]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6986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r-HR"/>
              <a:t>HISTOGRAM TROŠKOVA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sr-Latn-R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 w="25400"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'ULAZNI PODACI'!$D$2451:$D$3036</c:f>
              <c:numCache>
                <c:formatCode>m/d/yyyy</c:formatCode>
                <c:ptCount val="586"/>
                <c:pt idx="0">
                  <c:v>44566</c:v>
                </c:pt>
                <c:pt idx="1">
                  <c:v>44566</c:v>
                </c:pt>
                <c:pt idx="2">
                  <c:v>44566</c:v>
                </c:pt>
                <c:pt idx="3">
                  <c:v>44566</c:v>
                </c:pt>
                <c:pt idx="4">
                  <c:v>44566</c:v>
                </c:pt>
                <c:pt idx="5">
                  <c:v>44566</c:v>
                </c:pt>
                <c:pt idx="6">
                  <c:v>44566</c:v>
                </c:pt>
                <c:pt idx="7">
                  <c:v>44566</c:v>
                </c:pt>
                <c:pt idx="8">
                  <c:v>44566</c:v>
                </c:pt>
                <c:pt idx="9">
                  <c:v>44566</c:v>
                </c:pt>
                <c:pt idx="10">
                  <c:v>44566</c:v>
                </c:pt>
                <c:pt idx="11">
                  <c:v>44566</c:v>
                </c:pt>
                <c:pt idx="12">
                  <c:v>44566</c:v>
                </c:pt>
                <c:pt idx="13">
                  <c:v>44566</c:v>
                </c:pt>
                <c:pt idx="14">
                  <c:v>44566</c:v>
                </c:pt>
                <c:pt idx="15">
                  <c:v>44566</c:v>
                </c:pt>
                <c:pt idx="16">
                  <c:v>44575</c:v>
                </c:pt>
                <c:pt idx="17">
                  <c:v>44575</c:v>
                </c:pt>
                <c:pt idx="18">
                  <c:v>44575</c:v>
                </c:pt>
                <c:pt idx="19">
                  <c:v>44575</c:v>
                </c:pt>
                <c:pt idx="20">
                  <c:v>44575</c:v>
                </c:pt>
                <c:pt idx="21">
                  <c:v>44575</c:v>
                </c:pt>
                <c:pt idx="22">
                  <c:v>44575</c:v>
                </c:pt>
                <c:pt idx="23">
                  <c:v>44575</c:v>
                </c:pt>
                <c:pt idx="24">
                  <c:v>44575</c:v>
                </c:pt>
                <c:pt idx="25">
                  <c:v>44575</c:v>
                </c:pt>
                <c:pt idx="26">
                  <c:v>44575</c:v>
                </c:pt>
                <c:pt idx="27">
                  <c:v>44575</c:v>
                </c:pt>
                <c:pt idx="28">
                  <c:v>44575</c:v>
                </c:pt>
                <c:pt idx="29">
                  <c:v>44575</c:v>
                </c:pt>
                <c:pt idx="30">
                  <c:v>44575</c:v>
                </c:pt>
                <c:pt idx="31">
                  <c:v>44575</c:v>
                </c:pt>
                <c:pt idx="32">
                  <c:v>44575</c:v>
                </c:pt>
                <c:pt idx="33">
                  <c:v>44575</c:v>
                </c:pt>
                <c:pt idx="34">
                  <c:v>44580</c:v>
                </c:pt>
                <c:pt idx="35">
                  <c:v>44580</c:v>
                </c:pt>
                <c:pt idx="36">
                  <c:v>44582</c:v>
                </c:pt>
                <c:pt idx="37">
                  <c:v>44582</c:v>
                </c:pt>
                <c:pt idx="38">
                  <c:v>44582</c:v>
                </c:pt>
                <c:pt idx="39">
                  <c:v>44582</c:v>
                </c:pt>
                <c:pt idx="40">
                  <c:v>44582</c:v>
                </c:pt>
                <c:pt idx="41">
                  <c:v>44582</c:v>
                </c:pt>
                <c:pt idx="42">
                  <c:v>44588</c:v>
                </c:pt>
                <c:pt idx="43">
                  <c:v>44588</c:v>
                </c:pt>
                <c:pt idx="44">
                  <c:v>44588</c:v>
                </c:pt>
                <c:pt idx="45">
                  <c:v>44588</c:v>
                </c:pt>
                <c:pt idx="46">
                  <c:v>44594</c:v>
                </c:pt>
                <c:pt idx="47">
                  <c:v>44594</c:v>
                </c:pt>
                <c:pt idx="48">
                  <c:v>44594</c:v>
                </c:pt>
                <c:pt idx="49">
                  <c:v>44594</c:v>
                </c:pt>
                <c:pt idx="50">
                  <c:v>44594</c:v>
                </c:pt>
                <c:pt idx="51">
                  <c:v>44596</c:v>
                </c:pt>
                <c:pt idx="52">
                  <c:v>44596</c:v>
                </c:pt>
                <c:pt idx="53">
                  <c:v>44596</c:v>
                </c:pt>
                <c:pt idx="54">
                  <c:v>44596</c:v>
                </c:pt>
                <c:pt idx="55">
                  <c:v>44596</c:v>
                </c:pt>
                <c:pt idx="56">
                  <c:v>44596</c:v>
                </c:pt>
                <c:pt idx="57">
                  <c:v>44599</c:v>
                </c:pt>
                <c:pt idx="58">
                  <c:v>44601</c:v>
                </c:pt>
                <c:pt idx="59">
                  <c:v>44601</c:v>
                </c:pt>
                <c:pt idx="60">
                  <c:v>44601</c:v>
                </c:pt>
                <c:pt idx="61">
                  <c:v>44601</c:v>
                </c:pt>
                <c:pt idx="62">
                  <c:v>44601</c:v>
                </c:pt>
                <c:pt idx="63">
                  <c:v>44601</c:v>
                </c:pt>
                <c:pt idx="64">
                  <c:v>44601</c:v>
                </c:pt>
                <c:pt idx="65">
                  <c:v>44601</c:v>
                </c:pt>
                <c:pt idx="66">
                  <c:v>44601</c:v>
                </c:pt>
                <c:pt idx="67">
                  <c:v>44601</c:v>
                </c:pt>
                <c:pt idx="68">
                  <c:v>44601</c:v>
                </c:pt>
                <c:pt idx="69">
                  <c:v>44601</c:v>
                </c:pt>
                <c:pt idx="70">
                  <c:v>44601</c:v>
                </c:pt>
                <c:pt idx="71">
                  <c:v>44607</c:v>
                </c:pt>
                <c:pt idx="72">
                  <c:v>44607</c:v>
                </c:pt>
                <c:pt idx="73">
                  <c:v>44607</c:v>
                </c:pt>
                <c:pt idx="74">
                  <c:v>44607</c:v>
                </c:pt>
                <c:pt idx="75">
                  <c:v>44607</c:v>
                </c:pt>
                <c:pt idx="76">
                  <c:v>44609</c:v>
                </c:pt>
                <c:pt idx="77">
                  <c:v>44609</c:v>
                </c:pt>
                <c:pt idx="78">
                  <c:v>44609</c:v>
                </c:pt>
                <c:pt idx="79">
                  <c:v>44609</c:v>
                </c:pt>
                <c:pt idx="80">
                  <c:v>44609</c:v>
                </c:pt>
                <c:pt idx="81">
                  <c:v>44609</c:v>
                </c:pt>
                <c:pt idx="82">
                  <c:v>44609</c:v>
                </c:pt>
                <c:pt idx="83">
                  <c:v>44610</c:v>
                </c:pt>
                <c:pt idx="84">
                  <c:v>44610</c:v>
                </c:pt>
                <c:pt idx="85">
                  <c:v>44610</c:v>
                </c:pt>
                <c:pt idx="86">
                  <c:v>44616</c:v>
                </c:pt>
                <c:pt idx="87">
                  <c:v>44616</c:v>
                </c:pt>
                <c:pt idx="88">
                  <c:v>44616</c:v>
                </c:pt>
                <c:pt idx="89">
                  <c:v>44616</c:v>
                </c:pt>
                <c:pt idx="90">
                  <c:v>44616</c:v>
                </c:pt>
                <c:pt idx="91">
                  <c:v>44616</c:v>
                </c:pt>
                <c:pt idx="92">
                  <c:v>44616</c:v>
                </c:pt>
                <c:pt idx="93">
                  <c:v>44616</c:v>
                </c:pt>
                <c:pt idx="94">
                  <c:v>44616</c:v>
                </c:pt>
                <c:pt idx="95">
                  <c:v>44616</c:v>
                </c:pt>
                <c:pt idx="96">
                  <c:v>44616</c:v>
                </c:pt>
                <c:pt idx="97">
                  <c:v>44616</c:v>
                </c:pt>
                <c:pt idx="98">
                  <c:v>44616</c:v>
                </c:pt>
                <c:pt idx="99">
                  <c:v>44616</c:v>
                </c:pt>
                <c:pt idx="100">
                  <c:v>44616</c:v>
                </c:pt>
                <c:pt idx="101">
                  <c:v>44623</c:v>
                </c:pt>
                <c:pt idx="102">
                  <c:v>44623</c:v>
                </c:pt>
                <c:pt idx="103">
                  <c:v>44623</c:v>
                </c:pt>
                <c:pt idx="104">
                  <c:v>44623</c:v>
                </c:pt>
                <c:pt idx="105">
                  <c:v>44623</c:v>
                </c:pt>
                <c:pt idx="106">
                  <c:v>44623</c:v>
                </c:pt>
                <c:pt idx="107">
                  <c:v>44623</c:v>
                </c:pt>
                <c:pt idx="108">
                  <c:v>44623</c:v>
                </c:pt>
                <c:pt idx="109">
                  <c:v>44623</c:v>
                </c:pt>
                <c:pt idx="110">
                  <c:v>44628</c:v>
                </c:pt>
                <c:pt idx="111">
                  <c:v>44628</c:v>
                </c:pt>
                <c:pt idx="112">
                  <c:v>44631</c:v>
                </c:pt>
                <c:pt idx="113">
                  <c:v>44631</c:v>
                </c:pt>
                <c:pt idx="114">
                  <c:v>44631</c:v>
                </c:pt>
                <c:pt idx="115">
                  <c:v>44631</c:v>
                </c:pt>
                <c:pt idx="116">
                  <c:v>44631</c:v>
                </c:pt>
                <c:pt idx="117">
                  <c:v>44631</c:v>
                </c:pt>
                <c:pt idx="118">
                  <c:v>44631</c:v>
                </c:pt>
                <c:pt idx="119">
                  <c:v>44631</c:v>
                </c:pt>
                <c:pt idx="120">
                  <c:v>44631</c:v>
                </c:pt>
                <c:pt idx="121">
                  <c:v>44631</c:v>
                </c:pt>
                <c:pt idx="122">
                  <c:v>44637</c:v>
                </c:pt>
                <c:pt idx="123">
                  <c:v>44637</c:v>
                </c:pt>
                <c:pt idx="124">
                  <c:v>44637</c:v>
                </c:pt>
                <c:pt idx="125">
                  <c:v>44637</c:v>
                </c:pt>
                <c:pt idx="126">
                  <c:v>44637</c:v>
                </c:pt>
                <c:pt idx="127">
                  <c:v>44637</c:v>
                </c:pt>
                <c:pt idx="128">
                  <c:v>44637</c:v>
                </c:pt>
                <c:pt idx="129">
                  <c:v>44637</c:v>
                </c:pt>
                <c:pt idx="130">
                  <c:v>44637</c:v>
                </c:pt>
                <c:pt idx="131">
                  <c:v>44637</c:v>
                </c:pt>
                <c:pt idx="132">
                  <c:v>44637</c:v>
                </c:pt>
                <c:pt idx="133">
                  <c:v>44637</c:v>
                </c:pt>
                <c:pt idx="134">
                  <c:v>44637</c:v>
                </c:pt>
                <c:pt idx="135">
                  <c:v>44645</c:v>
                </c:pt>
                <c:pt idx="136">
                  <c:v>44645</c:v>
                </c:pt>
                <c:pt idx="137">
                  <c:v>44645</c:v>
                </c:pt>
                <c:pt idx="138">
                  <c:v>44645</c:v>
                </c:pt>
                <c:pt idx="139">
                  <c:v>44645</c:v>
                </c:pt>
                <c:pt idx="140">
                  <c:v>44645</c:v>
                </c:pt>
                <c:pt idx="141">
                  <c:v>44645</c:v>
                </c:pt>
                <c:pt idx="142">
                  <c:v>44645</c:v>
                </c:pt>
                <c:pt idx="143">
                  <c:v>44645</c:v>
                </c:pt>
                <c:pt idx="144">
                  <c:v>44645</c:v>
                </c:pt>
                <c:pt idx="145">
                  <c:v>44645</c:v>
                </c:pt>
                <c:pt idx="146">
                  <c:v>44645</c:v>
                </c:pt>
                <c:pt idx="147">
                  <c:v>44645</c:v>
                </c:pt>
                <c:pt idx="148">
                  <c:v>44645</c:v>
                </c:pt>
                <c:pt idx="149">
                  <c:v>44645</c:v>
                </c:pt>
                <c:pt idx="150">
                  <c:v>44645</c:v>
                </c:pt>
                <c:pt idx="151">
                  <c:v>44645</c:v>
                </c:pt>
                <c:pt idx="152">
                  <c:v>44645</c:v>
                </c:pt>
                <c:pt idx="153">
                  <c:v>44645</c:v>
                </c:pt>
                <c:pt idx="154">
                  <c:v>44645</c:v>
                </c:pt>
                <c:pt idx="155">
                  <c:v>44645</c:v>
                </c:pt>
                <c:pt idx="156">
                  <c:v>44659</c:v>
                </c:pt>
                <c:pt idx="157">
                  <c:v>44659</c:v>
                </c:pt>
                <c:pt idx="158">
                  <c:v>44659</c:v>
                </c:pt>
                <c:pt idx="159">
                  <c:v>44659</c:v>
                </c:pt>
                <c:pt idx="160">
                  <c:v>44659</c:v>
                </c:pt>
                <c:pt idx="161">
                  <c:v>44659</c:v>
                </c:pt>
                <c:pt idx="162">
                  <c:v>44659</c:v>
                </c:pt>
                <c:pt idx="163">
                  <c:v>44659</c:v>
                </c:pt>
                <c:pt idx="164">
                  <c:v>44659</c:v>
                </c:pt>
                <c:pt idx="165">
                  <c:v>44659</c:v>
                </c:pt>
                <c:pt idx="166">
                  <c:v>44659</c:v>
                </c:pt>
                <c:pt idx="167">
                  <c:v>44659</c:v>
                </c:pt>
                <c:pt idx="168">
                  <c:v>44659</c:v>
                </c:pt>
                <c:pt idx="169">
                  <c:v>44659</c:v>
                </c:pt>
                <c:pt idx="170">
                  <c:v>44659</c:v>
                </c:pt>
                <c:pt idx="171">
                  <c:v>44659</c:v>
                </c:pt>
                <c:pt idx="172">
                  <c:v>44659</c:v>
                </c:pt>
                <c:pt idx="173">
                  <c:v>44659</c:v>
                </c:pt>
                <c:pt idx="174">
                  <c:v>44659</c:v>
                </c:pt>
                <c:pt idx="175">
                  <c:v>44659</c:v>
                </c:pt>
                <c:pt idx="176">
                  <c:v>44659</c:v>
                </c:pt>
                <c:pt idx="177">
                  <c:v>44659</c:v>
                </c:pt>
                <c:pt idx="178">
                  <c:v>44659</c:v>
                </c:pt>
                <c:pt idx="179">
                  <c:v>44659</c:v>
                </c:pt>
                <c:pt idx="180">
                  <c:v>44659</c:v>
                </c:pt>
                <c:pt idx="181">
                  <c:v>44662</c:v>
                </c:pt>
                <c:pt idx="182">
                  <c:v>44662</c:v>
                </c:pt>
                <c:pt idx="183">
                  <c:v>44662</c:v>
                </c:pt>
                <c:pt idx="184">
                  <c:v>44662</c:v>
                </c:pt>
                <c:pt idx="185">
                  <c:v>44662</c:v>
                </c:pt>
                <c:pt idx="186">
                  <c:v>44662</c:v>
                </c:pt>
                <c:pt idx="187">
                  <c:v>44662</c:v>
                </c:pt>
                <c:pt idx="188">
                  <c:v>44662</c:v>
                </c:pt>
                <c:pt idx="189">
                  <c:v>44662</c:v>
                </c:pt>
                <c:pt idx="190">
                  <c:v>44662</c:v>
                </c:pt>
                <c:pt idx="191">
                  <c:v>44673</c:v>
                </c:pt>
                <c:pt idx="192">
                  <c:v>44673</c:v>
                </c:pt>
                <c:pt idx="193">
                  <c:v>44673</c:v>
                </c:pt>
                <c:pt idx="194">
                  <c:v>44673</c:v>
                </c:pt>
                <c:pt idx="195">
                  <c:v>44673</c:v>
                </c:pt>
                <c:pt idx="196">
                  <c:v>44673</c:v>
                </c:pt>
                <c:pt idx="197">
                  <c:v>44673</c:v>
                </c:pt>
                <c:pt idx="198">
                  <c:v>44673</c:v>
                </c:pt>
                <c:pt idx="199">
                  <c:v>44673</c:v>
                </c:pt>
                <c:pt idx="200">
                  <c:v>44673</c:v>
                </c:pt>
                <c:pt idx="201">
                  <c:v>44673</c:v>
                </c:pt>
                <c:pt idx="202">
                  <c:v>44673</c:v>
                </c:pt>
                <c:pt idx="203">
                  <c:v>44673</c:v>
                </c:pt>
                <c:pt idx="204">
                  <c:v>44680</c:v>
                </c:pt>
                <c:pt idx="205">
                  <c:v>44680</c:v>
                </c:pt>
                <c:pt idx="206">
                  <c:v>44680</c:v>
                </c:pt>
                <c:pt idx="207">
                  <c:v>44686</c:v>
                </c:pt>
                <c:pt idx="208">
                  <c:v>44686</c:v>
                </c:pt>
                <c:pt idx="209">
                  <c:v>44686</c:v>
                </c:pt>
                <c:pt idx="210">
                  <c:v>44686</c:v>
                </c:pt>
                <c:pt idx="211">
                  <c:v>44686</c:v>
                </c:pt>
                <c:pt idx="212">
                  <c:v>44686</c:v>
                </c:pt>
                <c:pt idx="213">
                  <c:v>44686</c:v>
                </c:pt>
                <c:pt idx="214">
                  <c:v>44693</c:v>
                </c:pt>
                <c:pt idx="215">
                  <c:v>44693</c:v>
                </c:pt>
                <c:pt idx="216">
                  <c:v>44693</c:v>
                </c:pt>
                <c:pt idx="217">
                  <c:v>44693</c:v>
                </c:pt>
                <c:pt idx="218">
                  <c:v>44693</c:v>
                </c:pt>
                <c:pt idx="219">
                  <c:v>44693</c:v>
                </c:pt>
                <c:pt idx="220">
                  <c:v>44693</c:v>
                </c:pt>
                <c:pt idx="221">
                  <c:v>44693</c:v>
                </c:pt>
                <c:pt idx="222">
                  <c:v>44693</c:v>
                </c:pt>
                <c:pt idx="223">
                  <c:v>44693</c:v>
                </c:pt>
                <c:pt idx="224">
                  <c:v>44693</c:v>
                </c:pt>
                <c:pt idx="225">
                  <c:v>44693</c:v>
                </c:pt>
                <c:pt idx="226">
                  <c:v>44693</c:v>
                </c:pt>
                <c:pt idx="227">
                  <c:v>44693</c:v>
                </c:pt>
                <c:pt idx="228">
                  <c:v>44693</c:v>
                </c:pt>
                <c:pt idx="229">
                  <c:v>44693</c:v>
                </c:pt>
                <c:pt idx="230">
                  <c:v>44699</c:v>
                </c:pt>
                <c:pt idx="231">
                  <c:v>44699</c:v>
                </c:pt>
                <c:pt idx="232">
                  <c:v>44699</c:v>
                </c:pt>
                <c:pt idx="233">
                  <c:v>44699</c:v>
                </c:pt>
                <c:pt idx="234">
                  <c:v>44699</c:v>
                </c:pt>
                <c:pt idx="235">
                  <c:v>44699</c:v>
                </c:pt>
                <c:pt idx="236">
                  <c:v>44700</c:v>
                </c:pt>
                <c:pt idx="237">
                  <c:v>44700</c:v>
                </c:pt>
                <c:pt idx="238">
                  <c:v>44700</c:v>
                </c:pt>
                <c:pt idx="239">
                  <c:v>44700</c:v>
                </c:pt>
                <c:pt idx="240">
                  <c:v>44715</c:v>
                </c:pt>
                <c:pt idx="241">
                  <c:v>44715</c:v>
                </c:pt>
                <c:pt idx="242">
                  <c:v>44715</c:v>
                </c:pt>
                <c:pt idx="243">
                  <c:v>44715</c:v>
                </c:pt>
                <c:pt idx="244">
                  <c:v>44715</c:v>
                </c:pt>
                <c:pt idx="245">
                  <c:v>44715</c:v>
                </c:pt>
                <c:pt idx="246">
                  <c:v>44715</c:v>
                </c:pt>
                <c:pt idx="247">
                  <c:v>44715</c:v>
                </c:pt>
                <c:pt idx="248">
                  <c:v>44715</c:v>
                </c:pt>
                <c:pt idx="249">
                  <c:v>44715</c:v>
                </c:pt>
                <c:pt idx="250">
                  <c:v>44715</c:v>
                </c:pt>
                <c:pt idx="251">
                  <c:v>44715</c:v>
                </c:pt>
                <c:pt idx="252">
                  <c:v>44715</c:v>
                </c:pt>
                <c:pt idx="253">
                  <c:v>44715</c:v>
                </c:pt>
                <c:pt idx="254">
                  <c:v>44715</c:v>
                </c:pt>
                <c:pt idx="255">
                  <c:v>44715</c:v>
                </c:pt>
                <c:pt idx="256">
                  <c:v>44715</c:v>
                </c:pt>
                <c:pt idx="257">
                  <c:v>44715</c:v>
                </c:pt>
                <c:pt idx="258">
                  <c:v>44715</c:v>
                </c:pt>
                <c:pt idx="259">
                  <c:v>44715</c:v>
                </c:pt>
                <c:pt idx="260">
                  <c:v>44715</c:v>
                </c:pt>
                <c:pt idx="261">
                  <c:v>44715</c:v>
                </c:pt>
                <c:pt idx="262">
                  <c:v>44715</c:v>
                </c:pt>
                <c:pt idx="263">
                  <c:v>44715</c:v>
                </c:pt>
                <c:pt idx="264">
                  <c:v>44722</c:v>
                </c:pt>
                <c:pt idx="265">
                  <c:v>44722</c:v>
                </c:pt>
                <c:pt idx="266">
                  <c:v>44722</c:v>
                </c:pt>
                <c:pt idx="267">
                  <c:v>44722</c:v>
                </c:pt>
                <c:pt idx="268">
                  <c:v>44722</c:v>
                </c:pt>
                <c:pt idx="269">
                  <c:v>44722</c:v>
                </c:pt>
                <c:pt idx="270">
                  <c:v>44722</c:v>
                </c:pt>
                <c:pt idx="271">
                  <c:v>44722</c:v>
                </c:pt>
                <c:pt idx="272">
                  <c:v>44722</c:v>
                </c:pt>
                <c:pt idx="273">
                  <c:v>44722</c:v>
                </c:pt>
                <c:pt idx="274">
                  <c:v>44735</c:v>
                </c:pt>
                <c:pt idx="275">
                  <c:v>44735</c:v>
                </c:pt>
                <c:pt idx="276">
                  <c:v>44735</c:v>
                </c:pt>
                <c:pt idx="277">
                  <c:v>44735</c:v>
                </c:pt>
                <c:pt idx="278">
                  <c:v>44735</c:v>
                </c:pt>
                <c:pt idx="279">
                  <c:v>44735</c:v>
                </c:pt>
                <c:pt idx="280">
                  <c:v>44735</c:v>
                </c:pt>
                <c:pt idx="281">
                  <c:v>44735</c:v>
                </c:pt>
                <c:pt idx="282">
                  <c:v>44735</c:v>
                </c:pt>
                <c:pt idx="283">
                  <c:v>44735</c:v>
                </c:pt>
                <c:pt idx="284">
                  <c:v>44735</c:v>
                </c:pt>
                <c:pt idx="285">
                  <c:v>44735</c:v>
                </c:pt>
                <c:pt idx="286">
                  <c:v>44735</c:v>
                </c:pt>
                <c:pt idx="287">
                  <c:v>44735</c:v>
                </c:pt>
                <c:pt idx="288">
                  <c:v>44735</c:v>
                </c:pt>
                <c:pt idx="289">
                  <c:v>44735</c:v>
                </c:pt>
                <c:pt idx="290">
                  <c:v>44735</c:v>
                </c:pt>
                <c:pt idx="291">
                  <c:v>44735</c:v>
                </c:pt>
                <c:pt idx="292">
                  <c:v>44735</c:v>
                </c:pt>
                <c:pt idx="293">
                  <c:v>44743</c:v>
                </c:pt>
                <c:pt idx="294">
                  <c:v>44743</c:v>
                </c:pt>
                <c:pt idx="295">
                  <c:v>44743</c:v>
                </c:pt>
                <c:pt idx="296">
                  <c:v>44743</c:v>
                </c:pt>
                <c:pt idx="297">
                  <c:v>44743</c:v>
                </c:pt>
                <c:pt idx="298">
                  <c:v>44743</c:v>
                </c:pt>
                <c:pt idx="299">
                  <c:v>44743</c:v>
                </c:pt>
                <c:pt idx="300">
                  <c:v>44743</c:v>
                </c:pt>
                <c:pt idx="301">
                  <c:v>44750</c:v>
                </c:pt>
                <c:pt idx="302">
                  <c:v>44750</c:v>
                </c:pt>
                <c:pt idx="303">
                  <c:v>44750</c:v>
                </c:pt>
                <c:pt idx="304">
                  <c:v>44750</c:v>
                </c:pt>
                <c:pt idx="305">
                  <c:v>44750</c:v>
                </c:pt>
                <c:pt idx="306">
                  <c:v>44750</c:v>
                </c:pt>
                <c:pt idx="307">
                  <c:v>44750</c:v>
                </c:pt>
                <c:pt idx="308">
                  <c:v>44750</c:v>
                </c:pt>
                <c:pt idx="309">
                  <c:v>44750</c:v>
                </c:pt>
                <c:pt idx="310">
                  <c:v>44750</c:v>
                </c:pt>
                <c:pt idx="311">
                  <c:v>44750</c:v>
                </c:pt>
                <c:pt idx="312">
                  <c:v>44750</c:v>
                </c:pt>
                <c:pt idx="313">
                  <c:v>44750</c:v>
                </c:pt>
                <c:pt idx="314">
                  <c:v>44755</c:v>
                </c:pt>
                <c:pt idx="315">
                  <c:v>44755</c:v>
                </c:pt>
                <c:pt idx="316">
                  <c:v>44755</c:v>
                </c:pt>
                <c:pt idx="317">
                  <c:v>44755</c:v>
                </c:pt>
                <c:pt idx="318">
                  <c:v>44755</c:v>
                </c:pt>
                <c:pt idx="319">
                  <c:v>44755</c:v>
                </c:pt>
                <c:pt idx="320">
                  <c:v>44755</c:v>
                </c:pt>
                <c:pt idx="321">
                  <c:v>44756</c:v>
                </c:pt>
                <c:pt idx="322">
                  <c:v>44756</c:v>
                </c:pt>
                <c:pt idx="323">
                  <c:v>44756</c:v>
                </c:pt>
                <c:pt idx="324">
                  <c:v>44757</c:v>
                </c:pt>
                <c:pt idx="325">
                  <c:v>44757</c:v>
                </c:pt>
                <c:pt idx="326">
                  <c:v>44757</c:v>
                </c:pt>
                <c:pt idx="327">
                  <c:v>44757</c:v>
                </c:pt>
                <c:pt idx="328">
                  <c:v>44757</c:v>
                </c:pt>
                <c:pt idx="329">
                  <c:v>44757</c:v>
                </c:pt>
                <c:pt idx="330">
                  <c:v>44757</c:v>
                </c:pt>
                <c:pt idx="331">
                  <c:v>44757</c:v>
                </c:pt>
                <c:pt idx="332">
                  <c:v>44760</c:v>
                </c:pt>
                <c:pt idx="333">
                  <c:v>44760</c:v>
                </c:pt>
                <c:pt idx="334">
                  <c:v>44761</c:v>
                </c:pt>
                <c:pt idx="335">
                  <c:v>44761</c:v>
                </c:pt>
                <c:pt idx="336">
                  <c:v>44761</c:v>
                </c:pt>
                <c:pt idx="337">
                  <c:v>44761</c:v>
                </c:pt>
                <c:pt idx="338">
                  <c:v>44771</c:v>
                </c:pt>
                <c:pt idx="339">
                  <c:v>44771</c:v>
                </c:pt>
                <c:pt idx="340">
                  <c:v>44771</c:v>
                </c:pt>
                <c:pt idx="341">
                  <c:v>44771</c:v>
                </c:pt>
                <c:pt idx="342">
                  <c:v>44771</c:v>
                </c:pt>
                <c:pt idx="343">
                  <c:v>44771</c:v>
                </c:pt>
                <c:pt idx="344">
                  <c:v>44771</c:v>
                </c:pt>
                <c:pt idx="345">
                  <c:v>44771</c:v>
                </c:pt>
                <c:pt idx="346">
                  <c:v>44771</c:v>
                </c:pt>
                <c:pt idx="347">
                  <c:v>44771</c:v>
                </c:pt>
                <c:pt idx="348">
                  <c:v>44771</c:v>
                </c:pt>
                <c:pt idx="349">
                  <c:v>44771</c:v>
                </c:pt>
                <c:pt idx="350">
                  <c:v>44771</c:v>
                </c:pt>
                <c:pt idx="351">
                  <c:v>44771</c:v>
                </c:pt>
                <c:pt idx="352">
                  <c:v>44776</c:v>
                </c:pt>
                <c:pt idx="353">
                  <c:v>44776</c:v>
                </c:pt>
                <c:pt idx="354">
                  <c:v>44776</c:v>
                </c:pt>
                <c:pt idx="355">
                  <c:v>44776</c:v>
                </c:pt>
                <c:pt idx="356">
                  <c:v>44776</c:v>
                </c:pt>
                <c:pt idx="357">
                  <c:v>44776</c:v>
                </c:pt>
                <c:pt idx="358">
                  <c:v>44776</c:v>
                </c:pt>
                <c:pt idx="359">
                  <c:v>44776</c:v>
                </c:pt>
                <c:pt idx="360">
                  <c:v>44776</c:v>
                </c:pt>
                <c:pt idx="361">
                  <c:v>44782</c:v>
                </c:pt>
                <c:pt idx="362">
                  <c:v>44782</c:v>
                </c:pt>
                <c:pt idx="363">
                  <c:v>44782</c:v>
                </c:pt>
                <c:pt idx="364">
                  <c:v>44782</c:v>
                </c:pt>
                <c:pt idx="365">
                  <c:v>44782</c:v>
                </c:pt>
                <c:pt idx="366">
                  <c:v>44782</c:v>
                </c:pt>
                <c:pt idx="367">
                  <c:v>44782</c:v>
                </c:pt>
                <c:pt idx="368">
                  <c:v>44782</c:v>
                </c:pt>
                <c:pt idx="369">
                  <c:v>44782</c:v>
                </c:pt>
                <c:pt idx="370">
                  <c:v>44782</c:v>
                </c:pt>
                <c:pt idx="371">
                  <c:v>44785</c:v>
                </c:pt>
                <c:pt idx="372">
                  <c:v>44785</c:v>
                </c:pt>
                <c:pt idx="373">
                  <c:v>44785</c:v>
                </c:pt>
                <c:pt idx="374">
                  <c:v>44785</c:v>
                </c:pt>
                <c:pt idx="375">
                  <c:v>44795</c:v>
                </c:pt>
                <c:pt idx="376">
                  <c:v>44795</c:v>
                </c:pt>
                <c:pt idx="377">
                  <c:v>44795</c:v>
                </c:pt>
                <c:pt idx="378">
                  <c:v>44795</c:v>
                </c:pt>
                <c:pt idx="379">
                  <c:v>44795</c:v>
                </c:pt>
                <c:pt idx="380">
                  <c:v>44795</c:v>
                </c:pt>
                <c:pt idx="381">
                  <c:v>44795</c:v>
                </c:pt>
                <c:pt idx="382">
                  <c:v>44795</c:v>
                </c:pt>
                <c:pt idx="383">
                  <c:v>44795</c:v>
                </c:pt>
                <c:pt idx="384">
                  <c:v>44797</c:v>
                </c:pt>
                <c:pt idx="385">
                  <c:v>44812</c:v>
                </c:pt>
                <c:pt idx="386">
                  <c:v>44812</c:v>
                </c:pt>
                <c:pt idx="387">
                  <c:v>44812</c:v>
                </c:pt>
                <c:pt idx="388">
                  <c:v>44812</c:v>
                </c:pt>
                <c:pt idx="389">
                  <c:v>44812</c:v>
                </c:pt>
                <c:pt idx="390">
                  <c:v>44812</c:v>
                </c:pt>
                <c:pt idx="391">
                  <c:v>44812</c:v>
                </c:pt>
                <c:pt idx="392">
                  <c:v>44812</c:v>
                </c:pt>
                <c:pt idx="393">
                  <c:v>44812</c:v>
                </c:pt>
                <c:pt idx="394">
                  <c:v>44812</c:v>
                </c:pt>
                <c:pt idx="395">
                  <c:v>44812</c:v>
                </c:pt>
                <c:pt idx="396">
                  <c:v>44812</c:v>
                </c:pt>
                <c:pt idx="397">
                  <c:v>44812</c:v>
                </c:pt>
                <c:pt idx="398">
                  <c:v>44812</c:v>
                </c:pt>
                <c:pt idx="399">
                  <c:v>44812</c:v>
                </c:pt>
                <c:pt idx="400">
                  <c:v>44812</c:v>
                </c:pt>
                <c:pt idx="401">
                  <c:v>44812</c:v>
                </c:pt>
                <c:pt idx="402">
                  <c:v>44812</c:v>
                </c:pt>
                <c:pt idx="403">
                  <c:v>44812</c:v>
                </c:pt>
                <c:pt idx="404">
                  <c:v>44818</c:v>
                </c:pt>
                <c:pt idx="405">
                  <c:v>44818</c:v>
                </c:pt>
                <c:pt idx="406">
                  <c:v>44818</c:v>
                </c:pt>
                <c:pt idx="407">
                  <c:v>44818</c:v>
                </c:pt>
                <c:pt idx="408">
                  <c:v>44818</c:v>
                </c:pt>
                <c:pt idx="409">
                  <c:v>44818</c:v>
                </c:pt>
                <c:pt idx="410">
                  <c:v>44818</c:v>
                </c:pt>
                <c:pt idx="411">
                  <c:v>44819</c:v>
                </c:pt>
                <c:pt idx="412">
                  <c:v>44819</c:v>
                </c:pt>
                <c:pt idx="413">
                  <c:v>44819</c:v>
                </c:pt>
                <c:pt idx="414">
                  <c:v>44819</c:v>
                </c:pt>
                <c:pt idx="415">
                  <c:v>44819</c:v>
                </c:pt>
                <c:pt idx="416">
                  <c:v>44819</c:v>
                </c:pt>
                <c:pt idx="417">
                  <c:v>44819</c:v>
                </c:pt>
                <c:pt idx="418">
                  <c:v>44819</c:v>
                </c:pt>
                <c:pt idx="419">
                  <c:v>44819</c:v>
                </c:pt>
                <c:pt idx="420">
                  <c:v>44819</c:v>
                </c:pt>
                <c:pt idx="421">
                  <c:v>44819</c:v>
                </c:pt>
                <c:pt idx="422">
                  <c:v>44819</c:v>
                </c:pt>
                <c:pt idx="423">
                  <c:v>44819</c:v>
                </c:pt>
                <c:pt idx="424">
                  <c:v>44830</c:v>
                </c:pt>
                <c:pt idx="425">
                  <c:v>44832</c:v>
                </c:pt>
                <c:pt idx="426">
                  <c:v>44832</c:v>
                </c:pt>
                <c:pt idx="427">
                  <c:v>44832</c:v>
                </c:pt>
                <c:pt idx="428">
                  <c:v>44832</c:v>
                </c:pt>
                <c:pt idx="429">
                  <c:v>44832</c:v>
                </c:pt>
                <c:pt idx="430">
                  <c:v>44832</c:v>
                </c:pt>
                <c:pt idx="431">
                  <c:v>44832</c:v>
                </c:pt>
                <c:pt idx="432">
                  <c:v>44832</c:v>
                </c:pt>
                <c:pt idx="433">
                  <c:v>44832</c:v>
                </c:pt>
                <c:pt idx="434">
                  <c:v>44832</c:v>
                </c:pt>
                <c:pt idx="435">
                  <c:v>44845</c:v>
                </c:pt>
                <c:pt idx="436">
                  <c:v>44845</c:v>
                </c:pt>
                <c:pt idx="437">
                  <c:v>44845</c:v>
                </c:pt>
                <c:pt idx="438">
                  <c:v>44845</c:v>
                </c:pt>
                <c:pt idx="439">
                  <c:v>44845</c:v>
                </c:pt>
                <c:pt idx="440">
                  <c:v>44845</c:v>
                </c:pt>
                <c:pt idx="441">
                  <c:v>44845</c:v>
                </c:pt>
                <c:pt idx="442">
                  <c:v>44845</c:v>
                </c:pt>
                <c:pt idx="443">
                  <c:v>44845</c:v>
                </c:pt>
                <c:pt idx="444">
                  <c:v>44845</c:v>
                </c:pt>
                <c:pt idx="445">
                  <c:v>44846</c:v>
                </c:pt>
                <c:pt idx="446">
                  <c:v>44846</c:v>
                </c:pt>
                <c:pt idx="447">
                  <c:v>44846</c:v>
                </c:pt>
                <c:pt idx="448">
                  <c:v>44846</c:v>
                </c:pt>
                <c:pt idx="449">
                  <c:v>44846</c:v>
                </c:pt>
                <c:pt idx="450">
                  <c:v>44846</c:v>
                </c:pt>
                <c:pt idx="451">
                  <c:v>44846</c:v>
                </c:pt>
                <c:pt idx="452">
                  <c:v>44846</c:v>
                </c:pt>
                <c:pt idx="453">
                  <c:v>44846</c:v>
                </c:pt>
                <c:pt idx="454">
                  <c:v>44846</c:v>
                </c:pt>
                <c:pt idx="455">
                  <c:v>44846</c:v>
                </c:pt>
                <c:pt idx="456">
                  <c:v>44846</c:v>
                </c:pt>
                <c:pt idx="457">
                  <c:v>44846</c:v>
                </c:pt>
                <c:pt idx="458">
                  <c:v>44846</c:v>
                </c:pt>
                <c:pt idx="459">
                  <c:v>44846</c:v>
                </c:pt>
                <c:pt idx="460">
                  <c:v>44858</c:v>
                </c:pt>
                <c:pt idx="461">
                  <c:v>44858</c:v>
                </c:pt>
                <c:pt idx="462">
                  <c:v>44858</c:v>
                </c:pt>
                <c:pt idx="463">
                  <c:v>44858</c:v>
                </c:pt>
                <c:pt idx="464">
                  <c:v>44858</c:v>
                </c:pt>
                <c:pt idx="465">
                  <c:v>44858</c:v>
                </c:pt>
                <c:pt idx="466">
                  <c:v>44858</c:v>
                </c:pt>
                <c:pt idx="467">
                  <c:v>44858</c:v>
                </c:pt>
                <c:pt idx="468">
                  <c:v>44858</c:v>
                </c:pt>
                <c:pt idx="469">
                  <c:v>44858</c:v>
                </c:pt>
                <c:pt idx="470">
                  <c:v>44858</c:v>
                </c:pt>
                <c:pt idx="471">
                  <c:v>44858</c:v>
                </c:pt>
                <c:pt idx="472">
                  <c:v>44858</c:v>
                </c:pt>
                <c:pt idx="473">
                  <c:v>44860</c:v>
                </c:pt>
                <c:pt idx="474">
                  <c:v>44860</c:v>
                </c:pt>
                <c:pt idx="475">
                  <c:v>44861</c:v>
                </c:pt>
                <c:pt idx="476">
                  <c:v>44861</c:v>
                </c:pt>
                <c:pt idx="477">
                  <c:v>44861</c:v>
                </c:pt>
                <c:pt idx="478">
                  <c:v>44862</c:v>
                </c:pt>
                <c:pt idx="479">
                  <c:v>44862</c:v>
                </c:pt>
                <c:pt idx="480">
                  <c:v>44862</c:v>
                </c:pt>
                <c:pt idx="481">
                  <c:v>44876</c:v>
                </c:pt>
                <c:pt idx="482">
                  <c:v>44876</c:v>
                </c:pt>
                <c:pt idx="483">
                  <c:v>44876</c:v>
                </c:pt>
                <c:pt idx="484">
                  <c:v>44876</c:v>
                </c:pt>
                <c:pt idx="485">
                  <c:v>44876</c:v>
                </c:pt>
                <c:pt idx="486">
                  <c:v>44876</c:v>
                </c:pt>
                <c:pt idx="487">
                  <c:v>44876</c:v>
                </c:pt>
                <c:pt idx="488">
                  <c:v>44876</c:v>
                </c:pt>
                <c:pt idx="489">
                  <c:v>44876</c:v>
                </c:pt>
                <c:pt idx="490">
                  <c:v>44876</c:v>
                </c:pt>
                <c:pt idx="491">
                  <c:v>44876</c:v>
                </c:pt>
                <c:pt idx="492">
                  <c:v>44876</c:v>
                </c:pt>
                <c:pt idx="493">
                  <c:v>44876</c:v>
                </c:pt>
                <c:pt idx="494">
                  <c:v>44876</c:v>
                </c:pt>
                <c:pt idx="495">
                  <c:v>44876</c:v>
                </c:pt>
                <c:pt idx="496">
                  <c:v>44876</c:v>
                </c:pt>
                <c:pt idx="497">
                  <c:v>44876</c:v>
                </c:pt>
                <c:pt idx="498">
                  <c:v>44876</c:v>
                </c:pt>
                <c:pt idx="499">
                  <c:v>44876</c:v>
                </c:pt>
                <c:pt idx="500">
                  <c:v>44890</c:v>
                </c:pt>
                <c:pt idx="501">
                  <c:v>44890</c:v>
                </c:pt>
                <c:pt idx="502">
                  <c:v>44890</c:v>
                </c:pt>
                <c:pt idx="503">
                  <c:v>44890</c:v>
                </c:pt>
                <c:pt idx="504">
                  <c:v>44890</c:v>
                </c:pt>
                <c:pt idx="505">
                  <c:v>44890</c:v>
                </c:pt>
                <c:pt idx="506">
                  <c:v>44890</c:v>
                </c:pt>
                <c:pt idx="507">
                  <c:v>44890</c:v>
                </c:pt>
                <c:pt idx="508">
                  <c:v>44890</c:v>
                </c:pt>
                <c:pt idx="509">
                  <c:v>44890</c:v>
                </c:pt>
                <c:pt idx="510">
                  <c:v>44890</c:v>
                </c:pt>
                <c:pt idx="511">
                  <c:v>44890</c:v>
                </c:pt>
                <c:pt idx="512">
                  <c:v>44890</c:v>
                </c:pt>
                <c:pt idx="513">
                  <c:v>44890</c:v>
                </c:pt>
                <c:pt idx="514">
                  <c:v>44890</c:v>
                </c:pt>
                <c:pt idx="515">
                  <c:v>44890</c:v>
                </c:pt>
                <c:pt idx="516">
                  <c:v>44890</c:v>
                </c:pt>
                <c:pt idx="517">
                  <c:v>44890</c:v>
                </c:pt>
                <c:pt idx="518">
                  <c:v>44890</c:v>
                </c:pt>
                <c:pt idx="519">
                  <c:v>44890</c:v>
                </c:pt>
                <c:pt idx="520">
                  <c:v>44890</c:v>
                </c:pt>
                <c:pt idx="521">
                  <c:v>44890</c:v>
                </c:pt>
                <c:pt idx="522">
                  <c:v>44890</c:v>
                </c:pt>
                <c:pt idx="523">
                  <c:v>44890</c:v>
                </c:pt>
                <c:pt idx="524">
                  <c:v>44890</c:v>
                </c:pt>
                <c:pt idx="525">
                  <c:v>44890</c:v>
                </c:pt>
                <c:pt idx="526">
                  <c:v>44890</c:v>
                </c:pt>
                <c:pt idx="527">
                  <c:v>44890</c:v>
                </c:pt>
                <c:pt idx="528">
                  <c:v>44890</c:v>
                </c:pt>
                <c:pt idx="529">
                  <c:v>44890</c:v>
                </c:pt>
                <c:pt idx="530">
                  <c:v>44890</c:v>
                </c:pt>
                <c:pt idx="531">
                  <c:v>44890</c:v>
                </c:pt>
                <c:pt idx="532">
                  <c:v>44893</c:v>
                </c:pt>
                <c:pt idx="533">
                  <c:v>44895</c:v>
                </c:pt>
                <c:pt idx="534">
                  <c:v>44904</c:v>
                </c:pt>
                <c:pt idx="535">
                  <c:v>44904</c:v>
                </c:pt>
                <c:pt idx="536">
                  <c:v>44904</c:v>
                </c:pt>
                <c:pt idx="537">
                  <c:v>44904</c:v>
                </c:pt>
                <c:pt idx="538">
                  <c:v>44904</c:v>
                </c:pt>
                <c:pt idx="539">
                  <c:v>44904</c:v>
                </c:pt>
                <c:pt idx="540">
                  <c:v>44904</c:v>
                </c:pt>
                <c:pt idx="541">
                  <c:v>44904</c:v>
                </c:pt>
                <c:pt idx="542">
                  <c:v>44904</c:v>
                </c:pt>
                <c:pt idx="543">
                  <c:v>44904</c:v>
                </c:pt>
                <c:pt idx="544">
                  <c:v>44904</c:v>
                </c:pt>
                <c:pt idx="545">
                  <c:v>44904</c:v>
                </c:pt>
                <c:pt idx="546">
                  <c:v>44909</c:v>
                </c:pt>
                <c:pt idx="547">
                  <c:v>44909</c:v>
                </c:pt>
                <c:pt idx="548">
                  <c:v>44909</c:v>
                </c:pt>
                <c:pt idx="549">
                  <c:v>44909</c:v>
                </c:pt>
                <c:pt idx="550">
                  <c:v>44909</c:v>
                </c:pt>
                <c:pt idx="551">
                  <c:v>44909</c:v>
                </c:pt>
                <c:pt idx="552">
                  <c:v>44909</c:v>
                </c:pt>
                <c:pt idx="553">
                  <c:v>44909</c:v>
                </c:pt>
                <c:pt idx="554">
                  <c:v>44909</c:v>
                </c:pt>
                <c:pt idx="555">
                  <c:v>44909</c:v>
                </c:pt>
                <c:pt idx="556">
                  <c:v>44909</c:v>
                </c:pt>
                <c:pt idx="557">
                  <c:v>44909</c:v>
                </c:pt>
                <c:pt idx="558">
                  <c:v>44909</c:v>
                </c:pt>
                <c:pt idx="559">
                  <c:v>44909</c:v>
                </c:pt>
                <c:pt idx="560">
                  <c:v>44909</c:v>
                </c:pt>
                <c:pt idx="561">
                  <c:v>44909</c:v>
                </c:pt>
                <c:pt idx="562">
                  <c:v>44909</c:v>
                </c:pt>
                <c:pt idx="563">
                  <c:v>44909</c:v>
                </c:pt>
                <c:pt idx="564">
                  <c:v>44909</c:v>
                </c:pt>
                <c:pt idx="565">
                  <c:v>44909</c:v>
                </c:pt>
                <c:pt idx="566">
                  <c:v>44911</c:v>
                </c:pt>
                <c:pt idx="567">
                  <c:v>44917</c:v>
                </c:pt>
                <c:pt idx="568">
                  <c:v>44917</c:v>
                </c:pt>
                <c:pt idx="569">
                  <c:v>44917</c:v>
                </c:pt>
                <c:pt idx="570">
                  <c:v>44917</c:v>
                </c:pt>
                <c:pt idx="571">
                  <c:v>44917</c:v>
                </c:pt>
                <c:pt idx="572">
                  <c:v>44917</c:v>
                </c:pt>
                <c:pt idx="573">
                  <c:v>44917</c:v>
                </c:pt>
                <c:pt idx="574">
                  <c:v>44917</c:v>
                </c:pt>
                <c:pt idx="575">
                  <c:v>44917</c:v>
                </c:pt>
                <c:pt idx="576">
                  <c:v>44917</c:v>
                </c:pt>
                <c:pt idx="577">
                  <c:v>44917</c:v>
                </c:pt>
                <c:pt idx="578">
                  <c:v>44917</c:v>
                </c:pt>
                <c:pt idx="579">
                  <c:v>44917</c:v>
                </c:pt>
                <c:pt idx="580">
                  <c:v>44917</c:v>
                </c:pt>
                <c:pt idx="581">
                  <c:v>44923</c:v>
                </c:pt>
                <c:pt idx="582">
                  <c:v>44923</c:v>
                </c:pt>
                <c:pt idx="583">
                  <c:v>44923</c:v>
                </c:pt>
                <c:pt idx="584">
                  <c:v>44924</c:v>
                </c:pt>
                <c:pt idx="585">
                  <c:v>44924</c:v>
                </c:pt>
              </c:numCache>
            </c:numRef>
          </c:cat>
          <c:val>
            <c:numRef>
              <c:f>'ULAZNI PODACI'!$F$2451:$F$3036</c:f>
              <c:numCache>
                <c:formatCode>#,##0.00\ [$€-1];[Red]#,##0.00\ [$€-1]</c:formatCode>
                <c:ptCount val="586"/>
                <c:pt idx="0">
                  <c:v>1368.7</c:v>
                </c:pt>
                <c:pt idx="1">
                  <c:v>1741.98</c:v>
                </c:pt>
                <c:pt idx="2">
                  <c:v>1927.79</c:v>
                </c:pt>
                <c:pt idx="3">
                  <c:v>2113.6</c:v>
                </c:pt>
                <c:pt idx="4">
                  <c:v>2770.58</c:v>
                </c:pt>
                <c:pt idx="5">
                  <c:v>3075.84</c:v>
                </c:pt>
                <c:pt idx="6">
                  <c:v>4121.0300000000007</c:v>
                </c:pt>
                <c:pt idx="7">
                  <c:v>6375.3600000000006</c:v>
                </c:pt>
                <c:pt idx="8">
                  <c:v>12719.84</c:v>
                </c:pt>
                <c:pt idx="9">
                  <c:v>13018.47</c:v>
                </c:pt>
                <c:pt idx="10">
                  <c:v>13283.92</c:v>
                </c:pt>
                <c:pt idx="11">
                  <c:v>14428.65</c:v>
                </c:pt>
                <c:pt idx="12">
                  <c:v>16087.689999999999</c:v>
                </c:pt>
                <c:pt idx="13">
                  <c:v>23652.89</c:v>
                </c:pt>
                <c:pt idx="14">
                  <c:v>23705.98</c:v>
                </c:pt>
                <c:pt idx="15">
                  <c:v>24459.18</c:v>
                </c:pt>
                <c:pt idx="16">
                  <c:v>25488.94</c:v>
                </c:pt>
                <c:pt idx="17">
                  <c:v>44714.85</c:v>
                </c:pt>
                <c:pt idx="18">
                  <c:v>45161.13</c:v>
                </c:pt>
                <c:pt idx="19">
                  <c:v>48228.689999999995</c:v>
                </c:pt>
                <c:pt idx="20">
                  <c:v>58141.42</c:v>
                </c:pt>
                <c:pt idx="21">
                  <c:v>58808.35</c:v>
                </c:pt>
                <c:pt idx="22">
                  <c:v>59197.45</c:v>
                </c:pt>
                <c:pt idx="23">
                  <c:v>60491.5</c:v>
                </c:pt>
                <c:pt idx="24">
                  <c:v>62183.72</c:v>
                </c:pt>
                <c:pt idx="25">
                  <c:v>64771.81</c:v>
                </c:pt>
                <c:pt idx="26">
                  <c:v>75715.739999999991</c:v>
                </c:pt>
                <c:pt idx="27">
                  <c:v>76786.759999999995</c:v>
                </c:pt>
                <c:pt idx="28">
                  <c:v>76906.289999999994</c:v>
                </c:pt>
                <c:pt idx="29">
                  <c:v>76980.95</c:v>
                </c:pt>
                <c:pt idx="30">
                  <c:v>77034.87999999999</c:v>
                </c:pt>
                <c:pt idx="31">
                  <c:v>77342.62999999999</c:v>
                </c:pt>
                <c:pt idx="32">
                  <c:v>77516.829999999987</c:v>
                </c:pt>
                <c:pt idx="33">
                  <c:v>88397.329999999987</c:v>
                </c:pt>
                <c:pt idx="34">
                  <c:v>88885.749999999985</c:v>
                </c:pt>
                <c:pt idx="35">
                  <c:v>89299.849999999991</c:v>
                </c:pt>
                <c:pt idx="36">
                  <c:v>97843.87999999999</c:v>
                </c:pt>
                <c:pt idx="37">
                  <c:v>99502.919999999984</c:v>
                </c:pt>
                <c:pt idx="38">
                  <c:v>99927.62999999999</c:v>
                </c:pt>
                <c:pt idx="39">
                  <c:v>102352.20999999999</c:v>
                </c:pt>
                <c:pt idx="40">
                  <c:v>107807.10999999999</c:v>
                </c:pt>
                <c:pt idx="41">
                  <c:v>110773.45999999999</c:v>
                </c:pt>
                <c:pt idx="42">
                  <c:v>110877.15</c:v>
                </c:pt>
                <c:pt idx="43">
                  <c:v>111826.12</c:v>
                </c:pt>
                <c:pt idx="44">
                  <c:v>112250.83</c:v>
                </c:pt>
                <c:pt idx="45">
                  <c:v>112739.25</c:v>
                </c:pt>
                <c:pt idx="46">
                  <c:v>113302.66</c:v>
                </c:pt>
                <c:pt idx="47">
                  <c:v>113765.33</c:v>
                </c:pt>
                <c:pt idx="48">
                  <c:v>114315.93000000001</c:v>
                </c:pt>
                <c:pt idx="49">
                  <c:v>114684.24</c:v>
                </c:pt>
                <c:pt idx="50">
                  <c:v>115082.41</c:v>
                </c:pt>
                <c:pt idx="51">
                  <c:v>116451.11</c:v>
                </c:pt>
                <c:pt idx="52">
                  <c:v>116545.68000000001</c:v>
                </c:pt>
                <c:pt idx="53">
                  <c:v>117989.70000000001</c:v>
                </c:pt>
                <c:pt idx="54">
                  <c:v>120912.79000000001</c:v>
                </c:pt>
                <c:pt idx="55">
                  <c:v>126000.06000000001</c:v>
                </c:pt>
                <c:pt idx="56">
                  <c:v>127659.1</c:v>
                </c:pt>
                <c:pt idx="57">
                  <c:v>127992.23000000001</c:v>
                </c:pt>
                <c:pt idx="58">
                  <c:v>128213.71</c:v>
                </c:pt>
                <c:pt idx="59">
                  <c:v>129007.81000000001</c:v>
                </c:pt>
                <c:pt idx="60">
                  <c:v>129316.64000000001</c:v>
                </c:pt>
                <c:pt idx="61">
                  <c:v>129679.47000000002</c:v>
                </c:pt>
                <c:pt idx="62">
                  <c:v>129897.09000000001</c:v>
                </c:pt>
                <c:pt idx="63">
                  <c:v>130348.35</c:v>
                </c:pt>
                <c:pt idx="64">
                  <c:v>130905.79000000001</c:v>
                </c:pt>
                <c:pt idx="65">
                  <c:v>131834.85</c:v>
                </c:pt>
                <c:pt idx="66">
                  <c:v>132073.75</c:v>
                </c:pt>
                <c:pt idx="67">
                  <c:v>136877.18</c:v>
                </c:pt>
                <c:pt idx="68">
                  <c:v>140925.22999999998</c:v>
                </c:pt>
                <c:pt idx="69">
                  <c:v>147959.53999999998</c:v>
                </c:pt>
                <c:pt idx="70">
                  <c:v>148099.22999999998</c:v>
                </c:pt>
                <c:pt idx="71">
                  <c:v>148806.94999999998</c:v>
                </c:pt>
                <c:pt idx="72">
                  <c:v>150470.55999999997</c:v>
                </c:pt>
                <c:pt idx="73">
                  <c:v>159318.39999999997</c:v>
                </c:pt>
                <c:pt idx="74">
                  <c:v>159650.20999999996</c:v>
                </c:pt>
                <c:pt idx="75">
                  <c:v>161176.51999999996</c:v>
                </c:pt>
                <c:pt idx="76">
                  <c:v>161566.20999999996</c:v>
                </c:pt>
                <c:pt idx="77">
                  <c:v>161630.40999999997</c:v>
                </c:pt>
                <c:pt idx="78">
                  <c:v>162056.49999999997</c:v>
                </c:pt>
                <c:pt idx="79">
                  <c:v>162897.08999999997</c:v>
                </c:pt>
                <c:pt idx="80">
                  <c:v>166716.19999999995</c:v>
                </c:pt>
                <c:pt idx="81">
                  <c:v>167383.12999999995</c:v>
                </c:pt>
                <c:pt idx="82">
                  <c:v>169045.64999999994</c:v>
                </c:pt>
                <c:pt idx="83">
                  <c:v>179638.25999999995</c:v>
                </c:pt>
                <c:pt idx="84">
                  <c:v>179839.23999999996</c:v>
                </c:pt>
                <c:pt idx="85">
                  <c:v>185639.22999999995</c:v>
                </c:pt>
                <c:pt idx="86">
                  <c:v>186166.34999999995</c:v>
                </c:pt>
                <c:pt idx="87">
                  <c:v>186288.68999999994</c:v>
                </c:pt>
                <c:pt idx="88">
                  <c:v>186664.57999999996</c:v>
                </c:pt>
                <c:pt idx="89">
                  <c:v>188560.33999999997</c:v>
                </c:pt>
                <c:pt idx="90">
                  <c:v>188683.58999999997</c:v>
                </c:pt>
                <c:pt idx="91">
                  <c:v>188730.24999999997</c:v>
                </c:pt>
                <c:pt idx="92">
                  <c:v>189397.17999999996</c:v>
                </c:pt>
                <c:pt idx="93">
                  <c:v>191807.75999999995</c:v>
                </c:pt>
                <c:pt idx="94">
                  <c:v>192175.06999999995</c:v>
                </c:pt>
                <c:pt idx="95">
                  <c:v>197613.83999999994</c:v>
                </c:pt>
                <c:pt idx="96">
                  <c:v>199060.51999999993</c:v>
                </c:pt>
                <c:pt idx="97">
                  <c:v>200334.65999999995</c:v>
                </c:pt>
                <c:pt idx="98">
                  <c:v>204060.13999999996</c:v>
                </c:pt>
                <c:pt idx="99">
                  <c:v>204989.19999999995</c:v>
                </c:pt>
                <c:pt idx="100">
                  <c:v>207723.28999999995</c:v>
                </c:pt>
                <c:pt idx="101">
                  <c:v>209091.98999999996</c:v>
                </c:pt>
                <c:pt idx="102">
                  <c:v>209496.78999999995</c:v>
                </c:pt>
                <c:pt idx="103">
                  <c:v>209654.19999999995</c:v>
                </c:pt>
                <c:pt idx="104">
                  <c:v>211331.14999999997</c:v>
                </c:pt>
                <c:pt idx="105">
                  <c:v>211588.95999999996</c:v>
                </c:pt>
                <c:pt idx="106">
                  <c:v>220449.86999999997</c:v>
                </c:pt>
                <c:pt idx="107">
                  <c:v>221497.04999999996</c:v>
                </c:pt>
                <c:pt idx="108">
                  <c:v>223156.08999999997</c:v>
                </c:pt>
                <c:pt idx="109">
                  <c:v>298808.08999999997</c:v>
                </c:pt>
                <c:pt idx="110">
                  <c:v>299186.34999999998</c:v>
                </c:pt>
                <c:pt idx="111">
                  <c:v>299338.81999999995</c:v>
                </c:pt>
                <c:pt idx="112">
                  <c:v>299586.07999999996</c:v>
                </c:pt>
                <c:pt idx="113">
                  <c:v>299668.04999999993</c:v>
                </c:pt>
                <c:pt idx="114">
                  <c:v>299740.61999999994</c:v>
                </c:pt>
                <c:pt idx="115">
                  <c:v>300149.13999999996</c:v>
                </c:pt>
                <c:pt idx="116">
                  <c:v>303189.81999999995</c:v>
                </c:pt>
                <c:pt idx="117">
                  <c:v>317116.35999999993</c:v>
                </c:pt>
                <c:pt idx="118">
                  <c:v>319518.90999999992</c:v>
                </c:pt>
                <c:pt idx="119">
                  <c:v>319574.64999999991</c:v>
                </c:pt>
                <c:pt idx="120">
                  <c:v>319916.68999999989</c:v>
                </c:pt>
                <c:pt idx="121">
                  <c:v>319947.37999999989</c:v>
                </c:pt>
                <c:pt idx="122">
                  <c:v>320043.43999999989</c:v>
                </c:pt>
                <c:pt idx="123">
                  <c:v>320063.0199999999</c:v>
                </c:pt>
                <c:pt idx="124">
                  <c:v>320575.3299999999</c:v>
                </c:pt>
                <c:pt idx="125">
                  <c:v>321255.86999999988</c:v>
                </c:pt>
                <c:pt idx="126">
                  <c:v>321319.90999999986</c:v>
                </c:pt>
                <c:pt idx="127">
                  <c:v>321339.48999999987</c:v>
                </c:pt>
                <c:pt idx="128">
                  <c:v>322492.18999999989</c:v>
                </c:pt>
                <c:pt idx="129">
                  <c:v>322634.03999999986</c:v>
                </c:pt>
                <c:pt idx="130">
                  <c:v>323024.48999999987</c:v>
                </c:pt>
                <c:pt idx="131">
                  <c:v>323490.68999999989</c:v>
                </c:pt>
                <c:pt idx="132">
                  <c:v>326410.58999999991</c:v>
                </c:pt>
                <c:pt idx="133">
                  <c:v>333179.4499999999</c:v>
                </c:pt>
                <c:pt idx="134">
                  <c:v>333665.21999999991</c:v>
                </c:pt>
                <c:pt idx="135">
                  <c:v>333732.75999999989</c:v>
                </c:pt>
                <c:pt idx="136">
                  <c:v>334583.14999999991</c:v>
                </c:pt>
                <c:pt idx="137">
                  <c:v>334967.90999999992</c:v>
                </c:pt>
                <c:pt idx="138">
                  <c:v>335540.25999999989</c:v>
                </c:pt>
                <c:pt idx="139">
                  <c:v>335978.24999999988</c:v>
                </c:pt>
                <c:pt idx="140">
                  <c:v>336190.60999999987</c:v>
                </c:pt>
                <c:pt idx="141">
                  <c:v>336402.96999999986</c:v>
                </c:pt>
                <c:pt idx="142">
                  <c:v>336840.95999999985</c:v>
                </c:pt>
                <c:pt idx="143">
                  <c:v>340660.06999999983</c:v>
                </c:pt>
                <c:pt idx="144">
                  <c:v>341326.99999999983</c:v>
                </c:pt>
                <c:pt idx="145">
                  <c:v>344492.43999999983</c:v>
                </c:pt>
                <c:pt idx="146">
                  <c:v>344950.32999999984</c:v>
                </c:pt>
                <c:pt idx="147">
                  <c:v>345282.13999999984</c:v>
                </c:pt>
                <c:pt idx="148">
                  <c:v>347472.06999999983</c:v>
                </c:pt>
                <c:pt idx="149">
                  <c:v>348467.48999999982</c:v>
                </c:pt>
                <c:pt idx="150">
                  <c:v>349516.6599999998</c:v>
                </c:pt>
                <c:pt idx="151">
                  <c:v>349589.32999999978</c:v>
                </c:pt>
                <c:pt idx="152">
                  <c:v>350120.05999999976</c:v>
                </c:pt>
                <c:pt idx="153">
                  <c:v>350163.85999999975</c:v>
                </c:pt>
                <c:pt idx="154">
                  <c:v>350633.16999999975</c:v>
                </c:pt>
                <c:pt idx="155">
                  <c:v>350758.03999999975</c:v>
                </c:pt>
                <c:pt idx="156">
                  <c:v>353160.58999999973</c:v>
                </c:pt>
                <c:pt idx="157">
                  <c:v>353778.34999999974</c:v>
                </c:pt>
                <c:pt idx="158">
                  <c:v>373499.61999999976</c:v>
                </c:pt>
                <c:pt idx="159">
                  <c:v>373634.66999999975</c:v>
                </c:pt>
                <c:pt idx="160">
                  <c:v>375671.96999999974</c:v>
                </c:pt>
                <c:pt idx="161">
                  <c:v>378489.00999999972</c:v>
                </c:pt>
                <c:pt idx="162">
                  <c:v>387349.91999999969</c:v>
                </c:pt>
                <c:pt idx="163">
                  <c:v>388834.41999999969</c:v>
                </c:pt>
                <c:pt idx="164">
                  <c:v>390642.76999999967</c:v>
                </c:pt>
                <c:pt idx="165">
                  <c:v>392011.46999999968</c:v>
                </c:pt>
                <c:pt idx="166">
                  <c:v>392060.6199999997</c:v>
                </c:pt>
                <c:pt idx="167">
                  <c:v>392309.47999999969</c:v>
                </c:pt>
                <c:pt idx="168">
                  <c:v>392509.55999999971</c:v>
                </c:pt>
                <c:pt idx="169">
                  <c:v>393256.12999999971</c:v>
                </c:pt>
                <c:pt idx="170">
                  <c:v>393969.51999999973</c:v>
                </c:pt>
                <c:pt idx="171">
                  <c:v>406250.62999999971</c:v>
                </c:pt>
                <c:pt idx="172">
                  <c:v>407733.22999999969</c:v>
                </c:pt>
                <c:pt idx="173">
                  <c:v>408021.2399999997</c:v>
                </c:pt>
                <c:pt idx="174">
                  <c:v>411130.76999999973</c:v>
                </c:pt>
                <c:pt idx="175">
                  <c:v>411616.8699999997</c:v>
                </c:pt>
                <c:pt idx="176">
                  <c:v>411744.94999999972</c:v>
                </c:pt>
                <c:pt idx="177">
                  <c:v>412678.64999999973</c:v>
                </c:pt>
                <c:pt idx="178">
                  <c:v>413071.78999999975</c:v>
                </c:pt>
                <c:pt idx="179">
                  <c:v>413641.69999999972</c:v>
                </c:pt>
                <c:pt idx="180">
                  <c:v>414062.68999999971</c:v>
                </c:pt>
                <c:pt idx="181">
                  <c:v>422323.12999999971</c:v>
                </c:pt>
                <c:pt idx="182">
                  <c:v>432146.88999999972</c:v>
                </c:pt>
                <c:pt idx="183">
                  <c:v>432367.53999999975</c:v>
                </c:pt>
                <c:pt idx="184">
                  <c:v>432581.05999999976</c:v>
                </c:pt>
                <c:pt idx="185">
                  <c:v>432794.57999999978</c:v>
                </c:pt>
                <c:pt idx="186">
                  <c:v>433789.99999999977</c:v>
                </c:pt>
                <c:pt idx="187">
                  <c:v>436325.00999999978</c:v>
                </c:pt>
                <c:pt idx="188">
                  <c:v>436643.5399999998</c:v>
                </c:pt>
                <c:pt idx="189">
                  <c:v>438362.29999999981</c:v>
                </c:pt>
                <c:pt idx="190">
                  <c:v>443989.74999999983</c:v>
                </c:pt>
                <c:pt idx="191">
                  <c:v>447196.32999999984</c:v>
                </c:pt>
                <c:pt idx="192">
                  <c:v>447588.50999999983</c:v>
                </c:pt>
                <c:pt idx="193">
                  <c:v>451407.61999999982</c:v>
                </c:pt>
                <c:pt idx="194">
                  <c:v>452363.2199999998</c:v>
                </c:pt>
                <c:pt idx="195">
                  <c:v>453653.2899999998</c:v>
                </c:pt>
                <c:pt idx="196">
                  <c:v>454290.35999999981</c:v>
                </c:pt>
                <c:pt idx="197">
                  <c:v>455352.13999999984</c:v>
                </c:pt>
                <c:pt idx="198">
                  <c:v>455476.56999999983</c:v>
                </c:pt>
                <c:pt idx="199">
                  <c:v>472564.62999999983</c:v>
                </c:pt>
                <c:pt idx="200">
                  <c:v>473493.68999999983</c:v>
                </c:pt>
                <c:pt idx="201">
                  <c:v>473971.48999999982</c:v>
                </c:pt>
                <c:pt idx="202">
                  <c:v>474415.31999999983</c:v>
                </c:pt>
                <c:pt idx="203">
                  <c:v>474572.92999999982</c:v>
                </c:pt>
                <c:pt idx="204">
                  <c:v>475214.9099999998</c:v>
                </c:pt>
                <c:pt idx="205">
                  <c:v>475719.25999999978</c:v>
                </c:pt>
                <c:pt idx="206">
                  <c:v>475828.61999999976</c:v>
                </c:pt>
                <c:pt idx="207">
                  <c:v>477421.28999999975</c:v>
                </c:pt>
                <c:pt idx="208">
                  <c:v>477490.96999999974</c:v>
                </c:pt>
                <c:pt idx="209">
                  <c:v>478071.62999999971</c:v>
                </c:pt>
                <c:pt idx="210">
                  <c:v>478191.07999999973</c:v>
                </c:pt>
                <c:pt idx="211">
                  <c:v>479850.1199999997</c:v>
                </c:pt>
                <c:pt idx="212">
                  <c:v>481037.9899999997</c:v>
                </c:pt>
                <c:pt idx="213">
                  <c:v>482406.68999999971</c:v>
                </c:pt>
                <c:pt idx="214">
                  <c:v>495081.71999999974</c:v>
                </c:pt>
                <c:pt idx="215">
                  <c:v>495966.97999999975</c:v>
                </c:pt>
                <c:pt idx="216">
                  <c:v>496213.50999999978</c:v>
                </c:pt>
                <c:pt idx="217">
                  <c:v>503810.22999999975</c:v>
                </c:pt>
                <c:pt idx="218">
                  <c:v>504494.07999999973</c:v>
                </c:pt>
                <c:pt idx="219">
                  <c:v>504533.89999999973</c:v>
                </c:pt>
                <c:pt idx="220">
                  <c:v>506060.20999999973</c:v>
                </c:pt>
                <c:pt idx="221">
                  <c:v>508360.50999999972</c:v>
                </c:pt>
                <c:pt idx="222">
                  <c:v>511953.62999999971</c:v>
                </c:pt>
                <c:pt idx="223">
                  <c:v>512620.55999999971</c:v>
                </c:pt>
                <c:pt idx="224">
                  <c:v>513098.35999999969</c:v>
                </c:pt>
                <c:pt idx="225">
                  <c:v>513921.2399999997</c:v>
                </c:pt>
                <c:pt idx="226">
                  <c:v>514850.2999999997</c:v>
                </c:pt>
                <c:pt idx="227">
                  <c:v>525475.28999999969</c:v>
                </c:pt>
                <c:pt idx="228">
                  <c:v>528464.20999999973</c:v>
                </c:pt>
                <c:pt idx="229">
                  <c:v>533580.9299999997</c:v>
                </c:pt>
                <c:pt idx="230">
                  <c:v>535937.41999999969</c:v>
                </c:pt>
                <c:pt idx="231">
                  <c:v>536328.89999999967</c:v>
                </c:pt>
                <c:pt idx="232">
                  <c:v>540148.00999999966</c:v>
                </c:pt>
                <c:pt idx="233">
                  <c:v>540232.03999999969</c:v>
                </c:pt>
                <c:pt idx="234">
                  <c:v>544495.02999999968</c:v>
                </c:pt>
                <c:pt idx="235">
                  <c:v>544566.36999999965</c:v>
                </c:pt>
                <c:pt idx="236">
                  <c:v>546939.10999999964</c:v>
                </c:pt>
                <c:pt idx="237">
                  <c:v>547252.43999999959</c:v>
                </c:pt>
                <c:pt idx="238">
                  <c:v>547280.97999999963</c:v>
                </c:pt>
                <c:pt idx="239">
                  <c:v>547943.89999999967</c:v>
                </c:pt>
                <c:pt idx="240">
                  <c:v>549216.70999999973</c:v>
                </c:pt>
                <c:pt idx="241">
                  <c:v>549490.48999999976</c:v>
                </c:pt>
                <c:pt idx="242">
                  <c:v>549623.43999999971</c:v>
                </c:pt>
                <c:pt idx="243">
                  <c:v>549784.69999999972</c:v>
                </c:pt>
                <c:pt idx="244">
                  <c:v>550068.43999999971</c:v>
                </c:pt>
                <c:pt idx="245">
                  <c:v>550205.28999999969</c:v>
                </c:pt>
                <c:pt idx="246">
                  <c:v>550373.0499999997</c:v>
                </c:pt>
                <c:pt idx="247">
                  <c:v>550533.97999999975</c:v>
                </c:pt>
                <c:pt idx="248">
                  <c:v>551820.55999999971</c:v>
                </c:pt>
                <c:pt idx="249">
                  <c:v>551922.41999999969</c:v>
                </c:pt>
                <c:pt idx="250">
                  <c:v>552086.65999999968</c:v>
                </c:pt>
                <c:pt idx="251">
                  <c:v>552856.44999999972</c:v>
                </c:pt>
                <c:pt idx="252">
                  <c:v>554515.48999999976</c:v>
                </c:pt>
                <c:pt idx="253">
                  <c:v>554575.01999999979</c:v>
                </c:pt>
                <c:pt idx="254">
                  <c:v>554840.46999999974</c:v>
                </c:pt>
                <c:pt idx="255">
                  <c:v>556273.87999999977</c:v>
                </c:pt>
                <c:pt idx="256">
                  <c:v>557946.18999999983</c:v>
                </c:pt>
                <c:pt idx="257">
                  <c:v>559590.31999999983</c:v>
                </c:pt>
                <c:pt idx="258">
                  <c:v>559805.98999999987</c:v>
                </c:pt>
                <c:pt idx="259">
                  <c:v>560045.74999999988</c:v>
                </c:pt>
                <c:pt idx="260">
                  <c:v>560120.40999999992</c:v>
                </c:pt>
                <c:pt idx="261">
                  <c:v>563514.94999999995</c:v>
                </c:pt>
                <c:pt idx="262">
                  <c:v>564934.34</c:v>
                </c:pt>
                <c:pt idx="263">
                  <c:v>565887.61</c:v>
                </c:pt>
                <c:pt idx="264">
                  <c:v>569532.17999999993</c:v>
                </c:pt>
                <c:pt idx="265">
                  <c:v>570199.11</c:v>
                </c:pt>
                <c:pt idx="266">
                  <c:v>570589.1</c:v>
                </c:pt>
                <c:pt idx="267">
                  <c:v>575027.17999999993</c:v>
                </c:pt>
                <c:pt idx="268">
                  <c:v>575287.23</c:v>
                </c:pt>
                <c:pt idx="269">
                  <c:v>576655.92999999993</c:v>
                </c:pt>
                <c:pt idx="270">
                  <c:v>577239.90999999992</c:v>
                </c:pt>
                <c:pt idx="271">
                  <c:v>580033.05999999994</c:v>
                </c:pt>
                <c:pt idx="272">
                  <c:v>580829.39999999991</c:v>
                </c:pt>
                <c:pt idx="273">
                  <c:v>581059.66999999993</c:v>
                </c:pt>
                <c:pt idx="274">
                  <c:v>581802.91999999993</c:v>
                </c:pt>
                <c:pt idx="275">
                  <c:v>582997.42999999993</c:v>
                </c:pt>
                <c:pt idx="276">
                  <c:v>584669.74</c:v>
                </c:pt>
                <c:pt idx="277">
                  <c:v>585519.17000000004</c:v>
                </c:pt>
                <c:pt idx="278">
                  <c:v>586566.75</c:v>
                </c:pt>
                <c:pt idx="279">
                  <c:v>587185.86</c:v>
                </c:pt>
                <c:pt idx="280">
                  <c:v>587766.52</c:v>
                </c:pt>
                <c:pt idx="281">
                  <c:v>591585.63</c:v>
                </c:pt>
                <c:pt idx="282">
                  <c:v>592322.51</c:v>
                </c:pt>
                <c:pt idx="283">
                  <c:v>593895.11</c:v>
                </c:pt>
                <c:pt idx="284">
                  <c:v>595467.68999999994</c:v>
                </c:pt>
                <c:pt idx="285">
                  <c:v>597259.44999999995</c:v>
                </c:pt>
                <c:pt idx="286">
                  <c:v>606630.8899999999</c:v>
                </c:pt>
                <c:pt idx="287">
                  <c:v>606881.81999999995</c:v>
                </c:pt>
                <c:pt idx="288">
                  <c:v>607254.50999999989</c:v>
                </c:pt>
                <c:pt idx="289">
                  <c:v>607940.28999999992</c:v>
                </c:pt>
                <c:pt idx="290">
                  <c:v>608262.80999999994</c:v>
                </c:pt>
                <c:pt idx="291">
                  <c:v>608334.2699999999</c:v>
                </c:pt>
                <c:pt idx="292">
                  <c:v>608450.11999999988</c:v>
                </c:pt>
                <c:pt idx="293">
                  <c:v>609644.62999999989</c:v>
                </c:pt>
                <c:pt idx="294">
                  <c:v>610016.24999999988</c:v>
                </c:pt>
                <c:pt idx="295">
                  <c:v>611675.28999999992</c:v>
                </c:pt>
                <c:pt idx="296">
                  <c:v>614051.29999999993</c:v>
                </c:pt>
                <c:pt idx="297">
                  <c:v>615660.55999999994</c:v>
                </c:pt>
                <c:pt idx="298">
                  <c:v>616470.16999999993</c:v>
                </c:pt>
                <c:pt idx="299">
                  <c:v>616694.1399999999</c:v>
                </c:pt>
                <c:pt idx="300">
                  <c:v>617024.61999999988</c:v>
                </c:pt>
                <c:pt idx="301">
                  <c:v>619324.61999999988</c:v>
                </c:pt>
                <c:pt idx="302">
                  <c:v>619689.60999999987</c:v>
                </c:pt>
                <c:pt idx="303">
                  <c:v>620009.1399999999</c:v>
                </c:pt>
                <c:pt idx="304">
                  <c:v>620604.87999999989</c:v>
                </c:pt>
                <c:pt idx="305">
                  <c:v>622214.1399999999</c:v>
                </c:pt>
                <c:pt idx="306">
                  <c:v>622919.23999999987</c:v>
                </c:pt>
                <c:pt idx="307">
                  <c:v>627073.45999999985</c:v>
                </c:pt>
                <c:pt idx="308">
                  <c:v>630710.05999999982</c:v>
                </c:pt>
                <c:pt idx="309">
                  <c:v>630947.29999999981</c:v>
                </c:pt>
                <c:pt idx="310">
                  <c:v>631000.38999999978</c:v>
                </c:pt>
                <c:pt idx="311">
                  <c:v>631318.91999999981</c:v>
                </c:pt>
                <c:pt idx="312">
                  <c:v>631376.98999999976</c:v>
                </c:pt>
                <c:pt idx="313">
                  <c:v>633265.96999999974</c:v>
                </c:pt>
                <c:pt idx="314">
                  <c:v>633835.34999999974</c:v>
                </c:pt>
                <c:pt idx="315">
                  <c:v>634066.74999999977</c:v>
                </c:pt>
                <c:pt idx="316">
                  <c:v>634103.24999999977</c:v>
                </c:pt>
                <c:pt idx="317">
                  <c:v>634965.94999999972</c:v>
                </c:pt>
                <c:pt idx="318">
                  <c:v>635057.19999999972</c:v>
                </c:pt>
                <c:pt idx="319">
                  <c:v>635782.19999999972</c:v>
                </c:pt>
                <c:pt idx="320">
                  <c:v>636779.20999999973</c:v>
                </c:pt>
                <c:pt idx="321">
                  <c:v>644056.89999999967</c:v>
                </c:pt>
                <c:pt idx="322">
                  <c:v>647038.18999999971</c:v>
                </c:pt>
                <c:pt idx="323">
                  <c:v>648571.13999999966</c:v>
                </c:pt>
                <c:pt idx="324">
                  <c:v>648969.30999999971</c:v>
                </c:pt>
                <c:pt idx="325">
                  <c:v>649027.37999999966</c:v>
                </c:pt>
                <c:pt idx="326">
                  <c:v>649788.87999999966</c:v>
                </c:pt>
                <c:pt idx="327">
                  <c:v>652873.48999999964</c:v>
                </c:pt>
                <c:pt idx="328">
                  <c:v>653263.15999999968</c:v>
                </c:pt>
                <c:pt idx="329">
                  <c:v>657082.26999999967</c:v>
                </c:pt>
                <c:pt idx="330">
                  <c:v>658072.70999999961</c:v>
                </c:pt>
                <c:pt idx="331">
                  <c:v>658802.68999999959</c:v>
                </c:pt>
                <c:pt idx="332">
                  <c:v>659082.47999999963</c:v>
                </c:pt>
                <c:pt idx="333">
                  <c:v>659269.04999999958</c:v>
                </c:pt>
                <c:pt idx="334">
                  <c:v>659906.11999999953</c:v>
                </c:pt>
                <c:pt idx="335">
                  <c:v>660486.77999999956</c:v>
                </c:pt>
                <c:pt idx="336">
                  <c:v>660936.70999999961</c:v>
                </c:pt>
                <c:pt idx="337">
                  <c:v>661129.68999999959</c:v>
                </c:pt>
                <c:pt idx="338">
                  <c:v>661182.24999999965</c:v>
                </c:pt>
                <c:pt idx="339">
                  <c:v>661214.36999999965</c:v>
                </c:pt>
                <c:pt idx="340">
                  <c:v>661407.07999999961</c:v>
                </c:pt>
                <c:pt idx="341">
                  <c:v>668322.1999999996</c:v>
                </c:pt>
                <c:pt idx="342">
                  <c:v>669109.77999999956</c:v>
                </c:pt>
                <c:pt idx="343">
                  <c:v>669584.92999999959</c:v>
                </c:pt>
                <c:pt idx="344">
                  <c:v>671224.05999999959</c:v>
                </c:pt>
                <c:pt idx="345">
                  <c:v>674210.3199999996</c:v>
                </c:pt>
                <c:pt idx="346">
                  <c:v>676217.74999999965</c:v>
                </c:pt>
                <c:pt idx="347">
                  <c:v>679668.53999999969</c:v>
                </c:pt>
                <c:pt idx="348">
                  <c:v>689611.88999999966</c:v>
                </c:pt>
                <c:pt idx="349">
                  <c:v>690408.22999999963</c:v>
                </c:pt>
                <c:pt idx="350">
                  <c:v>693062.68999999959</c:v>
                </c:pt>
                <c:pt idx="351">
                  <c:v>693601.87999999954</c:v>
                </c:pt>
                <c:pt idx="352">
                  <c:v>693693.12999999954</c:v>
                </c:pt>
                <c:pt idx="353">
                  <c:v>708177.16999999958</c:v>
                </c:pt>
                <c:pt idx="354">
                  <c:v>708312.21999999962</c:v>
                </c:pt>
                <c:pt idx="355">
                  <c:v>712087.11999999965</c:v>
                </c:pt>
                <c:pt idx="356">
                  <c:v>713182.07999999961</c:v>
                </c:pt>
                <c:pt idx="357">
                  <c:v>713739.51999999955</c:v>
                </c:pt>
                <c:pt idx="358">
                  <c:v>715398.55999999959</c:v>
                </c:pt>
                <c:pt idx="359">
                  <c:v>717490.59999999963</c:v>
                </c:pt>
                <c:pt idx="360">
                  <c:v>717556.95999999961</c:v>
                </c:pt>
                <c:pt idx="361">
                  <c:v>717713.5699999996</c:v>
                </c:pt>
                <c:pt idx="362">
                  <c:v>727789.92999999959</c:v>
                </c:pt>
                <c:pt idx="363">
                  <c:v>728001.28999999957</c:v>
                </c:pt>
                <c:pt idx="364">
                  <c:v>728829.97999999952</c:v>
                </c:pt>
                <c:pt idx="365">
                  <c:v>729088.12999999954</c:v>
                </c:pt>
                <c:pt idx="366">
                  <c:v>729479.65999999957</c:v>
                </c:pt>
                <c:pt idx="367">
                  <c:v>741185.48999999953</c:v>
                </c:pt>
                <c:pt idx="368">
                  <c:v>741981.82999999949</c:v>
                </c:pt>
                <c:pt idx="369">
                  <c:v>742023.30999999947</c:v>
                </c:pt>
                <c:pt idx="370">
                  <c:v>745341.37999999942</c:v>
                </c:pt>
                <c:pt idx="371">
                  <c:v>746487.03999999946</c:v>
                </c:pt>
                <c:pt idx="372">
                  <c:v>747217.01999999944</c:v>
                </c:pt>
                <c:pt idx="373">
                  <c:v>747465.87999999942</c:v>
                </c:pt>
                <c:pt idx="374">
                  <c:v>748584.06999999937</c:v>
                </c:pt>
                <c:pt idx="375">
                  <c:v>750584.16999999934</c:v>
                </c:pt>
                <c:pt idx="376">
                  <c:v>751480.04999999935</c:v>
                </c:pt>
                <c:pt idx="377">
                  <c:v>751851.66999999934</c:v>
                </c:pt>
                <c:pt idx="378">
                  <c:v>752241.66999999934</c:v>
                </c:pt>
                <c:pt idx="379">
                  <c:v>752454.02999999933</c:v>
                </c:pt>
                <c:pt idx="380">
                  <c:v>753250.3699999993</c:v>
                </c:pt>
                <c:pt idx="381">
                  <c:v>753941.18999999925</c:v>
                </c:pt>
                <c:pt idx="382">
                  <c:v>755757.82999999926</c:v>
                </c:pt>
                <c:pt idx="383">
                  <c:v>756089.63999999932</c:v>
                </c:pt>
                <c:pt idx="384">
                  <c:v>756726.70999999926</c:v>
                </c:pt>
                <c:pt idx="385">
                  <c:v>757469.95999999926</c:v>
                </c:pt>
                <c:pt idx="386">
                  <c:v>757735.40999999922</c:v>
                </c:pt>
                <c:pt idx="387">
                  <c:v>758770.64999999921</c:v>
                </c:pt>
                <c:pt idx="388">
                  <c:v>759367.89999999921</c:v>
                </c:pt>
                <c:pt idx="389">
                  <c:v>760920.75999999919</c:v>
                </c:pt>
                <c:pt idx="390">
                  <c:v>762048.89999999921</c:v>
                </c:pt>
                <c:pt idx="391">
                  <c:v>764048.99999999919</c:v>
                </c:pt>
                <c:pt idx="392">
                  <c:v>765807.57999999914</c:v>
                </c:pt>
                <c:pt idx="393">
                  <c:v>767400.24999999919</c:v>
                </c:pt>
                <c:pt idx="394">
                  <c:v>769956.55999999924</c:v>
                </c:pt>
                <c:pt idx="395">
                  <c:v>770474.17999999924</c:v>
                </c:pt>
                <c:pt idx="396">
                  <c:v>771038.24999999919</c:v>
                </c:pt>
                <c:pt idx="397">
                  <c:v>771535.95999999915</c:v>
                </c:pt>
                <c:pt idx="398">
                  <c:v>771594.0299999991</c:v>
                </c:pt>
                <c:pt idx="399">
                  <c:v>774050.06999999913</c:v>
                </c:pt>
                <c:pt idx="400">
                  <c:v>776438.70999999915</c:v>
                </c:pt>
                <c:pt idx="401">
                  <c:v>778913.09999999916</c:v>
                </c:pt>
                <c:pt idx="402">
                  <c:v>780837.57999999914</c:v>
                </c:pt>
                <c:pt idx="403">
                  <c:v>782654.21999999916</c:v>
                </c:pt>
                <c:pt idx="404">
                  <c:v>794882.25999999919</c:v>
                </c:pt>
                <c:pt idx="405">
                  <c:v>800669.44999999914</c:v>
                </c:pt>
                <c:pt idx="406">
                  <c:v>801703.70999999915</c:v>
                </c:pt>
                <c:pt idx="407">
                  <c:v>802367.47999999917</c:v>
                </c:pt>
                <c:pt idx="408">
                  <c:v>806100.30999999912</c:v>
                </c:pt>
                <c:pt idx="409">
                  <c:v>809203.13999999908</c:v>
                </c:pt>
                <c:pt idx="410">
                  <c:v>809720.75999999908</c:v>
                </c:pt>
                <c:pt idx="411">
                  <c:v>810102.33999999904</c:v>
                </c:pt>
                <c:pt idx="412">
                  <c:v>816405.34999999905</c:v>
                </c:pt>
                <c:pt idx="413">
                  <c:v>817649.62999999907</c:v>
                </c:pt>
                <c:pt idx="414">
                  <c:v>820967.69999999902</c:v>
                </c:pt>
                <c:pt idx="415">
                  <c:v>821588.83999999904</c:v>
                </c:pt>
                <c:pt idx="416">
                  <c:v>823944.66999999899</c:v>
                </c:pt>
                <c:pt idx="417">
                  <c:v>824189.49999999895</c:v>
                </c:pt>
                <c:pt idx="418">
                  <c:v>824504.41999999899</c:v>
                </c:pt>
                <c:pt idx="419">
                  <c:v>824852.81999999902</c:v>
                </c:pt>
                <c:pt idx="420">
                  <c:v>826113.68999999901</c:v>
                </c:pt>
                <c:pt idx="421">
                  <c:v>826423.47999999905</c:v>
                </c:pt>
                <c:pt idx="422">
                  <c:v>826668.30999999901</c:v>
                </c:pt>
                <c:pt idx="423">
                  <c:v>828751.38999999897</c:v>
                </c:pt>
                <c:pt idx="424">
                  <c:v>829215.91999999899</c:v>
                </c:pt>
                <c:pt idx="425">
                  <c:v>834414.99999999895</c:v>
                </c:pt>
                <c:pt idx="426">
                  <c:v>834440.049999999</c:v>
                </c:pt>
                <c:pt idx="427">
                  <c:v>834828.44999999902</c:v>
                </c:pt>
                <c:pt idx="428">
                  <c:v>834934.049999999</c:v>
                </c:pt>
                <c:pt idx="429">
                  <c:v>835067.26999999897</c:v>
                </c:pt>
                <c:pt idx="430">
                  <c:v>849237.56999999902</c:v>
                </c:pt>
                <c:pt idx="431">
                  <c:v>853056.679999999</c:v>
                </c:pt>
                <c:pt idx="432">
                  <c:v>854654.799999999</c:v>
                </c:pt>
                <c:pt idx="433">
                  <c:v>855283.07999999903</c:v>
                </c:pt>
                <c:pt idx="434">
                  <c:v>855523.63999999908</c:v>
                </c:pt>
                <c:pt idx="435">
                  <c:v>856185.6599999991</c:v>
                </c:pt>
                <c:pt idx="436">
                  <c:v>858842.00999999908</c:v>
                </c:pt>
                <c:pt idx="437">
                  <c:v>858885.86999999906</c:v>
                </c:pt>
                <c:pt idx="438">
                  <c:v>860158.54999999912</c:v>
                </c:pt>
                <c:pt idx="439">
                  <c:v>861217.82999999914</c:v>
                </c:pt>
                <c:pt idx="440">
                  <c:v>861848.25999999919</c:v>
                </c:pt>
                <c:pt idx="441">
                  <c:v>864263.81999999925</c:v>
                </c:pt>
                <c:pt idx="442">
                  <c:v>867879.18999999925</c:v>
                </c:pt>
                <c:pt idx="443">
                  <c:v>868476.43999999925</c:v>
                </c:pt>
                <c:pt idx="444">
                  <c:v>868758.47999999928</c:v>
                </c:pt>
                <c:pt idx="445">
                  <c:v>878707.40999999933</c:v>
                </c:pt>
                <c:pt idx="446">
                  <c:v>883380.07999999938</c:v>
                </c:pt>
                <c:pt idx="447">
                  <c:v>885370.91999999934</c:v>
                </c:pt>
                <c:pt idx="448">
                  <c:v>885483.7299999994</c:v>
                </c:pt>
                <c:pt idx="449">
                  <c:v>886660.44999999937</c:v>
                </c:pt>
                <c:pt idx="450">
                  <c:v>887221.19999999937</c:v>
                </c:pt>
                <c:pt idx="451">
                  <c:v>891040.30999999936</c:v>
                </c:pt>
                <c:pt idx="452">
                  <c:v>891429.93999999936</c:v>
                </c:pt>
                <c:pt idx="453">
                  <c:v>892612.04999999935</c:v>
                </c:pt>
                <c:pt idx="454">
                  <c:v>893308.83999999939</c:v>
                </c:pt>
                <c:pt idx="455">
                  <c:v>897127.94999999937</c:v>
                </c:pt>
                <c:pt idx="456">
                  <c:v>912490.2299999994</c:v>
                </c:pt>
                <c:pt idx="457">
                  <c:v>914921.93999999936</c:v>
                </c:pt>
                <c:pt idx="458">
                  <c:v>915687.45999999938</c:v>
                </c:pt>
                <c:pt idx="459">
                  <c:v>923445.1099999994</c:v>
                </c:pt>
                <c:pt idx="460">
                  <c:v>926073.01999999944</c:v>
                </c:pt>
                <c:pt idx="461">
                  <c:v>926281.2299999994</c:v>
                </c:pt>
                <c:pt idx="462">
                  <c:v>928504.33999999939</c:v>
                </c:pt>
                <c:pt idx="463">
                  <c:v>928889.23999999941</c:v>
                </c:pt>
                <c:pt idx="464">
                  <c:v>937081.71999999939</c:v>
                </c:pt>
                <c:pt idx="465">
                  <c:v>939430.90999999933</c:v>
                </c:pt>
                <c:pt idx="466">
                  <c:v>940061.33999999939</c:v>
                </c:pt>
                <c:pt idx="467">
                  <c:v>942394.6099999994</c:v>
                </c:pt>
                <c:pt idx="468">
                  <c:v>943140.31999999937</c:v>
                </c:pt>
                <c:pt idx="469">
                  <c:v>944440.58999999939</c:v>
                </c:pt>
                <c:pt idx="470">
                  <c:v>945048.16999999934</c:v>
                </c:pt>
                <c:pt idx="471">
                  <c:v>947519.28999999934</c:v>
                </c:pt>
                <c:pt idx="472">
                  <c:v>950173.7499999993</c:v>
                </c:pt>
                <c:pt idx="473">
                  <c:v>950729.3699999993</c:v>
                </c:pt>
                <c:pt idx="474">
                  <c:v>950786.43999999925</c:v>
                </c:pt>
                <c:pt idx="475">
                  <c:v>952478.65999999922</c:v>
                </c:pt>
                <c:pt idx="476">
                  <c:v>955005.36999999918</c:v>
                </c:pt>
                <c:pt idx="477">
                  <c:v>955337.17999999924</c:v>
                </c:pt>
                <c:pt idx="478">
                  <c:v>955785.11999999918</c:v>
                </c:pt>
                <c:pt idx="479">
                  <c:v>958652.98999999918</c:v>
                </c:pt>
                <c:pt idx="480">
                  <c:v>960207.69999999914</c:v>
                </c:pt>
                <c:pt idx="481">
                  <c:v>960380.23999999918</c:v>
                </c:pt>
                <c:pt idx="482">
                  <c:v>960579.31999999913</c:v>
                </c:pt>
                <c:pt idx="483">
                  <c:v>962994.87999999919</c:v>
                </c:pt>
                <c:pt idx="484">
                  <c:v>964435.91999999923</c:v>
                </c:pt>
                <c:pt idx="485">
                  <c:v>966028.58999999927</c:v>
                </c:pt>
                <c:pt idx="486">
                  <c:v>972514.25999999931</c:v>
                </c:pt>
                <c:pt idx="487">
                  <c:v>972643.57999999926</c:v>
                </c:pt>
                <c:pt idx="488">
                  <c:v>972910.88999999932</c:v>
                </c:pt>
                <c:pt idx="489">
                  <c:v>974519.48999999929</c:v>
                </c:pt>
                <c:pt idx="490">
                  <c:v>975262.73999999929</c:v>
                </c:pt>
                <c:pt idx="491">
                  <c:v>975952.89999999932</c:v>
                </c:pt>
                <c:pt idx="492">
                  <c:v>976510.33999999927</c:v>
                </c:pt>
                <c:pt idx="493">
                  <c:v>976722.69999999925</c:v>
                </c:pt>
                <c:pt idx="494">
                  <c:v>977147.40999999922</c:v>
                </c:pt>
                <c:pt idx="495">
                  <c:v>981820.07999999926</c:v>
                </c:pt>
                <c:pt idx="496">
                  <c:v>983545.15999999922</c:v>
                </c:pt>
                <c:pt idx="497">
                  <c:v>983704.42999999924</c:v>
                </c:pt>
                <c:pt idx="498">
                  <c:v>989344.14999999921</c:v>
                </c:pt>
                <c:pt idx="499">
                  <c:v>989487.31999999925</c:v>
                </c:pt>
                <c:pt idx="500">
                  <c:v>1006575.3799999993</c:v>
                </c:pt>
                <c:pt idx="501">
                  <c:v>1006973.5499999993</c:v>
                </c:pt>
                <c:pt idx="502">
                  <c:v>1008394.2899999993</c:v>
                </c:pt>
                <c:pt idx="503">
                  <c:v>1008708.6199999993</c:v>
                </c:pt>
                <c:pt idx="504">
                  <c:v>1008926.5199999993</c:v>
                </c:pt>
                <c:pt idx="505">
                  <c:v>1009027.1699999993</c:v>
                </c:pt>
                <c:pt idx="506">
                  <c:v>1009728.9299999994</c:v>
                </c:pt>
                <c:pt idx="507">
                  <c:v>1009939.4399999994</c:v>
                </c:pt>
                <c:pt idx="508">
                  <c:v>1010084.8599999994</c:v>
                </c:pt>
                <c:pt idx="509">
                  <c:v>1012357.7399999994</c:v>
                </c:pt>
                <c:pt idx="510">
                  <c:v>1012702.8199999994</c:v>
                </c:pt>
                <c:pt idx="511">
                  <c:v>1013092.5699999994</c:v>
                </c:pt>
                <c:pt idx="512">
                  <c:v>1016911.6799999994</c:v>
                </c:pt>
                <c:pt idx="513">
                  <c:v>1017769.9999999993</c:v>
                </c:pt>
                <c:pt idx="514">
                  <c:v>1018168.1699999993</c:v>
                </c:pt>
                <c:pt idx="515">
                  <c:v>1021441.1099999993</c:v>
                </c:pt>
                <c:pt idx="516">
                  <c:v>1022217.6299999993</c:v>
                </c:pt>
                <c:pt idx="517">
                  <c:v>1023793.7099999993</c:v>
                </c:pt>
                <c:pt idx="518">
                  <c:v>1024789.1299999993</c:v>
                </c:pt>
                <c:pt idx="519">
                  <c:v>1025930.5499999993</c:v>
                </c:pt>
                <c:pt idx="520">
                  <c:v>1027310.8699999993</c:v>
                </c:pt>
                <c:pt idx="521">
                  <c:v>1028246.8999999993</c:v>
                </c:pt>
                <c:pt idx="522">
                  <c:v>1028316.5799999994</c:v>
                </c:pt>
                <c:pt idx="523">
                  <c:v>1028408.6599999993</c:v>
                </c:pt>
                <c:pt idx="524">
                  <c:v>1029652.9399999994</c:v>
                </c:pt>
                <c:pt idx="525">
                  <c:v>1029730.5799999994</c:v>
                </c:pt>
                <c:pt idx="526">
                  <c:v>1030725.9999999994</c:v>
                </c:pt>
                <c:pt idx="527">
                  <c:v>1030890.2399999994</c:v>
                </c:pt>
                <c:pt idx="528">
                  <c:v>1032881.7499999994</c:v>
                </c:pt>
                <c:pt idx="529">
                  <c:v>1039507.6499999994</c:v>
                </c:pt>
                <c:pt idx="530">
                  <c:v>1040315.5999999994</c:v>
                </c:pt>
                <c:pt idx="531">
                  <c:v>1050800.6999999995</c:v>
                </c:pt>
                <c:pt idx="532">
                  <c:v>1050810.6499999994</c:v>
                </c:pt>
                <c:pt idx="533">
                  <c:v>1051048.6799999995</c:v>
                </c:pt>
                <c:pt idx="534">
                  <c:v>1055291.7299999995</c:v>
                </c:pt>
                <c:pt idx="535">
                  <c:v>1061015.3999999994</c:v>
                </c:pt>
                <c:pt idx="536">
                  <c:v>1062608.0699999994</c:v>
                </c:pt>
                <c:pt idx="537">
                  <c:v>1062856.9299999995</c:v>
                </c:pt>
                <c:pt idx="538">
                  <c:v>1062873.9799999995</c:v>
                </c:pt>
                <c:pt idx="539">
                  <c:v>1065636.4899999995</c:v>
                </c:pt>
                <c:pt idx="540">
                  <c:v>1065655.7499999995</c:v>
                </c:pt>
                <c:pt idx="541">
                  <c:v>1067479.1199999996</c:v>
                </c:pt>
                <c:pt idx="542">
                  <c:v>1067903.1699999997</c:v>
                </c:pt>
                <c:pt idx="543">
                  <c:v>1068115.5299999998</c:v>
                </c:pt>
                <c:pt idx="544">
                  <c:v>1069641.8399999999</c:v>
                </c:pt>
                <c:pt idx="545">
                  <c:v>1070269.2899999998</c:v>
                </c:pt>
                <c:pt idx="546">
                  <c:v>1073587.3599999999</c:v>
                </c:pt>
                <c:pt idx="547">
                  <c:v>1080988.17</c:v>
                </c:pt>
                <c:pt idx="548">
                  <c:v>1083915.5</c:v>
                </c:pt>
                <c:pt idx="549">
                  <c:v>1086652.71</c:v>
                </c:pt>
                <c:pt idx="550">
                  <c:v>1091708.51</c:v>
                </c:pt>
                <c:pt idx="551">
                  <c:v>1104947.45</c:v>
                </c:pt>
                <c:pt idx="552">
                  <c:v>1105876.51</c:v>
                </c:pt>
                <c:pt idx="553">
                  <c:v>1107765.42</c:v>
                </c:pt>
                <c:pt idx="554">
                  <c:v>1112539.02</c:v>
                </c:pt>
                <c:pt idx="555">
                  <c:v>1113202.6300000001</c:v>
                </c:pt>
                <c:pt idx="556">
                  <c:v>1113540.03</c:v>
                </c:pt>
                <c:pt idx="557">
                  <c:v>1113567.6400000001</c:v>
                </c:pt>
                <c:pt idx="558">
                  <c:v>1114145.78</c:v>
                </c:pt>
                <c:pt idx="559">
                  <c:v>1117964.8900000001</c:v>
                </c:pt>
                <c:pt idx="560">
                  <c:v>1135066.31</c:v>
                </c:pt>
                <c:pt idx="561">
                  <c:v>1135457.07</c:v>
                </c:pt>
                <c:pt idx="562">
                  <c:v>1139571.48</c:v>
                </c:pt>
                <c:pt idx="563">
                  <c:v>1141522.51</c:v>
                </c:pt>
                <c:pt idx="564">
                  <c:v>1141859.9099999999</c:v>
                </c:pt>
                <c:pt idx="565">
                  <c:v>1142834.42</c:v>
                </c:pt>
                <c:pt idx="566">
                  <c:v>1163340.0899999999</c:v>
                </c:pt>
                <c:pt idx="567">
                  <c:v>1164295.9799999997</c:v>
                </c:pt>
                <c:pt idx="568">
                  <c:v>1164946.3199999998</c:v>
                </c:pt>
                <c:pt idx="569">
                  <c:v>1167667.1399999999</c:v>
                </c:pt>
                <c:pt idx="570">
                  <c:v>1174314.22</c:v>
                </c:pt>
                <c:pt idx="571">
                  <c:v>1174340.76</c:v>
                </c:pt>
                <c:pt idx="572">
                  <c:v>1174449.99</c:v>
                </c:pt>
                <c:pt idx="573">
                  <c:v>1174582.71</c:v>
                </c:pt>
                <c:pt idx="574">
                  <c:v>1176520.46</c:v>
                </c:pt>
                <c:pt idx="575">
                  <c:v>1177157.53</c:v>
                </c:pt>
                <c:pt idx="576">
                  <c:v>1181006.49</c:v>
                </c:pt>
                <c:pt idx="577">
                  <c:v>1188312.1399999999</c:v>
                </c:pt>
                <c:pt idx="578">
                  <c:v>1189891.5399999998</c:v>
                </c:pt>
                <c:pt idx="579">
                  <c:v>1190488.7899999998</c:v>
                </c:pt>
                <c:pt idx="580">
                  <c:v>1190807.3199999998</c:v>
                </c:pt>
                <c:pt idx="581">
                  <c:v>1190890.2699999998</c:v>
                </c:pt>
                <c:pt idx="582">
                  <c:v>1191487.5199999998</c:v>
                </c:pt>
                <c:pt idx="583">
                  <c:v>1198048.9699999997</c:v>
                </c:pt>
                <c:pt idx="584">
                  <c:v>1200119.4499999997</c:v>
                </c:pt>
                <c:pt idx="585">
                  <c:v>1202009.2999999998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D-4E6E-8246-8F414894D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769865672"/>
        <c:axId val="769861712"/>
      </c:areaChart>
      <c:dateAx>
        <c:axId val="769865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69861712"/>
        <c:crosses val="autoZero"/>
        <c:auto val="1"/>
        <c:lblOffset val="100"/>
        <c:baseTimeUnit val="days"/>
      </c:dateAx>
      <c:valAx>
        <c:axId val="769861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#,##0.00\ [$€-1];[Red]#,##0.00\ [$€-1]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6986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r-HR"/>
              <a:t>HISTOGRAM TROŠKOVA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sr-Latn-R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 w="25400"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'ULAZNI PODACI'!$D$1883:$D$2450</c:f>
              <c:numCache>
                <c:formatCode>m/d/yyyy</c:formatCode>
                <c:ptCount val="568"/>
                <c:pt idx="0">
                  <c:v>44214</c:v>
                </c:pt>
                <c:pt idx="1">
                  <c:v>44214</c:v>
                </c:pt>
                <c:pt idx="2">
                  <c:v>44214</c:v>
                </c:pt>
                <c:pt idx="3">
                  <c:v>44214</c:v>
                </c:pt>
                <c:pt idx="4">
                  <c:v>44214</c:v>
                </c:pt>
                <c:pt idx="5">
                  <c:v>44214</c:v>
                </c:pt>
                <c:pt idx="6">
                  <c:v>44214</c:v>
                </c:pt>
                <c:pt idx="7">
                  <c:v>44214</c:v>
                </c:pt>
                <c:pt idx="8">
                  <c:v>44214</c:v>
                </c:pt>
                <c:pt idx="9">
                  <c:v>44214</c:v>
                </c:pt>
                <c:pt idx="10">
                  <c:v>44214</c:v>
                </c:pt>
                <c:pt idx="11">
                  <c:v>44214</c:v>
                </c:pt>
                <c:pt idx="12">
                  <c:v>44214</c:v>
                </c:pt>
                <c:pt idx="13">
                  <c:v>44218</c:v>
                </c:pt>
                <c:pt idx="14">
                  <c:v>44218</c:v>
                </c:pt>
                <c:pt idx="15">
                  <c:v>44218</c:v>
                </c:pt>
                <c:pt idx="16">
                  <c:v>44218</c:v>
                </c:pt>
                <c:pt idx="17">
                  <c:v>44218</c:v>
                </c:pt>
                <c:pt idx="18">
                  <c:v>44218</c:v>
                </c:pt>
                <c:pt idx="19">
                  <c:v>44218</c:v>
                </c:pt>
                <c:pt idx="20">
                  <c:v>44218</c:v>
                </c:pt>
                <c:pt idx="21">
                  <c:v>44218</c:v>
                </c:pt>
                <c:pt idx="22">
                  <c:v>44218</c:v>
                </c:pt>
                <c:pt idx="23">
                  <c:v>44222</c:v>
                </c:pt>
                <c:pt idx="24">
                  <c:v>44222</c:v>
                </c:pt>
                <c:pt idx="25">
                  <c:v>44222</c:v>
                </c:pt>
                <c:pt idx="26">
                  <c:v>44222</c:v>
                </c:pt>
                <c:pt idx="27">
                  <c:v>44225</c:v>
                </c:pt>
                <c:pt idx="28">
                  <c:v>44228</c:v>
                </c:pt>
                <c:pt idx="29">
                  <c:v>44228</c:v>
                </c:pt>
                <c:pt idx="30">
                  <c:v>44228</c:v>
                </c:pt>
                <c:pt idx="31">
                  <c:v>44232</c:v>
                </c:pt>
                <c:pt idx="32">
                  <c:v>44232</c:v>
                </c:pt>
                <c:pt idx="33">
                  <c:v>44232</c:v>
                </c:pt>
                <c:pt idx="34">
                  <c:v>44232</c:v>
                </c:pt>
                <c:pt idx="35">
                  <c:v>44236</c:v>
                </c:pt>
                <c:pt idx="36">
                  <c:v>44236</c:v>
                </c:pt>
                <c:pt idx="37">
                  <c:v>44236</c:v>
                </c:pt>
                <c:pt idx="38">
                  <c:v>44236</c:v>
                </c:pt>
                <c:pt idx="39">
                  <c:v>44236</c:v>
                </c:pt>
                <c:pt idx="40">
                  <c:v>44236</c:v>
                </c:pt>
                <c:pt idx="41">
                  <c:v>44237</c:v>
                </c:pt>
                <c:pt idx="42">
                  <c:v>44237</c:v>
                </c:pt>
                <c:pt idx="43">
                  <c:v>44237</c:v>
                </c:pt>
                <c:pt idx="44">
                  <c:v>44243</c:v>
                </c:pt>
                <c:pt idx="45">
                  <c:v>44243</c:v>
                </c:pt>
                <c:pt idx="46">
                  <c:v>44243</c:v>
                </c:pt>
                <c:pt idx="47">
                  <c:v>44246</c:v>
                </c:pt>
                <c:pt idx="48">
                  <c:v>44246</c:v>
                </c:pt>
                <c:pt idx="49">
                  <c:v>44246</c:v>
                </c:pt>
                <c:pt idx="50">
                  <c:v>44246</c:v>
                </c:pt>
                <c:pt idx="51">
                  <c:v>44251</c:v>
                </c:pt>
                <c:pt idx="52">
                  <c:v>44251</c:v>
                </c:pt>
                <c:pt idx="53">
                  <c:v>44251</c:v>
                </c:pt>
                <c:pt idx="54">
                  <c:v>44251</c:v>
                </c:pt>
                <c:pt idx="55">
                  <c:v>44251</c:v>
                </c:pt>
                <c:pt idx="56">
                  <c:v>44251</c:v>
                </c:pt>
                <c:pt idx="57">
                  <c:v>44251</c:v>
                </c:pt>
                <c:pt idx="58">
                  <c:v>44251</c:v>
                </c:pt>
                <c:pt idx="59">
                  <c:v>44251</c:v>
                </c:pt>
                <c:pt idx="60">
                  <c:v>44253</c:v>
                </c:pt>
                <c:pt idx="61">
                  <c:v>44253</c:v>
                </c:pt>
                <c:pt idx="62">
                  <c:v>44253</c:v>
                </c:pt>
                <c:pt idx="63">
                  <c:v>44253</c:v>
                </c:pt>
                <c:pt idx="64">
                  <c:v>44253</c:v>
                </c:pt>
                <c:pt idx="65">
                  <c:v>44253</c:v>
                </c:pt>
                <c:pt idx="66">
                  <c:v>44253</c:v>
                </c:pt>
                <c:pt idx="67">
                  <c:v>44257</c:v>
                </c:pt>
                <c:pt idx="68">
                  <c:v>44263</c:v>
                </c:pt>
                <c:pt idx="69">
                  <c:v>44264</c:v>
                </c:pt>
                <c:pt idx="70">
                  <c:v>44264</c:v>
                </c:pt>
                <c:pt idx="71">
                  <c:v>44264</c:v>
                </c:pt>
                <c:pt idx="72">
                  <c:v>44264</c:v>
                </c:pt>
                <c:pt idx="73">
                  <c:v>44264</c:v>
                </c:pt>
                <c:pt idx="74">
                  <c:v>44264</c:v>
                </c:pt>
                <c:pt idx="75">
                  <c:v>44264</c:v>
                </c:pt>
                <c:pt idx="76">
                  <c:v>44264</c:v>
                </c:pt>
                <c:pt idx="77">
                  <c:v>44265</c:v>
                </c:pt>
                <c:pt idx="78">
                  <c:v>44265</c:v>
                </c:pt>
                <c:pt idx="79">
                  <c:v>44265</c:v>
                </c:pt>
                <c:pt idx="80">
                  <c:v>44265</c:v>
                </c:pt>
                <c:pt idx="81">
                  <c:v>44266</c:v>
                </c:pt>
                <c:pt idx="82">
                  <c:v>44267</c:v>
                </c:pt>
                <c:pt idx="83">
                  <c:v>44267</c:v>
                </c:pt>
                <c:pt idx="84">
                  <c:v>44267</c:v>
                </c:pt>
                <c:pt idx="85">
                  <c:v>44267</c:v>
                </c:pt>
                <c:pt idx="86">
                  <c:v>44267</c:v>
                </c:pt>
                <c:pt idx="87">
                  <c:v>44274</c:v>
                </c:pt>
                <c:pt idx="88">
                  <c:v>44274</c:v>
                </c:pt>
                <c:pt idx="89">
                  <c:v>44274</c:v>
                </c:pt>
                <c:pt idx="90">
                  <c:v>44274</c:v>
                </c:pt>
                <c:pt idx="91">
                  <c:v>44274</c:v>
                </c:pt>
                <c:pt idx="92">
                  <c:v>44274</c:v>
                </c:pt>
                <c:pt idx="93">
                  <c:v>44274</c:v>
                </c:pt>
                <c:pt idx="94">
                  <c:v>44274</c:v>
                </c:pt>
                <c:pt idx="95">
                  <c:v>44274</c:v>
                </c:pt>
                <c:pt idx="96">
                  <c:v>44277</c:v>
                </c:pt>
                <c:pt idx="97">
                  <c:v>44277</c:v>
                </c:pt>
                <c:pt idx="98">
                  <c:v>44277</c:v>
                </c:pt>
                <c:pt idx="99">
                  <c:v>44281</c:v>
                </c:pt>
                <c:pt idx="100">
                  <c:v>44281</c:v>
                </c:pt>
                <c:pt idx="101">
                  <c:v>44281</c:v>
                </c:pt>
                <c:pt idx="102">
                  <c:v>44281</c:v>
                </c:pt>
                <c:pt idx="103">
                  <c:v>44281</c:v>
                </c:pt>
                <c:pt idx="104">
                  <c:v>44281</c:v>
                </c:pt>
                <c:pt idx="105">
                  <c:v>44281</c:v>
                </c:pt>
                <c:pt idx="106">
                  <c:v>44281</c:v>
                </c:pt>
                <c:pt idx="107">
                  <c:v>44281</c:v>
                </c:pt>
                <c:pt idx="108">
                  <c:v>44281</c:v>
                </c:pt>
                <c:pt idx="109">
                  <c:v>44285</c:v>
                </c:pt>
                <c:pt idx="110">
                  <c:v>44285</c:v>
                </c:pt>
                <c:pt idx="111">
                  <c:v>44285</c:v>
                </c:pt>
                <c:pt idx="112">
                  <c:v>44285</c:v>
                </c:pt>
                <c:pt idx="113">
                  <c:v>44285</c:v>
                </c:pt>
                <c:pt idx="114">
                  <c:v>44285</c:v>
                </c:pt>
                <c:pt idx="115">
                  <c:v>44286</c:v>
                </c:pt>
                <c:pt idx="116">
                  <c:v>44288</c:v>
                </c:pt>
                <c:pt idx="117">
                  <c:v>44288</c:v>
                </c:pt>
                <c:pt idx="118">
                  <c:v>44288</c:v>
                </c:pt>
                <c:pt idx="119">
                  <c:v>44288</c:v>
                </c:pt>
                <c:pt idx="120">
                  <c:v>44288</c:v>
                </c:pt>
                <c:pt idx="121">
                  <c:v>44288</c:v>
                </c:pt>
                <c:pt idx="122">
                  <c:v>44288</c:v>
                </c:pt>
                <c:pt idx="123">
                  <c:v>44288</c:v>
                </c:pt>
                <c:pt idx="124">
                  <c:v>44288</c:v>
                </c:pt>
                <c:pt idx="125">
                  <c:v>44288</c:v>
                </c:pt>
                <c:pt idx="126">
                  <c:v>44288</c:v>
                </c:pt>
                <c:pt idx="127">
                  <c:v>44288</c:v>
                </c:pt>
                <c:pt idx="128">
                  <c:v>44294</c:v>
                </c:pt>
                <c:pt idx="129">
                  <c:v>44294</c:v>
                </c:pt>
                <c:pt idx="130">
                  <c:v>44294</c:v>
                </c:pt>
                <c:pt idx="131">
                  <c:v>44294</c:v>
                </c:pt>
                <c:pt idx="132">
                  <c:v>44294</c:v>
                </c:pt>
                <c:pt idx="133">
                  <c:v>44294</c:v>
                </c:pt>
                <c:pt idx="134">
                  <c:v>44294</c:v>
                </c:pt>
                <c:pt idx="135">
                  <c:v>44294</c:v>
                </c:pt>
                <c:pt idx="136">
                  <c:v>44298</c:v>
                </c:pt>
                <c:pt idx="137">
                  <c:v>44298</c:v>
                </c:pt>
                <c:pt idx="138">
                  <c:v>44298</c:v>
                </c:pt>
                <c:pt idx="139">
                  <c:v>44301</c:v>
                </c:pt>
                <c:pt idx="140">
                  <c:v>44301</c:v>
                </c:pt>
                <c:pt idx="141">
                  <c:v>44301</c:v>
                </c:pt>
                <c:pt idx="142">
                  <c:v>44301</c:v>
                </c:pt>
                <c:pt idx="143">
                  <c:v>44301</c:v>
                </c:pt>
                <c:pt idx="144">
                  <c:v>44301</c:v>
                </c:pt>
                <c:pt idx="145">
                  <c:v>44301</c:v>
                </c:pt>
                <c:pt idx="146">
                  <c:v>44301</c:v>
                </c:pt>
                <c:pt idx="147">
                  <c:v>44308</c:v>
                </c:pt>
                <c:pt idx="148">
                  <c:v>44308</c:v>
                </c:pt>
                <c:pt idx="149">
                  <c:v>44308</c:v>
                </c:pt>
                <c:pt idx="150">
                  <c:v>44308</c:v>
                </c:pt>
                <c:pt idx="151">
                  <c:v>44308</c:v>
                </c:pt>
                <c:pt idx="152">
                  <c:v>44308</c:v>
                </c:pt>
                <c:pt idx="153">
                  <c:v>44308</c:v>
                </c:pt>
                <c:pt idx="154">
                  <c:v>44308</c:v>
                </c:pt>
                <c:pt idx="155">
                  <c:v>44308</c:v>
                </c:pt>
                <c:pt idx="156">
                  <c:v>44315</c:v>
                </c:pt>
                <c:pt idx="157">
                  <c:v>44315</c:v>
                </c:pt>
                <c:pt idx="158">
                  <c:v>44315</c:v>
                </c:pt>
                <c:pt idx="159">
                  <c:v>44315</c:v>
                </c:pt>
                <c:pt idx="160">
                  <c:v>44315</c:v>
                </c:pt>
                <c:pt idx="161">
                  <c:v>44315</c:v>
                </c:pt>
                <c:pt idx="162">
                  <c:v>44315</c:v>
                </c:pt>
                <c:pt idx="163">
                  <c:v>44315</c:v>
                </c:pt>
                <c:pt idx="164">
                  <c:v>44315</c:v>
                </c:pt>
                <c:pt idx="165">
                  <c:v>44320</c:v>
                </c:pt>
                <c:pt idx="166">
                  <c:v>44320</c:v>
                </c:pt>
                <c:pt idx="167">
                  <c:v>44320</c:v>
                </c:pt>
                <c:pt idx="168">
                  <c:v>44320</c:v>
                </c:pt>
                <c:pt idx="169">
                  <c:v>44320</c:v>
                </c:pt>
                <c:pt idx="170">
                  <c:v>44320</c:v>
                </c:pt>
                <c:pt idx="171">
                  <c:v>44320</c:v>
                </c:pt>
                <c:pt idx="172">
                  <c:v>44320</c:v>
                </c:pt>
                <c:pt idx="173">
                  <c:v>44320</c:v>
                </c:pt>
                <c:pt idx="174">
                  <c:v>44320</c:v>
                </c:pt>
                <c:pt idx="175">
                  <c:v>44320</c:v>
                </c:pt>
                <c:pt idx="176">
                  <c:v>44322</c:v>
                </c:pt>
                <c:pt idx="177">
                  <c:v>44322</c:v>
                </c:pt>
                <c:pt idx="178">
                  <c:v>44322</c:v>
                </c:pt>
                <c:pt idx="179">
                  <c:v>44322</c:v>
                </c:pt>
                <c:pt idx="180">
                  <c:v>44329</c:v>
                </c:pt>
                <c:pt idx="181">
                  <c:v>44329</c:v>
                </c:pt>
                <c:pt idx="182">
                  <c:v>44329</c:v>
                </c:pt>
                <c:pt idx="183">
                  <c:v>44329</c:v>
                </c:pt>
                <c:pt idx="184">
                  <c:v>44329</c:v>
                </c:pt>
                <c:pt idx="185">
                  <c:v>44329</c:v>
                </c:pt>
                <c:pt idx="186">
                  <c:v>44329</c:v>
                </c:pt>
                <c:pt idx="187">
                  <c:v>44333</c:v>
                </c:pt>
                <c:pt idx="188">
                  <c:v>44333</c:v>
                </c:pt>
                <c:pt idx="189">
                  <c:v>44333</c:v>
                </c:pt>
                <c:pt idx="190">
                  <c:v>44333</c:v>
                </c:pt>
                <c:pt idx="191">
                  <c:v>44333</c:v>
                </c:pt>
                <c:pt idx="192">
                  <c:v>44333</c:v>
                </c:pt>
                <c:pt idx="193">
                  <c:v>44335</c:v>
                </c:pt>
                <c:pt idx="194">
                  <c:v>44335</c:v>
                </c:pt>
                <c:pt idx="195">
                  <c:v>44335</c:v>
                </c:pt>
                <c:pt idx="196">
                  <c:v>44335</c:v>
                </c:pt>
                <c:pt idx="197">
                  <c:v>44335</c:v>
                </c:pt>
                <c:pt idx="198">
                  <c:v>44335</c:v>
                </c:pt>
                <c:pt idx="199">
                  <c:v>44335</c:v>
                </c:pt>
                <c:pt idx="200">
                  <c:v>44335</c:v>
                </c:pt>
                <c:pt idx="201">
                  <c:v>44335</c:v>
                </c:pt>
                <c:pt idx="202">
                  <c:v>44335</c:v>
                </c:pt>
                <c:pt idx="203">
                  <c:v>44335</c:v>
                </c:pt>
                <c:pt idx="204">
                  <c:v>44335</c:v>
                </c:pt>
                <c:pt idx="205">
                  <c:v>44335</c:v>
                </c:pt>
                <c:pt idx="206">
                  <c:v>44335</c:v>
                </c:pt>
                <c:pt idx="207">
                  <c:v>44335</c:v>
                </c:pt>
                <c:pt idx="208">
                  <c:v>44335</c:v>
                </c:pt>
                <c:pt idx="209">
                  <c:v>44342</c:v>
                </c:pt>
                <c:pt idx="210">
                  <c:v>44342</c:v>
                </c:pt>
                <c:pt idx="211">
                  <c:v>44342</c:v>
                </c:pt>
                <c:pt idx="212">
                  <c:v>44342</c:v>
                </c:pt>
                <c:pt idx="213">
                  <c:v>44342</c:v>
                </c:pt>
                <c:pt idx="214">
                  <c:v>44342</c:v>
                </c:pt>
                <c:pt idx="215">
                  <c:v>44342</c:v>
                </c:pt>
                <c:pt idx="216">
                  <c:v>44342</c:v>
                </c:pt>
                <c:pt idx="217">
                  <c:v>44342</c:v>
                </c:pt>
                <c:pt idx="218">
                  <c:v>44342</c:v>
                </c:pt>
                <c:pt idx="219">
                  <c:v>44347</c:v>
                </c:pt>
                <c:pt idx="220">
                  <c:v>44347</c:v>
                </c:pt>
                <c:pt idx="221">
                  <c:v>44354</c:v>
                </c:pt>
                <c:pt idx="222">
                  <c:v>44354</c:v>
                </c:pt>
                <c:pt idx="223">
                  <c:v>44354</c:v>
                </c:pt>
                <c:pt idx="224">
                  <c:v>44354</c:v>
                </c:pt>
                <c:pt idx="225">
                  <c:v>44354</c:v>
                </c:pt>
                <c:pt idx="226">
                  <c:v>44354</c:v>
                </c:pt>
                <c:pt idx="227">
                  <c:v>44354</c:v>
                </c:pt>
                <c:pt idx="228">
                  <c:v>44354</c:v>
                </c:pt>
                <c:pt idx="229">
                  <c:v>44354</c:v>
                </c:pt>
                <c:pt idx="230">
                  <c:v>44354</c:v>
                </c:pt>
                <c:pt idx="231">
                  <c:v>44354</c:v>
                </c:pt>
                <c:pt idx="232">
                  <c:v>44354</c:v>
                </c:pt>
                <c:pt idx="233">
                  <c:v>44354</c:v>
                </c:pt>
                <c:pt idx="234">
                  <c:v>44354</c:v>
                </c:pt>
                <c:pt idx="235">
                  <c:v>44357</c:v>
                </c:pt>
                <c:pt idx="236">
                  <c:v>44357</c:v>
                </c:pt>
                <c:pt idx="237">
                  <c:v>44357</c:v>
                </c:pt>
                <c:pt idx="238">
                  <c:v>44357</c:v>
                </c:pt>
                <c:pt idx="239">
                  <c:v>44358</c:v>
                </c:pt>
                <c:pt idx="240">
                  <c:v>44358</c:v>
                </c:pt>
                <c:pt idx="241">
                  <c:v>44364</c:v>
                </c:pt>
                <c:pt idx="242">
                  <c:v>44364</c:v>
                </c:pt>
                <c:pt idx="243">
                  <c:v>44364</c:v>
                </c:pt>
                <c:pt idx="244">
                  <c:v>44364</c:v>
                </c:pt>
                <c:pt idx="245">
                  <c:v>44364</c:v>
                </c:pt>
                <c:pt idx="246">
                  <c:v>44364</c:v>
                </c:pt>
                <c:pt idx="247">
                  <c:v>44364</c:v>
                </c:pt>
                <c:pt idx="248">
                  <c:v>44368</c:v>
                </c:pt>
                <c:pt idx="249">
                  <c:v>44368</c:v>
                </c:pt>
                <c:pt idx="250">
                  <c:v>44368</c:v>
                </c:pt>
                <c:pt idx="251">
                  <c:v>44368</c:v>
                </c:pt>
                <c:pt idx="252">
                  <c:v>44368</c:v>
                </c:pt>
                <c:pt idx="253">
                  <c:v>44368</c:v>
                </c:pt>
                <c:pt idx="254">
                  <c:v>44368</c:v>
                </c:pt>
                <c:pt idx="255">
                  <c:v>44368</c:v>
                </c:pt>
                <c:pt idx="256">
                  <c:v>44368</c:v>
                </c:pt>
                <c:pt idx="257">
                  <c:v>44370</c:v>
                </c:pt>
                <c:pt idx="258">
                  <c:v>44383</c:v>
                </c:pt>
                <c:pt idx="259">
                  <c:v>44383</c:v>
                </c:pt>
                <c:pt idx="260">
                  <c:v>44383</c:v>
                </c:pt>
                <c:pt idx="261">
                  <c:v>44383</c:v>
                </c:pt>
                <c:pt idx="262">
                  <c:v>44383</c:v>
                </c:pt>
                <c:pt idx="263">
                  <c:v>44383</c:v>
                </c:pt>
                <c:pt idx="264">
                  <c:v>44383</c:v>
                </c:pt>
                <c:pt idx="265">
                  <c:v>44383</c:v>
                </c:pt>
                <c:pt idx="266">
                  <c:v>44383</c:v>
                </c:pt>
                <c:pt idx="267">
                  <c:v>44383</c:v>
                </c:pt>
                <c:pt idx="268">
                  <c:v>44383</c:v>
                </c:pt>
                <c:pt idx="269">
                  <c:v>44383</c:v>
                </c:pt>
                <c:pt idx="270">
                  <c:v>44383</c:v>
                </c:pt>
                <c:pt idx="271">
                  <c:v>44383</c:v>
                </c:pt>
                <c:pt idx="272">
                  <c:v>44383</c:v>
                </c:pt>
                <c:pt idx="273">
                  <c:v>44383</c:v>
                </c:pt>
                <c:pt idx="274">
                  <c:v>44383</c:v>
                </c:pt>
                <c:pt idx="275">
                  <c:v>44383</c:v>
                </c:pt>
                <c:pt idx="276">
                  <c:v>44383</c:v>
                </c:pt>
                <c:pt idx="277">
                  <c:v>44383</c:v>
                </c:pt>
                <c:pt idx="278">
                  <c:v>44383</c:v>
                </c:pt>
                <c:pt idx="279">
                  <c:v>44384</c:v>
                </c:pt>
                <c:pt idx="280">
                  <c:v>44384</c:v>
                </c:pt>
                <c:pt idx="281">
                  <c:v>44384</c:v>
                </c:pt>
                <c:pt idx="282">
                  <c:v>44384</c:v>
                </c:pt>
                <c:pt idx="283">
                  <c:v>44384</c:v>
                </c:pt>
                <c:pt idx="284">
                  <c:v>44384</c:v>
                </c:pt>
                <c:pt idx="285">
                  <c:v>44384</c:v>
                </c:pt>
                <c:pt idx="286">
                  <c:v>44384</c:v>
                </c:pt>
                <c:pt idx="287">
                  <c:v>44384</c:v>
                </c:pt>
                <c:pt idx="288">
                  <c:v>44390</c:v>
                </c:pt>
                <c:pt idx="289">
                  <c:v>44390</c:v>
                </c:pt>
                <c:pt idx="290">
                  <c:v>44390</c:v>
                </c:pt>
                <c:pt idx="291">
                  <c:v>44390</c:v>
                </c:pt>
                <c:pt idx="292">
                  <c:v>44390</c:v>
                </c:pt>
                <c:pt idx="293">
                  <c:v>44396</c:v>
                </c:pt>
                <c:pt idx="294">
                  <c:v>44396</c:v>
                </c:pt>
                <c:pt idx="295">
                  <c:v>44396</c:v>
                </c:pt>
                <c:pt idx="296">
                  <c:v>44396</c:v>
                </c:pt>
                <c:pt idx="297">
                  <c:v>44396</c:v>
                </c:pt>
                <c:pt idx="298">
                  <c:v>44396</c:v>
                </c:pt>
                <c:pt idx="299">
                  <c:v>44396</c:v>
                </c:pt>
                <c:pt idx="300">
                  <c:v>44396</c:v>
                </c:pt>
                <c:pt idx="301">
                  <c:v>44396</c:v>
                </c:pt>
                <c:pt idx="302">
                  <c:v>44400</c:v>
                </c:pt>
                <c:pt idx="303">
                  <c:v>44400</c:v>
                </c:pt>
                <c:pt idx="304">
                  <c:v>44400</c:v>
                </c:pt>
                <c:pt idx="305">
                  <c:v>44400</c:v>
                </c:pt>
                <c:pt idx="306">
                  <c:v>44400</c:v>
                </c:pt>
                <c:pt idx="307">
                  <c:v>44400</c:v>
                </c:pt>
                <c:pt idx="308">
                  <c:v>44400</c:v>
                </c:pt>
                <c:pt idx="309">
                  <c:v>44400</c:v>
                </c:pt>
                <c:pt idx="310">
                  <c:v>44400</c:v>
                </c:pt>
                <c:pt idx="311">
                  <c:v>44400</c:v>
                </c:pt>
                <c:pt idx="312">
                  <c:v>44400</c:v>
                </c:pt>
                <c:pt idx="313">
                  <c:v>44400</c:v>
                </c:pt>
                <c:pt idx="314">
                  <c:v>44400</c:v>
                </c:pt>
                <c:pt idx="315">
                  <c:v>44406</c:v>
                </c:pt>
                <c:pt idx="316">
                  <c:v>44406</c:v>
                </c:pt>
                <c:pt idx="317">
                  <c:v>44406</c:v>
                </c:pt>
                <c:pt idx="318">
                  <c:v>44406</c:v>
                </c:pt>
                <c:pt idx="319">
                  <c:v>44406</c:v>
                </c:pt>
                <c:pt idx="320">
                  <c:v>44406</c:v>
                </c:pt>
                <c:pt idx="321">
                  <c:v>44406</c:v>
                </c:pt>
                <c:pt idx="322">
                  <c:v>44406</c:v>
                </c:pt>
                <c:pt idx="323">
                  <c:v>44406</c:v>
                </c:pt>
                <c:pt idx="324">
                  <c:v>44406</c:v>
                </c:pt>
                <c:pt idx="325">
                  <c:v>44406</c:v>
                </c:pt>
                <c:pt idx="326">
                  <c:v>44406</c:v>
                </c:pt>
                <c:pt idx="327">
                  <c:v>44406</c:v>
                </c:pt>
                <c:pt idx="328">
                  <c:v>44406</c:v>
                </c:pt>
                <c:pt idx="329">
                  <c:v>44406</c:v>
                </c:pt>
                <c:pt idx="330">
                  <c:v>44406</c:v>
                </c:pt>
                <c:pt idx="331">
                  <c:v>44406</c:v>
                </c:pt>
                <c:pt idx="332">
                  <c:v>44406</c:v>
                </c:pt>
                <c:pt idx="333">
                  <c:v>44406</c:v>
                </c:pt>
                <c:pt idx="334">
                  <c:v>44406</c:v>
                </c:pt>
                <c:pt idx="335">
                  <c:v>44406</c:v>
                </c:pt>
                <c:pt idx="336">
                  <c:v>44412</c:v>
                </c:pt>
                <c:pt idx="337">
                  <c:v>44412</c:v>
                </c:pt>
                <c:pt idx="338">
                  <c:v>44412</c:v>
                </c:pt>
                <c:pt idx="339">
                  <c:v>44412</c:v>
                </c:pt>
                <c:pt idx="340">
                  <c:v>44417</c:v>
                </c:pt>
                <c:pt idx="341">
                  <c:v>44417</c:v>
                </c:pt>
                <c:pt idx="342">
                  <c:v>44420</c:v>
                </c:pt>
                <c:pt idx="343">
                  <c:v>44420</c:v>
                </c:pt>
                <c:pt idx="344">
                  <c:v>44420</c:v>
                </c:pt>
                <c:pt idx="345">
                  <c:v>44420</c:v>
                </c:pt>
                <c:pt idx="346">
                  <c:v>44420</c:v>
                </c:pt>
                <c:pt idx="347">
                  <c:v>44420</c:v>
                </c:pt>
                <c:pt idx="348">
                  <c:v>44420</c:v>
                </c:pt>
                <c:pt idx="349">
                  <c:v>44420</c:v>
                </c:pt>
                <c:pt idx="350">
                  <c:v>44420</c:v>
                </c:pt>
                <c:pt idx="351">
                  <c:v>44427</c:v>
                </c:pt>
                <c:pt idx="352">
                  <c:v>44427</c:v>
                </c:pt>
                <c:pt idx="353">
                  <c:v>44427</c:v>
                </c:pt>
                <c:pt idx="354">
                  <c:v>44427</c:v>
                </c:pt>
                <c:pt idx="355">
                  <c:v>44427</c:v>
                </c:pt>
                <c:pt idx="356">
                  <c:v>44432</c:v>
                </c:pt>
                <c:pt idx="357">
                  <c:v>44432</c:v>
                </c:pt>
                <c:pt idx="358">
                  <c:v>44433</c:v>
                </c:pt>
                <c:pt idx="359">
                  <c:v>44434</c:v>
                </c:pt>
                <c:pt idx="360">
                  <c:v>44435</c:v>
                </c:pt>
                <c:pt idx="361">
                  <c:v>44435</c:v>
                </c:pt>
                <c:pt idx="362">
                  <c:v>44438</c:v>
                </c:pt>
                <c:pt idx="363">
                  <c:v>44438</c:v>
                </c:pt>
                <c:pt idx="364">
                  <c:v>44438</c:v>
                </c:pt>
                <c:pt idx="365">
                  <c:v>44438</c:v>
                </c:pt>
                <c:pt idx="366">
                  <c:v>44445</c:v>
                </c:pt>
                <c:pt idx="367">
                  <c:v>44445</c:v>
                </c:pt>
                <c:pt idx="368">
                  <c:v>44445</c:v>
                </c:pt>
                <c:pt idx="369">
                  <c:v>44445</c:v>
                </c:pt>
                <c:pt idx="370">
                  <c:v>44445</c:v>
                </c:pt>
                <c:pt idx="371">
                  <c:v>44445</c:v>
                </c:pt>
                <c:pt idx="372">
                  <c:v>44445</c:v>
                </c:pt>
                <c:pt idx="373">
                  <c:v>44445</c:v>
                </c:pt>
                <c:pt idx="374">
                  <c:v>44445</c:v>
                </c:pt>
                <c:pt idx="375">
                  <c:v>44448</c:v>
                </c:pt>
                <c:pt idx="376">
                  <c:v>44448</c:v>
                </c:pt>
                <c:pt idx="377">
                  <c:v>44448</c:v>
                </c:pt>
                <c:pt idx="378">
                  <c:v>44448</c:v>
                </c:pt>
                <c:pt idx="379">
                  <c:v>44448</c:v>
                </c:pt>
                <c:pt idx="380">
                  <c:v>44453</c:v>
                </c:pt>
                <c:pt idx="381">
                  <c:v>44453</c:v>
                </c:pt>
                <c:pt idx="382">
                  <c:v>44453</c:v>
                </c:pt>
                <c:pt idx="383">
                  <c:v>44453</c:v>
                </c:pt>
                <c:pt idx="384">
                  <c:v>44453</c:v>
                </c:pt>
                <c:pt idx="385">
                  <c:v>44453</c:v>
                </c:pt>
                <c:pt idx="386">
                  <c:v>44460</c:v>
                </c:pt>
                <c:pt idx="387">
                  <c:v>44460</c:v>
                </c:pt>
                <c:pt idx="388">
                  <c:v>44460</c:v>
                </c:pt>
                <c:pt idx="389">
                  <c:v>44460</c:v>
                </c:pt>
                <c:pt idx="390">
                  <c:v>44460</c:v>
                </c:pt>
                <c:pt idx="391">
                  <c:v>44460</c:v>
                </c:pt>
                <c:pt idx="392">
                  <c:v>44460</c:v>
                </c:pt>
                <c:pt idx="393">
                  <c:v>44460</c:v>
                </c:pt>
                <c:pt idx="394">
                  <c:v>44460</c:v>
                </c:pt>
                <c:pt idx="395">
                  <c:v>44460</c:v>
                </c:pt>
                <c:pt idx="396">
                  <c:v>44460</c:v>
                </c:pt>
                <c:pt idx="397">
                  <c:v>44463</c:v>
                </c:pt>
                <c:pt idx="398">
                  <c:v>44463</c:v>
                </c:pt>
                <c:pt idx="399">
                  <c:v>44463</c:v>
                </c:pt>
                <c:pt idx="400">
                  <c:v>44467</c:v>
                </c:pt>
                <c:pt idx="401">
                  <c:v>44467</c:v>
                </c:pt>
                <c:pt idx="402">
                  <c:v>44467</c:v>
                </c:pt>
                <c:pt idx="403">
                  <c:v>44467</c:v>
                </c:pt>
                <c:pt idx="404">
                  <c:v>44470</c:v>
                </c:pt>
                <c:pt idx="405">
                  <c:v>44470</c:v>
                </c:pt>
                <c:pt idx="406">
                  <c:v>44470</c:v>
                </c:pt>
                <c:pt idx="407">
                  <c:v>44470</c:v>
                </c:pt>
                <c:pt idx="408">
                  <c:v>44470</c:v>
                </c:pt>
                <c:pt idx="409">
                  <c:v>44470</c:v>
                </c:pt>
                <c:pt idx="410">
                  <c:v>44470</c:v>
                </c:pt>
                <c:pt idx="411">
                  <c:v>44470</c:v>
                </c:pt>
                <c:pt idx="412">
                  <c:v>44480</c:v>
                </c:pt>
                <c:pt idx="413">
                  <c:v>44480</c:v>
                </c:pt>
                <c:pt idx="414">
                  <c:v>44480</c:v>
                </c:pt>
                <c:pt idx="415">
                  <c:v>44480</c:v>
                </c:pt>
                <c:pt idx="416">
                  <c:v>44480</c:v>
                </c:pt>
                <c:pt idx="417">
                  <c:v>44480</c:v>
                </c:pt>
                <c:pt idx="418">
                  <c:v>44480</c:v>
                </c:pt>
                <c:pt idx="419">
                  <c:v>44487</c:v>
                </c:pt>
                <c:pt idx="420">
                  <c:v>44487</c:v>
                </c:pt>
                <c:pt idx="421">
                  <c:v>44487</c:v>
                </c:pt>
                <c:pt idx="422">
                  <c:v>44487</c:v>
                </c:pt>
                <c:pt idx="423">
                  <c:v>44487</c:v>
                </c:pt>
                <c:pt idx="424">
                  <c:v>44487</c:v>
                </c:pt>
                <c:pt idx="425">
                  <c:v>44487</c:v>
                </c:pt>
                <c:pt idx="426">
                  <c:v>44487</c:v>
                </c:pt>
                <c:pt idx="427">
                  <c:v>44487</c:v>
                </c:pt>
                <c:pt idx="428">
                  <c:v>44487</c:v>
                </c:pt>
                <c:pt idx="429">
                  <c:v>44487</c:v>
                </c:pt>
                <c:pt idx="430">
                  <c:v>44487</c:v>
                </c:pt>
                <c:pt idx="431">
                  <c:v>44487</c:v>
                </c:pt>
                <c:pt idx="432">
                  <c:v>44487</c:v>
                </c:pt>
                <c:pt idx="433">
                  <c:v>44487</c:v>
                </c:pt>
                <c:pt idx="434">
                  <c:v>44487</c:v>
                </c:pt>
                <c:pt idx="435">
                  <c:v>44487</c:v>
                </c:pt>
                <c:pt idx="436">
                  <c:v>44487</c:v>
                </c:pt>
                <c:pt idx="437">
                  <c:v>44488</c:v>
                </c:pt>
                <c:pt idx="438">
                  <c:v>44488</c:v>
                </c:pt>
                <c:pt idx="439">
                  <c:v>44488</c:v>
                </c:pt>
                <c:pt idx="440">
                  <c:v>44488</c:v>
                </c:pt>
                <c:pt idx="441">
                  <c:v>44488</c:v>
                </c:pt>
                <c:pt idx="442">
                  <c:v>44488</c:v>
                </c:pt>
                <c:pt idx="443">
                  <c:v>44488</c:v>
                </c:pt>
                <c:pt idx="444">
                  <c:v>44505</c:v>
                </c:pt>
                <c:pt idx="445">
                  <c:v>44505</c:v>
                </c:pt>
                <c:pt idx="446">
                  <c:v>44505</c:v>
                </c:pt>
                <c:pt idx="447">
                  <c:v>44505</c:v>
                </c:pt>
                <c:pt idx="448">
                  <c:v>44505</c:v>
                </c:pt>
                <c:pt idx="449">
                  <c:v>44505</c:v>
                </c:pt>
                <c:pt idx="450">
                  <c:v>44505</c:v>
                </c:pt>
                <c:pt idx="451">
                  <c:v>44505</c:v>
                </c:pt>
                <c:pt idx="452">
                  <c:v>44505</c:v>
                </c:pt>
                <c:pt idx="453">
                  <c:v>44505</c:v>
                </c:pt>
                <c:pt idx="454">
                  <c:v>44505</c:v>
                </c:pt>
                <c:pt idx="455">
                  <c:v>44505</c:v>
                </c:pt>
                <c:pt idx="456">
                  <c:v>44505</c:v>
                </c:pt>
                <c:pt idx="457">
                  <c:v>44505</c:v>
                </c:pt>
                <c:pt idx="458">
                  <c:v>44505</c:v>
                </c:pt>
                <c:pt idx="459">
                  <c:v>44505</c:v>
                </c:pt>
                <c:pt idx="460">
                  <c:v>44505</c:v>
                </c:pt>
                <c:pt idx="461">
                  <c:v>44505</c:v>
                </c:pt>
                <c:pt idx="462">
                  <c:v>44505</c:v>
                </c:pt>
                <c:pt idx="463">
                  <c:v>44505</c:v>
                </c:pt>
                <c:pt idx="464">
                  <c:v>44505</c:v>
                </c:pt>
                <c:pt idx="465">
                  <c:v>44505</c:v>
                </c:pt>
                <c:pt idx="466">
                  <c:v>44505</c:v>
                </c:pt>
                <c:pt idx="467">
                  <c:v>44508</c:v>
                </c:pt>
                <c:pt idx="468">
                  <c:v>44505</c:v>
                </c:pt>
                <c:pt idx="469">
                  <c:v>44505</c:v>
                </c:pt>
                <c:pt idx="470">
                  <c:v>44508</c:v>
                </c:pt>
                <c:pt idx="471">
                  <c:v>44511</c:v>
                </c:pt>
                <c:pt idx="472">
                  <c:v>44511</c:v>
                </c:pt>
                <c:pt idx="473">
                  <c:v>44515</c:v>
                </c:pt>
                <c:pt idx="474">
                  <c:v>44515</c:v>
                </c:pt>
                <c:pt idx="475">
                  <c:v>44515</c:v>
                </c:pt>
                <c:pt idx="476">
                  <c:v>44515</c:v>
                </c:pt>
                <c:pt idx="477">
                  <c:v>44515</c:v>
                </c:pt>
                <c:pt idx="478">
                  <c:v>44515</c:v>
                </c:pt>
                <c:pt idx="479">
                  <c:v>44515</c:v>
                </c:pt>
                <c:pt idx="480">
                  <c:v>44515</c:v>
                </c:pt>
                <c:pt idx="481">
                  <c:v>44515</c:v>
                </c:pt>
                <c:pt idx="482">
                  <c:v>44519</c:v>
                </c:pt>
                <c:pt idx="483">
                  <c:v>44519</c:v>
                </c:pt>
                <c:pt idx="484">
                  <c:v>44519</c:v>
                </c:pt>
                <c:pt idx="485">
                  <c:v>44519</c:v>
                </c:pt>
                <c:pt idx="486">
                  <c:v>44519</c:v>
                </c:pt>
                <c:pt idx="487">
                  <c:v>44519</c:v>
                </c:pt>
                <c:pt idx="488">
                  <c:v>44519</c:v>
                </c:pt>
                <c:pt idx="489">
                  <c:v>44522</c:v>
                </c:pt>
                <c:pt idx="490">
                  <c:v>44522</c:v>
                </c:pt>
                <c:pt idx="491">
                  <c:v>44522</c:v>
                </c:pt>
                <c:pt idx="492">
                  <c:v>44522</c:v>
                </c:pt>
                <c:pt idx="493">
                  <c:v>44522</c:v>
                </c:pt>
                <c:pt idx="494">
                  <c:v>44522</c:v>
                </c:pt>
                <c:pt idx="495">
                  <c:v>44522</c:v>
                </c:pt>
                <c:pt idx="496">
                  <c:v>44522</c:v>
                </c:pt>
                <c:pt idx="497">
                  <c:v>44522</c:v>
                </c:pt>
                <c:pt idx="498">
                  <c:v>44522</c:v>
                </c:pt>
                <c:pt idx="499">
                  <c:v>44522</c:v>
                </c:pt>
                <c:pt idx="500">
                  <c:v>44522</c:v>
                </c:pt>
                <c:pt idx="501">
                  <c:v>44530</c:v>
                </c:pt>
                <c:pt idx="502">
                  <c:v>44530</c:v>
                </c:pt>
                <c:pt idx="503">
                  <c:v>44530</c:v>
                </c:pt>
                <c:pt idx="504">
                  <c:v>44530</c:v>
                </c:pt>
                <c:pt idx="505">
                  <c:v>44530</c:v>
                </c:pt>
                <c:pt idx="506">
                  <c:v>44530</c:v>
                </c:pt>
                <c:pt idx="507">
                  <c:v>44530</c:v>
                </c:pt>
                <c:pt idx="508">
                  <c:v>44530</c:v>
                </c:pt>
                <c:pt idx="509">
                  <c:v>44530</c:v>
                </c:pt>
                <c:pt idx="510">
                  <c:v>44530</c:v>
                </c:pt>
                <c:pt idx="511">
                  <c:v>44530</c:v>
                </c:pt>
                <c:pt idx="512">
                  <c:v>44530</c:v>
                </c:pt>
                <c:pt idx="513">
                  <c:v>44532</c:v>
                </c:pt>
                <c:pt idx="514">
                  <c:v>44532</c:v>
                </c:pt>
                <c:pt idx="515">
                  <c:v>44532</c:v>
                </c:pt>
                <c:pt idx="516">
                  <c:v>44532</c:v>
                </c:pt>
                <c:pt idx="517">
                  <c:v>44532</c:v>
                </c:pt>
                <c:pt idx="518">
                  <c:v>44538</c:v>
                </c:pt>
                <c:pt idx="519">
                  <c:v>44538</c:v>
                </c:pt>
                <c:pt idx="520">
                  <c:v>44538</c:v>
                </c:pt>
                <c:pt idx="521">
                  <c:v>44538</c:v>
                </c:pt>
                <c:pt idx="522">
                  <c:v>44538</c:v>
                </c:pt>
                <c:pt idx="523">
                  <c:v>44538</c:v>
                </c:pt>
                <c:pt idx="524">
                  <c:v>44538</c:v>
                </c:pt>
                <c:pt idx="525">
                  <c:v>44538</c:v>
                </c:pt>
                <c:pt idx="526">
                  <c:v>44538</c:v>
                </c:pt>
                <c:pt idx="527">
                  <c:v>44538</c:v>
                </c:pt>
                <c:pt idx="528">
                  <c:v>44543</c:v>
                </c:pt>
                <c:pt idx="529">
                  <c:v>44543</c:v>
                </c:pt>
                <c:pt idx="530">
                  <c:v>44543</c:v>
                </c:pt>
                <c:pt idx="531">
                  <c:v>44543</c:v>
                </c:pt>
                <c:pt idx="532">
                  <c:v>44543</c:v>
                </c:pt>
                <c:pt idx="533">
                  <c:v>44543</c:v>
                </c:pt>
                <c:pt idx="534">
                  <c:v>44543</c:v>
                </c:pt>
                <c:pt idx="535">
                  <c:v>44543</c:v>
                </c:pt>
                <c:pt idx="536">
                  <c:v>44543</c:v>
                </c:pt>
                <c:pt idx="537">
                  <c:v>44543</c:v>
                </c:pt>
                <c:pt idx="538">
                  <c:v>44544</c:v>
                </c:pt>
                <c:pt idx="539">
                  <c:v>44544</c:v>
                </c:pt>
                <c:pt idx="540">
                  <c:v>44544</c:v>
                </c:pt>
                <c:pt idx="541">
                  <c:v>44547</c:v>
                </c:pt>
                <c:pt idx="542">
                  <c:v>44547</c:v>
                </c:pt>
                <c:pt idx="543">
                  <c:v>44547</c:v>
                </c:pt>
                <c:pt idx="544">
                  <c:v>44547</c:v>
                </c:pt>
                <c:pt idx="545">
                  <c:v>44547</c:v>
                </c:pt>
                <c:pt idx="546">
                  <c:v>44547</c:v>
                </c:pt>
                <c:pt idx="547">
                  <c:v>44547</c:v>
                </c:pt>
                <c:pt idx="548">
                  <c:v>44547</c:v>
                </c:pt>
                <c:pt idx="549">
                  <c:v>44547</c:v>
                </c:pt>
                <c:pt idx="550">
                  <c:v>44547</c:v>
                </c:pt>
                <c:pt idx="551">
                  <c:v>44547</c:v>
                </c:pt>
                <c:pt idx="552">
                  <c:v>44547</c:v>
                </c:pt>
                <c:pt idx="553">
                  <c:v>44547</c:v>
                </c:pt>
                <c:pt idx="554">
                  <c:v>44557</c:v>
                </c:pt>
                <c:pt idx="555">
                  <c:v>44557</c:v>
                </c:pt>
                <c:pt idx="556">
                  <c:v>44557</c:v>
                </c:pt>
                <c:pt idx="557">
                  <c:v>44557</c:v>
                </c:pt>
                <c:pt idx="558">
                  <c:v>44557</c:v>
                </c:pt>
                <c:pt idx="559">
                  <c:v>44557</c:v>
                </c:pt>
                <c:pt idx="560">
                  <c:v>44557</c:v>
                </c:pt>
                <c:pt idx="561">
                  <c:v>44557</c:v>
                </c:pt>
                <c:pt idx="562">
                  <c:v>44557</c:v>
                </c:pt>
                <c:pt idx="563">
                  <c:v>44557</c:v>
                </c:pt>
                <c:pt idx="564">
                  <c:v>44557</c:v>
                </c:pt>
                <c:pt idx="565">
                  <c:v>44557</c:v>
                </c:pt>
                <c:pt idx="566">
                  <c:v>44557</c:v>
                </c:pt>
                <c:pt idx="567">
                  <c:v>44557</c:v>
                </c:pt>
              </c:numCache>
            </c:numRef>
          </c:cat>
          <c:val>
            <c:numRef>
              <c:f>'ULAZNI PODACI'!$F$1883:$F$2450</c:f>
              <c:numCache>
                <c:formatCode>#,##0.00\ [$€-1];[Red]#,##0.00\ [$€-1]</c:formatCode>
                <c:ptCount val="568"/>
                <c:pt idx="0">
                  <c:v>311.89999999999998</c:v>
                </c:pt>
                <c:pt idx="1">
                  <c:v>650.56999999999994</c:v>
                </c:pt>
                <c:pt idx="2">
                  <c:v>1315.48</c:v>
                </c:pt>
                <c:pt idx="3">
                  <c:v>1484.13</c:v>
                </c:pt>
                <c:pt idx="4">
                  <c:v>1874.25</c:v>
                </c:pt>
                <c:pt idx="5">
                  <c:v>2541.1799999999998</c:v>
                </c:pt>
                <c:pt idx="6">
                  <c:v>5608.74</c:v>
                </c:pt>
                <c:pt idx="7">
                  <c:v>9740.18</c:v>
                </c:pt>
                <c:pt idx="8">
                  <c:v>16376.32</c:v>
                </c:pt>
                <c:pt idx="9">
                  <c:v>18765.330000000002</c:v>
                </c:pt>
                <c:pt idx="10">
                  <c:v>20888.890000000003</c:v>
                </c:pt>
                <c:pt idx="11">
                  <c:v>34426.620000000003</c:v>
                </c:pt>
                <c:pt idx="12">
                  <c:v>35052.83</c:v>
                </c:pt>
                <c:pt idx="13">
                  <c:v>35384.639999999999</c:v>
                </c:pt>
                <c:pt idx="14">
                  <c:v>38331.089999999997</c:v>
                </c:pt>
                <c:pt idx="15">
                  <c:v>38866.959999999999</c:v>
                </c:pt>
                <c:pt idx="16">
                  <c:v>42635.21</c:v>
                </c:pt>
                <c:pt idx="17">
                  <c:v>43909.35</c:v>
                </c:pt>
                <c:pt idx="18">
                  <c:v>45502.02</c:v>
                </c:pt>
                <c:pt idx="19">
                  <c:v>48269.39</c:v>
                </c:pt>
                <c:pt idx="20">
                  <c:v>48614.47</c:v>
                </c:pt>
                <c:pt idx="21">
                  <c:v>48692.14</c:v>
                </c:pt>
                <c:pt idx="22">
                  <c:v>48838.86</c:v>
                </c:pt>
                <c:pt idx="23">
                  <c:v>49094.35</c:v>
                </c:pt>
                <c:pt idx="24">
                  <c:v>49757.96</c:v>
                </c:pt>
                <c:pt idx="25">
                  <c:v>50527.75</c:v>
                </c:pt>
                <c:pt idx="26">
                  <c:v>50648.86</c:v>
                </c:pt>
                <c:pt idx="27">
                  <c:v>50864.62</c:v>
                </c:pt>
                <c:pt idx="28">
                  <c:v>51788.54</c:v>
                </c:pt>
                <c:pt idx="29">
                  <c:v>53447.58</c:v>
                </c:pt>
                <c:pt idx="30">
                  <c:v>57553.69</c:v>
                </c:pt>
                <c:pt idx="31">
                  <c:v>58376.57</c:v>
                </c:pt>
                <c:pt idx="32">
                  <c:v>58575.65</c:v>
                </c:pt>
                <c:pt idx="33">
                  <c:v>60488.810000000005</c:v>
                </c:pt>
                <c:pt idx="34">
                  <c:v>60997.110000000008</c:v>
                </c:pt>
                <c:pt idx="35">
                  <c:v>61388.310000000005</c:v>
                </c:pt>
                <c:pt idx="36">
                  <c:v>62055.240000000005</c:v>
                </c:pt>
                <c:pt idx="37">
                  <c:v>66186.680000000008</c:v>
                </c:pt>
                <c:pt idx="38">
                  <c:v>70116.930000000008</c:v>
                </c:pt>
                <c:pt idx="39">
                  <c:v>72018.680000000008</c:v>
                </c:pt>
                <c:pt idx="40">
                  <c:v>72207.810000000012</c:v>
                </c:pt>
                <c:pt idx="41">
                  <c:v>72286.12000000001</c:v>
                </c:pt>
                <c:pt idx="42">
                  <c:v>72912.570000000007</c:v>
                </c:pt>
                <c:pt idx="43">
                  <c:v>74827.100000000006</c:v>
                </c:pt>
                <c:pt idx="44">
                  <c:v>75082.590000000011</c:v>
                </c:pt>
                <c:pt idx="45">
                  <c:v>75167.62000000001</c:v>
                </c:pt>
                <c:pt idx="46">
                  <c:v>86334.13</c:v>
                </c:pt>
                <c:pt idx="47">
                  <c:v>86546.49</c:v>
                </c:pt>
                <c:pt idx="48">
                  <c:v>87800.72</c:v>
                </c:pt>
                <c:pt idx="49">
                  <c:v>87875.89</c:v>
                </c:pt>
                <c:pt idx="50">
                  <c:v>87951.06</c:v>
                </c:pt>
                <c:pt idx="51">
                  <c:v>88176.69</c:v>
                </c:pt>
                <c:pt idx="52">
                  <c:v>88374.12</c:v>
                </c:pt>
                <c:pt idx="53">
                  <c:v>89369.54</c:v>
                </c:pt>
                <c:pt idx="54">
                  <c:v>91739.349999999991</c:v>
                </c:pt>
                <c:pt idx="55">
                  <c:v>91789.119999999995</c:v>
                </c:pt>
                <c:pt idx="56">
                  <c:v>93249.069999999992</c:v>
                </c:pt>
                <c:pt idx="57">
                  <c:v>93806.51</c:v>
                </c:pt>
                <c:pt idx="58">
                  <c:v>94005.59</c:v>
                </c:pt>
                <c:pt idx="59">
                  <c:v>94204.67</c:v>
                </c:pt>
                <c:pt idx="60">
                  <c:v>94841.74</c:v>
                </c:pt>
                <c:pt idx="61">
                  <c:v>101368.88</c:v>
                </c:pt>
                <c:pt idx="62">
                  <c:v>101753.78</c:v>
                </c:pt>
                <c:pt idx="63">
                  <c:v>101874.89</c:v>
                </c:pt>
                <c:pt idx="64">
                  <c:v>102233.24</c:v>
                </c:pt>
                <c:pt idx="65">
                  <c:v>103580.38</c:v>
                </c:pt>
                <c:pt idx="66">
                  <c:v>105239.42</c:v>
                </c:pt>
                <c:pt idx="67">
                  <c:v>106368.59999999999</c:v>
                </c:pt>
                <c:pt idx="68">
                  <c:v>107684.29999999999</c:v>
                </c:pt>
                <c:pt idx="69">
                  <c:v>109468.08999999998</c:v>
                </c:pt>
                <c:pt idx="70">
                  <c:v>111373.32999999999</c:v>
                </c:pt>
                <c:pt idx="71">
                  <c:v>111837.29</c:v>
                </c:pt>
                <c:pt idx="72">
                  <c:v>114889.90999999999</c:v>
                </c:pt>
                <c:pt idx="73">
                  <c:v>115556.83999999998</c:v>
                </c:pt>
                <c:pt idx="74">
                  <c:v>115949.30999999998</c:v>
                </c:pt>
                <c:pt idx="75">
                  <c:v>120104.77999999998</c:v>
                </c:pt>
                <c:pt idx="76">
                  <c:v>124236.21999999999</c:v>
                </c:pt>
                <c:pt idx="77">
                  <c:v>126137.90999999999</c:v>
                </c:pt>
                <c:pt idx="78">
                  <c:v>126381.79</c:v>
                </c:pt>
                <c:pt idx="79">
                  <c:v>126726.87</c:v>
                </c:pt>
                <c:pt idx="80">
                  <c:v>127008.90999999999</c:v>
                </c:pt>
                <c:pt idx="81">
                  <c:v>127407.07999999999</c:v>
                </c:pt>
                <c:pt idx="82">
                  <c:v>127539.63999999998</c:v>
                </c:pt>
                <c:pt idx="83">
                  <c:v>130058.05999999998</c:v>
                </c:pt>
                <c:pt idx="84">
                  <c:v>131594.04999999999</c:v>
                </c:pt>
                <c:pt idx="85">
                  <c:v>131846.62999999998</c:v>
                </c:pt>
                <c:pt idx="86">
                  <c:v>131962.23999999996</c:v>
                </c:pt>
                <c:pt idx="87">
                  <c:v>132586.03999999995</c:v>
                </c:pt>
                <c:pt idx="88">
                  <c:v>133866.62999999995</c:v>
                </c:pt>
                <c:pt idx="89">
                  <c:v>134156.95999999993</c:v>
                </c:pt>
                <c:pt idx="90">
                  <c:v>137057.64999999994</c:v>
                </c:pt>
                <c:pt idx="91">
                  <c:v>137849.46999999994</c:v>
                </c:pt>
                <c:pt idx="92">
                  <c:v>139010.78999999995</c:v>
                </c:pt>
                <c:pt idx="93">
                  <c:v>141217.30999999994</c:v>
                </c:pt>
                <c:pt idx="94">
                  <c:v>147853.11999999994</c:v>
                </c:pt>
                <c:pt idx="95">
                  <c:v>148068.78999999995</c:v>
                </c:pt>
                <c:pt idx="96">
                  <c:v>148838.57999999996</c:v>
                </c:pt>
                <c:pt idx="97">
                  <c:v>149581.82999999996</c:v>
                </c:pt>
                <c:pt idx="98">
                  <c:v>149993.26999999996</c:v>
                </c:pt>
                <c:pt idx="99">
                  <c:v>153244.97999999995</c:v>
                </c:pt>
                <c:pt idx="100">
                  <c:v>154481.78999999995</c:v>
                </c:pt>
                <c:pt idx="101">
                  <c:v>154883.27999999994</c:v>
                </c:pt>
                <c:pt idx="102">
                  <c:v>155401.47999999995</c:v>
                </c:pt>
                <c:pt idx="103">
                  <c:v>156905.48999999996</c:v>
                </c:pt>
                <c:pt idx="104">
                  <c:v>159112.00999999995</c:v>
                </c:pt>
                <c:pt idx="105">
                  <c:v>159397.56999999995</c:v>
                </c:pt>
                <c:pt idx="106">
                  <c:v>159521.66999999995</c:v>
                </c:pt>
                <c:pt idx="107">
                  <c:v>159753.92999999996</c:v>
                </c:pt>
                <c:pt idx="108">
                  <c:v>160244.99999999997</c:v>
                </c:pt>
                <c:pt idx="109">
                  <c:v>160485.22999999998</c:v>
                </c:pt>
                <c:pt idx="110">
                  <c:v>160968.46</c:v>
                </c:pt>
                <c:pt idx="111">
                  <c:v>161479.41999999998</c:v>
                </c:pt>
                <c:pt idx="112">
                  <c:v>162474.84</c:v>
                </c:pt>
                <c:pt idx="113">
                  <c:v>162912.82999999999</c:v>
                </c:pt>
                <c:pt idx="114">
                  <c:v>163311</c:v>
                </c:pt>
                <c:pt idx="115">
                  <c:v>169399.66</c:v>
                </c:pt>
                <c:pt idx="116">
                  <c:v>169548.97</c:v>
                </c:pt>
                <c:pt idx="117">
                  <c:v>171450.72</c:v>
                </c:pt>
                <c:pt idx="118">
                  <c:v>172943.85</c:v>
                </c:pt>
                <c:pt idx="119">
                  <c:v>173264.04</c:v>
                </c:pt>
                <c:pt idx="120">
                  <c:v>174176.24000000002</c:v>
                </c:pt>
                <c:pt idx="121">
                  <c:v>174196.81000000003</c:v>
                </c:pt>
                <c:pt idx="122">
                  <c:v>175916.63000000003</c:v>
                </c:pt>
                <c:pt idx="123">
                  <c:v>176373.53000000003</c:v>
                </c:pt>
                <c:pt idx="124">
                  <c:v>176643.72000000003</c:v>
                </c:pt>
                <c:pt idx="125">
                  <c:v>177670.33000000002</c:v>
                </c:pt>
                <c:pt idx="126">
                  <c:v>177816.33000000002</c:v>
                </c:pt>
                <c:pt idx="127">
                  <c:v>179624.68000000002</c:v>
                </c:pt>
                <c:pt idx="128">
                  <c:v>180977.79</c:v>
                </c:pt>
                <c:pt idx="129">
                  <c:v>183070.83000000002</c:v>
                </c:pt>
                <c:pt idx="130">
                  <c:v>196443.02000000002</c:v>
                </c:pt>
                <c:pt idx="131">
                  <c:v>206672.95</c:v>
                </c:pt>
                <c:pt idx="132">
                  <c:v>208180.02000000002</c:v>
                </c:pt>
                <c:pt idx="133">
                  <c:v>208684.37000000002</c:v>
                </c:pt>
                <c:pt idx="134">
                  <c:v>209374.53000000003</c:v>
                </c:pt>
                <c:pt idx="135">
                  <c:v>209583.91000000003</c:v>
                </c:pt>
                <c:pt idx="136">
                  <c:v>219906.67000000004</c:v>
                </c:pt>
                <c:pt idx="137">
                  <c:v>220155.53000000003</c:v>
                </c:pt>
                <c:pt idx="138">
                  <c:v>220716.50000000003</c:v>
                </c:pt>
                <c:pt idx="139">
                  <c:v>224646.75000000003</c:v>
                </c:pt>
                <c:pt idx="140">
                  <c:v>225313.68000000002</c:v>
                </c:pt>
                <c:pt idx="141">
                  <c:v>229445.12000000002</c:v>
                </c:pt>
                <c:pt idx="142">
                  <c:v>230506.49000000002</c:v>
                </c:pt>
                <c:pt idx="143">
                  <c:v>230898.30000000002</c:v>
                </c:pt>
                <c:pt idx="144">
                  <c:v>231458.66</c:v>
                </c:pt>
                <c:pt idx="145">
                  <c:v>231770.23</c:v>
                </c:pt>
                <c:pt idx="146">
                  <c:v>232261.30000000002</c:v>
                </c:pt>
                <c:pt idx="147">
                  <c:v>236784.56000000003</c:v>
                </c:pt>
                <c:pt idx="148">
                  <c:v>236978.95000000004</c:v>
                </c:pt>
                <c:pt idx="149">
                  <c:v>237118.96000000005</c:v>
                </c:pt>
                <c:pt idx="150">
                  <c:v>237197.20000000004</c:v>
                </c:pt>
                <c:pt idx="151">
                  <c:v>237510.10000000003</c:v>
                </c:pt>
                <c:pt idx="152">
                  <c:v>238195.70000000004</c:v>
                </c:pt>
                <c:pt idx="153">
                  <c:v>238503.62000000005</c:v>
                </c:pt>
                <c:pt idx="154">
                  <c:v>239954.15000000005</c:v>
                </c:pt>
                <c:pt idx="155">
                  <c:v>240478.41000000006</c:v>
                </c:pt>
                <c:pt idx="156">
                  <c:v>240651.55000000008</c:v>
                </c:pt>
                <c:pt idx="157">
                  <c:v>240868.14000000007</c:v>
                </c:pt>
                <c:pt idx="158">
                  <c:v>241657.18000000008</c:v>
                </c:pt>
                <c:pt idx="159">
                  <c:v>241967.42000000007</c:v>
                </c:pt>
                <c:pt idx="160">
                  <c:v>242433.87000000008</c:v>
                </c:pt>
                <c:pt idx="161">
                  <c:v>242832.0400000001</c:v>
                </c:pt>
                <c:pt idx="162">
                  <c:v>243803.57000000009</c:v>
                </c:pt>
                <c:pt idx="163">
                  <c:v>245587.3600000001</c:v>
                </c:pt>
                <c:pt idx="164">
                  <c:v>246401.28000000012</c:v>
                </c:pt>
                <c:pt idx="165">
                  <c:v>252250.42000000013</c:v>
                </c:pt>
                <c:pt idx="166">
                  <c:v>252457.80000000013</c:v>
                </c:pt>
                <c:pt idx="167">
                  <c:v>253726.96000000014</c:v>
                </c:pt>
                <c:pt idx="168">
                  <c:v>254360.05000000013</c:v>
                </c:pt>
                <c:pt idx="169">
                  <c:v>254904.38000000012</c:v>
                </c:pt>
                <c:pt idx="170">
                  <c:v>255115.91000000012</c:v>
                </c:pt>
                <c:pt idx="171">
                  <c:v>257017.66000000012</c:v>
                </c:pt>
                <c:pt idx="172">
                  <c:v>258676.70000000013</c:v>
                </c:pt>
                <c:pt idx="173">
                  <c:v>268463.1100000001</c:v>
                </c:pt>
                <c:pt idx="174">
                  <c:v>268960.82000000012</c:v>
                </c:pt>
                <c:pt idx="175">
                  <c:v>269704.07000000012</c:v>
                </c:pt>
                <c:pt idx="176">
                  <c:v>274115.44000000012</c:v>
                </c:pt>
                <c:pt idx="177">
                  <c:v>274993.00000000012</c:v>
                </c:pt>
                <c:pt idx="178">
                  <c:v>275179.70000000013</c:v>
                </c:pt>
                <c:pt idx="179">
                  <c:v>283030.25000000012</c:v>
                </c:pt>
                <c:pt idx="180">
                  <c:v>283421.22000000009</c:v>
                </c:pt>
                <c:pt idx="181">
                  <c:v>287552.66000000009</c:v>
                </c:pt>
                <c:pt idx="182">
                  <c:v>288219.59000000008</c:v>
                </c:pt>
                <c:pt idx="183">
                  <c:v>290824.28000000009</c:v>
                </c:pt>
                <c:pt idx="184">
                  <c:v>291182.63000000006</c:v>
                </c:pt>
                <c:pt idx="185">
                  <c:v>291693.56000000006</c:v>
                </c:pt>
                <c:pt idx="186">
                  <c:v>292389.48000000004</c:v>
                </c:pt>
                <c:pt idx="187">
                  <c:v>294632.50000000006</c:v>
                </c:pt>
                <c:pt idx="188">
                  <c:v>295481.93000000005</c:v>
                </c:pt>
                <c:pt idx="189">
                  <c:v>296172.09000000003</c:v>
                </c:pt>
                <c:pt idx="190">
                  <c:v>296357.90000000002</c:v>
                </c:pt>
                <c:pt idx="191">
                  <c:v>296729.52</c:v>
                </c:pt>
                <c:pt idx="192">
                  <c:v>298258.49</c:v>
                </c:pt>
                <c:pt idx="193">
                  <c:v>303419.69</c:v>
                </c:pt>
                <c:pt idx="194">
                  <c:v>304003.67</c:v>
                </c:pt>
                <c:pt idx="195">
                  <c:v>307016.48</c:v>
                </c:pt>
                <c:pt idx="196">
                  <c:v>307790.12</c:v>
                </c:pt>
                <c:pt idx="197">
                  <c:v>308211.05</c:v>
                </c:pt>
                <c:pt idx="198">
                  <c:v>308596.08</c:v>
                </c:pt>
                <c:pt idx="199">
                  <c:v>309341.19</c:v>
                </c:pt>
                <c:pt idx="200">
                  <c:v>310203.89</c:v>
                </c:pt>
                <c:pt idx="201">
                  <c:v>310870.82</c:v>
                </c:pt>
                <c:pt idx="202">
                  <c:v>311838.56</c:v>
                </c:pt>
                <c:pt idx="203">
                  <c:v>315361.15000000002</c:v>
                </c:pt>
                <c:pt idx="204">
                  <c:v>315600.05000000005</c:v>
                </c:pt>
                <c:pt idx="205">
                  <c:v>315741.90000000002</c:v>
                </c:pt>
                <c:pt idx="206">
                  <c:v>316405.74000000005</c:v>
                </c:pt>
                <c:pt idx="207">
                  <c:v>316594.70000000007</c:v>
                </c:pt>
                <c:pt idx="208">
                  <c:v>316717.80000000005</c:v>
                </c:pt>
                <c:pt idx="209">
                  <c:v>320817.28000000003</c:v>
                </c:pt>
                <c:pt idx="210">
                  <c:v>320854.87000000005</c:v>
                </c:pt>
                <c:pt idx="211">
                  <c:v>321392.40000000008</c:v>
                </c:pt>
                <c:pt idx="212">
                  <c:v>322971.8000000001</c:v>
                </c:pt>
                <c:pt idx="213">
                  <c:v>325835.4200000001</c:v>
                </c:pt>
                <c:pt idx="214">
                  <c:v>326980.15000000008</c:v>
                </c:pt>
                <c:pt idx="215">
                  <c:v>329961.44000000006</c:v>
                </c:pt>
                <c:pt idx="216">
                  <c:v>333122.23000000004</c:v>
                </c:pt>
                <c:pt idx="217">
                  <c:v>333160.39</c:v>
                </c:pt>
                <c:pt idx="218">
                  <c:v>333558.56</c:v>
                </c:pt>
                <c:pt idx="219">
                  <c:v>334222.17</c:v>
                </c:pt>
                <c:pt idx="220">
                  <c:v>335808.23</c:v>
                </c:pt>
                <c:pt idx="221">
                  <c:v>336020.58999999997</c:v>
                </c:pt>
                <c:pt idx="222">
                  <c:v>336262.80999999994</c:v>
                </c:pt>
                <c:pt idx="223">
                  <c:v>338164.55999999994</c:v>
                </c:pt>
                <c:pt idx="224">
                  <c:v>338546.79999999993</c:v>
                </c:pt>
                <c:pt idx="225">
                  <c:v>338835.88999999996</c:v>
                </c:pt>
                <c:pt idx="226">
                  <c:v>340140.06999999995</c:v>
                </c:pt>
                <c:pt idx="227">
                  <c:v>340757.22999999992</c:v>
                </c:pt>
                <c:pt idx="228">
                  <c:v>341288.11999999994</c:v>
                </c:pt>
                <c:pt idx="229">
                  <c:v>342947.15999999992</c:v>
                </c:pt>
                <c:pt idx="230">
                  <c:v>344160.24999999994</c:v>
                </c:pt>
                <c:pt idx="231">
                  <c:v>349233.28999999992</c:v>
                </c:pt>
                <c:pt idx="232">
                  <c:v>349598.27999999991</c:v>
                </c:pt>
                <c:pt idx="233">
                  <c:v>349664.6399999999</c:v>
                </c:pt>
                <c:pt idx="234">
                  <c:v>350925.50999999989</c:v>
                </c:pt>
                <c:pt idx="235">
                  <c:v>359296.0199999999</c:v>
                </c:pt>
                <c:pt idx="236">
                  <c:v>363670.55999999988</c:v>
                </c:pt>
                <c:pt idx="237">
                  <c:v>363925.7099999999</c:v>
                </c:pt>
                <c:pt idx="238">
                  <c:v>364390.23999999993</c:v>
                </c:pt>
                <c:pt idx="239">
                  <c:v>364516.12999999995</c:v>
                </c:pt>
                <c:pt idx="240">
                  <c:v>364596.58999999997</c:v>
                </c:pt>
                <c:pt idx="241">
                  <c:v>365100.93999999994</c:v>
                </c:pt>
                <c:pt idx="242">
                  <c:v>366170.47999999992</c:v>
                </c:pt>
                <c:pt idx="243">
                  <c:v>367130.31999999995</c:v>
                </c:pt>
                <c:pt idx="244">
                  <c:v>369289.55999999994</c:v>
                </c:pt>
                <c:pt idx="245">
                  <c:v>369971.03999999992</c:v>
                </c:pt>
                <c:pt idx="246">
                  <c:v>370667.8299999999</c:v>
                </c:pt>
                <c:pt idx="247">
                  <c:v>373540.7099999999</c:v>
                </c:pt>
                <c:pt idx="248">
                  <c:v>375120.10999999993</c:v>
                </c:pt>
                <c:pt idx="249">
                  <c:v>379251.54999999993</c:v>
                </c:pt>
                <c:pt idx="250">
                  <c:v>379640.2099999999</c:v>
                </c:pt>
                <c:pt idx="251">
                  <c:v>382037.5199999999</c:v>
                </c:pt>
                <c:pt idx="252">
                  <c:v>382253.18999999989</c:v>
                </c:pt>
                <c:pt idx="253">
                  <c:v>382422.40999999986</c:v>
                </c:pt>
                <c:pt idx="254">
                  <c:v>384321.21999999986</c:v>
                </c:pt>
                <c:pt idx="255">
                  <c:v>384654.01999999984</c:v>
                </c:pt>
                <c:pt idx="256">
                  <c:v>384753.03999999986</c:v>
                </c:pt>
                <c:pt idx="257">
                  <c:v>385274.82999999984</c:v>
                </c:pt>
                <c:pt idx="258">
                  <c:v>386933.86999999982</c:v>
                </c:pt>
                <c:pt idx="259">
                  <c:v>387551.0299999998</c:v>
                </c:pt>
                <c:pt idx="260">
                  <c:v>387909.37999999977</c:v>
                </c:pt>
                <c:pt idx="261">
                  <c:v>388486.7199999998</c:v>
                </c:pt>
                <c:pt idx="262">
                  <c:v>388686.81999999977</c:v>
                </c:pt>
                <c:pt idx="263">
                  <c:v>388818.03999999975</c:v>
                </c:pt>
                <c:pt idx="264">
                  <c:v>390082.00999999972</c:v>
                </c:pt>
                <c:pt idx="265">
                  <c:v>390354.21999999974</c:v>
                </c:pt>
                <c:pt idx="266">
                  <c:v>391233.08999999973</c:v>
                </c:pt>
                <c:pt idx="267">
                  <c:v>393134.83999999973</c:v>
                </c:pt>
                <c:pt idx="268">
                  <c:v>394578.19999999972</c:v>
                </c:pt>
                <c:pt idx="269">
                  <c:v>395299.37999999971</c:v>
                </c:pt>
                <c:pt idx="270">
                  <c:v>405426.8699999997</c:v>
                </c:pt>
                <c:pt idx="271">
                  <c:v>417451.7399999997</c:v>
                </c:pt>
                <c:pt idx="272">
                  <c:v>417576.16999999969</c:v>
                </c:pt>
                <c:pt idx="273">
                  <c:v>418537.57999999967</c:v>
                </c:pt>
                <c:pt idx="274">
                  <c:v>418637.11999999965</c:v>
                </c:pt>
                <c:pt idx="275">
                  <c:v>421743.65999999963</c:v>
                </c:pt>
                <c:pt idx="276">
                  <c:v>422156.7599999996</c:v>
                </c:pt>
                <c:pt idx="277">
                  <c:v>422507.14999999962</c:v>
                </c:pt>
                <c:pt idx="278">
                  <c:v>423571.0099999996</c:v>
                </c:pt>
                <c:pt idx="279">
                  <c:v>423904.47999999957</c:v>
                </c:pt>
                <c:pt idx="280">
                  <c:v>425820.11999999959</c:v>
                </c:pt>
                <c:pt idx="281">
                  <c:v>436107.8199999996</c:v>
                </c:pt>
                <c:pt idx="282">
                  <c:v>440239.2599999996</c:v>
                </c:pt>
                <c:pt idx="283">
                  <c:v>440627.01999999961</c:v>
                </c:pt>
                <c:pt idx="284">
                  <c:v>444569.8199999996</c:v>
                </c:pt>
                <c:pt idx="285">
                  <c:v>451205.95999999961</c:v>
                </c:pt>
                <c:pt idx="286">
                  <c:v>452094.82999999961</c:v>
                </c:pt>
                <c:pt idx="287">
                  <c:v>452369.8199999996</c:v>
                </c:pt>
                <c:pt idx="288">
                  <c:v>452452.76999999961</c:v>
                </c:pt>
                <c:pt idx="289">
                  <c:v>452785.9499999996</c:v>
                </c:pt>
                <c:pt idx="290">
                  <c:v>453149.0099999996</c:v>
                </c:pt>
                <c:pt idx="291">
                  <c:v>453381.26999999961</c:v>
                </c:pt>
                <c:pt idx="292">
                  <c:v>453779.43999999959</c:v>
                </c:pt>
                <c:pt idx="293">
                  <c:v>454005.0699999996</c:v>
                </c:pt>
                <c:pt idx="294">
                  <c:v>459400.24999999959</c:v>
                </c:pt>
                <c:pt idx="295">
                  <c:v>460462.02999999962</c:v>
                </c:pt>
                <c:pt idx="296">
                  <c:v>461521.15999999963</c:v>
                </c:pt>
                <c:pt idx="297">
                  <c:v>461737.3199999996</c:v>
                </c:pt>
                <c:pt idx="298">
                  <c:v>462142.43999999959</c:v>
                </c:pt>
                <c:pt idx="299">
                  <c:v>462328.83999999962</c:v>
                </c:pt>
                <c:pt idx="300">
                  <c:v>462421.24999999959</c:v>
                </c:pt>
                <c:pt idx="301">
                  <c:v>462826.04999999958</c:v>
                </c:pt>
                <c:pt idx="302">
                  <c:v>462928.57999999961</c:v>
                </c:pt>
                <c:pt idx="303">
                  <c:v>474120.09999999963</c:v>
                </c:pt>
                <c:pt idx="304">
                  <c:v>479613.37999999966</c:v>
                </c:pt>
                <c:pt idx="305">
                  <c:v>479649.17999999964</c:v>
                </c:pt>
                <c:pt idx="306">
                  <c:v>479708.59999999963</c:v>
                </c:pt>
                <c:pt idx="307">
                  <c:v>479793.54999999964</c:v>
                </c:pt>
                <c:pt idx="308">
                  <c:v>479915.09999999963</c:v>
                </c:pt>
                <c:pt idx="309">
                  <c:v>486040.82999999961</c:v>
                </c:pt>
                <c:pt idx="310">
                  <c:v>488464.34999999963</c:v>
                </c:pt>
                <c:pt idx="311">
                  <c:v>489098.42999999964</c:v>
                </c:pt>
                <c:pt idx="312">
                  <c:v>490179.52999999962</c:v>
                </c:pt>
                <c:pt idx="313">
                  <c:v>492899.51999999961</c:v>
                </c:pt>
                <c:pt idx="314">
                  <c:v>493788.38999999961</c:v>
                </c:pt>
                <c:pt idx="315">
                  <c:v>494928.97999999963</c:v>
                </c:pt>
                <c:pt idx="316">
                  <c:v>495628.98999999964</c:v>
                </c:pt>
                <c:pt idx="317">
                  <c:v>496702.60999999964</c:v>
                </c:pt>
                <c:pt idx="318">
                  <c:v>496971.92999999964</c:v>
                </c:pt>
                <c:pt idx="319">
                  <c:v>497333.48999999964</c:v>
                </c:pt>
                <c:pt idx="320">
                  <c:v>497776.11999999965</c:v>
                </c:pt>
                <c:pt idx="321">
                  <c:v>498638.64999999967</c:v>
                </c:pt>
                <c:pt idx="322">
                  <c:v>498856.70999999967</c:v>
                </c:pt>
                <c:pt idx="323">
                  <c:v>498960.75999999966</c:v>
                </c:pt>
                <c:pt idx="324">
                  <c:v>504482.02999999968</c:v>
                </c:pt>
                <c:pt idx="325">
                  <c:v>504747.47999999969</c:v>
                </c:pt>
                <c:pt idx="326">
                  <c:v>504906.74999999971</c:v>
                </c:pt>
                <c:pt idx="327">
                  <c:v>507525.8699999997</c:v>
                </c:pt>
                <c:pt idx="328">
                  <c:v>507924.03999999969</c:v>
                </c:pt>
                <c:pt idx="329">
                  <c:v>508720.78999999969</c:v>
                </c:pt>
                <c:pt idx="330">
                  <c:v>508764.63999999966</c:v>
                </c:pt>
                <c:pt idx="331">
                  <c:v>509494.61999999965</c:v>
                </c:pt>
                <c:pt idx="332">
                  <c:v>509537.53999999963</c:v>
                </c:pt>
                <c:pt idx="333">
                  <c:v>509567.39999999962</c:v>
                </c:pt>
                <c:pt idx="334">
                  <c:v>510504.2599999996</c:v>
                </c:pt>
                <c:pt idx="335">
                  <c:v>511209.84999999963</c:v>
                </c:pt>
                <c:pt idx="336">
                  <c:v>511528.37999999966</c:v>
                </c:pt>
                <c:pt idx="337">
                  <c:v>513187.41999999963</c:v>
                </c:pt>
                <c:pt idx="338">
                  <c:v>514518.79999999964</c:v>
                </c:pt>
                <c:pt idx="339">
                  <c:v>515381.49999999965</c:v>
                </c:pt>
                <c:pt idx="340">
                  <c:v>515764.73999999964</c:v>
                </c:pt>
                <c:pt idx="341">
                  <c:v>516480.11999999965</c:v>
                </c:pt>
                <c:pt idx="342">
                  <c:v>516778.74999999965</c:v>
                </c:pt>
                <c:pt idx="343">
                  <c:v>517167.02999999968</c:v>
                </c:pt>
                <c:pt idx="344">
                  <c:v>521298.46999999968</c:v>
                </c:pt>
                <c:pt idx="345">
                  <c:v>521495.06999999966</c:v>
                </c:pt>
                <c:pt idx="346">
                  <c:v>522863.50999999966</c:v>
                </c:pt>
                <c:pt idx="347">
                  <c:v>523311.44999999966</c:v>
                </c:pt>
                <c:pt idx="348">
                  <c:v>524822.82999999961</c:v>
                </c:pt>
                <c:pt idx="349">
                  <c:v>526792.09999999963</c:v>
                </c:pt>
                <c:pt idx="350">
                  <c:v>526881.84999999963</c:v>
                </c:pt>
                <c:pt idx="351">
                  <c:v>527362.96999999962</c:v>
                </c:pt>
                <c:pt idx="352">
                  <c:v>527528.86999999965</c:v>
                </c:pt>
                <c:pt idx="353">
                  <c:v>528169.25999999966</c:v>
                </c:pt>
                <c:pt idx="354">
                  <c:v>529031.95999999961</c:v>
                </c:pt>
                <c:pt idx="355">
                  <c:v>529332.24999999965</c:v>
                </c:pt>
                <c:pt idx="356">
                  <c:v>529747.18999999959</c:v>
                </c:pt>
                <c:pt idx="357">
                  <c:v>531329.07999999961</c:v>
                </c:pt>
                <c:pt idx="358">
                  <c:v>532019.23999999964</c:v>
                </c:pt>
                <c:pt idx="359">
                  <c:v>533323.23999999964</c:v>
                </c:pt>
                <c:pt idx="360">
                  <c:v>533522.3199999996</c:v>
                </c:pt>
                <c:pt idx="361">
                  <c:v>534434.78999999957</c:v>
                </c:pt>
                <c:pt idx="362">
                  <c:v>534471.9499999996</c:v>
                </c:pt>
                <c:pt idx="363">
                  <c:v>534514.86999999965</c:v>
                </c:pt>
                <c:pt idx="364">
                  <c:v>534545.65999999968</c:v>
                </c:pt>
                <c:pt idx="365">
                  <c:v>535321.41999999969</c:v>
                </c:pt>
                <c:pt idx="366">
                  <c:v>536625.41999999969</c:v>
                </c:pt>
                <c:pt idx="367">
                  <c:v>537055.93999999971</c:v>
                </c:pt>
                <c:pt idx="368">
                  <c:v>538424.37999999966</c:v>
                </c:pt>
                <c:pt idx="369">
                  <c:v>539699.6799999997</c:v>
                </c:pt>
                <c:pt idx="370">
                  <c:v>540338.46999999974</c:v>
                </c:pt>
                <c:pt idx="371">
                  <c:v>546974.60999999975</c:v>
                </c:pt>
                <c:pt idx="372">
                  <c:v>548633.64999999979</c:v>
                </c:pt>
                <c:pt idx="373">
                  <c:v>550087.29999999981</c:v>
                </c:pt>
                <c:pt idx="374">
                  <c:v>551895.64999999979</c:v>
                </c:pt>
                <c:pt idx="375">
                  <c:v>563496.5399999998</c:v>
                </c:pt>
                <c:pt idx="376">
                  <c:v>565569.21999999986</c:v>
                </c:pt>
                <c:pt idx="377">
                  <c:v>567450.29999999981</c:v>
                </c:pt>
                <c:pt idx="378">
                  <c:v>571529.26999999979</c:v>
                </c:pt>
                <c:pt idx="379">
                  <c:v>572391.96999999974</c:v>
                </c:pt>
                <c:pt idx="380">
                  <c:v>573949.16999999969</c:v>
                </c:pt>
                <c:pt idx="381">
                  <c:v>574073.59999999974</c:v>
                </c:pt>
                <c:pt idx="382">
                  <c:v>574177.28999999969</c:v>
                </c:pt>
                <c:pt idx="383">
                  <c:v>574630.20999999973</c:v>
                </c:pt>
                <c:pt idx="384">
                  <c:v>574663.38999999978</c:v>
                </c:pt>
                <c:pt idx="385">
                  <c:v>575439.14999999979</c:v>
                </c:pt>
                <c:pt idx="386">
                  <c:v>577408.19999999984</c:v>
                </c:pt>
                <c:pt idx="387">
                  <c:v>578896.00999999989</c:v>
                </c:pt>
                <c:pt idx="388">
                  <c:v>583027.44999999984</c:v>
                </c:pt>
                <c:pt idx="389">
                  <c:v>583414.7899999998</c:v>
                </c:pt>
                <c:pt idx="390">
                  <c:v>602733.37999999977</c:v>
                </c:pt>
                <c:pt idx="391">
                  <c:v>605350.70999999973</c:v>
                </c:pt>
                <c:pt idx="392">
                  <c:v>607200.52999999968</c:v>
                </c:pt>
                <c:pt idx="393">
                  <c:v>614239.62999999966</c:v>
                </c:pt>
                <c:pt idx="394">
                  <c:v>615115.59999999963</c:v>
                </c:pt>
                <c:pt idx="395">
                  <c:v>616397.62999999966</c:v>
                </c:pt>
                <c:pt idx="396">
                  <c:v>616412.55999999971</c:v>
                </c:pt>
                <c:pt idx="397">
                  <c:v>616784.1799999997</c:v>
                </c:pt>
                <c:pt idx="398">
                  <c:v>617250.03999999969</c:v>
                </c:pt>
                <c:pt idx="399">
                  <c:v>617374.46999999974</c:v>
                </c:pt>
                <c:pt idx="400">
                  <c:v>617679.72999999975</c:v>
                </c:pt>
                <c:pt idx="401">
                  <c:v>617747.6799999997</c:v>
                </c:pt>
                <c:pt idx="402">
                  <c:v>617794.39999999967</c:v>
                </c:pt>
                <c:pt idx="403">
                  <c:v>618024.33999999962</c:v>
                </c:pt>
                <c:pt idx="404">
                  <c:v>618378.95999999961</c:v>
                </c:pt>
                <c:pt idx="405">
                  <c:v>619747.39999999956</c:v>
                </c:pt>
                <c:pt idx="406">
                  <c:v>620450.82999999961</c:v>
                </c:pt>
                <c:pt idx="407">
                  <c:v>620756.08999999962</c:v>
                </c:pt>
                <c:pt idx="408">
                  <c:v>620894.05999999959</c:v>
                </c:pt>
                <c:pt idx="409">
                  <c:v>621318.76999999955</c:v>
                </c:pt>
                <c:pt idx="410">
                  <c:v>622977.80999999959</c:v>
                </c:pt>
                <c:pt idx="411">
                  <c:v>624144.43999999959</c:v>
                </c:pt>
                <c:pt idx="412">
                  <c:v>628906.68999999959</c:v>
                </c:pt>
                <c:pt idx="413">
                  <c:v>643870.95999999961</c:v>
                </c:pt>
                <c:pt idx="414">
                  <c:v>645841.05999999959</c:v>
                </c:pt>
                <c:pt idx="415">
                  <c:v>645965.48999999964</c:v>
                </c:pt>
                <c:pt idx="416">
                  <c:v>647176.58999999962</c:v>
                </c:pt>
                <c:pt idx="417">
                  <c:v>647269.82999999961</c:v>
                </c:pt>
                <c:pt idx="418">
                  <c:v>647402.54999999958</c:v>
                </c:pt>
                <c:pt idx="419">
                  <c:v>647512.91999999958</c:v>
                </c:pt>
                <c:pt idx="420">
                  <c:v>647561.83999999962</c:v>
                </c:pt>
                <c:pt idx="421">
                  <c:v>648469.49999999965</c:v>
                </c:pt>
                <c:pt idx="422">
                  <c:v>649814.30999999971</c:v>
                </c:pt>
                <c:pt idx="423">
                  <c:v>649863.22999999975</c:v>
                </c:pt>
                <c:pt idx="424">
                  <c:v>650058.55999999971</c:v>
                </c:pt>
                <c:pt idx="425">
                  <c:v>650539.46999999974</c:v>
                </c:pt>
                <c:pt idx="426">
                  <c:v>651015.26999999979</c:v>
                </c:pt>
                <c:pt idx="427">
                  <c:v>653502.98999999976</c:v>
                </c:pt>
                <c:pt idx="428">
                  <c:v>653613.88999999978</c:v>
                </c:pt>
                <c:pt idx="429">
                  <c:v>658669.49999999977</c:v>
                </c:pt>
                <c:pt idx="430">
                  <c:v>662800.93999999971</c:v>
                </c:pt>
                <c:pt idx="431">
                  <c:v>663102.87999999966</c:v>
                </c:pt>
                <c:pt idx="432">
                  <c:v>664569.46999999962</c:v>
                </c:pt>
                <c:pt idx="433">
                  <c:v>665271.23999999964</c:v>
                </c:pt>
                <c:pt idx="434">
                  <c:v>665659.24999999965</c:v>
                </c:pt>
                <c:pt idx="435">
                  <c:v>667658.07999999961</c:v>
                </c:pt>
                <c:pt idx="436">
                  <c:v>671728.48999999964</c:v>
                </c:pt>
                <c:pt idx="437">
                  <c:v>672052.98999999964</c:v>
                </c:pt>
                <c:pt idx="438">
                  <c:v>679426.30999999959</c:v>
                </c:pt>
                <c:pt idx="439">
                  <c:v>679964.00999999954</c:v>
                </c:pt>
                <c:pt idx="440">
                  <c:v>716396.41999999958</c:v>
                </c:pt>
                <c:pt idx="441">
                  <c:v>716873.05999999959</c:v>
                </c:pt>
                <c:pt idx="442">
                  <c:v>717136.75999999954</c:v>
                </c:pt>
                <c:pt idx="443">
                  <c:v>717213.73999999953</c:v>
                </c:pt>
                <c:pt idx="444">
                  <c:v>719443.47999999952</c:v>
                </c:pt>
                <c:pt idx="445">
                  <c:v>719507.44999999949</c:v>
                </c:pt>
                <c:pt idx="446">
                  <c:v>719605.27999999945</c:v>
                </c:pt>
                <c:pt idx="447">
                  <c:v>720245.66999999946</c:v>
                </c:pt>
                <c:pt idx="448">
                  <c:v>721247.55999999947</c:v>
                </c:pt>
                <c:pt idx="449">
                  <c:v>722414.18999999948</c:v>
                </c:pt>
                <c:pt idx="450">
                  <c:v>723857.54999999946</c:v>
                </c:pt>
                <c:pt idx="451">
                  <c:v>725801.93999999948</c:v>
                </c:pt>
                <c:pt idx="452">
                  <c:v>727062.80999999947</c:v>
                </c:pt>
                <c:pt idx="453">
                  <c:v>728431.50999999943</c:v>
                </c:pt>
                <c:pt idx="454">
                  <c:v>730090.54999999946</c:v>
                </c:pt>
                <c:pt idx="455">
                  <c:v>730345.62999999942</c:v>
                </c:pt>
                <c:pt idx="456">
                  <c:v>731042.41999999946</c:v>
                </c:pt>
                <c:pt idx="457">
                  <c:v>731440.5899999995</c:v>
                </c:pt>
                <c:pt idx="458">
                  <c:v>732303.28999999946</c:v>
                </c:pt>
                <c:pt idx="459">
                  <c:v>738541.25999999943</c:v>
                </c:pt>
                <c:pt idx="460">
                  <c:v>739221.45999999938</c:v>
                </c:pt>
                <c:pt idx="461">
                  <c:v>739285.16999999934</c:v>
                </c:pt>
                <c:pt idx="462">
                  <c:v>739381.43999999936</c:v>
                </c:pt>
                <c:pt idx="463">
                  <c:v>739680.06999999937</c:v>
                </c:pt>
                <c:pt idx="464">
                  <c:v>740061.64999999932</c:v>
                </c:pt>
                <c:pt idx="465">
                  <c:v>740857.98999999929</c:v>
                </c:pt>
                <c:pt idx="466">
                  <c:v>742052.4999999993</c:v>
                </c:pt>
                <c:pt idx="467">
                  <c:v>743148.02999999933</c:v>
                </c:pt>
                <c:pt idx="468">
                  <c:v>744981.25999999931</c:v>
                </c:pt>
                <c:pt idx="469">
                  <c:v>745016.25999999931</c:v>
                </c:pt>
                <c:pt idx="470">
                  <c:v>745265.1199999993</c:v>
                </c:pt>
                <c:pt idx="471">
                  <c:v>746525.98999999929</c:v>
                </c:pt>
                <c:pt idx="472">
                  <c:v>749339.29999999935</c:v>
                </c:pt>
                <c:pt idx="473">
                  <c:v>753470.73999999929</c:v>
                </c:pt>
                <c:pt idx="474">
                  <c:v>753859.42999999924</c:v>
                </c:pt>
                <c:pt idx="475">
                  <c:v>753906.58999999927</c:v>
                </c:pt>
                <c:pt idx="476">
                  <c:v>755285.6199999993</c:v>
                </c:pt>
                <c:pt idx="477">
                  <c:v>756563.07999999926</c:v>
                </c:pt>
                <c:pt idx="478">
                  <c:v>760218.75999999931</c:v>
                </c:pt>
                <c:pt idx="479">
                  <c:v>760616.92999999935</c:v>
                </c:pt>
                <c:pt idx="480">
                  <c:v>761069.92999999935</c:v>
                </c:pt>
                <c:pt idx="481">
                  <c:v>761430.26999999932</c:v>
                </c:pt>
                <c:pt idx="482">
                  <c:v>764243.57999999938</c:v>
                </c:pt>
                <c:pt idx="483">
                  <c:v>764655.01999999932</c:v>
                </c:pt>
                <c:pt idx="484">
                  <c:v>777160.38999999932</c:v>
                </c:pt>
                <c:pt idx="485">
                  <c:v>777173.65999999933</c:v>
                </c:pt>
                <c:pt idx="486">
                  <c:v>778029.98999999929</c:v>
                </c:pt>
                <c:pt idx="487">
                  <c:v>778078.09999999928</c:v>
                </c:pt>
                <c:pt idx="488">
                  <c:v>778501.14999999932</c:v>
                </c:pt>
                <c:pt idx="489">
                  <c:v>778628.55999999936</c:v>
                </c:pt>
                <c:pt idx="490">
                  <c:v>780652.44999999937</c:v>
                </c:pt>
                <c:pt idx="491">
                  <c:v>780839.75999999943</c:v>
                </c:pt>
                <c:pt idx="492">
                  <c:v>781229.26999999944</c:v>
                </c:pt>
                <c:pt idx="493">
                  <c:v>781295.62999999942</c:v>
                </c:pt>
                <c:pt idx="494">
                  <c:v>781688.48999999941</c:v>
                </c:pt>
                <c:pt idx="495">
                  <c:v>782403.79999999946</c:v>
                </c:pt>
                <c:pt idx="496">
                  <c:v>783070.72999999952</c:v>
                </c:pt>
                <c:pt idx="497">
                  <c:v>783181.09999999951</c:v>
                </c:pt>
                <c:pt idx="498">
                  <c:v>783235.02999999956</c:v>
                </c:pt>
                <c:pt idx="499">
                  <c:v>783500.47999999952</c:v>
                </c:pt>
                <c:pt idx="500">
                  <c:v>783694.24999999953</c:v>
                </c:pt>
                <c:pt idx="501">
                  <c:v>785300.19999999949</c:v>
                </c:pt>
                <c:pt idx="502">
                  <c:v>785990.35999999952</c:v>
                </c:pt>
                <c:pt idx="503">
                  <c:v>786415.06999999948</c:v>
                </c:pt>
                <c:pt idx="504">
                  <c:v>786627.42999999947</c:v>
                </c:pt>
                <c:pt idx="505">
                  <c:v>788962.35999999952</c:v>
                </c:pt>
                <c:pt idx="506">
                  <c:v>789322.36999999953</c:v>
                </c:pt>
                <c:pt idx="507">
                  <c:v>789362.18999999948</c:v>
                </c:pt>
                <c:pt idx="508">
                  <c:v>790557.22999999952</c:v>
                </c:pt>
                <c:pt idx="509">
                  <c:v>790666.72999999952</c:v>
                </c:pt>
                <c:pt idx="510">
                  <c:v>791062.80999999947</c:v>
                </c:pt>
                <c:pt idx="511">
                  <c:v>791623.0899999995</c:v>
                </c:pt>
                <c:pt idx="512">
                  <c:v>791729.26999999955</c:v>
                </c:pt>
                <c:pt idx="513">
                  <c:v>791994.71999999951</c:v>
                </c:pt>
                <c:pt idx="514">
                  <c:v>793056.49999999953</c:v>
                </c:pt>
                <c:pt idx="515">
                  <c:v>794396.99999999953</c:v>
                </c:pt>
                <c:pt idx="516">
                  <c:v>795710.9599999995</c:v>
                </c:pt>
                <c:pt idx="517">
                  <c:v>797369.99999999953</c:v>
                </c:pt>
                <c:pt idx="518">
                  <c:v>798267.90999999957</c:v>
                </c:pt>
                <c:pt idx="519">
                  <c:v>798663.98999999953</c:v>
                </c:pt>
                <c:pt idx="520">
                  <c:v>798962.61999999953</c:v>
                </c:pt>
                <c:pt idx="521">
                  <c:v>801136.61999999953</c:v>
                </c:pt>
                <c:pt idx="522">
                  <c:v>807957.4599999995</c:v>
                </c:pt>
                <c:pt idx="523">
                  <c:v>822773.61999999953</c:v>
                </c:pt>
                <c:pt idx="524">
                  <c:v>823517.06999999948</c:v>
                </c:pt>
                <c:pt idx="525">
                  <c:v>824885.76999999944</c:v>
                </c:pt>
                <c:pt idx="526">
                  <c:v>826146.63999999943</c:v>
                </c:pt>
                <c:pt idx="527">
                  <c:v>829451.43999999948</c:v>
                </c:pt>
                <c:pt idx="528">
                  <c:v>847505.26999999944</c:v>
                </c:pt>
                <c:pt idx="529">
                  <c:v>850667.67999999947</c:v>
                </c:pt>
                <c:pt idx="530">
                  <c:v>852545.66999999946</c:v>
                </c:pt>
                <c:pt idx="531">
                  <c:v>854315.09999999951</c:v>
                </c:pt>
                <c:pt idx="532">
                  <c:v>855181.64999999956</c:v>
                </c:pt>
                <c:pt idx="533">
                  <c:v>855741.92999999959</c:v>
                </c:pt>
                <c:pt idx="534">
                  <c:v>856164.97999999963</c:v>
                </c:pt>
                <c:pt idx="535">
                  <c:v>858819.43999999959</c:v>
                </c:pt>
                <c:pt idx="536">
                  <c:v>858918.97999999963</c:v>
                </c:pt>
                <c:pt idx="537">
                  <c:v>861200.14999999967</c:v>
                </c:pt>
                <c:pt idx="538">
                  <c:v>862303.66999999969</c:v>
                </c:pt>
                <c:pt idx="539">
                  <c:v>866756.51999999967</c:v>
                </c:pt>
                <c:pt idx="540">
                  <c:v>867579.39999999967</c:v>
                </c:pt>
                <c:pt idx="541">
                  <c:v>868140.26999999967</c:v>
                </c:pt>
                <c:pt idx="542">
                  <c:v>868843.69999999972</c:v>
                </c:pt>
                <c:pt idx="543">
                  <c:v>886897.52999999968</c:v>
                </c:pt>
                <c:pt idx="544">
                  <c:v>888224.75999999966</c:v>
                </c:pt>
                <c:pt idx="545">
                  <c:v>889137.22999999963</c:v>
                </c:pt>
                <c:pt idx="546">
                  <c:v>889495.57999999961</c:v>
                </c:pt>
                <c:pt idx="547">
                  <c:v>889955.32999999961</c:v>
                </c:pt>
                <c:pt idx="548">
                  <c:v>890821.87999999966</c:v>
                </c:pt>
                <c:pt idx="549">
                  <c:v>891105.90999999968</c:v>
                </c:pt>
                <c:pt idx="550">
                  <c:v>892141.14999999967</c:v>
                </c:pt>
                <c:pt idx="551">
                  <c:v>898294.26999999967</c:v>
                </c:pt>
                <c:pt idx="552">
                  <c:v>901081.44999999972</c:v>
                </c:pt>
                <c:pt idx="553">
                  <c:v>904677.40999999968</c:v>
                </c:pt>
                <c:pt idx="554">
                  <c:v>907796.39999999967</c:v>
                </c:pt>
                <c:pt idx="555">
                  <c:v>911927.83999999962</c:v>
                </c:pt>
                <c:pt idx="556">
                  <c:v>912317.02999999956</c:v>
                </c:pt>
                <c:pt idx="557">
                  <c:v>913750.43999999959</c:v>
                </c:pt>
                <c:pt idx="558">
                  <c:v>914349.54999999958</c:v>
                </c:pt>
                <c:pt idx="559">
                  <c:v>914958.54999999958</c:v>
                </c:pt>
                <c:pt idx="560">
                  <c:v>915214.03999999957</c:v>
                </c:pt>
                <c:pt idx="561">
                  <c:v>917005.79999999958</c:v>
                </c:pt>
                <c:pt idx="562">
                  <c:v>918266.66999999958</c:v>
                </c:pt>
                <c:pt idx="563">
                  <c:v>919197.71999999962</c:v>
                </c:pt>
                <c:pt idx="564">
                  <c:v>922150.79999999958</c:v>
                </c:pt>
                <c:pt idx="565">
                  <c:v>925606.89999999956</c:v>
                </c:pt>
                <c:pt idx="566">
                  <c:v>925786.07999999961</c:v>
                </c:pt>
                <c:pt idx="567">
                  <c:v>926779.37999999966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8-4345-85FA-E04D3BC2E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769865672"/>
        <c:axId val="769861712"/>
      </c:areaChart>
      <c:dateAx>
        <c:axId val="769865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69861712"/>
        <c:crosses val="autoZero"/>
        <c:auto val="1"/>
        <c:lblOffset val="100"/>
        <c:baseTimeUnit val="days"/>
      </c:dateAx>
      <c:valAx>
        <c:axId val="769861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#,##0.00\ [$€-1];[Red]#,##0.00\ [$€-1]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6986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r-HR"/>
              <a:t>HISTOGRAM TROŠKOVA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sr-Latn-R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 w="25400"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'ULAZNI PODACI'!$D$3037:$D$3202</c:f>
              <c:numCache>
                <c:formatCode>m/d/yyyy</c:formatCode>
                <c:ptCount val="166"/>
                <c:pt idx="0">
                  <c:v>44942</c:v>
                </c:pt>
                <c:pt idx="1">
                  <c:v>44942</c:v>
                </c:pt>
                <c:pt idx="2">
                  <c:v>44942</c:v>
                </c:pt>
                <c:pt idx="3">
                  <c:v>44942</c:v>
                </c:pt>
                <c:pt idx="4">
                  <c:v>44942</c:v>
                </c:pt>
                <c:pt idx="5">
                  <c:v>44942</c:v>
                </c:pt>
                <c:pt idx="6">
                  <c:v>44942</c:v>
                </c:pt>
                <c:pt idx="7">
                  <c:v>44942</c:v>
                </c:pt>
                <c:pt idx="8">
                  <c:v>44942</c:v>
                </c:pt>
                <c:pt idx="9">
                  <c:v>44943</c:v>
                </c:pt>
                <c:pt idx="10">
                  <c:v>44943</c:v>
                </c:pt>
                <c:pt idx="11">
                  <c:v>44943</c:v>
                </c:pt>
                <c:pt idx="12">
                  <c:v>44946</c:v>
                </c:pt>
                <c:pt idx="13">
                  <c:v>44946</c:v>
                </c:pt>
                <c:pt idx="14">
                  <c:v>44946</c:v>
                </c:pt>
                <c:pt idx="15">
                  <c:v>44946</c:v>
                </c:pt>
                <c:pt idx="16">
                  <c:v>44946</c:v>
                </c:pt>
                <c:pt idx="17">
                  <c:v>44946</c:v>
                </c:pt>
                <c:pt idx="18">
                  <c:v>44953</c:v>
                </c:pt>
                <c:pt idx="19">
                  <c:v>44953</c:v>
                </c:pt>
                <c:pt idx="20">
                  <c:v>44953</c:v>
                </c:pt>
                <c:pt idx="21">
                  <c:v>44953</c:v>
                </c:pt>
                <c:pt idx="22">
                  <c:v>44953</c:v>
                </c:pt>
                <c:pt idx="23">
                  <c:v>44953</c:v>
                </c:pt>
                <c:pt idx="24">
                  <c:v>44953</c:v>
                </c:pt>
                <c:pt idx="25">
                  <c:v>44953</c:v>
                </c:pt>
                <c:pt idx="26">
                  <c:v>44953</c:v>
                </c:pt>
                <c:pt idx="27">
                  <c:v>44953</c:v>
                </c:pt>
                <c:pt idx="28">
                  <c:v>44953</c:v>
                </c:pt>
                <c:pt idx="29">
                  <c:v>44953</c:v>
                </c:pt>
                <c:pt idx="30">
                  <c:v>44953</c:v>
                </c:pt>
                <c:pt idx="31">
                  <c:v>44953</c:v>
                </c:pt>
                <c:pt idx="32">
                  <c:v>44953</c:v>
                </c:pt>
                <c:pt idx="33">
                  <c:v>44958</c:v>
                </c:pt>
                <c:pt idx="34">
                  <c:v>44958</c:v>
                </c:pt>
                <c:pt idx="35">
                  <c:v>44958</c:v>
                </c:pt>
                <c:pt idx="36">
                  <c:v>44958</c:v>
                </c:pt>
                <c:pt idx="37">
                  <c:v>44958</c:v>
                </c:pt>
                <c:pt idx="38">
                  <c:v>44958</c:v>
                </c:pt>
                <c:pt idx="39">
                  <c:v>44958</c:v>
                </c:pt>
                <c:pt idx="40">
                  <c:v>44959</c:v>
                </c:pt>
                <c:pt idx="41">
                  <c:v>44970</c:v>
                </c:pt>
                <c:pt idx="42">
                  <c:v>44970</c:v>
                </c:pt>
                <c:pt idx="43">
                  <c:v>44970</c:v>
                </c:pt>
                <c:pt idx="44">
                  <c:v>44970</c:v>
                </c:pt>
                <c:pt idx="45">
                  <c:v>44970</c:v>
                </c:pt>
                <c:pt idx="46">
                  <c:v>44970</c:v>
                </c:pt>
                <c:pt idx="47">
                  <c:v>44970</c:v>
                </c:pt>
                <c:pt idx="48">
                  <c:v>44970</c:v>
                </c:pt>
                <c:pt idx="49">
                  <c:v>44970</c:v>
                </c:pt>
                <c:pt idx="50">
                  <c:v>44970</c:v>
                </c:pt>
                <c:pt idx="51">
                  <c:v>44970</c:v>
                </c:pt>
                <c:pt idx="52">
                  <c:v>44970</c:v>
                </c:pt>
                <c:pt idx="53">
                  <c:v>44970</c:v>
                </c:pt>
                <c:pt idx="54">
                  <c:v>44970</c:v>
                </c:pt>
                <c:pt idx="55">
                  <c:v>44970</c:v>
                </c:pt>
                <c:pt idx="56">
                  <c:v>44971</c:v>
                </c:pt>
                <c:pt idx="57">
                  <c:v>44971</c:v>
                </c:pt>
                <c:pt idx="58">
                  <c:v>44973</c:v>
                </c:pt>
                <c:pt idx="59">
                  <c:v>44973</c:v>
                </c:pt>
                <c:pt idx="60">
                  <c:v>44985</c:v>
                </c:pt>
                <c:pt idx="61">
                  <c:v>44985</c:v>
                </c:pt>
                <c:pt idx="62">
                  <c:v>44985</c:v>
                </c:pt>
                <c:pt idx="63">
                  <c:v>44985</c:v>
                </c:pt>
                <c:pt idx="64">
                  <c:v>44985</c:v>
                </c:pt>
                <c:pt idx="65">
                  <c:v>44985</c:v>
                </c:pt>
                <c:pt idx="66">
                  <c:v>44985</c:v>
                </c:pt>
                <c:pt idx="67">
                  <c:v>44985</c:v>
                </c:pt>
                <c:pt idx="68">
                  <c:v>44987</c:v>
                </c:pt>
                <c:pt idx="69">
                  <c:v>44987</c:v>
                </c:pt>
                <c:pt idx="70">
                  <c:v>44987</c:v>
                </c:pt>
                <c:pt idx="71">
                  <c:v>44987</c:v>
                </c:pt>
                <c:pt idx="72">
                  <c:v>44987</c:v>
                </c:pt>
                <c:pt idx="73">
                  <c:v>44987</c:v>
                </c:pt>
                <c:pt idx="74">
                  <c:v>44987</c:v>
                </c:pt>
                <c:pt idx="75">
                  <c:v>44987</c:v>
                </c:pt>
                <c:pt idx="76">
                  <c:v>44987</c:v>
                </c:pt>
                <c:pt idx="77">
                  <c:v>44998</c:v>
                </c:pt>
                <c:pt idx="78">
                  <c:v>44998</c:v>
                </c:pt>
                <c:pt idx="79">
                  <c:v>44998</c:v>
                </c:pt>
                <c:pt idx="80">
                  <c:v>44998</c:v>
                </c:pt>
                <c:pt idx="81">
                  <c:v>44998</c:v>
                </c:pt>
                <c:pt idx="82">
                  <c:v>44998</c:v>
                </c:pt>
                <c:pt idx="83">
                  <c:v>44998</c:v>
                </c:pt>
                <c:pt idx="84">
                  <c:v>44998</c:v>
                </c:pt>
                <c:pt idx="85">
                  <c:v>45001</c:v>
                </c:pt>
                <c:pt idx="86">
                  <c:v>45001</c:v>
                </c:pt>
                <c:pt idx="87">
                  <c:v>45001</c:v>
                </c:pt>
                <c:pt idx="88">
                  <c:v>45001</c:v>
                </c:pt>
                <c:pt idx="89">
                  <c:v>45001</c:v>
                </c:pt>
                <c:pt idx="90">
                  <c:v>45008</c:v>
                </c:pt>
                <c:pt idx="91">
                  <c:v>45008</c:v>
                </c:pt>
                <c:pt idx="92">
                  <c:v>45009</c:v>
                </c:pt>
                <c:pt idx="93">
                  <c:v>45009</c:v>
                </c:pt>
                <c:pt idx="94">
                  <c:v>45022</c:v>
                </c:pt>
                <c:pt idx="95">
                  <c:v>45022</c:v>
                </c:pt>
                <c:pt idx="96">
                  <c:v>45022</c:v>
                </c:pt>
                <c:pt idx="97">
                  <c:v>45022</c:v>
                </c:pt>
                <c:pt idx="98">
                  <c:v>45022</c:v>
                </c:pt>
                <c:pt idx="99">
                  <c:v>45022</c:v>
                </c:pt>
                <c:pt idx="100">
                  <c:v>45022</c:v>
                </c:pt>
                <c:pt idx="101">
                  <c:v>45022</c:v>
                </c:pt>
                <c:pt idx="102">
                  <c:v>45022</c:v>
                </c:pt>
                <c:pt idx="103">
                  <c:v>45022</c:v>
                </c:pt>
                <c:pt idx="104">
                  <c:v>45022</c:v>
                </c:pt>
                <c:pt idx="105">
                  <c:v>45022</c:v>
                </c:pt>
                <c:pt idx="106">
                  <c:v>45022</c:v>
                </c:pt>
                <c:pt idx="107">
                  <c:v>45022</c:v>
                </c:pt>
                <c:pt idx="108">
                  <c:v>45022</c:v>
                </c:pt>
                <c:pt idx="109">
                  <c:v>45034</c:v>
                </c:pt>
                <c:pt idx="110">
                  <c:v>45034</c:v>
                </c:pt>
                <c:pt idx="111">
                  <c:v>45034</c:v>
                </c:pt>
                <c:pt idx="112">
                  <c:v>45034</c:v>
                </c:pt>
                <c:pt idx="113">
                  <c:v>45034</c:v>
                </c:pt>
                <c:pt idx="114">
                  <c:v>45034</c:v>
                </c:pt>
                <c:pt idx="115">
                  <c:v>45034</c:v>
                </c:pt>
                <c:pt idx="116">
                  <c:v>45034</c:v>
                </c:pt>
                <c:pt idx="117">
                  <c:v>45034</c:v>
                </c:pt>
                <c:pt idx="118">
                  <c:v>45034</c:v>
                </c:pt>
                <c:pt idx="119">
                  <c:v>45034</c:v>
                </c:pt>
                <c:pt idx="120">
                  <c:v>45034</c:v>
                </c:pt>
                <c:pt idx="121">
                  <c:v>45034</c:v>
                </c:pt>
                <c:pt idx="122">
                  <c:v>45034</c:v>
                </c:pt>
                <c:pt idx="123">
                  <c:v>45042</c:v>
                </c:pt>
                <c:pt idx="124">
                  <c:v>45042</c:v>
                </c:pt>
                <c:pt idx="125">
                  <c:v>45042</c:v>
                </c:pt>
                <c:pt idx="126">
                  <c:v>45042</c:v>
                </c:pt>
                <c:pt idx="127">
                  <c:v>45042</c:v>
                </c:pt>
                <c:pt idx="128">
                  <c:v>45042</c:v>
                </c:pt>
                <c:pt idx="129">
                  <c:v>45042</c:v>
                </c:pt>
                <c:pt idx="130">
                  <c:v>45042</c:v>
                </c:pt>
                <c:pt idx="131">
                  <c:v>45042</c:v>
                </c:pt>
                <c:pt idx="132">
                  <c:v>45042</c:v>
                </c:pt>
                <c:pt idx="133">
                  <c:v>45042</c:v>
                </c:pt>
                <c:pt idx="134">
                  <c:v>45042</c:v>
                </c:pt>
                <c:pt idx="135">
                  <c:v>45042</c:v>
                </c:pt>
                <c:pt idx="136">
                  <c:v>45043</c:v>
                </c:pt>
                <c:pt idx="137">
                  <c:v>45043</c:v>
                </c:pt>
                <c:pt idx="138">
                  <c:v>45043</c:v>
                </c:pt>
                <c:pt idx="139">
                  <c:v>45043</c:v>
                </c:pt>
                <c:pt idx="140">
                  <c:v>45043</c:v>
                </c:pt>
                <c:pt idx="141">
                  <c:v>45043</c:v>
                </c:pt>
                <c:pt idx="142">
                  <c:v>45043</c:v>
                </c:pt>
                <c:pt idx="143">
                  <c:v>45043</c:v>
                </c:pt>
                <c:pt idx="144">
                  <c:v>45043</c:v>
                </c:pt>
                <c:pt idx="145">
                  <c:v>45043</c:v>
                </c:pt>
                <c:pt idx="146">
                  <c:v>45043</c:v>
                </c:pt>
                <c:pt idx="147">
                  <c:v>45043</c:v>
                </c:pt>
                <c:pt idx="148">
                  <c:v>45044</c:v>
                </c:pt>
                <c:pt idx="149">
                  <c:v>45044</c:v>
                </c:pt>
                <c:pt idx="150">
                  <c:v>45044</c:v>
                </c:pt>
                <c:pt idx="151">
                  <c:v>45044</c:v>
                </c:pt>
                <c:pt idx="152">
                  <c:v>45049</c:v>
                </c:pt>
                <c:pt idx="153">
                  <c:v>45049</c:v>
                </c:pt>
                <c:pt idx="154">
                  <c:v>45050</c:v>
                </c:pt>
                <c:pt idx="155">
                  <c:v>45057</c:v>
                </c:pt>
                <c:pt idx="156">
                  <c:v>45057</c:v>
                </c:pt>
                <c:pt idx="157">
                  <c:v>45057</c:v>
                </c:pt>
                <c:pt idx="158">
                  <c:v>45057</c:v>
                </c:pt>
                <c:pt idx="159">
                  <c:v>45057</c:v>
                </c:pt>
                <c:pt idx="160">
                  <c:v>45057</c:v>
                </c:pt>
                <c:pt idx="161">
                  <c:v>45057</c:v>
                </c:pt>
                <c:pt idx="162">
                  <c:v>45057</c:v>
                </c:pt>
                <c:pt idx="163">
                  <c:v>45057</c:v>
                </c:pt>
                <c:pt idx="164">
                  <c:v>45057</c:v>
                </c:pt>
                <c:pt idx="165">
                  <c:v>45057</c:v>
                </c:pt>
              </c:numCache>
            </c:numRef>
          </c:cat>
          <c:val>
            <c:numRef>
              <c:f>'ULAZNI PODACI'!$F$3037:$F$3202</c:f>
              <c:numCache>
                <c:formatCode>#,##0.00\ [$€-1];[Red]#,##0.00\ [$€-1]</c:formatCode>
                <c:ptCount val="166"/>
                <c:pt idx="0">
                  <c:v>1660</c:v>
                </c:pt>
                <c:pt idx="1">
                  <c:v>1772.5</c:v>
                </c:pt>
                <c:pt idx="2">
                  <c:v>1872.5</c:v>
                </c:pt>
                <c:pt idx="3">
                  <c:v>2536.11</c:v>
                </c:pt>
                <c:pt idx="4">
                  <c:v>4246.37</c:v>
                </c:pt>
                <c:pt idx="5">
                  <c:v>9990.42</c:v>
                </c:pt>
                <c:pt idx="6">
                  <c:v>21899.11</c:v>
                </c:pt>
                <c:pt idx="7">
                  <c:v>22006.95</c:v>
                </c:pt>
                <c:pt idx="8">
                  <c:v>22083.45</c:v>
                </c:pt>
                <c:pt idx="9">
                  <c:v>25902.61</c:v>
                </c:pt>
                <c:pt idx="10">
                  <c:v>29653.360000000001</c:v>
                </c:pt>
                <c:pt idx="11">
                  <c:v>30043.360000000001</c:v>
                </c:pt>
                <c:pt idx="12">
                  <c:v>31303.360000000001</c:v>
                </c:pt>
                <c:pt idx="13">
                  <c:v>51073.36</c:v>
                </c:pt>
                <c:pt idx="14">
                  <c:v>53643.360000000001</c:v>
                </c:pt>
                <c:pt idx="15">
                  <c:v>54473.36</c:v>
                </c:pt>
                <c:pt idx="16">
                  <c:v>54712.26</c:v>
                </c:pt>
                <c:pt idx="17">
                  <c:v>55562.26</c:v>
                </c:pt>
                <c:pt idx="18">
                  <c:v>56982.25</c:v>
                </c:pt>
                <c:pt idx="19">
                  <c:v>57397.01</c:v>
                </c:pt>
                <c:pt idx="20">
                  <c:v>57635.91</c:v>
                </c:pt>
                <c:pt idx="21">
                  <c:v>58955.91</c:v>
                </c:pt>
                <c:pt idx="22">
                  <c:v>65280.47</c:v>
                </c:pt>
                <c:pt idx="23">
                  <c:v>67305.72</c:v>
                </c:pt>
                <c:pt idx="24">
                  <c:v>69007.570000000007</c:v>
                </c:pt>
                <c:pt idx="25">
                  <c:v>71378.260000000009</c:v>
                </c:pt>
                <c:pt idx="26">
                  <c:v>75375.12000000001</c:v>
                </c:pt>
                <c:pt idx="27">
                  <c:v>75473.55</c:v>
                </c:pt>
                <c:pt idx="28">
                  <c:v>76446.180000000008</c:v>
                </c:pt>
                <c:pt idx="29">
                  <c:v>81697.030000000013</c:v>
                </c:pt>
                <c:pt idx="30">
                  <c:v>82091.070000000007</c:v>
                </c:pt>
                <c:pt idx="31">
                  <c:v>85056.13</c:v>
                </c:pt>
                <c:pt idx="32">
                  <c:v>85206.13</c:v>
                </c:pt>
                <c:pt idx="33">
                  <c:v>85803.38</c:v>
                </c:pt>
                <c:pt idx="34">
                  <c:v>85815.260000000009</c:v>
                </c:pt>
                <c:pt idx="35">
                  <c:v>92119.6</c:v>
                </c:pt>
                <c:pt idx="36">
                  <c:v>95437.680000000008</c:v>
                </c:pt>
                <c:pt idx="37">
                  <c:v>95972.69</c:v>
                </c:pt>
                <c:pt idx="38">
                  <c:v>96452.69</c:v>
                </c:pt>
                <c:pt idx="39">
                  <c:v>98056.010000000009</c:v>
                </c:pt>
                <c:pt idx="40">
                  <c:v>114996.01000000001</c:v>
                </c:pt>
                <c:pt idx="41">
                  <c:v>120597.89000000001</c:v>
                </c:pt>
                <c:pt idx="42">
                  <c:v>122588.73000000001</c:v>
                </c:pt>
                <c:pt idx="43">
                  <c:v>123148.73000000001</c:v>
                </c:pt>
                <c:pt idx="44">
                  <c:v>123875.81000000001</c:v>
                </c:pt>
                <c:pt idx="45">
                  <c:v>124075.81000000001</c:v>
                </c:pt>
                <c:pt idx="46">
                  <c:v>124475.81000000001</c:v>
                </c:pt>
                <c:pt idx="47">
                  <c:v>124700.81000000001</c:v>
                </c:pt>
                <c:pt idx="48">
                  <c:v>124939.71</c:v>
                </c:pt>
                <c:pt idx="49">
                  <c:v>128968.46</c:v>
                </c:pt>
                <c:pt idx="50">
                  <c:v>137310.51</c:v>
                </c:pt>
                <c:pt idx="51">
                  <c:v>142560.51</c:v>
                </c:pt>
                <c:pt idx="52">
                  <c:v>142966.78</c:v>
                </c:pt>
                <c:pt idx="53">
                  <c:v>143046.39999999999</c:v>
                </c:pt>
                <c:pt idx="54">
                  <c:v>143252.65</c:v>
                </c:pt>
                <c:pt idx="55">
                  <c:v>143414.44</c:v>
                </c:pt>
                <c:pt idx="56">
                  <c:v>146157</c:v>
                </c:pt>
                <c:pt idx="57">
                  <c:v>146507</c:v>
                </c:pt>
                <c:pt idx="58">
                  <c:v>147321</c:v>
                </c:pt>
                <c:pt idx="59">
                  <c:v>147667.43</c:v>
                </c:pt>
                <c:pt idx="60">
                  <c:v>149817.43</c:v>
                </c:pt>
                <c:pt idx="61">
                  <c:v>150137.43</c:v>
                </c:pt>
                <c:pt idx="62">
                  <c:v>151337.43</c:v>
                </c:pt>
                <c:pt idx="63">
                  <c:v>170649.93</c:v>
                </c:pt>
                <c:pt idx="64">
                  <c:v>171256.72999999998</c:v>
                </c:pt>
                <c:pt idx="65">
                  <c:v>171912.47999999998</c:v>
                </c:pt>
                <c:pt idx="66">
                  <c:v>172187.47999999998</c:v>
                </c:pt>
                <c:pt idx="67">
                  <c:v>172367.47999999998</c:v>
                </c:pt>
                <c:pt idx="68">
                  <c:v>173816.12999999998</c:v>
                </c:pt>
                <c:pt idx="69">
                  <c:v>174681.77999999997</c:v>
                </c:pt>
                <c:pt idx="70">
                  <c:v>176423.75999999998</c:v>
                </c:pt>
                <c:pt idx="71">
                  <c:v>176830.02999999997</c:v>
                </c:pt>
                <c:pt idx="72">
                  <c:v>177261.57999999996</c:v>
                </c:pt>
                <c:pt idx="73">
                  <c:v>177574.47999999995</c:v>
                </c:pt>
                <c:pt idx="74">
                  <c:v>177805.72999999995</c:v>
                </c:pt>
                <c:pt idx="75">
                  <c:v>177918.22999999995</c:v>
                </c:pt>
                <c:pt idx="76">
                  <c:v>178568.22999999995</c:v>
                </c:pt>
                <c:pt idx="77">
                  <c:v>180160.89999999997</c:v>
                </c:pt>
                <c:pt idx="78">
                  <c:v>180382.39999999997</c:v>
                </c:pt>
                <c:pt idx="79">
                  <c:v>180782.39999999997</c:v>
                </c:pt>
                <c:pt idx="80">
                  <c:v>181857.44999999995</c:v>
                </c:pt>
                <c:pt idx="81">
                  <c:v>182107.44999999995</c:v>
                </c:pt>
                <c:pt idx="82">
                  <c:v>184528.74999999994</c:v>
                </c:pt>
                <c:pt idx="83">
                  <c:v>185878.74999999994</c:v>
                </c:pt>
                <c:pt idx="84">
                  <c:v>187078.74999999994</c:v>
                </c:pt>
                <c:pt idx="85">
                  <c:v>188203.74999999994</c:v>
                </c:pt>
                <c:pt idx="86">
                  <c:v>188593.74999999994</c:v>
                </c:pt>
                <c:pt idx="87">
                  <c:v>188927.94999999995</c:v>
                </c:pt>
                <c:pt idx="88">
                  <c:v>204913.56999999995</c:v>
                </c:pt>
                <c:pt idx="89">
                  <c:v>207665.21999999994</c:v>
                </c:pt>
                <c:pt idx="90">
                  <c:v>213550.67999999993</c:v>
                </c:pt>
                <c:pt idx="91">
                  <c:v>214830.67999999993</c:v>
                </c:pt>
                <c:pt idx="92">
                  <c:v>217525.57999999993</c:v>
                </c:pt>
                <c:pt idx="93">
                  <c:v>217625.57999999993</c:v>
                </c:pt>
                <c:pt idx="94">
                  <c:v>218120.57999999993</c:v>
                </c:pt>
                <c:pt idx="95">
                  <c:v>218961.82999999993</c:v>
                </c:pt>
                <c:pt idx="96">
                  <c:v>220289.82999999993</c:v>
                </c:pt>
                <c:pt idx="97">
                  <c:v>224022.65999999992</c:v>
                </c:pt>
                <c:pt idx="98">
                  <c:v>226213.32999999993</c:v>
                </c:pt>
                <c:pt idx="99">
                  <c:v>226372.62999999992</c:v>
                </c:pt>
                <c:pt idx="100">
                  <c:v>227097.62999999992</c:v>
                </c:pt>
                <c:pt idx="101">
                  <c:v>228429.55999999991</c:v>
                </c:pt>
                <c:pt idx="102">
                  <c:v>229609.55999999991</c:v>
                </c:pt>
                <c:pt idx="103">
                  <c:v>231609.55999999991</c:v>
                </c:pt>
                <c:pt idx="104">
                  <c:v>234797.39999999991</c:v>
                </c:pt>
                <c:pt idx="105">
                  <c:v>242947.39999999991</c:v>
                </c:pt>
                <c:pt idx="106">
                  <c:v>247268.68999999992</c:v>
                </c:pt>
                <c:pt idx="107">
                  <c:v>262718.68999999994</c:v>
                </c:pt>
                <c:pt idx="108">
                  <c:v>264079.25999999995</c:v>
                </c:pt>
                <c:pt idx="109">
                  <c:v>274790.66999999993</c:v>
                </c:pt>
                <c:pt idx="110">
                  <c:v>275555.66999999993</c:v>
                </c:pt>
                <c:pt idx="111">
                  <c:v>275608.84999999992</c:v>
                </c:pt>
                <c:pt idx="112">
                  <c:v>275818.30999999994</c:v>
                </c:pt>
                <c:pt idx="113">
                  <c:v>275908.55999999994</c:v>
                </c:pt>
                <c:pt idx="114">
                  <c:v>276408.55999999994</c:v>
                </c:pt>
                <c:pt idx="115">
                  <c:v>277528.55999999994</c:v>
                </c:pt>
                <c:pt idx="116">
                  <c:v>279628.55999999994</c:v>
                </c:pt>
                <c:pt idx="117">
                  <c:v>280058.55999999994</c:v>
                </c:pt>
                <c:pt idx="118">
                  <c:v>280783.55999999994</c:v>
                </c:pt>
                <c:pt idx="119">
                  <c:v>281483.55999999994</c:v>
                </c:pt>
                <c:pt idx="120">
                  <c:v>282133.55999999994</c:v>
                </c:pt>
                <c:pt idx="121">
                  <c:v>283206.55999999994</c:v>
                </c:pt>
                <c:pt idx="122">
                  <c:v>283944.05999999994</c:v>
                </c:pt>
                <c:pt idx="123">
                  <c:v>284244.05999999994</c:v>
                </c:pt>
                <c:pt idx="124">
                  <c:v>284544.05999999994</c:v>
                </c:pt>
                <c:pt idx="125">
                  <c:v>285184.05999999994</c:v>
                </c:pt>
                <c:pt idx="126">
                  <c:v>286224.68999999994</c:v>
                </c:pt>
                <c:pt idx="127">
                  <c:v>290043.83999999997</c:v>
                </c:pt>
                <c:pt idx="128">
                  <c:v>293628.68999999994</c:v>
                </c:pt>
                <c:pt idx="129">
                  <c:v>294438.31999999995</c:v>
                </c:pt>
                <c:pt idx="130">
                  <c:v>294987.12999999995</c:v>
                </c:pt>
                <c:pt idx="131">
                  <c:v>295429.82999999996</c:v>
                </c:pt>
                <c:pt idx="132">
                  <c:v>295819.82999999996</c:v>
                </c:pt>
                <c:pt idx="133">
                  <c:v>296120.83999999997</c:v>
                </c:pt>
                <c:pt idx="134">
                  <c:v>296563.53999999998</c:v>
                </c:pt>
                <c:pt idx="135">
                  <c:v>298157.76999999996</c:v>
                </c:pt>
                <c:pt idx="136">
                  <c:v>299037.76999999996</c:v>
                </c:pt>
                <c:pt idx="137">
                  <c:v>299487.76999999996</c:v>
                </c:pt>
                <c:pt idx="138">
                  <c:v>300492.32999999996</c:v>
                </c:pt>
                <c:pt idx="139">
                  <c:v>301702.32999999996</c:v>
                </c:pt>
                <c:pt idx="140">
                  <c:v>303815.01999999996</c:v>
                </c:pt>
                <c:pt idx="141">
                  <c:v>303940.01999999996</c:v>
                </c:pt>
                <c:pt idx="142">
                  <c:v>304087.89999999997</c:v>
                </c:pt>
                <c:pt idx="143">
                  <c:v>304867.89999999997</c:v>
                </c:pt>
                <c:pt idx="144">
                  <c:v>305462.89999999997</c:v>
                </c:pt>
                <c:pt idx="145">
                  <c:v>305522.89999999997</c:v>
                </c:pt>
                <c:pt idx="146">
                  <c:v>310191.32999999996</c:v>
                </c:pt>
                <c:pt idx="147">
                  <c:v>313570.12999999995</c:v>
                </c:pt>
                <c:pt idx="148">
                  <c:v>313976.39999999997</c:v>
                </c:pt>
                <c:pt idx="149">
                  <c:v>314256.89999999997</c:v>
                </c:pt>
                <c:pt idx="150">
                  <c:v>314663.17</c:v>
                </c:pt>
                <c:pt idx="151">
                  <c:v>315934.95999999996</c:v>
                </c:pt>
                <c:pt idx="152">
                  <c:v>316268.74999999994</c:v>
                </c:pt>
                <c:pt idx="153">
                  <c:v>316358.44999999995</c:v>
                </c:pt>
                <c:pt idx="154">
                  <c:v>317170.18999999994</c:v>
                </c:pt>
                <c:pt idx="155">
                  <c:v>319303.52999999997</c:v>
                </c:pt>
                <c:pt idx="156">
                  <c:v>321741.02999999997</c:v>
                </c:pt>
                <c:pt idx="157">
                  <c:v>322691.02999999997</c:v>
                </c:pt>
                <c:pt idx="158">
                  <c:v>324582.02999999997</c:v>
                </c:pt>
                <c:pt idx="159">
                  <c:v>325430.12999999995</c:v>
                </c:pt>
                <c:pt idx="160">
                  <c:v>325820.12999999995</c:v>
                </c:pt>
                <c:pt idx="161">
                  <c:v>329138.20999999996</c:v>
                </c:pt>
                <c:pt idx="162">
                  <c:v>332105.28999999998</c:v>
                </c:pt>
                <c:pt idx="163">
                  <c:v>336106.88</c:v>
                </c:pt>
                <c:pt idx="164">
                  <c:v>339926.04</c:v>
                </c:pt>
                <c:pt idx="165">
                  <c:v>343745.19999999995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C-4950-9133-5AAE5DAFE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769865672"/>
        <c:axId val="769861712"/>
      </c:areaChart>
      <c:dateAx>
        <c:axId val="769865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69861712"/>
        <c:crosses val="autoZero"/>
        <c:auto val="1"/>
        <c:lblOffset val="100"/>
        <c:baseTimeUnit val="days"/>
      </c:dateAx>
      <c:valAx>
        <c:axId val="769861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#,##0.00\ [$€-1];[Red]#,##0.00\ [$€-1]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6986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RASPORED TROŠKOVA KOOPERANATA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2FD-4D30-8FF0-6848AE05AB7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2FD-4D30-8FF0-6848AE05AB7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2FD-4D30-8FF0-6848AE05AB7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2FD-4D30-8FF0-6848AE05AB7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2FD-4D30-8FF0-6848AE05AB7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2FD-4D30-8FF0-6848AE05AB7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2FD-4D30-8FF0-6848AE05AB7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2FD-4D30-8FF0-6848AE05AB7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2FD-4D30-8FF0-6848AE05AB7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2FD-4D30-8FF0-6848AE05AB7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2FD-4D30-8FF0-6848AE05AB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'GODIŠNJI PREGLED'!$K$4:$K$14</c:f>
              <c:strCache>
                <c:ptCount val="11"/>
                <c:pt idx="0">
                  <c:v>FRIGOOPREMA</c:v>
                </c:pt>
                <c:pt idx="1">
                  <c:v>COOLING&amp;HEATING</c:v>
                </c:pt>
                <c:pt idx="2">
                  <c:v>MALI GRUNT</c:v>
                </c:pt>
                <c:pt idx="3">
                  <c:v>MS DERATIZACIJA</c:v>
                </c:pt>
                <c:pt idx="4">
                  <c:v>EM PODREKA</c:v>
                </c:pt>
                <c:pt idx="5">
                  <c:v>KLIMATERM</c:v>
                </c:pt>
                <c:pt idx="6">
                  <c:v>PRS FM</c:v>
                </c:pt>
                <c:pt idx="7">
                  <c:v>PID AUTOMATIKA</c:v>
                </c:pt>
                <c:pt idx="8">
                  <c:v>KLIMA SECUNDUS</c:v>
                </c:pt>
                <c:pt idx="9">
                  <c:v>DAVENA</c:v>
                </c:pt>
                <c:pt idx="10">
                  <c:v>OSTALI</c:v>
                </c:pt>
              </c:strCache>
            </c:strRef>
          </c:cat>
          <c:val>
            <c:numRef>
              <c:f>'GODIŠNJI PREGLED'!$L$4:$L$14</c:f>
              <c:numCache>
                <c:formatCode>#,##0.00\ [$€-1];[Red]#,##0.00\ [$€-1]</c:formatCode>
                <c:ptCount val="11"/>
                <c:pt idx="0">
                  <c:v>273668.01999999996</c:v>
                </c:pt>
                <c:pt idx="1">
                  <c:v>194520.97000000003</c:v>
                </c:pt>
                <c:pt idx="2">
                  <c:v>110624.44</c:v>
                </c:pt>
                <c:pt idx="3">
                  <c:v>78700.659999999989</c:v>
                </c:pt>
                <c:pt idx="4">
                  <c:v>59864.600000000006</c:v>
                </c:pt>
                <c:pt idx="5">
                  <c:v>48384.28</c:v>
                </c:pt>
                <c:pt idx="6">
                  <c:v>44771.040000000001</c:v>
                </c:pt>
                <c:pt idx="7">
                  <c:v>29029.310000000005</c:v>
                </c:pt>
                <c:pt idx="8">
                  <c:v>21149.430000000004</c:v>
                </c:pt>
                <c:pt idx="9">
                  <c:v>20680.800000000003</c:v>
                </c:pt>
                <c:pt idx="10">
                  <c:v>181229.79999999853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3-4D16-B1A2-DF006C8A499F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RASPORED TROŠKOVA KOOPERANATA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E11-4A4A-93C2-97C81193FB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E11-4A4A-93C2-97C81193FB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E11-4A4A-93C2-97C81193FB9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E11-4A4A-93C2-97C81193FB9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E11-4A4A-93C2-97C81193FB9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E11-4A4A-93C2-97C81193FB9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E11-4A4A-93C2-97C81193FB9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E11-4A4A-93C2-97C81193FB9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6E11-4A4A-93C2-97C81193FB9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6E11-4A4A-93C2-97C81193FB9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6E11-4A4A-93C2-97C81193FB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'GODIŠNJI PREGLED'!$K$22:$K$32</c:f>
              <c:strCache>
                <c:ptCount val="11"/>
                <c:pt idx="0">
                  <c:v>FRIGOOPREMA</c:v>
                </c:pt>
                <c:pt idx="1">
                  <c:v>COOLING&amp;HEATING</c:v>
                </c:pt>
                <c:pt idx="2">
                  <c:v>MALI GRUNT</c:v>
                </c:pt>
                <c:pt idx="3">
                  <c:v>ELITAS</c:v>
                </c:pt>
                <c:pt idx="4">
                  <c:v>MS DERATIZACIJA</c:v>
                </c:pt>
                <c:pt idx="5">
                  <c:v>EM PODREKA</c:v>
                </c:pt>
                <c:pt idx="6">
                  <c:v>WESTINVEST</c:v>
                </c:pt>
                <c:pt idx="7">
                  <c:v>BM-KLIVENT </c:v>
                </c:pt>
                <c:pt idx="8">
                  <c:v>KLIMA SECUNDUS</c:v>
                </c:pt>
                <c:pt idx="9">
                  <c:v>SIGET DIZALA</c:v>
                </c:pt>
                <c:pt idx="10">
                  <c:v>OSTALI</c:v>
                </c:pt>
              </c:strCache>
            </c:strRef>
          </c:cat>
          <c:val>
            <c:numRef>
              <c:f>'GODIŠNJI PREGLED'!$L$22:$L$32</c:f>
              <c:numCache>
                <c:formatCode>#,##0.00\ [$€-1];[Red]#,##0.00\ [$€-1]</c:formatCode>
                <c:ptCount val="11"/>
                <c:pt idx="0">
                  <c:v>244784.24000000008</c:v>
                </c:pt>
                <c:pt idx="1">
                  <c:v>208554.55000000002</c:v>
                </c:pt>
                <c:pt idx="2">
                  <c:v>153686.69</c:v>
                </c:pt>
                <c:pt idx="3">
                  <c:v>92769.33</c:v>
                </c:pt>
                <c:pt idx="4">
                  <c:v>70071.25999999998</c:v>
                </c:pt>
                <c:pt idx="5">
                  <c:v>55709.08</c:v>
                </c:pt>
                <c:pt idx="6">
                  <c:v>35090.060000000005</c:v>
                </c:pt>
                <c:pt idx="7">
                  <c:v>27943.71</c:v>
                </c:pt>
                <c:pt idx="8">
                  <c:v>22397.030000000002</c:v>
                </c:pt>
                <c:pt idx="9">
                  <c:v>20505.530000000002</c:v>
                </c:pt>
                <c:pt idx="10">
                  <c:v>112652.40999999957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E11-4A4A-93C2-97C81193FB91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RASPORED TROŠKOVA KOOPERANATA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B3D-431E-BC7B-08F135A10D5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B3D-431E-BC7B-08F135A10D5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B3D-431E-BC7B-08F135A10D5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B3D-431E-BC7B-08F135A10D5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B3D-431E-BC7B-08F135A10D5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B3D-431E-BC7B-08F135A10D5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B3D-431E-BC7B-08F135A10D5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B3D-431E-BC7B-08F135A10D5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4B3D-431E-BC7B-08F135A10D5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4B3D-431E-BC7B-08F135A10D5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4B3D-431E-BC7B-08F135A10D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'GODIŠNJI PREGLED'!$K$40:$K$50</c:f>
              <c:strCache>
                <c:ptCount val="11"/>
                <c:pt idx="0">
                  <c:v>FRIGOOPREMA</c:v>
                </c:pt>
                <c:pt idx="1">
                  <c:v>COOLING&amp;HEATING</c:v>
                </c:pt>
                <c:pt idx="2">
                  <c:v>MALI GRUNT</c:v>
                </c:pt>
                <c:pt idx="3">
                  <c:v>MS DERATIZACIJA</c:v>
                </c:pt>
                <c:pt idx="4">
                  <c:v>SIGET DIZALA</c:v>
                </c:pt>
                <c:pt idx="5">
                  <c:v>ELITAS</c:v>
                </c:pt>
                <c:pt idx="6">
                  <c:v>ELTA KRAN</c:v>
                </c:pt>
                <c:pt idx="7">
                  <c:v>FRANKFURT</c:v>
                </c:pt>
                <c:pt idx="8">
                  <c:v>KLIMA SECUNDUS</c:v>
                </c:pt>
                <c:pt idx="9">
                  <c:v>KLI-NAP</c:v>
                </c:pt>
                <c:pt idx="10">
                  <c:v>OSTALI</c:v>
                </c:pt>
              </c:strCache>
            </c:strRef>
          </c:cat>
          <c:val>
            <c:numRef>
              <c:f>'GODIŠNJI PREGLED'!$L$40:$L$50</c:f>
              <c:numCache>
                <c:formatCode>#,##0.00\ [$€-1];[Red]#,##0.00\ [$€-1]</c:formatCode>
                <c:ptCount val="11"/>
                <c:pt idx="0">
                  <c:v>233844.71999999991</c:v>
                </c:pt>
                <c:pt idx="1">
                  <c:v>233524.38000000003</c:v>
                </c:pt>
                <c:pt idx="2">
                  <c:v>139795.07</c:v>
                </c:pt>
                <c:pt idx="3">
                  <c:v>92863.42</c:v>
                </c:pt>
                <c:pt idx="4">
                  <c:v>73566.58</c:v>
                </c:pt>
                <c:pt idx="5">
                  <c:v>45754.47</c:v>
                </c:pt>
                <c:pt idx="6">
                  <c:v>41635.160000000003</c:v>
                </c:pt>
                <c:pt idx="7">
                  <c:v>23333.569999999992</c:v>
                </c:pt>
                <c:pt idx="8">
                  <c:v>22363.850000000002</c:v>
                </c:pt>
                <c:pt idx="9">
                  <c:v>17900.990000000002</c:v>
                </c:pt>
                <c:pt idx="10">
                  <c:v>198146.35999999929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B3D-431E-BC7B-08F135A10D58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RASPORED TROŠKOVA KOOPERANATA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BBA-4045-8D7A-974F1E9B85D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BBA-4045-8D7A-974F1E9B85D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BBA-4045-8D7A-974F1E9B85D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BBA-4045-8D7A-974F1E9B85D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BBA-4045-8D7A-974F1E9B85D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BBA-4045-8D7A-974F1E9B85D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BBA-4045-8D7A-974F1E9B85D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BBA-4045-8D7A-974F1E9B85D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BBA-4045-8D7A-974F1E9B85D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BBA-4045-8D7A-974F1E9B85D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BBA-4045-8D7A-974F1E9B85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'GODIŠNJI PREGLED'!$K$58:$K$68</c:f>
              <c:strCache>
                <c:ptCount val="11"/>
                <c:pt idx="0">
                  <c:v>COOLING&amp;HEATING</c:v>
                </c:pt>
                <c:pt idx="1">
                  <c:v>MALI GRUNT</c:v>
                </c:pt>
                <c:pt idx="2">
                  <c:v>FRIGOOPREMA</c:v>
                </c:pt>
                <c:pt idx="3">
                  <c:v>MS DERATIZACIJA</c:v>
                </c:pt>
                <c:pt idx="4">
                  <c:v>ELITAS</c:v>
                </c:pt>
                <c:pt idx="5">
                  <c:v>5G ING</c:v>
                </c:pt>
                <c:pt idx="6">
                  <c:v>TELE ING</c:v>
                </c:pt>
                <c:pt idx="7">
                  <c:v>LECTUS</c:v>
                </c:pt>
                <c:pt idx="8">
                  <c:v>KLIMATEHNIKA</c:v>
                </c:pt>
                <c:pt idx="9">
                  <c:v>CONCEPT GRADNJA</c:v>
                </c:pt>
                <c:pt idx="10">
                  <c:v>OSTALI</c:v>
                </c:pt>
              </c:strCache>
            </c:strRef>
          </c:cat>
          <c:val>
            <c:numRef>
              <c:f>'GODIŠNJI PREGLED'!$L$58:$L$68</c:f>
              <c:numCache>
                <c:formatCode>#,##0.00\ [$€-1];[Red]#,##0.00\ [$€-1]</c:formatCode>
                <c:ptCount val="11"/>
                <c:pt idx="0">
                  <c:v>246816.66000000003</c:v>
                </c:pt>
                <c:pt idx="1">
                  <c:v>169004.3</c:v>
                </c:pt>
                <c:pt idx="2">
                  <c:v>119807.57999999996</c:v>
                </c:pt>
                <c:pt idx="3">
                  <c:v>68063.41</c:v>
                </c:pt>
                <c:pt idx="4">
                  <c:v>57626.45</c:v>
                </c:pt>
                <c:pt idx="5">
                  <c:v>39208.959999999999</c:v>
                </c:pt>
                <c:pt idx="6">
                  <c:v>33558.960000000006</c:v>
                </c:pt>
                <c:pt idx="7">
                  <c:v>28846.47</c:v>
                </c:pt>
                <c:pt idx="8">
                  <c:v>27818.63</c:v>
                </c:pt>
                <c:pt idx="9">
                  <c:v>26859.780000000006</c:v>
                </c:pt>
                <c:pt idx="10">
                  <c:v>306995.06000000052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BBA-4045-8D7A-974F1E9B85DE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RASPORED TROŠKOVA KOOPERANATA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AA-47E2-A29B-FB1E34034E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AA-47E2-A29B-FB1E34034E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AA-47E2-A29B-FB1E34034E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DAA-47E2-A29B-FB1E34034E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DAA-47E2-A29B-FB1E34034E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DAA-47E2-A29B-FB1E34034E3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DAA-47E2-A29B-FB1E34034E3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DAA-47E2-A29B-FB1E34034E3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DAA-47E2-A29B-FB1E34034E3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DAA-47E2-A29B-FB1E34034E3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DAA-47E2-A29B-FB1E34034E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'GODIŠNJI PREGLED'!$K$76:$K$86</c:f>
              <c:strCache>
                <c:ptCount val="11"/>
                <c:pt idx="0">
                  <c:v>COOLING&amp;HEATING</c:v>
                </c:pt>
                <c:pt idx="1">
                  <c:v>MALI GRUNT</c:v>
                </c:pt>
                <c:pt idx="2">
                  <c:v>KODEKS GRAD</c:v>
                </c:pt>
                <c:pt idx="3">
                  <c:v>MS DERATIZACIJA</c:v>
                </c:pt>
                <c:pt idx="4">
                  <c:v>KLIMATEHNIKA</c:v>
                </c:pt>
                <c:pt idx="5">
                  <c:v>ELITAS</c:v>
                </c:pt>
                <c:pt idx="6">
                  <c:v>ELTA KRAN</c:v>
                </c:pt>
                <c:pt idx="7">
                  <c:v>IN-VENT INSTALACIJE</c:v>
                </c:pt>
                <c:pt idx="8">
                  <c:v>KLIMA SECUNDUS</c:v>
                </c:pt>
                <c:pt idx="9">
                  <c:v>5G ING</c:v>
                </c:pt>
                <c:pt idx="10">
                  <c:v>OSTALI</c:v>
                </c:pt>
              </c:strCache>
            </c:strRef>
          </c:cat>
          <c:val>
            <c:numRef>
              <c:f>'GODIŠNJI PREGLED'!$L$76:$L$86</c:f>
              <c:numCache>
                <c:formatCode>#,##0.00\ [$€-1];[Red]#,##0.00\ [$€-1]</c:formatCode>
                <c:ptCount val="11"/>
                <c:pt idx="0">
                  <c:v>222344.58999999991</c:v>
                </c:pt>
                <c:pt idx="1">
                  <c:v>155810.16999999998</c:v>
                </c:pt>
                <c:pt idx="2">
                  <c:v>68122.569999999992</c:v>
                </c:pt>
                <c:pt idx="3">
                  <c:v>63399.76</c:v>
                </c:pt>
                <c:pt idx="4">
                  <c:v>30595.350000000006</c:v>
                </c:pt>
                <c:pt idx="5">
                  <c:v>29493.09</c:v>
                </c:pt>
                <c:pt idx="6">
                  <c:v>28472.400000000001</c:v>
                </c:pt>
                <c:pt idx="7">
                  <c:v>21949.69</c:v>
                </c:pt>
                <c:pt idx="8">
                  <c:v>21706.86</c:v>
                </c:pt>
                <c:pt idx="9">
                  <c:v>20996.75</c:v>
                </c:pt>
                <c:pt idx="10">
                  <c:v>263888.14999999979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DAA-47E2-A29B-FB1E34034E35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RASPORED TROŠKOVA KOOPERANATA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EDB-4007-97E8-37DD74AC91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EDB-4007-97E8-37DD74AC91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EDB-4007-97E8-37DD74AC91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EDB-4007-97E8-37DD74AC912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EDB-4007-97E8-37DD74AC912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EDB-4007-97E8-37DD74AC912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EDB-4007-97E8-37DD74AC912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EDB-4007-97E8-37DD74AC912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EDB-4007-97E8-37DD74AC912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EDB-4007-97E8-37DD74AC912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9EDB-4007-97E8-37DD74AC91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'GODIŠNJI PREGLED'!$K$94:$K$104</c:f>
              <c:strCache>
                <c:ptCount val="11"/>
                <c:pt idx="0">
                  <c:v>COOLING&amp;HEATING</c:v>
                </c:pt>
                <c:pt idx="1">
                  <c:v>MALI GRUNT</c:v>
                </c:pt>
                <c:pt idx="2">
                  <c:v>MS DERATIZACIJA</c:v>
                </c:pt>
                <c:pt idx="3">
                  <c:v>LUXUS</c:v>
                </c:pt>
                <c:pt idx="4">
                  <c:v>LECTUS PROMET</c:v>
                </c:pt>
                <c:pt idx="5">
                  <c:v>ELTA KRAN</c:v>
                </c:pt>
                <c:pt idx="6">
                  <c:v>SIGET DIZALA</c:v>
                </c:pt>
                <c:pt idx="7">
                  <c:v>SINEROT</c:v>
                </c:pt>
                <c:pt idx="8">
                  <c:v>HDH OPUS</c:v>
                </c:pt>
                <c:pt idx="9">
                  <c:v>TELE ING</c:v>
                </c:pt>
                <c:pt idx="10">
                  <c:v>OSTALI</c:v>
                </c:pt>
              </c:strCache>
            </c:strRef>
          </c:cat>
          <c:val>
            <c:numRef>
              <c:f>'GODIŠNJI PREGLED'!$L$94:$L$104</c:f>
              <c:numCache>
                <c:formatCode>#,##0.00\ [$€-1];[Red]#,##0.00\ [$€-1]</c:formatCode>
                <c:ptCount val="11"/>
                <c:pt idx="0">
                  <c:v>254636.01999999981</c:v>
                </c:pt>
                <c:pt idx="1">
                  <c:v>130662.87999999999</c:v>
                </c:pt>
                <c:pt idx="2">
                  <c:v>92476.609999999986</c:v>
                </c:pt>
                <c:pt idx="3">
                  <c:v>76137.77</c:v>
                </c:pt>
                <c:pt idx="4">
                  <c:v>63225.820000000007</c:v>
                </c:pt>
                <c:pt idx="5">
                  <c:v>58161.82</c:v>
                </c:pt>
                <c:pt idx="6">
                  <c:v>51906.930000000008</c:v>
                </c:pt>
                <c:pt idx="7">
                  <c:v>45061.68</c:v>
                </c:pt>
                <c:pt idx="8">
                  <c:v>37643.89</c:v>
                </c:pt>
                <c:pt idx="9">
                  <c:v>36512.06</c:v>
                </c:pt>
                <c:pt idx="10">
                  <c:v>355583.81999999983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EDB-4007-97E8-37DD74AC912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3. PREGLED TROŠKOVA TOP 20 KOOPERANATA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'ANALIZA TROŠKA 2017-2023'!$B$22:$B$42</c:f>
              <c:strCache>
                <c:ptCount val="21"/>
                <c:pt idx="0">
                  <c:v>COOLING&amp;HEATING</c:v>
                </c:pt>
                <c:pt idx="1">
                  <c:v>MALI GRUNT</c:v>
                </c:pt>
                <c:pt idx="2">
                  <c:v>FRIGOOPREMA</c:v>
                </c:pt>
                <c:pt idx="3">
                  <c:v>MS DERATIZACIJA</c:v>
                </c:pt>
                <c:pt idx="4">
                  <c:v>ELITAS</c:v>
                </c:pt>
                <c:pt idx="5">
                  <c:v>ELTA KRAN</c:v>
                </c:pt>
                <c:pt idx="6">
                  <c:v>EM PODREKA</c:v>
                </c:pt>
                <c:pt idx="7">
                  <c:v>SIGET DIZALA</c:v>
                </c:pt>
                <c:pt idx="8">
                  <c:v>KLIMA SECUNDUS</c:v>
                </c:pt>
                <c:pt idx="9">
                  <c:v>TELE ING</c:v>
                </c:pt>
                <c:pt idx="10">
                  <c:v>LECTUS PROMET</c:v>
                </c:pt>
                <c:pt idx="11">
                  <c:v>KODEKS GRAD</c:v>
                </c:pt>
                <c:pt idx="12">
                  <c:v>HDH OPUS</c:v>
                </c:pt>
                <c:pt idx="13">
                  <c:v>LUXUS</c:v>
                </c:pt>
                <c:pt idx="14">
                  <c:v>KLIMATEHNIKA</c:v>
                </c:pt>
                <c:pt idx="15">
                  <c:v>5G ING</c:v>
                </c:pt>
                <c:pt idx="16">
                  <c:v>KLI-NAP</c:v>
                </c:pt>
                <c:pt idx="17">
                  <c:v>FRANKFURT</c:v>
                </c:pt>
                <c:pt idx="18">
                  <c:v>SINEROT</c:v>
                </c:pt>
                <c:pt idx="19">
                  <c:v>WESTINVEST</c:v>
                </c:pt>
                <c:pt idx="20">
                  <c:v>PID AUTOMATIKA</c:v>
                </c:pt>
              </c:strCache>
            </c:strRef>
          </c:cat>
          <c:val>
            <c:numRef>
              <c:f>'ANALIZA TROŠKA 2017-2023'!$C$22:$C$42</c:f>
              <c:numCache>
                <c:formatCode>#,##0.00\ [$€-1];[Red]#,##0.00\ [$€-1]</c:formatCode>
                <c:ptCount val="21"/>
                <c:pt idx="0">
                  <c:v>1413561.18</c:v>
                </c:pt>
                <c:pt idx="1">
                  <c:v>906684.9700000002</c:v>
                </c:pt>
                <c:pt idx="2">
                  <c:v>872104.56</c:v>
                </c:pt>
                <c:pt idx="3">
                  <c:v>470965.19</c:v>
                </c:pt>
                <c:pt idx="4">
                  <c:v>236242.06</c:v>
                </c:pt>
                <c:pt idx="5">
                  <c:v>185667.99</c:v>
                </c:pt>
                <c:pt idx="6">
                  <c:v>176451.91999999993</c:v>
                </c:pt>
                <c:pt idx="7">
                  <c:v>174546.46</c:v>
                </c:pt>
                <c:pt idx="8">
                  <c:v>137305.34999999989</c:v>
                </c:pt>
                <c:pt idx="9">
                  <c:v>127918.94000000002</c:v>
                </c:pt>
                <c:pt idx="10">
                  <c:v>92630.79</c:v>
                </c:pt>
                <c:pt idx="11">
                  <c:v>90957.55</c:v>
                </c:pt>
                <c:pt idx="12">
                  <c:v>85547.87999999999</c:v>
                </c:pt>
                <c:pt idx="13">
                  <c:v>76137.77</c:v>
                </c:pt>
                <c:pt idx="14">
                  <c:v>74417.839999999967</c:v>
                </c:pt>
                <c:pt idx="15">
                  <c:v>73716.899999999994</c:v>
                </c:pt>
                <c:pt idx="16">
                  <c:v>67112.679999999993</c:v>
                </c:pt>
                <c:pt idx="17">
                  <c:v>57652.950000000012</c:v>
                </c:pt>
                <c:pt idx="18">
                  <c:v>56002.280000000013</c:v>
                </c:pt>
                <c:pt idx="19">
                  <c:v>52607.000000000007</c:v>
                </c:pt>
                <c:pt idx="20">
                  <c:v>51454.91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0-48BF-91C5-B996468A3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9809152"/>
        <c:axId val="769810232"/>
      </c:barChart>
      <c:catAx>
        <c:axId val="7698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69810232"/>
        <c:crosses val="autoZero"/>
        <c:auto val="1"/>
        <c:lblAlgn val="ctr"/>
        <c:lblOffset val="100"/>
        <c:noMultiLvlLbl val="0"/>
      </c:catAx>
      <c:valAx>
        <c:axId val="7698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698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RASPORED TROŠKOVA KOOPERANATA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E76-4E36-9EB6-25BAD9CA00B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E76-4E36-9EB6-25BAD9CA00B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E76-4E36-9EB6-25BAD9CA00B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E76-4E36-9EB6-25BAD9CA00B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E76-4E36-9EB6-25BAD9CA00B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E76-4E36-9EB6-25BAD9CA00B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E76-4E36-9EB6-25BAD9CA00B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E76-4E36-9EB6-25BAD9CA00B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E76-4E36-9EB6-25BAD9CA00B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E76-4E36-9EB6-25BAD9CA00B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9E76-4E36-9EB6-25BAD9CA00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'GODIŠNJI PREGLED'!$K$112:$K$122</c:f>
              <c:strCache>
                <c:ptCount val="11"/>
                <c:pt idx="0">
                  <c:v>COOLING&amp;HEATING</c:v>
                </c:pt>
                <c:pt idx="1">
                  <c:v>HDH OPUS</c:v>
                </c:pt>
                <c:pt idx="2">
                  <c:v>MALI GRUNT</c:v>
                </c:pt>
                <c:pt idx="3">
                  <c:v>TELE ING</c:v>
                </c:pt>
                <c:pt idx="4">
                  <c:v>LECTUS</c:v>
                </c:pt>
                <c:pt idx="5">
                  <c:v>ELTA KRAN</c:v>
                </c:pt>
                <c:pt idx="6">
                  <c:v>EM PODREKA</c:v>
                </c:pt>
                <c:pt idx="7">
                  <c:v>LECTUS PROMET</c:v>
                </c:pt>
                <c:pt idx="8">
                  <c:v>I-AM SUŠEC</c:v>
                </c:pt>
                <c:pt idx="9">
                  <c:v>KLIMASECUNDUS</c:v>
                </c:pt>
                <c:pt idx="10">
                  <c:v>OSTALI</c:v>
                </c:pt>
              </c:strCache>
            </c:strRef>
          </c:cat>
          <c:val>
            <c:numRef>
              <c:f>'GODIŠNJI PREGLED'!$L$112:$L$122</c:f>
              <c:numCache>
                <c:formatCode>#,##0.00\ [$€-1];[Red]#,##0.00\ [$€-1]</c:formatCode>
                <c:ptCount val="11"/>
                <c:pt idx="0">
                  <c:v>53164.010000000009</c:v>
                </c:pt>
                <c:pt idx="1">
                  <c:v>47903.99</c:v>
                </c:pt>
                <c:pt idx="2">
                  <c:v>47101.42</c:v>
                </c:pt>
                <c:pt idx="3">
                  <c:v>39280</c:v>
                </c:pt>
                <c:pt idx="4">
                  <c:v>19312.5</c:v>
                </c:pt>
                <c:pt idx="5">
                  <c:v>18110</c:v>
                </c:pt>
                <c:pt idx="6">
                  <c:v>15838.28</c:v>
                </c:pt>
                <c:pt idx="7">
                  <c:v>15450</c:v>
                </c:pt>
                <c:pt idx="8">
                  <c:v>13397.22</c:v>
                </c:pt>
                <c:pt idx="9">
                  <c:v>5716.85</c:v>
                </c:pt>
                <c:pt idx="10">
                  <c:v>68470.929999999993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E76-4E36-9EB6-25BAD9CA00BA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COOLING &amp;HEATING MJESEČNE FAKTURE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4'!$A$8:$A$18</c:f>
              <c:strCache>
                <c:ptCount val="11"/>
                <c:pt idx="0">
                  <c:v>vlj</c:v>
                </c:pt>
                <c:pt idx="1">
                  <c:v>ožu</c:v>
                </c:pt>
                <c:pt idx="2">
                  <c:v>tra</c:v>
                </c:pt>
                <c:pt idx="3">
                  <c:v>svi</c:v>
                </c:pt>
                <c:pt idx="4">
                  <c:v>lip</c:v>
                </c:pt>
                <c:pt idx="5">
                  <c:v>srp</c:v>
                </c:pt>
                <c:pt idx="6">
                  <c:v>kol</c:v>
                </c:pt>
                <c:pt idx="7">
                  <c:v>ruj</c:v>
                </c:pt>
                <c:pt idx="8">
                  <c:v>lis</c:v>
                </c:pt>
                <c:pt idx="9">
                  <c:v>stu</c:v>
                </c:pt>
                <c:pt idx="10">
                  <c:v>pro</c:v>
                </c:pt>
              </c:strCache>
            </c:strRef>
          </c:cat>
          <c:val>
            <c:numRef>
              <c:f>'TOP 4'!$B$8:$B$18</c:f>
              <c:numCache>
                <c:formatCode>#,##0.00\ [$€-1];[Red]#,##0.00\ [$€-1]</c:formatCode>
                <c:ptCount val="11"/>
                <c:pt idx="0">
                  <c:v>9730.68</c:v>
                </c:pt>
                <c:pt idx="1">
                  <c:v>30136.590000000004</c:v>
                </c:pt>
                <c:pt idx="2">
                  <c:v>15256.46</c:v>
                </c:pt>
                <c:pt idx="3">
                  <c:v>11330.32</c:v>
                </c:pt>
                <c:pt idx="4">
                  <c:v>17579.210000000003</c:v>
                </c:pt>
                <c:pt idx="5">
                  <c:v>11746.93</c:v>
                </c:pt>
                <c:pt idx="6">
                  <c:v>26911.999999999996</c:v>
                </c:pt>
                <c:pt idx="7">
                  <c:v>9572.24</c:v>
                </c:pt>
                <c:pt idx="8">
                  <c:v>21016.57</c:v>
                </c:pt>
                <c:pt idx="9">
                  <c:v>14556.539999999999</c:v>
                </c:pt>
                <c:pt idx="10">
                  <c:v>26683.429999999997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5-4894-B40B-28846996479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184120"/>
        <c:axId val="1038187000"/>
      </c:barChart>
      <c:catAx>
        <c:axId val="10381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7000"/>
        <c:crosses val="autoZero"/>
        <c:auto val="1"/>
        <c:lblAlgn val="ctr"/>
        <c:lblOffset val="100"/>
        <c:noMultiLvlLbl val="0"/>
      </c:catAx>
      <c:valAx>
        <c:axId val="1038187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COOLING &amp;HEATING MJESEČNE FAKTURE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4'!$A$23:$A$34</c:f>
              <c:strCache>
                <c:ptCount val="12"/>
                <c:pt idx="0">
                  <c:v>sij</c:v>
                </c:pt>
                <c:pt idx="1">
                  <c:v>vlj</c:v>
                </c:pt>
                <c:pt idx="2">
                  <c:v>ožu</c:v>
                </c:pt>
                <c:pt idx="3">
                  <c:v>tra</c:v>
                </c:pt>
                <c:pt idx="4">
                  <c:v>svi</c:v>
                </c:pt>
                <c:pt idx="5">
                  <c:v>lip</c:v>
                </c:pt>
                <c:pt idx="6">
                  <c:v>srp</c:v>
                </c:pt>
                <c:pt idx="7">
                  <c:v>kol</c:v>
                </c:pt>
                <c:pt idx="8">
                  <c:v>ruj</c:v>
                </c:pt>
                <c:pt idx="9">
                  <c:v>lis</c:v>
                </c:pt>
                <c:pt idx="10">
                  <c:v>stu</c:v>
                </c:pt>
                <c:pt idx="11">
                  <c:v>pro</c:v>
                </c:pt>
              </c:strCache>
            </c:strRef>
          </c:cat>
          <c:val>
            <c:numRef>
              <c:f>'TOP 4'!$B$23:$B$34</c:f>
              <c:numCache>
                <c:formatCode>#,##0.00\ [$€-1];[Red]#,##0.00\ [$€-1]</c:formatCode>
                <c:ptCount val="12"/>
                <c:pt idx="0">
                  <c:v>11523.650000000001</c:v>
                </c:pt>
                <c:pt idx="1">
                  <c:v>13490.74</c:v>
                </c:pt>
                <c:pt idx="2">
                  <c:v>11778.039999999999</c:v>
                </c:pt>
                <c:pt idx="3">
                  <c:v>16607.87</c:v>
                </c:pt>
                <c:pt idx="4">
                  <c:v>11924.740000000002</c:v>
                </c:pt>
                <c:pt idx="5">
                  <c:v>27558.46</c:v>
                </c:pt>
                <c:pt idx="6">
                  <c:v>21950.199999999997</c:v>
                </c:pt>
                <c:pt idx="7">
                  <c:v>14810.32</c:v>
                </c:pt>
                <c:pt idx="8">
                  <c:v>26320.55</c:v>
                </c:pt>
                <c:pt idx="9">
                  <c:v>10388.06</c:v>
                </c:pt>
                <c:pt idx="10">
                  <c:v>20951.79</c:v>
                </c:pt>
                <c:pt idx="11">
                  <c:v>21250.129999999997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8-41BB-BF7C-BFB8C7E1AB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184120"/>
        <c:axId val="1038187000"/>
      </c:barChart>
      <c:catAx>
        <c:axId val="10381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7000"/>
        <c:crosses val="autoZero"/>
        <c:auto val="1"/>
        <c:lblAlgn val="ctr"/>
        <c:lblOffset val="100"/>
        <c:noMultiLvlLbl val="0"/>
      </c:catAx>
      <c:valAx>
        <c:axId val="1038187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COOLING &amp;HEATING MJESEČNE FAKTURE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4'!$A$39:$A$50</c:f>
              <c:strCache>
                <c:ptCount val="12"/>
                <c:pt idx="0">
                  <c:v>sij</c:v>
                </c:pt>
                <c:pt idx="1">
                  <c:v>vlj</c:v>
                </c:pt>
                <c:pt idx="2">
                  <c:v>ožu</c:v>
                </c:pt>
                <c:pt idx="3">
                  <c:v>tra</c:v>
                </c:pt>
                <c:pt idx="4">
                  <c:v>svi</c:v>
                </c:pt>
                <c:pt idx="5">
                  <c:v>lip</c:v>
                </c:pt>
                <c:pt idx="6">
                  <c:v>srp</c:v>
                </c:pt>
                <c:pt idx="7">
                  <c:v>kol</c:v>
                </c:pt>
                <c:pt idx="8">
                  <c:v>ruj</c:v>
                </c:pt>
                <c:pt idx="9">
                  <c:v>lis</c:v>
                </c:pt>
                <c:pt idx="10">
                  <c:v>stu</c:v>
                </c:pt>
                <c:pt idx="11">
                  <c:v>pro</c:v>
                </c:pt>
              </c:strCache>
            </c:strRef>
          </c:cat>
          <c:val>
            <c:numRef>
              <c:f>'TOP 4'!$B$39:$B$50</c:f>
              <c:numCache>
                <c:formatCode>#,##0.00\ [$€-1];[Red]#,##0.00\ [$€-1]</c:formatCode>
                <c:ptCount val="12"/>
                <c:pt idx="0">
                  <c:v>19518.610000000004</c:v>
                </c:pt>
                <c:pt idx="1">
                  <c:v>11440.18</c:v>
                </c:pt>
                <c:pt idx="2">
                  <c:v>19007.769999999997</c:v>
                </c:pt>
                <c:pt idx="3">
                  <c:v>9587.41</c:v>
                </c:pt>
                <c:pt idx="4">
                  <c:v>22328.98</c:v>
                </c:pt>
                <c:pt idx="5">
                  <c:v>8030.4899999999989</c:v>
                </c:pt>
                <c:pt idx="6">
                  <c:v>21186.36</c:v>
                </c:pt>
                <c:pt idx="7">
                  <c:v>14121.509999999998</c:v>
                </c:pt>
                <c:pt idx="8">
                  <c:v>44145.37000000001</c:v>
                </c:pt>
                <c:pt idx="9">
                  <c:v>2761.69</c:v>
                </c:pt>
                <c:pt idx="10">
                  <c:v>19997.849999999999</c:v>
                </c:pt>
                <c:pt idx="11">
                  <c:v>41398.160000000003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42CF-8844-EA1EEDCF0C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184120"/>
        <c:axId val="1038187000"/>
      </c:barChart>
      <c:catAx>
        <c:axId val="10381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7000"/>
        <c:crosses val="autoZero"/>
        <c:auto val="1"/>
        <c:lblAlgn val="ctr"/>
        <c:lblOffset val="100"/>
        <c:noMultiLvlLbl val="0"/>
      </c:catAx>
      <c:valAx>
        <c:axId val="1038187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COOLING &amp;HEATING MJESEČNE FAKTURE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4'!$A$55:$A$66</c:f>
              <c:strCache>
                <c:ptCount val="12"/>
                <c:pt idx="0">
                  <c:v>sij</c:v>
                </c:pt>
                <c:pt idx="1">
                  <c:v>vlj</c:v>
                </c:pt>
                <c:pt idx="2">
                  <c:v>ožu</c:v>
                </c:pt>
                <c:pt idx="3">
                  <c:v>tra</c:v>
                </c:pt>
                <c:pt idx="4">
                  <c:v>svi</c:v>
                </c:pt>
                <c:pt idx="5">
                  <c:v>lip</c:v>
                </c:pt>
                <c:pt idx="6">
                  <c:v>srp</c:v>
                </c:pt>
                <c:pt idx="7">
                  <c:v>kol</c:v>
                </c:pt>
                <c:pt idx="8">
                  <c:v>ruj</c:v>
                </c:pt>
                <c:pt idx="9">
                  <c:v>lis</c:v>
                </c:pt>
                <c:pt idx="10">
                  <c:v>stu</c:v>
                </c:pt>
                <c:pt idx="11">
                  <c:v>pro</c:v>
                </c:pt>
              </c:strCache>
            </c:strRef>
          </c:cat>
          <c:val>
            <c:numRef>
              <c:f>'TOP 4'!$B$55:$B$66</c:f>
              <c:numCache>
                <c:formatCode>#,##0.00\ [$€-1];[Red]#,##0.00\ [$€-1]</c:formatCode>
                <c:ptCount val="12"/>
                <c:pt idx="0">
                  <c:v>8759.76</c:v>
                </c:pt>
                <c:pt idx="1">
                  <c:v>22481.54</c:v>
                </c:pt>
                <c:pt idx="2">
                  <c:v>13158.94</c:v>
                </c:pt>
                <c:pt idx="3">
                  <c:v>16570.77</c:v>
                </c:pt>
                <c:pt idx="4">
                  <c:v>30454.05</c:v>
                </c:pt>
                <c:pt idx="5">
                  <c:v>6174.75</c:v>
                </c:pt>
                <c:pt idx="6">
                  <c:v>11718.8</c:v>
                </c:pt>
                <c:pt idx="7">
                  <c:v>29224.080000000002</c:v>
                </c:pt>
                <c:pt idx="8">
                  <c:v>33777.86</c:v>
                </c:pt>
                <c:pt idx="9">
                  <c:v>19497.18</c:v>
                </c:pt>
                <c:pt idx="10">
                  <c:v>6885.9</c:v>
                </c:pt>
                <c:pt idx="11">
                  <c:v>48113.030000000006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1-44D0-AB3E-E16CF9DB8E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184120"/>
        <c:axId val="1038187000"/>
      </c:barChart>
      <c:catAx>
        <c:axId val="10381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7000"/>
        <c:crosses val="autoZero"/>
        <c:auto val="1"/>
        <c:lblAlgn val="ctr"/>
        <c:lblOffset val="100"/>
        <c:noMultiLvlLbl val="0"/>
      </c:catAx>
      <c:valAx>
        <c:axId val="1038187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COOLING &amp;HEATING MJESEČNE FAKTURE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4'!$A$71:$A$82</c:f>
              <c:strCache>
                <c:ptCount val="12"/>
                <c:pt idx="0">
                  <c:v>sij</c:v>
                </c:pt>
                <c:pt idx="1">
                  <c:v>vlj</c:v>
                </c:pt>
                <c:pt idx="2">
                  <c:v>ožu</c:v>
                </c:pt>
                <c:pt idx="3">
                  <c:v>tra</c:v>
                </c:pt>
                <c:pt idx="4">
                  <c:v>svi</c:v>
                </c:pt>
                <c:pt idx="5">
                  <c:v>lip</c:v>
                </c:pt>
                <c:pt idx="6">
                  <c:v>srp</c:v>
                </c:pt>
                <c:pt idx="7">
                  <c:v>kol</c:v>
                </c:pt>
                <c:pt idx="8">
                  <c:v>ruj</c:v>
                </c:pt>
                <c:pt idx="9">
                  <c:v>lis</c:v>
                </c:pt>
                <c:pt idx="10">
                  <c:v>stu</c:v>
                </c:pt>
                <c:pt idx="11">
                  <c:v>pro</c:v>
                </c:pt>
              </c:strCache>
            </c:strRef>
          </c:cat>
          <c:val>
            <c:numRef>
              <c:f>'TOP 4'!$B$71:$B$82</c:f>
              <c:numCache>
                <c:formatCode>#,##0.00\ [$€-1];[Red]#,##0.00\ [$€-1]</c:formatCode>
                <c:ptCount val="12"/>
                <c:pt idx="0">
                  <c:v>8256.0500000000011</c:v>
                </c:pt>
                <c:pt idx="1">
                  <c:v>11740.359999999999</c:v>
                </c:pt>
                <c:pt idx="2">
                  <c:v>21343.350000000002</c:v>
                </c:pt>
                <c:pt idx="3">
                  <c:v>15820.330000000002</c:v>
                </c:pt>
                <c:pt idx="4">
                  <c:v>18802.25</c:v>
                </c:pt>
                <c:pt idx="5">
                  <c:v>11990.45</c:v>
                </c:pt>
                <c:pt idx="6">
                  <c:v>36904.069999999992</c:v>
                </c:pt>
                <c:pt idx="7">
                  <c:v>4818.3499999999995</c:v>
                </c:pt>
                <c:pt idx="8">
                  <c:v>38800.480000000003</c:v>
                </c:pt>
                <c:pt idx="9">
                  <c:v>20713.220000000005</c:v>
                </c:pt>
                <c:pt idx="10">
                  <c:v>11546.39</c:v>
                </c:pt>
                <c:pt idx="11">
                  <c:v>21609.289999999997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6-4350-A52C-F5F76FB2AF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184120"/>
        <c:axId val="1038187000"/>
      </c:barChart>
      <c:catAx>
        <c:axId val="10381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7000"/>
        <c:crosses val="autoZero"/>
        <c:auto val="1"/>
        <c:lblAlgn val="ctr"/>
        <c:lblOffset val="100"/>
        <c:noMultiLvlLbl val="0"/>
      </c:catAx>
      <c:valAx>
        <c:axId val="1038187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COOLING &amp;HEATING MJESEČNE FAKTURE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4'!$A$87:$A$98</c:f>
              <c:strCache>
                <c:ptCount val="12"/>
                <c:pt idx="0">
                  <c:v>sij</c:v>
                </c:pt>
                <c:pt idx="1">
                  <c:v>vlj</c:v>
                </c:pt>
                <c:pt idx="2">
                  <c:v>ožu</c:v>
                </c:pt>
                <c:pt idx="3">
                  <c:v>tra</c:v>
                </c:pt>
                <c:pt idx="4">
                  <c:v>svi</c:v>
                </c:pt>
                <c:pt idx="5">
                  <c:v>lip</c:v>
                </c:pt>
                <c:pt idx="6">
                  <c:v>srp</c:v>
                </c:pt>
                <c:pt idx="7">
                  <c:v>kol</c:v>
                </c:pt>
                <c:pt idx="8">
                  <c:v>ruj</c:v>
                </c:pt>
                <c:pt idx="9">
                  <c:v>lis</c:v>
                </c:pt>
                <c:pt idx="10">
                  <c:v>stu</c:v>
                </c:pt>
                <c:pt idx="11">
                  <c:v>pro</c:v>
                </c:pt>
              </c:strCache>
            </c:strRef>
          </c:cat>
          <c:val>
            <c:numRef>
              <c:f>'TOP 4'!$B$87:$B$98</c:f>
              <c:numCache>
                <c:formatCode>#,##0.00\ [$€-1];[Red]#,##0.00\ [$€-1]</c:formatCode>
                <c:ptCount val="12"/>
                <c:pt idx="0">
                  <c:v>36032.32</c:v>
                </c:pt>
                <c:pt idx="1">
                  <c:v>24714.490000000005</c:v>
                </c:pt>
                <c:pt idx="2">
                  <c:v>12034.779999999999</c:v>
                </c:pt>
                <c:pt idx="3">
                  <c:v>7417.87</c:v>
                </c:pt>
                <c:pt idx="4">
                  <c:v>10911.16</c:v>
                </c:pt>
                <c:pt idx="5">
                  <c:v>19088.09</c:v>
                </c:pt>
                <c:pt idx="6">
                  <c:v>15757.59</c:v>
                </c:pt>
                <c:pt idx="7">
                  <c:v>11875.380000000001</c:v>
                </c:pt>
                <c:pt idx="8">
                  <c:v>20239.8</c:v>
                </c:pt>
                <c:pt idx="9">
                  <c:v>37961.380000000005</c:v>
                </c:pt>
                <c:pt idx="10">
                  <c:v>4553.9400000000005</c:v>
                </c:pt>
                <c:pt idx="11">
                  <c:v>54049.22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E-4025-8933-3FB895AEB8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184120"/>
        <c:axId val="1038187000"/>
      </c:barChart>
      <c:catAx>
        <c:axId val="10381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7000"/>
        <c:crosses val="autoZero"/>
        <c:auto val="1"/>
        <c:lblAlgn val="ctr"/>
        <c:lblOffset val="100"/>
        <c:noMultiLvlLbl val="0"/>
      </c:catAx>
      <c:valAx>
        <c:axId val="1038187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MALI GRUNT MJESEČNE FAKTURE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4'!$A$8:$A$18</c:f>
              <c:strCache>
                <c:ptCount val="11"/>
                <c:pt idx="0">
                  <c:v>vlj</c:v>
                </c:pt>
                <c:pt idx="1">
                  <c:v>ožu</c:v>
                </c:pt>
                <c:pt idx="2">
                  <c:v>tra</c:v>
                </c:pt>
                <c:pt idx="3">
                  <c:v>svi</c:v>
                </c:pt>
                <c:pt idx="4">
                  <c:v>lip</c:v>
                </c:pt>
                <c:pt idx="5">
                  <c:v>srp</c:v>
                </c:pt>
                <c:pt idx="6">
                  <c:v>kol</c:v>
                </c:pt>
                <c:pt idx="7">
                  <c:v>ruj</c:v>
                </c:pt>
                <c:pt idx="8">
                  <c:v>lis</c:v>
                </c:pt>
                <c:pt idx="9">
                  <c:v>stu</c:v>
                </c:pt>
                <c:pt idx="10">
                  <c:v>pro</c:v>
                </c:pt>
              </c:strCache>
            </c:strRef>
          </c:cat>
          <c:val>
            <c:numRef>
              <c:f>'TOP 4'!$D$8:$D$18</c:f>
              <c:numCache>
                <c:formatCode>#,##0.00\ [$€-1];[Red]#,##0.00\ [$€-1]</c:formatCode>
                <c:ptCount val="11"/>
                <c:pt idx="0">
                  <c:v>9575.48</c:v>
                </c:pt>
                <c:pt idx="1">
                  <c:v>10545.17</c:v>
                </c:pt>
                <c:pt idx="2">
                  <c:v>13331</c:v>
                </c:pt>
                <c:pt idx="3">
                  <c:v>9967.94</c:v>
                </c:pt>
                <c:pt idx="4">
                  <c:v>2518.31</c:v>
                </c:pt>
                <c:pt idx="5">
                  <c:v>4977.1099999999997</c:v>
                </c:pt>
                <c:pt idx="6">
                  <c:v>9702.98</c:v>
                </c:pt>
                <c:pt idx="7">
                  <c:v>20737.21</c:v>
                </c:pt>
                <c:pt idx="8">
                  <c:v>17000.759999999998</c:v>
                </c:pt>
                <c:pt idx="10">
                  <c:v>12268.48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6-4E0C-92D3-21D31BA1A6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184120"/>
        <c:axId val="1038187000"/>
      </c:barChart>
      <c:catAx>
        <c:axId val="10381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7000"/>
        <c:crosses val="autoZero"/>
        <c:auto val="1"/>
        <c:lblAlgn val="ctr"/>
        <c:lblOffset val="100"/>
        <c:noMultiLvlLbl val="0"/>
      </c:catAx>
      <c:valAx>
        <c:axId val="1038187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MALI GRUNT MJESEČNE FAKTURE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4'!$A$23:$A$34</c:f>
              <c:strCache>
                <c:ptCount val="12"/>
                <c:pt idx="0">
                  <c:v>sij</c:v>
                </c:pt>
                <c:pt idx="1">
                  <c:v>vlj</c:v>
                </c:pt>
                <c:pt idx="2">
                  <c:v>ožu</c:v>
                </c:pt>
                <c:pt idx="3">
                  <c:v>tra</c:v>
                </c:pt>
                <c:pt idx="4">
                  <c:v>svi</c:v>
                </c:pt>
                <c:pt idx="5">
                  <c:v>lip</c:v>
                </c:pt>
                <c:pt idx="6">
                  <c:v>srp</c:v>
                </c:pt>
                <c:pt idx="7">
                  <c:v>kol</c:v>
                </c:pt>
                <c:pt idx="8">
                  <c:v>ruj</c:v>
                </c:pt>
                <c:pt idx="9">
                  <c:v>lis</c:v>
                </c:pt>
                <c:pt idx="10">
                  <c:v>stu</c:v>
                </c:pt>
                <c:pt idx="11">
                  <c:v>pro</c:v>
                </c:pt>
              </c:strCache>
            </c:strRef>
          </c:cat>
          <c:val>
            <c:numRef>
              <c:f>'TOP 4'!$D$23:$D$34</c:f>
              <c:numCache>
                <c:formatCode>#,##0.00\ [$€-1];[Red]#,##0.00\ [$€-1]</c:formatCode>
                <c:ptCount val="12"/>
                <c:pt idx="0">
                  <c:v>8752.18</c:v>
                </c:pt>
                <c:pt idx="1">
                  <c:v>11186.76</c:v>
                </c:pt>
                <c:pt idx="2">
                  <c:v>8867.2199999999993</c:v>
                </c:pt>
                <c:pt idx="3">
                  <c:v>17813.95</c:v>
                </c:pt>
                <c:pt idx="4">
                  <c:v>15363.86</c:v>
                </c:pt>
                <c:pt idx="5">
                  <c:v>10541.67</c:v>
                </c:pt>
                <c:pt idx="6">
                  <c:v>13698.79</c:v>
                </c:pt>
                <c:pt idx="7">
                  <c:v>5469.7</c:v>
                </c:pt>
                <c:pt idx="8">
                  <c:v>17207.330000000002</c:v>
                </c:pt>
                <c:pt idx="9">
                  <c:v>16713.560000000001</c:v>
                </c:pt>
                <c:pt idx="10">
                  <c:v>15691.98</c:v>
                </c:pt>
                <c:pt idx="11">
                  <c:v>12379.69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4-4E68-8A09-9D4FB008A1C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184120"/>
        <c:axId val="1038187000"/>
      </c:barChart>
      <c:catAx>
        <c:axId val="10381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7000"/>
        <c:crosses val="autoZero"/>
        <c:auto val="1"/>
        <c:lblAlgn val="ctr"/>
        <c:lblOffset val="100"/>
        <c:noMultiLvlLbl val="0"/>
      </c:catAx>
      <c:valAx>
        <c:axId val="1038187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MALI GRUNT MJESEČNE FAKTURE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4'!$A$39:$A$50</c:f>
              <c:strCache>
                <c:ptCount val="12"/>
                <c:pt idx="0">
                  <c:v>sij</c:v>
                </c:pt>
                <c:pt idx="1">
                  <c:v>vlj</c:v>
                </c:pt>
                <c:pt idx="2">
                  <c:v>ožu</c:v>
                </c:pt>
                <c:pt idx="3">
                  <c:v>tra</c:v>
                </c:pt>
                <c:pt idx="4">
                  <c:v>svi</c:v>
                </c:pt>
                <c:pt idx="5">
                  <c:v>lip</c:v>
                </c:pt>
                <c:pt idx="6">
                  <c:v>srp</c:v>
                </c:pt>
                <c:pt idx="7">
                  <c:v>kol</c:v>
                </c:pt>
                <c:pt idx="8">
                  <c:v>ruj</c:v>
                </c:pt>
                <c:pt idx="9">
                  <c:v>lis</c:v>
                </c:pt>
                <c:pt idx="10">
                  <c:v>stu</c:v>
                </c:pt>
                <c:pt idx="11">
                  <c:v>pro</c:v>
                </c:pt>
              </c:strCache>
            </c:strRef>
          </c:cat>
          <c:val>
            <c:numRef>
              <c:f>'TOP 4'!$D$39:$D$50</c:f>
              <c:numCache>
                <c:formatCode>#,##0.00\ [$€-1];[Red]#,##0.00\ [$€-1]</c:formatCode>
                <c:ptCount val="12"/>
                <c:pt idx="0">
                  <c:v>12854.71</c:v>
                </c:pt>
                <c:pt idx="1">
                  <c:v>16487.330000000002</c:v>
                </c:pt>
                <c:pt idx="2">
                  <c:v>7812.24</c:v>
                </c:pt>
                <c:pt idx="3">
                  <c:v>16084.68</c:v>
                </c:pt>
                <c:pt idx="4">
                  <c:v>12853.69</c:v>
                </c:pt>
                <c:pt idx="5">
                  <c:v>10632.93</c:v>
                </c:pt>
                <c:pt idx="6">
                  <c:v>13283.83</c:v>
                </c:pt>
                <c:pt idx="7">
                  <c:v>18059.52</c:v>
                </c:pt>
                <c:pt idx="8">
                  <c:v>2242.48</c:v>
                </c:pt>
                <c:pt idx="9">
                  <c:v>3138.89</c:v>
                </c:pt>
                <c:pt idx="10">
                  <c:v>11505.07</c:v>
                </c:pt>
                <c:pt idx="11">
                  <c:v>14839.7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6-43A2-B9F9-DA1F9423B9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184120"/>
        <c:axId val="1038187000"/>
      </c:barChart>
      <c:catAx>
        <c:axId val="10381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7000"/>
        <c:crosses val="autoZero"/>
        <c:auto val="1"/>
        <c:lblAlgn val="ctr"/>
        <c:lblOffset val="100"/>
        <c:noMultiLvlLbl val="0"/>
      </c:catAx>
      <c:valAx>
        <c:axId val="1038187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5. UKUPNI POSTOTNI UDIO TROŠKA </a:t>
            </a:r>
          </a:p>
          <a:p>
            <a:pPr>
              <a:defRPr/>
            </a:pPr>
            <a:r>
              <a:rPr lang="hr-HR"/>
              <a:t>istaknuti</a:t>
            </a:r>
            <a:r>
              <a:rPr lang="hr-HR" baseline="0"/>
              <a:t> top 10</a:t>
            </a:r>
            <a:r>
              <a:rPr lang="hr-H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6BC-4247-A21E-92032A5E4A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6BC-4247-A21E-92032A5E4A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6BC-4247-A21E-92032A5E4A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6BC-4247-A21E-92032A5E4A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6BC-4247-A21E-92032A5E4A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6BC-4247-A21E-92032A5E4AA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6BC-4247-A21E-92032A5E4AA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6BC-4247-A21E-92032A5E4AA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6BC-4247-A21E-92032A5E4AA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6BC-4247-A21E-92032A5E4AA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6BC-4247-A21E-92032A5E4AA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'ANALIZA TROŠKA 2017-2023'!$B$45:$B$55</c:f>
              <c:strCache>
                <c:ptCount val="11"/>
                <c:pt idx="0">
                  <c:v>COOLING&amp;HEATING</c:v>
                </c:pt>
                <c:pt idx="1">
                  <c:v>MALI GRUNT</c:v>
                </c:pt>
                <c:pt idx="2">
                  <c:v>FRIGOOPREMA</c:v>
                </c:pt>
                <c:pt idx="3">
                  <c:v>MS DERATIZACIJA</c:v>
                </c:pt>
                <c:pt idx="4">
                  <c:v>ELITAS</c:v>
                </c:pt>
                <c:pt idx="5">
                  <c:v>ELTA KRAN</c:v>
                </c:pt>
                <c:pt idx="6">
                  <c:v>EM PODREKA</c:v>
                </c:pt>
                <c:pt idx="7">
                  <c:v>SIGET DIZALA</c:v>
                </c:pt>
                <c:pt idx="8">
                  <c:v>KLIMA SECUNDUS</c:v>
                </c:pt>
                <c:pt idx="9">
                  <c:v>TELE ING</c:v>
                </c:pt>
                <c:pt idx="10">
                  <c:v>OSTALI</c:v>
                </c:pt>
              </c:strCache>
            </c:strRef>
          </c:cat>
          <c:val>
            <c:numRef>
              <c:f>'ANALIZA TROŠKA 2017-2023'!$C$45:$C$55</c:f>
              <c:numCache>
                <c:formatCode>#,##0.00\ [$€-1];[Red]#,##0.00\ [$€-1]</c:formatCode>
                <c:ptCount val="11"/>
                <c:pt idx="0">
                  <c:v>1413561.1800000006</c:v>
                </c:pt>
                <c:pt idx="1">
                  <c:v>906684.9700000002</c:v>
                </c:pt>
                <c:pt idx="2">
                  <c:v>872104.56</c:v>
                </c:pt>
                <c:pt idx="3">
                  <c:v>470965.19</c:v>
                </c:pt>
                <c:pt idx="4">
                  <c:v>236242.06</c:v>
                </c:pt>
                <c:pt idx="5">
                  <c:v>185667.99</c:v>
                </c:pt>
                <c:pt idx="6">
                  <c:v>176451.91999999993</c:v>
                </c:pt>
                <c:pt idx="7">
                  <c:v>174546.46</c:v>
                </c:pt>
                <c:pt idx="8">
                  <c:v>137305.34999999989</c:v>
                </c:pt>
                <c:pt idx="9">
                  <c:v>127918.94000000002</c:v>
                </c:pt>
                <c:pt idx="10">
                  <c:v>2125207.3299999982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4-49E5-B6BB-76925CEE839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MALI GRUNT MJESEČNE FAKTURE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4'!$A$55:$A$66</c:f>
              <c:strCache>
                <c:ptCount val="12"/>
                <c:pt idx="0">
                  <c:v>sij</c:v>
                </c:pt>
                <c:pt idx="1">
                  <c:v>vlj</c:v>
                </c:pt>
                <c:pt idx="2">
                  <c:v>ožu</c:v>
                </c:pt>
                <c:pt idx="3">
                  <c:v>tra</c:v>
                </c:pt>
                <c:pt idx="4">
                  <c:v>svi</c:v>
                </c:pt>
                <c:pt idx="5">
                  <c:v>lip</c:v>
                </c:pt>
                <c:pt idx="6">
                  <c:v>srp</c:v>
                </c:pt>
                <c:pt idx="7">
                  <c:v>kol</c:v>
                </c:pt>
                <c:pt idx="8">
                  <c:v>ruj</c:v>
                </c:pt>
                <c:pt idx="9">
                  <c:v>lis</c:v>
                </c:pt>
                <c:pt idx="10">
                  <c:v>stu</c:v>
                </c:pt>
                <c:pt idx="11">
                  <c:v>pro</c:v>
                </c:pt>
              </c:strCache>
            </c:strRef>
          </c:cat>
          <c:val>
            <c:numRef>
              <c:f>'TOP 4'!$D$55:$D$66</c:f>
              <c:numCache>
                <c:formatCode>#,##0.00\ [$€-1];[Red]#,##0.00\ [$€-1]</c:formatCode>
                <c:ptCount val="12"/>
                <c:pt idx="1">
                  <c:v>6129.41</c:v>
                </c:pt>
                <c:pt idx="2">
                  <c:v>22844.339999999997</c:v>
                </c:pt>
                <c:pt idx="3">
                  <c:v>15118.54</c:v>
                </c:pt>
                <c:pt idx="4">
                  <c:v>20565.86</c:v>
                </c:pt>
                <c:pt idx="5">
                  <c:v>10300.5</c:v>
                </c:pt>
                <c:pt idx="6">
                  <c:v>14828.83</c:v>
                </c:pt>
                <c:pt idx="7">
                  <c:v>8884.5</c:v>
                </c:pt>
                <c:pt idx="8">
                  <c:v>13776.98</c:v>
                </c:pt>
                <c:pt idx="9">
                  <c:v>14996.56</c:v>
                </c:pt>
                <c:pt idx="10">
                  <c:v>16377.300000000001</c:v>
                </c:pt>
                <c:pt idx="11">
                  <c:v>25181.48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D-465E-AD0C-BB7C053CC2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184120"/>
        <c:axId val="1038187000"/>
      </c:barChart>
      <c:catAx>
        <c:axId val="10381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7000"/>
        <c:crosses val="autoZero"/>
        <c:auto val="1"/>
        <c:lblAlgn val="ctr"/>
        <c:lblOffset val="100"/>
        <c:noMultiLvlLbl val="0"/>
      </c:catAx>
      <c:valAx>
        <c:axId val="1038187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MALI GRUNT MJESEČNE FAKTURE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4'!$A$71:$A$82</c:f>
              <c:strCache>
                <c:ptCount val="12"/>
                <c:pt idx="0">
                  <c:v>sij</c:v>
                </c:pt>
                <c:pt idx="1">
                  <c:v>vlj</c:v>
                </c:pt>
                <c:pt idx="2">
                  <c:v>ožu</c:v>
                </c:pt>
                <c:pt idx="3">
                  <c:v>tra</c:v>
                </c:pt>
                <c:pt idx="4">
                  <c:v>svi</c:v>
                </c:pt>
                <c:pt idx="5">
                  <c:v>lip</c:v>
                </c:pt>
                <c:pt idx="6">
                  <c:v>srp</c:v>
                </c:pt>
                <c:pt idx="7">
                  <c:v>kol</c:v>
                </c:pt>
                <c:pt idx="8">
                  <c:v>ruj</c:v>
                </c:pt>
                <c:pt idx="9">
                  <c:v>lis</c:v>
                </c:pt>
                <c:pt idx="10">
                  <c:v>stu</c:v>
                </c:pt>
                <c:pt idx="11">
                  <c:v>pro</c:v>
                </c:pt>
              </c:strCache>
            </c:strRef>
          </c:cat>
          <c:val>
            <c:numRef>
              <c:f>'TOP 4'!$D$71:$D$82</c:f>
              <c:numCache>
                <c:formatCode>#,##0.00\ [$€-1];[Red]#,##0.00\ [$€-1]</c:formatCode>
                <c:ptCount val="12"/>
                <c:pt idx="1">
                  <c:v>11166.51</c:v>
                </c:pt>
                <c:pt idx="2">
                  <c:v>791.82</c:v>
                </c:pt>
                <c:pt idx="3">
                  <c:v>23602.120000000003</c:v>
                </c:pt>
                <c:pt idx="4">
                  <c:v>9786.41</c:v>
                </c:pt>
                <c:pt idx="5">
                  <c:v>8370.51</c:v>
                </c:pt>
                <c:pt idx="6">
                  <c:v>22152.36</c:v>
                </c:pt>
                <c:pt idx="8">
                  <c:v>11600.89</c:v>
                </c:pt>
                <c:pt idx="9">
                  <c:v>19726.52</c:v>
                </c:pt>
                <c:pt idx="10">
                  <c:v>12505.37</c:v>
                </c:pt>
                <c:pt idx="11">
                  <c:v>36107.660000000003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BA2-BA3E-4354268F5E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184120"/>
        <c:axId val="1038187000"/>
      </c:barChart>
      <c:catAx>
        <c:axId val="10381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7000"/>
        <c:crosses val="autoZero"/>
        <c:auto val="1"/>
        <c:lblAlgn val="ctr"/>
        <c:lblOffset val="100"/>
        <c:noMultiLvlLbl val="0"/>
      </c:catAx>
      <c:valAx>
        <c:axId val="1038187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MALI GRUNT MJESEČNE FAKTURE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4'!$A$87:$A$98</c:f>
              <c:strCache>
                <c:ptCount val="12"/>
                <c:pt idx="0">
                  <c:v>sij</c:v>
                </c:pt>
                <c:pt idx="1">
                  <c:v>vlj</c:v>
                </c:pt>
                <c:pt idx="2">
                  <c:v>ožu</c:v>
                </c:pt>
                <c:pt idx="3">
                  <c:v>tra</c:v>
                </c:pt>
                <c:pt idx="4">
                  <c:v>svi</c:v>
                </c:pt>
                <c:pt idx="5">
                  <c:v>lip</c:v>
                </c:pt>
                <c:pt idx="6">
                  <c:v>srp</c:v>
                </c:pt>
                <c:pt idx="7">
                  <c:v>kol</c:v>
                </c:pt>
                <c:pt idx="8">
                  <c:v>ruj</c:v>
                </c:pt>
                <c:pt idx="9">
                  <c:v>lis</c:v>
                </c:pt>
                <c:pt idx="10">
                  <c:v>stu</c:v>
                </c:pt>
                <c:pt idx="11">
                  <c:v>pro</c:v>
                </c:pt>
              </c:strCache>
            </c:strRef>
          </c:cat>
          <c:val>
            <c:numRef>
              <c:f>'TOP 4'!$D$87:$D$98</c:f>
              <c:numCache>
                <c:formatCode>#,##0.00\ [$€-1];[Red]#,##0.00\ [$€-1]</c:formatCode>
                <c:ptCount val="12"/>
                <c:pt idx="0">
                  <c:v>15224.24</c:v>
                </c:pt>
                <c:pt idx="2">
                  <c:v>22787.45</c:v>
                </c:pt>
                <c:pt idx="3">
                  <c:v>8860.91</c:v>
                </c:pt>
                <c:pt idx="4">
                  <c:v>18730.63</c:v>
                </c:pt>
                <c:pt idx="5">
                  <c:v>9371.44</c:v>
                </c:pt>
                <c:pt idx="7">
                  <c:v>11705.83</c:v>
                </c:pt>
                <c:pt idx="8">
                  <c:v>18015.23</c:v>
                </c:pt>
                <c:pt idx="9">
                  <c:v>9948.93</c:v>
                </c:pt>
                <c:pt idx="10">
                  <c:v>8617.41</c:v>
                </c:pt>
                <c:pt idx="11">
                  <c:v>7400.81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0-4B77-BA05-6105441573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184120"/>
        <c:axId val="1038187000"/>
      </c:barChart>
      <c:catAx>
        <c:axId val="10381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7000"/>
        <c:crosses val="autoZero"/>
        <c:auto val="1"/>
        <c:lblAlgn val="ctr"/>
        <c:lblOffset val="100"/>
        <c:noMultiLvlLbl val="0"/>
      </c:catAx>
      <c:valAx>
        <c:axId val="1038187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MS DERATIZACIJA MJESEČNE FAKTURE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4'!$A$7:$A$18</c:f>
              <c:strCache>
                <c:ptCount val="12"/>
                <c:pt idx="0">
                  <c:v>sij</c:v>
                </c:pt>
                <c:pt idx="1">
                  <c:v>vlj</c:v>
                </c:pt>
                <c:pt idx="2">
                  <c:v>ožu</c:v>
                </c:pt>
                <c:pt idx="3">
                  <c:v>tra</c:v>
                </c:pt>
                <c:pt idx="4">
                  <c:v>svi</c:v>
                </c:pt>
                <c:pt idx="5">
                  <c:v>lip</c:v>
                </c:pt>
                <c:pt idx="6">
                  <c:v>srp</c:v>
                </c:pt>
                <c:pt idx="7">
                  <c:v>kol</c:v>
                </c:pt>
                <c:pt idx="8">
                  <c:v>ruj</c:v>
                </c:pt>
                <c:pt idx="9">
                  <c:v>lis</c:v>
                </c:pt>
                <c:pt idx="10">
                  <c:v>stu</c:v>
                </c:pt>
                <c:pt idx="11">
                  <c:v>pro</c:v>
                </c:pt>
              </c:strCache>
            </c:strRef>
          </c:cat>
          <c:val>
            <c:numRef>
              <c:f>'TOP 4'!$E$7:$E$18</c:f>
              <c:numCache>
                <c:formatCode>#,##0.00\ [$€-1];[Red]#,##0.00\ [$€-1]</c:formatCode>
                <c:ptCount val="12"/>
                <c:pt idx="0">
                  <c:v>6535.71</c:v>
                </c:pt>
                <c:pt idx="2">
                  <c:v>2386.31</c:v>
                </c:pt>
                <c:pt idx="4">
                  <c:v>12243.89</c:v>
                </c:pt>
                <c:pt idx="5">
                  <c:v>13445.68</c:v>
                </c:pt>
                <c:pt idx="6">
                  <c:v>10425.050000000001</c:v>
                </c:pt>
                <c:pt idx="7">
                  <c:v>3294.8</c:v>
                </c:pt>
                <c:pt idx="8">
                  <c:v>9677.5300000000007</c:v>
                </c:pt>
                <c:pt idx="9">
                  <c:v>844.34</c:v>
                </c:pt>
                <c:pt idx="10">
                  <c:v>13397.98</c:v>
                </c:pt>
                <c:pt idx="11">
                  <c:v>6449.37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A-42D1-AAA7-EF5AFDE681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184120"/>
        <c:axId val="1038187000"/>
      </c:barChart>
      <c:catAx>
        <c:axId val="10381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7000"/>
        <c:crosses val="autoZero"/>
        <c:auto val="1"/>
        <c:lblAlgn val="ctr"/>
        <c:lblOffset val="100"/>
        <c:noMultiLvlLbl val="0"/>
      </c:catAx>
      <c:valAx>
        <c:axId val="1038187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MS DERATIZACIJA MJESEČNE FAKTURE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4'!$A$23:$A$34</c:f>
              <c:strCache>
                <c:ptCount val="12"/>
                <c:pt idx="0">
                  <c:v>sij</c:v>
                </c:pt>
                <c:pt idx="1">
                  <c:v>vlj</c:v>
                </c:pt>
                <c:pt idx="2">
                  <c:v>ožu</c:v>
                </c:pt>
                <c:pt idx="3">
                  <c:v>tra</c:v>
                </c:pt>
                <c:pt idx="4">
                  <c:v>svi</c:v>
                </c:pt>
                <c:pt idx="5">
                  <c:v>lip</c:v>
                </c:pt>
                <c:pt idx="6">
                  <c:v>srp</c:v>
                </c:pt>
                <c:pt idx="7">
                  <c:v>kol</c:v>
                </c:pt>
                <c:pt idx="8">
                  <c:v>ruj</c:v>
                </c:pt>
                <c:pt idx="9">
                  <c:v>lis</c:v>
                </c:pt>
                <c:pt idx="10">
                  <c:v>stu</c:v>
                </c:pt>
                <c:pt idx="11">
                  <c:v>pro</c:v>
                </c:pt>
              </c:strCache>
            </c:strRef>
          </c:cat>
          <c:val>
            <c:numRef>
              <c:f>'TOP 4'!$E$23:$E$34</c:f>
              <c:numCache>
                <c:formatCode>#,##0.00\ [$€-1];[Red]#,##0.00\ [$€-1]</c:formatCode>
                <c:ptCount val="12"/>
                <c:pt idx="0">
                  <c:v>1778.0300000000002</c:v>
                </c:pt>
                <c:pt idx="1">
                  <c:v>1372.77</c:v>
                </c:pt>
                <c:pt idx="2">
                  <c:v>4175.87</c:v>
                </c:pt>
                <c:pt idx="3">
                  <c:v>3456.8500000000004</c:v>
                </c:pt>
                <c:pt idx="4">
                  <c:v>13779.909999999998</c:v>
                </c:pt>
                <c:pt idx="5">
                  <c:v>2342</c:v>
                </c:pt>
                <c:pt idx="6">
                  <c:v>9829.4599999999991</c:v>
                </c:pt>
                <c:pt idx="7">
                  <c:v>5997.9</c:v>
                </c:pt>
                <c:pt idx="8">
                  <c:v>2131.7800000000002</c:v>
                </c:pt>
                <c:pt idx="9">
                  <c:v>4420.07</c:v>
                </c:pt>
                <c:pt idx="10">
                  <c:v>7740.2</c:v>
                </c:pt>
                <c:pt idx="11">
                  <c:v>13046.42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0-4994-90D9-1DB331F0EC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184120"/>
        <c:axId val="1038187000"/>
      </c:barChart>
      <c:catAx>
        <c:axId val="10381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7000"/>
        <c:crosses val="autoZero"/>
        <c:auto val="1"/>
        <c:lblAlgn val="ctr"/>
        <c:lblOffset val="100"/>
        <c:noMultiLvlLbl val="0"/>
      </c:catAx>
      <c:valAx>
        <c:axId val="1038187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MS DERATIZACIJA MJESEČNE FAKTURE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4'!$A$39:$A$50</c:f>
              <c:strCache>
                <c:ptCount val="12"/>
                <c:pt idx="0">
                  <c:v>sij</c:v>
                </c:pt>
                <c:pt idx="1">
                  <c:v>vlj</c:v>
                </c:pt>
                <c:pt idx="2">
                  <c:v>ožu</c:v>
                </c:pt>
                <c:pt idx="3">
                  <c:v>tra</c:v>
                </c:pt>
                <c:pt idx="4">
                  <c:v>svi</c:v>
                </c:pt>
                <c:pt idx="5">
                  <c:v>lip</c:v>
                </c:pt>
                <c:pt idx="6">
                  <c:v>srp</c:v>
                </c:pt>
                <c:pt idx="7">
                  <c:v>kol</c:v>
                </c:pt>
                <c:pt idx="8">
                  <c:v>ruj</c:v>
                </c:pt>
                <c:pt idx="9">
                  <c:v>lis</c:v>
                </c:pt>
                <c:pt idx="10">
                  <c:v>stu</c:v>
                </c:pt>
                <c:pt idx="11">
                  <c:v>pro</c:v>
                </c:pt>
              </c:strCache>
            </c:strRef>
          </c:cat>
          <c:val>
            <c:numRef>
              <c:f>'TOP 4'!$E$39:$E$50</c:f>
              <c:numCache>
                <c:formatCode>#,##0.00\ [$€-1];[Red]#,##0.00\ [$€-1]</c:formatCode>
                <c:ptCount val="12"/>
                <c:pt idx="0">
                  <c:v>2323.0300000000002</c:v>
                </c:pt>
                <c:pt idx="1">
                  <c:v>843.95999999999992</c:v>
                </c:pt>
                <c:pt idx="2">
                  <c:v>6313.9600000000009</c:v>
                </c:pt>
                <c:pt idx="3">
                  <c:v>4024.4400000000005</c:v>
                </c:pt>
                <c:pt idx="4">
                  <c:v>13898.15</c:v>
                </c:pt>
                <c:pt idx="6">
                  <c:v>13908.72</c:v>
                </c:pt>
                <c:pt idx="7">
                  <c:v>7449.42</c:v>
                </c:pt>
                <c:pt idx="8">
                  <c:v>4089.22</c:v>
                </c:pt>
                <c:pt idx="9">
                  <c:v>1855.3000000000002</c:v>
                </c:pt>
                <c:pt idx="10">
                  <c:v>4778.68</c:v>
                </c:pt>
                <c:pt idx="11">
                  <c:v>33378.54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6-487D-B4E1-6A72219011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184120"/>
        <c:axId val="1038187000"/>
      </c:barChart>
      <c:catAx>
        <c:axId val="10381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7000"/>
        <c:crosses val="autoZero"/>
        <c:auto val="1"/>
        <c:lblAlgn val="ctr"/>
        <c:lblOffset val="100"/>
        <c:noMultiLvlLbl val="0"/>
      </c:catAx>
      <c:valAx>
        <c:axId val="1038187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MS DERATIZACIJA MJESEČNE FAKTURE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4'!$A$55:$A$66</c:f>
              <c:strCache>
                <c:ptCount val="12"/>
                <c:pt idx="0">
                  <c:v>sij</c:v>
                </c:pt>
                <c:pt idx="1">
                  <c:v>vlj</c:v>
                </c:pt>
                <c:pt idx="2">
                  <c:v>ožu</c:v>
                </c:pt>
                <c:pt idx="3">
                  <c:v>tra</c:v>
                </c:pt>
                <c:pt idx="4">
                  <c:v>svi</c:v>
                </c:pt>
                <c:pt idx="5">
                  <c:v>lip</c:v>
                </c:pt>
                <c:pt idx="6">
                  <c:v>srp</c:v>
                </c:pt>
                <c:pt idx="7">
                  <c:v>kol</c:v>
                </c:pt>
                <c:pt idx="8">
                  <c:v>ruj</c:v>
                </c:pt>
                <c:pt idx="9">
                  <c:v>lis</c:v>
                </c:pt>
                <c:pt idx="10">
                  <c:v>stu</c:v>
                </c:pt>
                <c:pt idx="11">
                  <c:v>pro</c:v>
                </c:pt>
              </c:strCache>
            </c:strRef>
          </c:cat>
          <c:val>
            <c:numRef>
              <c:f>'TOP 4'!$E$55:$E$66</c:f>
              <c:numCache>
                <c:formatCode>#,##0.00\ [$€-1];[Red]#,##0.00\ [$€-1]</c:formatCode>
                <c:ptCount val="12"/>
                <c:pt idx="1">
                  <c:v>1681.97</c:v>
                </c:pt>
                <c:pt idx="2">
                  <c:v>3766.08</c:v>
                </c:pt>
                <c:pt idx="3">
                  <c:v>7517.02</c:v>
                </c:pt>
                <c:pt idx="4">
                  <c:v>1122.69</c:v>
                </c:pt>
                <c:pt idx="5">
                  <c:v>19794.329999999998</c:v>
                </c:pt>
                <c:pt idx="6">
                  <c:v>3319.27</c:v>
                </c:pt>
                <c:pt idx="7">
                  <c:v>2066.73</c:v>
                </c:pt>
                <c:pt idx="8">
                  <c:v>6330.0099999999993</c:v>
                </c:pt>
                <c:pt idx="9">
                  <c:v>2872.88</c:v>
                </c:pt>
                <c:pt idx="10">
                  <c:v>1424.77</c:v>
                </c:pt>
                <c:pt idx="11">
                  <c:v>18167.660000000003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3-4437-8C39-832C11E165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184120"/>
        <c:axId val="1038187000"/>
      </c:barChart>
      <c:catAx>
        <c:axId val="10381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7000"/>
        <c:crosses val="autoZero"/>
        <c:auto val="1"/>
        <c:lblAlgn val="ctr"/>
        <c:lblOffset val="100"/>
        <c:noMultiLvlLbl val="0"/>
      </c:catAx>
      <c:valAx>
        <c:axId val="1038187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MS DERATIZACIJA MJESEČNE FAKTURE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4'!$A$71:$A$82</c:f>
              <c:strCache>
                <c:ptCount val="12"/>
                <c:pt idx="0">
                  <c:v>sij</c:v>
                </c:pt>
                <c:pt idx="1">
                  <c:v>vlj</c:v>
                </c:pt>
                <c:pt idx="2">
                  <c:v>ožu</c:v>
                </c:pt>
                <c:pt idx="3">
                  <c:v>tra</c:v>
                </c:pt>
                <c:pt idx="4">
                  <c:v>svi</c:v>
                </c:pt>
                <c:pt idx="5">
                  <c:v>lip</c:v>
                </c:pt>
                <c:pt idx="6">
                  <c:v>srp</c:v>
                </c:pt>
                <c:pt idx="7">
                  <c:v>kol</c:v>
                </c:pt>
                <c:pt idx="8">
                  <c:v>ruj</c:v>
                </c:pt>
                <c:pt idx="9">
                  <c:v>lis</c:v>
                </c:pt>
                <c:pt idx="10">
                  <c:v>stu</c:v>
                </c:pt>
                <c:pt idx="11">
                  <c:v>pro</c:v>
                </c:pt>
              </c:strCache>
            </c:strRef>
          </c:cat>
          <c:val>
            <c:numRef>
              <c:f>'TOP 4'!$E$71:$E$82</c:f>
              <c:numCache>
                <c:formatCode>#,##0.00\ [$€-1];[Red]#,##0.00\ [$€-1]</c:formatCode>
                <c:ptCount val="12"/>
                <c:pt idx="1">
                  <c:v>8896.9500000000007</c:v>
                </c:pt>
                <c:pt idx="2">
                  <c:v>4471.6099999999997</c:v>
                </c:pt>
                <c:pt idx="4">
                  <c:v>13673.02</c:v>
                </c:pt>
                <c:pt idx="5">
                  <c:v>8961.5600000000013</c:v>
                </c:pt>
                <c:pt idx="6">
                  <c:v>16684.8</c:v>
                </c:pt>
                <c:pt idx="7">
                  <c:v>447.94</c:v>
                </c:pt>
                <c:pt idx="8">
                  <c:v>5361</c:v>
                </c:pt>
                <c:pt idx="9">
                  <c:v>537.70000000000005</c:v>
                </c:pt>
                <c:pt idx="10">
                  <c:v>1412.1</c:v>
                </c:pt>
                <c:pt idx="11">
                  <c:v>2953.08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6-4286-8DD6-06EFD95CB8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184120"/>
        <c:axId val="1038187000"/>
      </c:barChart>
      <c:catAx>
        <c:axId val="10381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7000"/>
        <c:crosses val="autoZero"/>
        <c:auto val="1"/>
        <c:lblAlgn val="ctr"/>
        <c:lblOffset val="100"/>
        <c:noMultiLvlLbl val="0"/>
      </c:catAx>
      <c:valAx>
        <c:axId val="1038187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MS DERATIZACIJA MJESEČNE FAKTURE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4'!$A$87:$A$98</c:f>
              <c:strCache>
                <c:ptCount val="12"/>
                <c:pt idx="0">
                  <c:v>sij</c:v>
                </c:pt>
                <c:pt idx="1">
                  <c:v>vlj</c:v>
                </c:pt>
                <c:pt idx="2">
                  <c:v>ožu</c:v>
                </c:pt>
                <c:pt idx="3">
                  <c:v>tra</c:v>
                </c:pt>
                <c:pt idx="4">
                  <c:v>svi</c:v>
                </c:pt>
                <c:pt idx="5">
                  <c:v>lip</c:v>
                </c:pt>
                <c:pt idx="6">
                  <c:v>srp</c:v>
                </c:pt>
                <c:pt idx="7">
                  <c:v>kol</c:v>
                </c:pt>
                <c:pt idx="8">
                  <c:v>ruj</c:v>
                </c:pt>
                <c:pt idx="9">
                  <c:v>lis</c:v>
                </c:pt>
                <c:pt idx="10">
                  <c:v>stu</c:v>
                </c:pt>
                <c:pt idx="11">
                  <c:v>pro</c:v>
                </c:pt>
              </c:strCache>
            </c:strRef>
          </c:cat>
          <c:val>
            <c:numRef>
              <c:f>'TOP 4'!$E$87:$E$98</c:f>
              <c:numCache>
                <c:formatCode>#,##0.00\ [$€-1];[Red]#,##0.00\ [$€-1]</c:formatCode>
                <c:ptCount val="12"/>
                <c:pt idx="0">
                  <c:v>18065.249999999996</c:v>
                </c:pt>
                <c:pt idx="1">
                  <c:v>3725.48</c:v>
                </c:pt>
                <c:pt idx="3">
                  <c:v>19721.27</c:v>
                </c:pt>
                <c:pt idx="4">
                  <c:v>6635.73</c:v>
                </c:pt>
                <c:pt idx="6">
                  <c:v>10482.949999999999</c:v>
                </c:pt>
                <c:pt idx="7">
                  <c:v>3774.9</c:v>
                </c:pt>
                <c:pt idx="9">
                  <c:v>5361.79</c:v>
                </c:pt>
                <c:pt idx="10">
                  <c:v>7364.8</c:v>
                </c:pt>
                <c:pt idx="11">
                  <c:v>17344.439999999999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8-4D34-8121-10B829C84D9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184120"/>
        <c:axId val="1038187000"/>
      </c:barChart>
      <c:catAx>
        <c:axId val="10381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7000"/>
        <c:crosses val="autoZero"/>
        <c:auto val="1"/>
        <c:lblAlgn val="ctr"/>
        <c:lblOffset val="100"/>
        <c:noMultiLvlLbl val="0"/>
      </c:catAx>
      <c:valAx>
        <c:axId val="1038187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COOLING &amp;HEATING MJESEČNE FAKTURE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4'!$A$103:$A$106</c:f>
              <c:strCache>
                <c:ptCount val="4"/>
                <c:pt idx="0">
                  <c:v>sij</c:v>
                </c:pt>
                <c:pt idx="1">
                  <c:v>ožu</c:v>
                </c:pt>
                <c:pt idx="2">
                  <c:v>tra</c:v>
                </c:pt>
                <c:pt idx="3">
                  <c:v>svi</c:v>
                </c:pt>
              </c:strCache>
            </c:strRef>
          </c:cat>
          <c:val>
            <c:numRef>
              <c:f>'TOP 4'!$B$103:$B$106</c:f>
              <c:numCache>
                <c:formatCode>#,##0.00\ [$€-1];[Red]#,##0.00\ [$€-1]</c:formatCode>
                <c:ptCount val="4"/>
                <c:pt idx="0">
                  <c:v>22745.260000000002</c:v>
                </c:pt>
                <c:pt idx="1">
                  <c:v>724.2</c:v>
                </c:pt>
                <c:pt idx="2">
                  <c:v>11379.48</c:v>
                </c:pt>
                <c:pt idx="3">
                  <c:v>18315.07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7-42B8-B790-4B3CFC6FB6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184120"/>
        <c:axId val="1038187000"/>
      </c:barChart>
      <c:catAx>
        <c:axId val="10381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7000"/>
        <c:crosses val="autoZero"/>
        <c:auto val="1"/>
        <c:lblAlgn val="ctr"/>
        <c:lblOffset val="100"/>
        <c:noMultiLvlLbl val="0"/>
      </c:catAx>
      <c:valAx>
        <c:axId val="1038187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6. RASPODJELA U UDJELU TOP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443-4024-B0DF-EB3926FC05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443-4024-B0DF-EB3926FC05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443-4024-B0DF-EB3926FC05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443-4024-B0DF-EB3926FC05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443-4024-B0DF-EB3926FC05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443-4024-B0DF-EB3926FC05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443-4024-B0DF-EB3926FC05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443-4024-B0DF-EB3926FC05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443-4024-B0DF-EB3926FC05A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443-4024-B0DF-EB3926FC05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'ANALIZA TROŠKA 2017-2023'!$B$45:$B$54</c:f>
              <c:strCache>
                <c:ptCount val="10"/>
                <c:pt idx="0">
                  <c:v>COOLING&amp;HEATING</c:v>
                </c:pt>
                <c:pt idx="1">
                  <c:v>MALI GRUNT</c:v>
                </c:pt>
                <c:pt idx="2">
                  <c:v>FRIGOOPREMA</c:v>
                </c:pt>
                <c:pt idx="3">
                  <c:v>MS DERATIZACIJA</c:v>
                </c:pt>
                <c:pt idx="4">
                  <c:v>ELITAS</c:v>
                </c:pt>
                <c:pt idx="5">
                  <c:v>ELTA KRAN</c:v>
                </c:pt>
                <c:pt idx="6">
                  <c:v>EM PODREKA</c:v>
                </c:pt>
                <c:pt idx="7">
                  <c:v>SIGET DIZALA</c:v>
                </c:pt>
                <c:pt idx="8">
                  <c:v>KLIMA SECUNDUS</c:v>
                </c:pt>
                <c:pt idx="9">
                  <c:v>TELE ING</c:v>
                </c:pt>
              </c:strCache>
            </c:strRef>
          </c:cat>
          <c:val>
            <c:numRef>
              <c:f>'ANALIZA TROŠKA 2017-2023'!$C$45:$C$54</c:f>
              <c:numCache>
                <c:formatCode>#,##0.00\ [$€-1];[Red]#,##0.00\ [$€-1]</c:formatCode>
                <c:ptCount val="10"/>
                <c:pt idx="0">
                  <c:v>1413561.1800000006</c:v>
                </c:pt>
                <c:pt idx="1">
                  <c:v>906684.9700000002</c:v>
                </c:pt>
                <c:pt idx="2">
                  <c:v>872104.56</c:v>
                </c:pt>
                <c:pt idx="3">
                  <c:v>470965.19</c:v>
                </c:pt>
                <c:pt idx="4">
                  <c:v>236242.06</c:v>
                </c:pt>
                <c:pt idx="5">
                  <c:v>185667.99</c:v>
                </c:pt>
                <c:pt idx="6">
                  <c:v>176451.91999999993</c:v>
                </c:pt>
                <c:pt idx="7">
                  <c:v>174546.46</c:v>
                </c:pt>
                <c:pt idx="8">
                  <c:v>137305.34999999989</c:v>
                </c:pt>
                <c:pt idx="9">
                  <c:v>127918.94000000002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443-4024-B0DF-EB3926FC05A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MALI GRUNT MJESEČNE FAKTURE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4'!$A$103:$A$106</c:f>
              <c:strCache>
                <c:ptCount val="4"/>
                <c:pt idx="0">
                  <c:v>sij</c:v>
                </c:pt>
                <c:pt idx="1">
                  <c:v>ožu</c:v>
                </c:pt>
                <c:pt idx="2">
                  <c:v>tra</c:v>
                </c:pt>
                <c:pt idx="3">
                  <c:v>svi</c:v>
                </c:pt>
              </c:strCache>
            </c:strRef>
          </c:cat>
          <c:val>
            <c:numRef>
              <c:f>'TOP 4'!$D$103:$D$106</c:f>
              <c:numCache>
                <c:formatCode>#,##0.00\ [$€-1];[Red]#,##0.00\ [$€-1]</c:formatCode>
                <c:ptCount val="4"/>
                <c:pt idx="0">
                  <c:v>17652.740000000002</c:v>
                </c:pt>
                <c:pt idx="1">
                  <c:v>18737.27</c:v>
                </c:pt>
                <c:pt idx="2">
                  <c:v>10711.41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1-4485-990F-C37856C62F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184120"/>
        <c:axId val="1038187000"/>
      </c:barChart>
      <c:catAx>
        <c:axId val="10381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7000"/>
        <c:crosses val="autoZero"/>
        <c:auto val="1"/>
        <c:lblAlgn val="ctr"/>
        <c:lblOffset val="100"/>
        <c:noMultiLvlLbl val="0"/>
      </c:catAx>
      <c:valAx>
        <c:axId val="1038187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HR"/>
              <a:t>MS DERATIZACIJA MJESEČNE FAKTURE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4'!$A$103:$A$106</c:f>
              <c:strCache>
                <c:ptCount val="4"/>
                <c:pt idx="0">
                  <c:v>sij</c:v>
                </c:pt>
                <c:pt idx="1">
                  <c:v>ožu</c:v>
                </c:pt>
                <c:pt idx="2">
                  <c:v>tra</c:v>
                </c:pt>
                <c:pt idx="3">
                  <c:v>svi</c:v>
                </c:pt>
              </c:strCache>
            </c:strRef>
          </c:cat>
          <c:val>
            <c:numRef>
              <c:f>'TOP 4'!$E$103:$E$106</c:f>
              <c:numCache>
                <c:formatCode>#,##0.00\ [$€-1];[Red]#,##0.00\ [$€-1]</c:formatCode>
                <c:ptCount val="4"/>
                <c:pt idx="0">
                  <c:v>3735.51</c:v>
                </c:pt>
                <c:pt idx="2">
                  <c:v>1654.56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6-4EC6-A298-056038FA87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184120"/>
        <c:axId val="1038187000"/>
      </c:barChart>
      <c:catAx>
        <c:axId val="10381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7000"/>
        <c:crosses val="autoZero"/>
        <c:auto val="1"/>
        <c:lblAlgn val="ctr"/>
        <c:lblOffset val="100"/>
        <c:noMultiLvlLbl val="0"/>
      </c:catAx>
      <c:valAx>
        <c:axId val="103818700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[$€-1];[Red]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381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[ANALIZA KOOPERANTI.xlsx]ANALIZA TROŠKA 2017-2023!PivotTable1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2. UDIO TROŠKA PO GODINAMA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'ANALIZA TROŠKA 2017-2023'!$C$3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20C-40FE-A707-E0C14852A0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20C-40FE-A707-E0C14852A0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20C-40FE-A707-E0C14852A0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20C-40FE-A707-E0C14852A0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20C-40FE-A707-E0C14852A0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20C-40FE-A707-E0C14852A0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20C-40FE-A707-E0C14852A08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'ANALIZA TROŠKA 2017-2023'!$B$4:$B$11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'ANALIZA TROŠKA 2017-2023'!$C$4:$C$11</c:f>
              <c:numCache>
                <c:formatCode>#,##0.00\ [$€-1];[Red]#,##0.00\ [$€-1]</c:formatCode>
                <c:ptCount val="7"/>
                <c:pt idx="0">
                  <c:v>1062623.3499999987</c:v>
                </c:pt>
                <c:pt idx="1">
                  <c:v>1044163.8899999997</c:v>
                </c:pt>
                <c:pt idx="2">
                  <c:v>1122728.5699999991</c:v>
                </c:pt>
                <c:pt idx="3">
                  <c:v>1124606.2600000005</c:v>
                </c:pt>
                <c:pt idx="4">
                  <c:v>926779.37999999966</c:v>
                </c:pt>
                <c:pt idx="5">
                  <c:v>1202009.2999999998</c:v>
                </c:pt>
                <c:pt idx="6">
                  <c:v>343745.19999999995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6-4CF9-8183-834BAA87B0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4. UDIO</a:t>
            </a:r>
            <a:r>
              <a:rPr lang="hr-HR" baseline="0"/>
              <a:t> U UKUPNOM PROMETU TOP 4 KOOPERANTA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EA9-457F-B205-2BC96EC719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EA9-457F-B205-2BC96EC719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EA9-457F-B205-2BC96EC719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EA9-457F-B205-2BC96EC719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EA9-457F-B205-2BC96EC719A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('ANALIZA TROŠKA 2017-2023'!$B$19,'ANALIZA TROŠKA 2017-2023'!$B$22:$B$25)</c:f>
              <c:strCache>
                <c:ptCount val="5"/>
                <c:pt idx="0">
                  <c:v>OSTALI ( TOP 20)</c:v>
                </c:pt>
                <c:pt idx="1">
                  <c:v>COOLING&amp;HEATING</c:v>
                </c:pt>
                <c:pt idx="2">
                  <c:v>MALI GRUNT</c:v>
                </c:pt>
                <c:pt idx="3">
                  <c:v>FRIGOOPREMA</c:v>
                </c:pt>
                <c:pt idx="4">
                  <c:v>MS DERATIZACIJA</c:v>
                </c:pt>
              </c:strCache>
            </c:strRef>
          </c:cat>
          <c:val>
            <c:numRef>
              <c:f>('ANALIZA TROŠKA 2017-2023'!$C$19,'ANALIZA TROŠKA 2017-2023'!$C$22:$C$25)</c:f>
              <c:numCache>
                <c:formatCode>#,##0.00\ [$€-1];[Red]#,##0.00\ [$€-1]</c:formatCode>
                <c:ptCount val="5"/>
                <c:pt idx="0">
                  <c:v>3163340.0499999989</c:v>
                </c:pt>
                <c:pt idx="1">
                  <c:v>1413561.18</c:v>
                </c:pt>
                <c:pt idx="2">
                  <c:v>906684.9700000002</c:v>
                </c:pt>
                <c:pt idx="3">
                  <c:v>872104.56</c:v>
                </c:pt>
                <c:pt idx="4">
                  <c:v>470965.19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3-42C3-A954-A4D09FEAB7B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r-HR"/>
              <a:t>HISTOGRAM TROŠKOVA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sr-Latn-R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'ULAZNI PODACI'!$D$3:$D$382</c:f>
              <c:numCache>
                <c:formatCode>m/d/yyyy</c:formatCode>
                <c:ptCount val="380"/>
                <c:pt idx="0">
                  <c:v>42755</c:v>
                </c:pt>
                <c:pt idx="1">
                  <c:v>42755</c:v>
                </c:pt>
                <c:pt idx="2">
                  <c:v>42762</c:v>
                </c:pt>
                <c:pt idx="3">
                  <c:v>42765</c:v>
                </c:pt>
                <c:pt idx="4">
                  <c:v>42767</c:v>
                </c:pt>
                <c:pt idx="5">
                  <c:v>42772</c:v>
                </c:pt>
                <c:pt idx="6">
                  <c:v>42774</c:v>
                </c:pt>
                <c:pt idx="7">
                  <c:v>42774</c:v>
                </c:pt>
                <c:pt idx="8">
                  <c:v>42779</c:v>
                </c:pt>
                <c:pt idx="9">
                  <c:v>42779</c:v>
                </c:pt>
                <c:pt idx="10">
                  <c:v>42780</c:v>
                </c:pt>
                <c:pt idx="11">
                  <c:v>42780</c:v>
                </c:pt>
                <c:pt idx="12">
                  <c:v>42780</c:v>
                </c:pt>
                <c:pt idx="13">
                  <c:v>42780</c:v>
                </c:pt>
                <c:pt idx="14">
                  <c:v>42780</c:v>
                </c:pt>
                <c:pt idx="15">
                  <c:v>42786</c:v>
                </c:pt>
                <c:pt idx="16">
                  <c:v>42787</c:v>
                </c:pt>
                <c:pt idx="17">
                  <c:v>42788</c:v>
                </c:pt>
                <c:pt idx="18">
                  <c:v>42790</c:v>
                </c:pt>
                <c:pt idx="19">
                  <c:v>42793</c:v>
                </c:pt>
                <c:pt idx="20">
                  <c:v>42794</c:v>
                </c:pt>
                <c:pt idx="21">
                  <c:v>42795</c:v>
                </c:pt>
                <c:pt idx="22">
                  <c:v>42801</c:v>
                </c:pt>
                <c:pt idx="23">
                  <c:v>42803</c:v>
                </c:pt>
                <c:pt idx="24">
                  <c:v>42803</c:v>
                </c:pt>
                <c:pt idx="25">
                  <c:v>42808</c:v>
                </c:pt>
                <c:pt idx="26">
                  <c:v>42808</c:v>
                </c:pt>
                <c:pt idx="27">
                  <c:v>42808</c:v>
                </c:pt>
                <c:pt idx="28">
                  <c:v>42809</c:v>
                </c:pt>
                <c:pt idx="29">
                  <c:v>42809</c:v>
                </c:pt>
                <c:pt idx="30">
                  <c:v>42809</c:v>
                </c:pt>
                <c:pt idx="31">
                  <c:v>42809</c:v>
                </c:pt>
                <c:pt idx="32">
                  <c:v>42810</c:v>
                </c:pt>
                <c:pt idx="33">
                  <c:v>42815</c:v>
                </c:pt>
                <c:pt idx="34">
                  <c:v>42815</c:v>
                </c:pt>
                <c:pt idx="35">
                  <c:v>42817</c:v>
                </c:pt>
                <c:pt idx="36">
                  <c:v>42817</c:v>
                </c:pt>
                <c:pt idx="37">
                  <c:v>42818</c:v>
                </c:pt>
                <c:pt idx="38">
                  <c:v>42818</c:v>
                </c:pt>
                <c:pt idx="39">
                  <c:v>42818</c:v>
                </c:pt>
                <c:pt idx="40">
                  <c:v>42818</c:v>
                </c:pt>
                <c:pt idx="41">
                  <c:v>42818</c:v>
                </c:pt>
                <c:pt idx="42">
                  <c:v>42824</c:v>
                </c:pt>
                <c:pt idx="43">
                  <c:v>42824</c:v>
                </c:pt>
                <c:pt idx="44">
                  <c:v>42824</c:v>
                </c:pt>
                <c:pt idx="45">
                  <c:v>42824</c:v>
                </c:pt>
                <c:pt idx="46">
                  <c:v>42828</c:v>
                </c:pt>
                <c:pt idx="47">
                  <c:v>42830</c:v>
                </c:pt>
                <c:pt idx="48">
                  <c:v>42830</c:v>
                </c:pt>
                <c:pt idx="49">
                  <c:v>42831</c:v>
                </c:pt>
                <c:pt idx="50">
                  <c:v>42831</c:v>
                </c:pt>
                <c:pt idx="51">
                  <c:v>42831</c:v>
                </c:pt>
                <c:pt idx="52">
                  <c:v>42831</c:v>
                </c:pt>
                <c:pt idx="53">
                  <c:v>42836</c:v>
                </c:pt>
                <c:pt idx="54">
                  <c:v>42836</c:v>
                </c:pt>
                <c:pt idx="55">
                  <c:v>42837</c:v>
                </c:pt>
                <c:pt idx="56">
                  <c:v>42838</c:v>
                </c:pt>
                <c:pt idx="57">
                  <c:v>42838</c:v>
                </c:pt>
                <c:pt idx="58">
                  <c:v>42838</c:v>
                </c:pt>
                <c:pt idx="59">
                  <c:v>42838</c:v>
                </c:pt>
                <c:pt idx="60">
                  <c:v>42838</c:v>
                </c:pt>
                <c:pt idx="61">
                  <c:v>42844</c:v>
                </c:pt>
                <c:pt idx="62">
                  <c:v>42851</c:v>
                </c:pt>
                <c:pt idx="63">
                  <c:v>42853</c:v>
                </c:pt>
                <c:pt idx="64">
                  <c:v>42853</c:v>
                </c:pt>
                <c:pt idx="65">
                  <c:v>42858</c:v>
                </c:pt>
                <c:pt idx="66">
                  <c:v>42858</c:v>
                </c:pt>
                <c:pt idx="67">
                  <c:v>42859</c:v>
                </c:pt>
                <c:pt idx="68">
                  <c:v>42864</c:v>
                </c:pt>
                <c:pt idx="69">
                  <c:v>42864</c:v>
                </c:pt>
                <c:pt idx="70">
                  <c:v>42864</c:v>
                </c:pt>
                <c:pt idx="71">
                  <c:v>42865</c:v>
                </c:pt>
                <c:pt idx="72">
                  <c:v>42865</c:v>
                </c:pt>
                <c:pt idx="73">
                  <c:v>42866</c:v>
                </c:pt>
                <c:pt idx="74">
                  <c:v>42866</c:v>
                </c:pt>
                <c:pt idx="75">
                  <c:v>42866</c:v>
                </c:pt>
                <c:pt idx="76">
                  <c:v>42866</c:v>
                </c:pt>
                <c:pt idx="77">
                  <c:v>42867</c:v>
                </c:pt>
                <c:pt idx="78">
                  <c:v>42867</c:v>
                </c:pt>
                <c:pt idx="79">
                  <c:v>42867</c:v>
                </c:pt>
                <c:pt idx="80">
                  <c:v>42867</c:v>
                </c:pt>
                <c:pt idx="81">
                  <c:v>42867</c:v>
                </c:pt>
                <c:pt idx="82">
                  <c:v>42867</c:v>
                </c:pt>
                <c:pt idx="83">
                  <c:v>42870</c:v>
                </c:pt>
                <c:pt idx="84">
                  <c:v>42870</c:v>
                </c:pt>
                <c:pt idx="85">
                  <c:v>42872</c:v>
                </c:pt>
                <c:pt idx="86">
                  <c:v>42873</c:v>
                </c:pt>
                <c:pt idx="87">
                  <c:v>42877</c:v>
                </c:pt>
                <c:pt idx="88">
                  <c:v>42878</c:v>
                </c:pt>
                <c:pt idx="89">
                  <c:v>42878</c:v>
                </c:pt>
                <c:pt idx="90">
                  <c:v>42878</c:v>
                </c:pt>
                <c:pt idx="91">
                  <c:v>42878</c:v>
                </c:pt>
                <c:pt idx="92">
                  <c:v>42880</c:v>
                </c:pt>
                <c:pt idx="93">
                  <c:v>42880</c:v>
                </c:pt>
                <c:pt idx="94">
                  <c:v>42881</c:v>
                </c:pt>
                <c:pt idx="95">
                  <c:v>42884</c:v>
                </c:pt>
                <c:pt idx="96">
                  <c:v>42885</c:v>
                </c:pt>
                <c:pt idx="97">
                  <c:v>42885</c:v>
                </c:pt>
                <c:pt idx="98">
                  <c:v>42886</c:v>
                </c:pt>
                <c:pt idx="99">
                  <c:v>42886</c:v>
                </c:pt>
                <c:pt idx="100">
                  <c:v>42886</c:v>
                </c:pt>
                <c:pt idx="101">
                  <c:v>42886</c:v>
                </c:pt>
                <c:pt idx="102">
                  <c:v>42888</c:v>
                </c:pt>
                <c:pt idx="103">
                  <c:v>42888</c:v>
                </c:pt>
                <c:pt idx="104">
                  <c:v>42888</c:v>
                </c:pt>
                <c:pt idx="105">
                  <c:v>42894</c:v>
                </c:pt>
                <c:pt idx="106">
                  <c:v>42894</c:v>
                </c:pt>
                <c:pt idx="107">
                  <c:v>42894</c:v>
                </c:pt>
                <c:pt idx="108">
                  <c:v>42894</c:v>
                </c:pt>
                <c:pt idx="109">
                  <c:v>42898</c:v>
                </c:pt>
                <c:pt idx="110">
                  <c:v>42898</c:v>
                </c:pt>
                <c:pt idx="111">
                  <c:v>42898</c:v>
                </c:pt>
                <c:pt idx="112">
                  <c:v>42898</c:v>
                </c:pt>
                <c:pt idx="113">
                  <c:v>42898</c:v>
                </c:pt>
                <c:pt idx="114">
                  <c:v>42898</c:v>
                </c:pt>
                <c:pt idx="115">
                  <c:v>42898</c:v>
                </c:pt>
                <c:pt idx="116">
                  <c:v>42898</c:v>
                </c:pt>
                <c:pt idx="117">
                  <c:v>42898</c:v>
                </c:pt>
                <c:pt idx="118">
                  <c:v>42900</c:v>
                </c:pt>
                <c:pt idx="119">
                  <c:v>42900</c:v>
                </c:pt>
                <c:pt idx="120">
                  <c:v>42900</c:v>
                </c:pt>
                <c:pt idx="121">
                  <c:v>42900</c:v>
                </c:pt>
                <c:pt idx="122">
                  <c:v>42900</c:v>
                </c:pt>
                <c:pt idx="123">
                  <c:v>42900</c:v>
                </c:pt>
                <c:pt idx="124">
                  <c:v>42900</c:v>
                </c:pt>
                <c:pt idx="125">
                  <c:v>42900</c:v>
                </c:pt>
                <c:pt idx="126">
                  <c:v>42902</c:v>
                </c:pt>
                <c:pt idx="127">
                  <c:v>42902</c:v>
                </c:pt>
                <c:pt idx="128">
                  <c:v>42902</c:v>
                </c:pt>
                <c:pt idx="129">
                  <c:v>42902</c:v>
                </c:pt>
                <c:pt idx="130">
                  <c:v>42905</c:v>
                </c:pt>
                <c:pt idx="131">
                  <c:v>42905</c:v>
                </c:pt>
                <c:pt idx="132">
                  <c:v>42905</c:v>
                </c:pt>
                <c:pt idx="133">
                  <c:v>42905</c:v>
                </c:pt>
                <c:pt idx="134">
                  <c:v>42905</c:v>
                </c:pt>
                <c:pt idx="135">
                  <c:v>42905</c:v>
                </c:pt>
                <c:pt idx="136">
                  <c:v>42905</c:v>
                </c:pt>
                <c:pt idx="137">
                  <c:v>42906</c:v>
                </c:pt>
                <c:pt idx="138">
                  <c:v>42906</c:v>
                </c:pt>
                <c:pt idx="139">
                  <c:v>42906</c:v>
                </c:pt>
                <c:pt idx="140">
                  <c:v>42907</c:v>
                </c:pt>
                <c:pt idx="141">
                  <c:v>42909</c:v>
                </c:pt>
                <c:pt idx="142">
                  <c:v>42909</c:v>
                </c:pt>
                <c:pt idx="143">
                  <c:v>42909</c:v>
                </c:pt>
                <c:pt idx="144">
                  <c:v>42909</c:v>
                </c:pt>
                <c:pt idx="145">
                  <c:v>42913</c:v>
                </c:pt>
                <c:pt idx="146">
                  <c:v>42913</c:v>
                </c:pt>
                <c:pt idx="147">
                  <c:v>42913</c:v>
                </c:pt>
                <c:pt idx="148">
                  <c:v>42914</c:v>
                </c:pt>
                <c:pt idx="149">
                  <c:v>42915</c:v>
                </c:pt>
                <c:pt idx="150">
                  <c:v>42915</c:v>
                </c:pt>
                <c:pt idx="151">
                  <c:v>42915</c:v>
                </c:pt>
                <c:pt idx="152">
                  <c:v>42919</c:v>
                </c:pt>
                <c:pt idx="153">
                  <c:v>42920</c:v>
                </c:pt>
                <c:pt idx="154">
                  <c:v>42920</c:v>
                </c:pt>
                <c:pt idx="155">
                  <c:v>42922</c:v>
                </c:pt>
                <c:pt idx="156">
                  <c:v>42922</c:v>
                </c:pt>
                <c:pt idx="157">
                  <c:v>42922</c:v>
                </c:pt>
                <c:pt idx="158">
                  <c:v>42922</c:v>
                </c:pt>
                <c:pt idx="159">
                  <c:v>42923</c:v>
                </c:pt>
                <c:pt idx="160">
                  <c:v>42923</c:v>
                </c:pt>
                <c:pt idx="161">
                  <c:v>42923</c:v>
                </c:pt>
                <c:pt idx="162">
                  <c:v>42926</c:v>
                </c:pt>
                <c:pt idx="163">
                  <c:v>42926</c:v>
                </c:pt>
                <c:pt idx="164">
                  <c:v>42926</c:v>
                </c:pt>
                <c:pt idx="165">
                  <c:v>42926</c:v>
                </c:pt>
                <c:pt idx="166">
                  <c:v>42926</c:v>
                </c:pt>
                <c:pt idx="167">
                  <c:v>42926</c:v>
                </c:pt>
                <c:pt idx="168">
                  <c:v>42926</c:v>
                </c:pt>
                <c:pt idx="169">
                  <c:v>42926</c:v>
                </c:pt>
                <c:pt idx="170">
                  <c:v>42929</c:v>
                </c:pt>
                <c:pt idx="171">
                  <c:v>42929</c:v>
                </c:pt>
                <c:pt idx="172">
                  <c:v>42929</c:v>
                </c:pt>
                <c:pt idx="173">
                  <c:v>42929</c:v>
                </c:pt>
                <c:pt idx="174">
                  <c:v>42929</c:v>
                </c:pt>
                <c:pt idx="175">
                  <c:v>42929</c:v>
                </c:pt>
                <c:pt idx="176">
                  <c:v>42929</c:v>
                </c:pt>
                <c:pt idx="177">
                  <c:v>42929</c:v>
                </c:pt>
                <c:pt idx="178">
                  <c:v>42933</c:v>
                </c:pt>
                <c:pt idx="179">
                  <c:v>42933</c:v>
                </c:pt>
                <c:pt idx="180">
                  <c:v>42934</c:v>
                </c:pt>
                <c:pt idx="181">
                  <c:v>42935</c:v>
                </c:pt>
                <c:pt idx="182">
                  <c:v>42935</c:v>
                </c:pt>
                <c:pt idx="183">
                  <c:v>42936</c:v>
                </c:pt>
                <c:pt idx="184">
                  <c:v>42936</c:v>
                </c:pt>
                <c:pt idx="185">
                  <c:v>42936</c:v>
                </c:pt>
                <c:pt idx="186">
                  <c:v>42936</c:v>
                </c:pt>
                <c:pt idx="187">
                  <c:v>42936</c:v>
                </c:pt>
                <c:pt idx="188">
                  <c:v>42940</c:v>
                </c:pt>
                <c:pt idx="189">
                  <c:v>42941</c:v>
                </c:pt>
                <c:pt idx="190">
                  <c:v>42941</c:v>
                </c:pt>
                <c:pt idx="191">
                  <c:v>42947</c:v>
                </c:pt>
                <c:pt idx="192">
                  <c:v>42947</c:v>
                </c:pt>
                <c:pt idx="193">
                  <c:v>42948</c:v>
                </c:pt>
                <c:pt idx="194">
                  <c:v>42948</c:v>
                </c:pt>
                <c:pt idx="195">
                  <c:v>42948</c:v>
                </c:pt>
                <c:pt idx="196">
                  <c:v>42949</c:v>
                </c:pt>
                <c:pt idx="197">
                  <c:v>42949</c:v>
                </c:pt>
                <c:pt idx="198">
                  <c:v>42951</c:v>
                </c:pt>
                <c:pt idx="199">
                  <c:v>42954</c:v>
                </c:pt>
                <c:pt idx="200">
                  <c:v>42954</c:v>
                </c:pt>
                <c:pt idx="201">
                  <c:v>42954</c:v>
                </c:pt>
                <c:pt idx="202">
                  <c:v>42955</c:v>
                </c:pt>
                <c:pt idx="203">
                  <c:v>42958</c:v>
                </c:pt>
                <c:pt idx="204">
                  <c:v>42961</c:v>
                </c:pt>
                <c:pt idx="205">
                  <c:v>42964</c:v>
                </c:pt>
                <c:pt idx="206">
                  <c:v>42968</c:v>
                </c:pt>
                <c:pt idx="207">
                  <c:v>42968</c:v>
                </c:pt>
                <c:pt idx="208">
                  <c:v>42968</c:v>
                </c:pt>
                <c:pt idx="209">
                  <c:v>42968</c:v>
                </c:pt>
                <c:pt idx="210">
                  <c:v>42968</c:v>
                </c:pt>
                <c:pt idx="211">
                  <c:v>42968</c:v>
                </c:pt>
                <c:pt idx="212">
                  <c:v>42968</c:v>
                </c:pt>
                <c:pt idx="213">
                  <c:v>42968</c:v>
                </c:pt>
                <c:pt idx="214">
                  <c:v>42968</c:v>
                </c:pt>
                <c:pt idx="215">
                  <c:v>42968</c:v>
                </c:pt>
                <c:pt idx="216">
                  <c:v>42968</c:v>
                </c:pt>
                <c:pt idx="217">
                  <c:v>42971</c:v>
                </c:pt>
                <c:pt idx="218">
                  <c:v>42971</c:v>
                </c:pt>
                <c:pt idx="219">
                  <c:v>42971</c:v>
                </c:pt>
                <c:pt idx="220">
                  <c:v>42971</c:v>
                </c:pt>
                <c:pt idx="221">
                  <c:v>42971</c:v>
                </c:pt>
                <c:pt idx="222">
                  <c:v>42976</c:v>
                </c:pt>
                <c:pt idx="223">
                  <c:v>42976</c:v>
                </c:pt>
                <c:pt idx="224">
                  <c:v>42976</c:v>
                </c:pt>
                <c:pt idx="225">
                  <c:v>42976</c:v>
                </c:pt>
                <c:pt idx="226">
                  <c:v>42976</c:v>
                </c:pt>
                <c:pt idx="227">
                  <c:v>42976</c:v>
                </c:pt>
                <c:pt idx="228">
                  <c:v>42976</c:v>
                </c:pt>
                <c:pt idx="229">
                  <c:v>42976</c:v>
                </c:pt>
                <c:pt idx="230">
                  <c:v>42976</c:v>
                </c:pt>
                <c:pt idx="231">
                  <c:v>42976</c:v>
                </c:pt>
                <c:pt idx="232">
                  <c:v>42976</c:v>
                </c:pt>
                <c:pt idx="233">
                  <c:v>42984</c:v>
                </c:pt>
                <c:pt idx="234">
                  <c:v>42984</c:v>
                </c:pt>
                <c:pt idx="235">
                  <c:v>42984</c:v>
                </c:pt>
                <c:pt idx="236">
                  <c:v>42984</c:v>
                </c:pt>
                <c:pt idx="237">
                  <c:v>42985</c:v>
                </c:pt>
                <c:pt idx="238">
                  <c:v>42986</c:v>
                </c:pt>
                <c:pt idx="239">
                  <c:v>42986</c:v>
                </c:pt>
                <c:pt idx="240">
                  <c:v>42989</c:v>
                </c:pt>
                <c:pt idx="241">
                  <c:v>42989</c:v>
                </c:pt>
                <c:pt idx="242">
                  <c:v>42989</c:v>
                </c:pt>
                <c:pt idx="243">
                  <c:v>42989</c:v>
                </c:pt>
                <c:pt idx="244">
                  <c:v>42989</c:v>
                </c:pt>
                <c:pt idx="245">
                  <c:v>42990</c:v>
                </c:pt>
                <c:pt idx="246">
                  <c:v>42990</c:v>
                </c:pt>
                <c:pt idx="247">
                  <c:v>42990</c:v>
                </c:pt>
                <c:pt idx="248">
                  <c:v>42990</c:v>
                </c:pt>
                <c:pt idx="249">
                  <c:v>42991</c:v>
                </c:pt>
                <c:pt idx="250">
                  <c:v>42991</c:v>
                </c:pt>
                <c:pt idx="251">
                  <c:v>42992</c:v>
                </c:pt>
                <c:pt idx="252">
                  <c:v>42992</c:v>
                </c:pt>
                <c:pt idx="253">
                  <c:v>42996</c:v>
                </c:pt>
                <c:pt idx="254">
                  <c:v>42996</c:v>
                </c:pt>
                <c:pt idx="255">
                  <c:v>42998</c:v>
                </c:pt>
                <c:pt idx="256">
                  <c:v>42998</c:v>
                </c:pt>
                <c:pt idx="257">
                  <c:v>42999</c:v>
                </c:pt>
                <c:pt idx="258">
                  <c:v>42999</c:v>
                </c:pt>
                <c:pt idx="259">
                  <c:v>42999</c:v>
                </c:pt>
                <c:pt idx="260">
                  <c:v>43000</c:v>
                </c:pt>
                <c:pt idx="261">
                  <c:v>43000</c:v>
                </c:pt>
                <c:pt idx="262">
                  <c:v>43000</c:v>
                </c:pt>
                <c:pt idx="263">
                  <c:v>43000</c:v>
                </c:pt>
                <c:pt idx="264">
                  <c:v>43000</c:v>
                </c:pt>
                <c:pt idx="265">
                  <c:v>43000</c:v>
                </c:pt>
                <c:pt idx="266">
                  <c:v>43003</c:v>
                </c:pt>
                <c:pt idx="267">
                  <c:v>43003</c:v>
                </c:pt>
                <c:pt idx="268">
                  <c:v>43003</c:v>
                </c:pt>
                <c:pt idx="269">
                  <c:v>43003</c:v>
                </c:pt>
                <c:pt idx="270">
                  <c:v>43004</c:v>
                </c:pt>
                <c:pt idx="271">
                  <c:v>43004</c:v>
                </c:pt>
                <c:pt idx="272">
                  <c:v>43006</c:v>
                </c:pt>
                <c:pt idx="273">
                  <c:v>43007</c:v>
                </c:pt>
                <c:pt idx="274">
                  <c:v>43010</c:v>
                </c:pt>
                <c:pt idx="275">
                  <c:v>43011</c:v>
                </c:pt>
                <c:pt idx="276">
                  <c:v>43011</c:v>
                </c:pt>
                <c:pt idx="277">
                  <c:v>43011</c:v>
                </c:pt>
                <c:pt idx="278">
                  <c:v>43014</c:v>
                </c:pt>
                <c:pt idx="279">
                  <c:v>43018</c:v>
                </c:pt>
                <c:pt idx="280">
                  <c:v>43018</c:v>
                </c:pt>
                <c:pt idx="281">
                  <c:v>43018</c:v>
                </c:pt>
                <c:pt idx="282">
                  <c:v>43019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43024</c:v>
                </c:pt>
                <c:pt idx="287">
                  <c:v>43024</c:v>
                </c:pt>
                <c:pt idx="288">
                  <c:v>43025</c:v>
                </c:pt>
                <c:pt idx="289">
                  <c:v>43025</c:v>
                </c:pt>
                <c:pt idx="290">
                  <c:v>43025</c:v>
                </c:pt>
                <c:pt idx="291">
                  <c:v>43027</c:v>
                </c:pt>
                <c:pt idx="292">
                  <c:v>43028</c:v>
                </c:pt>
                <c:pt idx="293">
                  <c:v>43031</c:v>
                </c:pt>
                <c:pt idx="294">
                  <c:v>43031</c:v>
                </c:pt>
                <c:pt idx="295">
                  <c:v>43034</c:v>
                </c:pt>
                <c:pt idx="296">
                  <c:v>43035</c:v>
                </c:pt>
                <c:pt idx="297">
                  <c:v>43035</c:v>
                </c:pt>
                <c:pt idx="298">
                  <c:v>43035</c:v>
                </c:pt>
                <c:pt idx="299">
                  <c:v>43035</c:v>
                </c:pt>
                <c:pt idx="300">
                  <c:v>43035</c:v>
                </c:pt>
                <c:pt idx="301">
                  <c:v>43035</c:v>
                </c:pt>
                <c:pt idx="302">
                  <c:v>43035</c:v>
                </c:pt>
                <c:pt idx="303">
                  <c:v>43035</c:v>
                </c:pt>
                <c:pt idx="304">
                  <c:v>43035</c:v>
                </c:pt>
                <c:pt idx="305">
                  <c:v>43035</c:v>
                </c:pt>
                <c:pt idx="306">
                  <c:v>43039</c:v>
                </c:pt>
                <c:pt idx="307">
                  <c:v>43039</c:v>
                </c:pt>
                <c:pt idx="308">
                  <c:v>43039</c:v>
                </c:pt>
                <c:pt idx="309">
                  <c:v>43041</c:v>
                </c:pt>
                <c:pt idx="310">
                  <c:v>43041</c:v>
                </c:pt>
                <c:pt idx="311">
                  <c:v>43041</c:v>
                </c:pt>
                <c:pt idx="312">
                  <c:v>43041</c:v>
                </c:pt>
                <c:pt idx="313">
                  <c:v>43045</c:v>
                </c:pt>
                <c:pt idx="314">
                  <c:v>43045</c:v>
                </c:pt>
                <c:pt idx="315">
                  <c:v>43047</c:v>
                </c:pt>
                <c:pt idx="316">
                  <c:v>43048</c:v>
                </c:pt>
                <c:pt idx="317">
                  <c:v>43052</c:v>
                </c:pt>
                <c:pt idx="318">
                  <c:v>43052</c:v>
                </c:pt>
                <c:pt idx="319">
                  <c:v>43052</c:v>
                </c:pt>
                <c:pt idx="320">
                  <c:v>43052</c:v>
                </c:pt>
                <c:pt idx="321">
                  <c:v>43052</c:v>
                </c:pt>
                <c:pt idx="322">
                  <c:v>43052</c:v>
                </c:pt>
                <c:pt idx="323">
                  <c:v>43053</c:v>
                </c:pt>
                <c:pt idx="324">
                  <c:v>43053</c:v>
                </c:pt>
                <c:pt idx="325">
                  <c:v>43053</c:v>
                </c:pt>
                <c:pt idx="326">
                  <c:v>43053</c:v>
                </c:pt>
                <c:pt idx="327">
                  <c:v>43053</c:v>
                </c:pt>
                <c:pt idx="328">
                  <c:v>43053</c:v>
                </c:pt>
                <c:pt idx="329">
                  <c:v>43055</c:v>
                </c:pt>
                <c:pt idx="330">
                  <c:v>43060</c:v>
                </c:pt>
                <c:pt idx="331">
                  <c:v>43060</c:v>
                </c:pt>
                <c:pt idx="332">
                  <c:v>43060</c:v>
                </c:pt>
                <c:pt idx="333">
                  <c:v>43060</c:v>
                </c:pt>
                <c:pt idx="334">
                  <c:v>43060</c:v>
                </c:pt>
                <c:pt idx="335">
                  <c:v>43060</c:v>
                </c:pt>
                <c:pt idx="336">
                  <c:v>43060</c:v>
                </c:pt>
                <c:pt idx="337">
                  <c:v>43060</c:v>
                </c:pt>
                <c:pt idx="338">
                  <c:v>43062</c:v>
                </c:pt>
                <c:pt idx="339">
                  <c:v>43062</c:v>
                </c:pt>
                <c:pt idx="340">
                  <c:v>43063</c:v>
                </c:pt>
                <c:pt idx="341">
                  <c:v>43068</c:v>
                </c:pt>
                <c:pt idx="342">
                  <c:v>43069</c:v>
                </c:pt>
                <c:pt idx="343">
                  <c:v>43069</c:v>
                </c:pt>
                <c:pt idx="344">
                  <c:v>43070</c:v>
                </c:pt>
                <c:pt idx="345">
                  <c:v>43073</c:v>
                </c:pt>
                <c:pt idx="346">
                  <c:v>43073</c:v>
                </c:pt>
                <c:pt idx="347">
                  <c:v>43073</c:v>
                </c:pt>
                <c:pt idx="348">
                  <c:v>43076</c:v>
                </c:pt>
                <c:pt idx="349">
                  <c:v>43077</c:v>
                </c:pt>
                <c:pt idx="350">
                  <c:v>43077</c:v>
                </c:pt>
                <c:pt idx="351">
                  <c:v>43077</c:v>
                </c:pt>
                <c:pt idx="352">
                  <c:v>43080</c:v>
                </c:pt>
                <c:pt idx="353">
                  <c:v>43081</c:v>
                </c:pt>
                <c:pt idx="354">
                  <c:v>43081</c:v>
                </c:pt>
                <c:pt idx="355">
                  <c:v>43081</c:v>
                </c:pt>
                <c:pt idx="356">
                  <c:v>43081</c:v>
                </c:pt>
                <c:pt idx="357">
                  <c:v>43081</c:v>
                </c:pt>
                <c:pt idx="358">
                  <c:v>43082</c:v>
                </c:pt>
                <c:pt idx="359">
                  <c:v>43084</c:v>
                </c:pt>
                <c:pt idx="360">
                  <c:v>43084</c:v>
                </c:pt>
                <c:pt idx="361">
                  <c:v>43088</c:v>
                </c:pt>
                <c:pt idx="362">
                  <c:v>43088</c:v>
                </c:pt>
                <c:pt idx="363">
                  <c:v>43088</c:v>
                </c:pt>
                <c:pt idx="364">
                  <c:v>43089</c:v>
                </c:pt>
                <c:pt idx="365">
                  <c:v>43089</c:v>
                </c:pt>
                <c:pt idx="366">
                  <c:v>43089</c:v>
                </c:pt>
                <c:pt idx="367">
                  <c:v>43090</c:v>
                </c:pt>
                <c:pt idx="368">
                  <c:v>43090</c:v>
                </c:pt>
                <c:pt idx="369">
                  <c:v>43096</c:v>
                </c:pt>
                <c:pt idx="370">
                  <c:v>43096</c:v>
                </c:pt>
                <c:pt idx="371">
                  <c:v>43096</c:v>
                </c:pt>
                <c:pt idx="372">
                  <c:v>43096</c:v>
                </c:pt>
                <c:pt idx="373">
                  <c:v>43097</c:v>
                </c:pt>
                <c:pt idx="374">
                  <c:v>43097</c:v>
                </c:pt>
                <c:pt idx="375">
                  <c:v>43097</c:v>
                </c:pt>
                <c:pt idx="376">
                  <c:v>43098</c:v>
                </c:pt>
                <c:pt idx="377">
                  <c:v>43098</c:v>
                </c:pt>
                <c:pt idx="378">
                  <c:v>43098</c:v>
                </c:pt>
                <c:pt idx="379">
                  <c:v>43098</c:v>
                </c:pt>
              </c:numCache>
            </c:numRef>
          </c:cat>
          <c:val>
            <c:numRef>
              <c:f>'ULAZNI PODACI'!$F$3:$F$382</c:f>
              <c:numCache>
                <c:formatCode>#,##0.00\ [$€-1];[Red]#,##0.00\ [$€-1]</c:formatCode>
                <c:ptCount val="380"/>
                <c:pt idx="0">
                  <c:v>2993.85</c:v>
                </c:pt>
                <c:pt idx="1">
                  <c:v>6535.71</c:v>
                </c:pt>
                <c:pt idx="2">
                  <c:v>6669.76</c:v>
                </c:pt>
                <c:pt idx="3">
                  <c:v>15130.84</c:v>
                </c:pt>
                <c:pt idx="4">
                  <c:v>16789.88</c:v>
                </c:pt>
                <c:pt idx="5">
                  <c:v>16808.870000000003</c:v>
                </c:pt>
                <c:pt idx="6">
                  <c:v>19330.600000000002</c:v>
                </c:pt>
                <c:pt idx="7">
                  <c:v>24633.22</c:v>
                </c:pt>
                <c:pt idx="8">
                  <c:v>27342.36</c:v>
                </c:pt>
                <c:pt idx="9">
                  <c:v>27720.62</c:v>
                </c:pt>
                <c:pt idx="10">
                  <c:v>37296.1</c:v>
                </c:pt>
                <c:pt idx="11">
                  <c:v>37519.07</c:v>
                </c:pt>
                <c:pt idx="12">
                  <c:v>38248.379999999997</c:v>
                </c:pt>
                <c:pt idx="13">
                  <c:v>42180.539999999994</c:v>
                </c:pt>
                <c:pt idx="14">
                  <c:v>42575.389999999992</c:v>
                </c:pt>
                <c:pt idx="15">
                  <c:v>47402.919999999991</c:v>
                </c:pt>
                <c:pt idx="16">
                  <c:v>47411.219999999994</c:v>
                </c:pt>
                <c:pt idx="17">
                  <c:v>50410.139999999992</c:v>
                </c:pt>
                <c:pt idx="18">
                  <c:v>50499.729999999989</c:v>
                </c:pt>
                <c:pt idx="19">
                  <c:v>50574.389999999992</c:v>
                </c:pt>
                <c:pt idx="20">
                  <c:v>50816.069999999992</c:v>
                </c:pt>
                <c:pt idx="21">
                  <c:v>52664.239999999991</c:v>
                </c:pt>
                <c:pt idx="22">
                  <c:v>63209.409999999989</c:v>
                </c:pt>
                <c:pt idx="23">
                  <c:v>63624.94999999999</c:v>
                </c:pt>
                <c:pt idx="24">
                  <c:v>64416.509999999987</c:v>
                </c:pt>
                <c:pt idx="25">
                  <c:v>70079.199999999983</c:v>
                </c:pt>
                <c:pt idx="26">
                  <c:v>78070.50999999998</c:v>
                </c:pt>
                <c:pt idx="27">
                  <c:v>104160.86999999998</c:v>
                </c:pt>
                <c:pt idx="28">
                  <c:v>108177.53999999998</c:v>
                </c:pt>
                <c:pt idx="29">
                  <c:v>110826.15999999997</c:v>
                </c:pt>
                <c:pt idx="30">
                  <c:v>131877.74999999997</c:v>
                </c:pt>
                <c:pt idx="31">
                  <c:v>132824.23999999996</c:v>
                </c:pt>
                <c:pt idx="32">
                  <c:v>132874.00999999995</c:v>
                </c:pt>
                <c:pt idx="33">
                  <c:v>133116.22999999995</c:v>
                </c:pt>
                <c:pt idx="34">
                  <c:v>133610.61999999997</c:v>
                </c:pt>
                <c:pt idx="35">
                  <c:v>139055.22999999995</c:v>
                </c:pt>
                <c:pt idx="36">
                  <c:v>139104.99999999994</c:v>
                </c:pt>
                <c:pt idx="37">
                  <c:v>139347.21999999994</c:v>
                </c:pt>
                <c:pt idx="38">
                  <c:v>139841.60999999996</c:v>
                </c:pt>
                <c:pt idx="39">
                  <c:v>140822.26999999996</c:v>
                </c:pt>
                <c:pt idx="40">
                  <c:v>141431.96999999997</c:v>
                </c:pt>
                <c:pt idx="41">
                  <c:v>142360.94999999998</c:v>
                </c:pt>
                <c:pt idx="42">
                  <c:v>142443.9</c:v>
                </c:pt>
                <c:pt idx="43">
                  <c:v>143711.67999999999</c:v>
                </c:pt>
                <c:pt idx="44">
                  <c:v>144830.21</c:v>
                </c:pt>
                <c:pt idx="45">
                  <c:v>144996.10999999999</c:v>
                </c:pt>
                <c:pt idx="46">
                  <c:v>146655.15</c:v>
                </c:pt>
                <c:pt idx="47">
                  <c:v>146831.84</c:v>
                </c:pt>
                <c:pt idx="48">
                  <c:v>147679.94</c:v>
                </c:pt>
                <c:pt idx="49">
                  <c:v>147915.36000000002</c:v>
                </c:pt>
                <c:pt idx="50">
                  <c:v>156982.58000000002</c:v>
                </c:pt>
                <c:pt idx="51">
                  <c:v>157469.85</c:v>
                </c:pt>
                <c:pt idx="52">
                  <c:v>158617.52000000002</c:v>
                </c:pt>
                <c:pt idx="53">
                  <c:v>165488.50000000003</c:v>
                </c:pt>
                <c:pt idx="54">
                  <c:v>165588.04000000004</c:v>
                </c:pt>
                <c:pt idx="55">
                  <c:v>169906.92000000004</c:v>
                </c:pt>
                <c:pt idx="56">
                  <c:v>170487.58000000005</c:v>
                </c:pt>
                <c:pt idx="57">
                  <c:v>170614.50000000006</c:v>
                </c:pt>
                <c:pt idx="58">
                  <c:v>171105.91000000006</c:v>
                </c:pt>
                <c:pt idx="59">
                  <c:v>171396.24000000005</c:v>
                </c:pt>
                <c:pt idx="60">
                  <c:v>184727.24000000005</c:v>
                </c:pt>
                <c:pt idx="61">
                  <c:v>184743.83000000005</c:v>
                </c:pt>
                <c:pt idx="62">
                  <c:v>185365.97000000006</c:v>
                </c:pt>
                <c:pt idx="63">
                  <c:v>187025.01000000007</c:v>
                </c:pt>
                <c:pt idx="64">
                  <c:v>187307.05000000008</c:v>
                </c:pt>
                <c:pt idx="65">
                  <c:v>188342.70000000007</c:v>
                </c:pt>
                <c:pt idx="66">
                  <c:v>197274.99000000008</c:v>
                </c:pt>
                <c:pt idx="67">
                  <c:v>197392.78000000009</c:v>
                </c:pt>
                <c:pt idx="68">
                  <c:v>197527.16000000009</c:v>
                </c:pt>
                <c:pt idx="69">
                  <c:v>200962.4200000001</c:v>
                </c:pt>
                <c:pt idx="70">
                  <c:v>209014.68000000011</c:v>
                </c:pt>
                <c:pt idx="71">
                  <c:v>212332.75000000012</c:v>
                </c:pt>
                <c:pt idx="72">
                  <c:v>218968.89000000013</c:v>
                </c:pt>
                <c:pt idx="73">
                  <c:v>222158.97000000012</c:v>
                </c:pt>
                <c:pt idx="74">
                  <c:v>224925.74000000011</c:v>
                </c:pt>
                <c:pt idx="75">
                  <c:v>229894.19000000012</c:v>
                </c:pt>
                <c:pt idx="76">
                  <c:v>230299.21000000011</c:v>
                </c:pt>
                <c:pt idx="77">
                  <c:v>230903.93000000011</c:v>
                </c:pt>
                <c:pt idx="78">
                  <c:v>235701.3600000001</c:v>
                </c:pt>
                <c:pt idx="79">
                  <c:v>239356.5500000001</c:v>
                </c:pt>
                <c:pt idx="80">
                  <c:v>240219.25000000012</c:v>
                </c:pt>
                <c:pt idx="81">
                  <c:v>241546.48000000013</c:v>
                </c:pt>
                <c:pt idx="82">
                  <c:v>245738.11000000013</c:v>
                </c:pt>
                <c:pt idx="83">
                  <c:v>246692.06000000014</c:v>
                </c:pt>
                <c:pt idx="84">
                  <c:v>246736.19000000015</c:v>
                </c:pt>
                <c:pt idx="85">
                  <c:v>250386.07000000015</c:v>
                </c:pt>
                <c:pt idx="86">
                  <c:v>251431.26000000015</c:v>
                </c:pt>
                <c:pt idx="87">
                  <c:v>252302.25000000015</c:v>
                </c:pt>
                <c:pt idx="88">
                  <c:v>257767.09000000014</c:v>
                </c:pt>
                <c:pt idx="89">
                  <c:v>267513.41000000015</c:v>
                </c:pt>
                <c:pt idx="90">
                  <c:v>270223.66000000015</c:v>
                </c:pt>
                <c:pt idx="91">
                  <c:v>270421.20000000013</c:v>
                </c:pt>
                <c:pt idx="92">
                  <c:v>271466.39000000013</c:v>
                </c:pt>
                <c:pt idx="93">
                  <c:v>271984.01000000013</c:v>
                </c:pt>
                <c:pt idx="94">
                  <c:v>272173.14000000013</c:v>
                </c:pt>
                <c:pt idx="95">
                  <c:v>273731.97000000015</c:v>
                </c:pt>
                <c:pt idx="96">
                  <c:v>274979.56000000017</c:v>
                </c:pt>
                <c:pt idx="97">
                  <c:v>275669.72000000015</c:v>
                </c:pt>
                <c:pt idx="98">
                  <c:v>275777.52000000014</c:v>
                </c:pt>
                <c:pt idx="99">
                  <c:v>278485.68000000011</c:v>
                </c:pt>
                <c:pt idx="100">
                  <c:v>279605.53000000009</c:v>
                </c:pt>
                <c:pt idx="101">
                  <c:v>281264.57000000007</c:v>
                </c:pt>
                <c:pt idx="102">
                  <c:v>283706.67000000004</c:v>
                </c:pt>
                <c:pt idx="103">
                  <c:v>286746.02</c:v>
                </c:pt>
                <c:pt idx="104">
                  <c:v>287170.73000000004</c:v>
                </c:pt>
                <c:pt idx="105">
                  <c:v>287860.89</c:v>
                </c:pt>
                <c:pt idx="106">
                  <c:v>289573.3</c:v>
                </c:pt>
                <c:pt idx="107">
                  <c:v>290635.90999999997</c:v>
                </c:pt>
                <c:pt idx="108">
                  <c:v>290693.98</c:v>
                </c:pt>
                <c:pt idx="109">
                  <c:v>291012.51</c:v>
                </c:pt>
                <c:pt idx="110">
                  <c:v>291755.76</c:v>
                </c:pt>
                <c:pt idx="111">
                  <c:v>299301.04000000004</c:v>
                </c:pt>
                <c:pt idx="112">
                  <c:v>301811.41000000003</c:v>
                </c:pt>
                <c:pt idx="113">
                  <c:v>304598.59000000003</c:v>
                </c:pt>
                <c:pt idx="114">
                  <c:v>305435.54000000004</c:v>
                </c:pt>
                <c:pt idx="115">
                  <c:v>316330.21000000002</c:v>
                </c:pt>
                <c:pt idx="116">
                  <c:v>317450.06</c:v>
                </c:pt>
                <c:pt idx="117">
                  <c:v>317701.24</c:v>
                </c:pt>
                <c:pt idx="118">
                  <c:v>318447.81</c:v>
                </c:pt>
                <c:pt idx="119">
                  <c:v>319103.13</c:v>
                </c:pt>
                <c:pt idx="120">
                  <c:v>325739.27</c:v>
                </c:pt>
                <c:pt idx="121">
                  <c:v>327593.97000000003</c:v>
                </c:pt>
                <c:pt idx="122">
                  <c:v>328257.58</c:v>
                </c:pt>
                <c:pt idx="123">
                  <c:v>333452.07</c:v>
                </c:pt>
                <c:pt idx="124">
                  <c:v>338928.24</c:v>
                </c:pt>
                <c:pt idx="125">
                  <c:v>341839.85</c:v>
                </c:pt>
                <c:pt idx="126">
                  <c:v>346037.94</c:v>
                </c:pt>
                <c:pt idx="127">
                  <c:v>352562.24</c:v>
                </c:pt>
                <c:pt idx="128">
                  <c:v>355904.41</c:v>
                </c:pt>
                <c:pt idx="129">
                  <c:v>357286.05</c:v>
                </c:pt>
                <c:pt idx="130">
                  <c:v>357557.8</c:v>
                </c:pt>
                <c:pt idx="131">
                  <c:v>359494.82</c:v>
                </c:pt>
                <c:pt idx="132">
                  <c:v>371608.44</c:v>
                </c:pt>
                <c:pt idx="133">
                  <c:v>373831.01</c:v>
                </c:pt>
                <c:pt idx="134">
                  <c:v>374865.26</c:v>
                </c:pt>
                <c:pt idx="135">
                  <c:v>385351.29000000004</c:v>
                </c:pt>
                <c:pt idx="136">
                  <c:v>385832.41000000003</c:v>
                </c:pt>
                <c:pt idx="137">
                  <c:v>386894.19000000006</c:v>
                </c:pt>
                <c:pt idx="138">
                  <c:v>388055.51000000007</c:v>
                </c:pt>
                <c:pt idx="139">
                  <c:v>388143.44000000006</c:v>
                </c:pt>
                <c:pt idx="140">
                  <c:v>388677.65000000008</c:v>
                </c:pt>
                <c:pt idx="141">
                  <c:v>397820.71000000008</c:v>
                </c:pt>
                <c:pt idx="142">
                  <c:v>398044.68000000005</c:v>
                </c:pt>
                <c:pt idx="143">
                  <c:v>398583.00000000006</c:v>
                </c:pt>
                <c:pt idx="144">
                  <c:v>399697.87000000005</c:v>
                </c:pt>
                <c:pt idx="145">
                  <c:v>400892.38000000006</c:v>
                </c:pt>
                <c:pt idx="146">
                  <c:v>401047.58000000007</c:v>
                </c:pt>
                <c:pt idx="147">
                  <c:v>403332.22000000009</c:v>
                </c:pt>
                <c:pt idx="148">
                  <c:v>404291.14000000007</c:v>
                </c:pt>
                <c:pt idx="149">
                  <c:v>405243.76000000007</c:v>
                </c:pt>
                <c:pt idx="150">
                  <c:v>406479.74000000005</c:v>
                </c:pt>
                <c:pt idx="151">
                  <c:v>406550.08000000007</c:v>
                </c:pt>
                <c:pt idx="152">
                  <c:v>408209.12000000005</c:v>
                </c:pt>
                <c:pt idx="153">
                  <c:v>408585.39000000007</c:v>
                </c:pt>
                <c:pt idx="154">
                  <c:v>408651.75000000006</c:v>
                </c:pt>
                <c:pt idx="155">
                  <c:v>409411.59000000008</c:v>
                </c:pt>
                <c:pt idx="156">
                  <c:v>410473.37000000011</c:v>
                </c:pt>
                <c:pt idx="157">
                  <c:v>411618.10000000009</c:v>
                </c:pt>
                <c:pt idx="158">
                  <c:v>412281.71000000008</c:v>
                </c:pt>
                <c:pt idx="159">
                  <c:v>412436.83000000007</c:v>
                </c:pt>
                <c:pt idx="160">
                  <c:v>419104.55000000005</c:v>
                </c:pt>
                <c:pt idx="161">
                  <c:v>422535.95000000007</c:v>
                </c:pt>
                <c:pt idx="162">
                  <c:v>424486.9800000001</c:v>
                </c:pt>
                <c:pt idx="163">
                  <c:v>424829.99000000011</c:v>
                </c:pt>
                <c:pt idx="164">
                  <c:v>425166.69000000012</c:v>
                </c:pt>
                <c:pt idx="165">
                  <c:v>425573.39000000013</c:v>
                </c:pt>
                <c:pt idx="166">
                  <c:v>425623.16000000015</c:v>
                </c:pt>
                <c:pt idx="167">
                  <c:v>425874.06000000017</c:v>
                </c:pt>
                <c:pt idx="168">
                  <c:v>427057.87000000017</c:v>
                </c:pt>
                <c:pt idx="169">
                  <c:v>434406.41000000015</c:v>
                </c:pt>
                <c:pt idx="170">
                  <c:v>439383.52000000014</c:v>
                </c:pt>
                <c:pt idx="171">
                  <c:v>442446.16000000015</c:v>
                </c:pt>
                <c:pt idx="172">
                  <c:v>443605.38000000012</c:v>
                </c:pt>
                <c:pt idx="173">
                  <c:v>450096.20000000013</c:v>
                </c:pt>
                <c:pt idx="174">
                  <c:v>451130.45000000013</c:v>
                </c:pt>
                <c:pt idx="175">
                  <c:v>458100.63000000012</c:v>
                </c:pt>
                <c:pt idx="176">
                  <c:v>461271.8000000001</c:v>
                </c:pt>
                <c:pt idx="177">
                  <c:v>461634.59000000008</c:v>
                </c:pt>
                <c:pt idx="178">
                  <c:v>464952.66000000009</c:v>
                </c:pt>
                <c:pt idx="179">
                  <c:v>465483.5500000001</c:v>
                </c:pt>
                <c:pt idx="180">
                  <c:v>466595.47000000009</c:v>
                </c:pt>
                <c:pt idx="181">
                  <c:v>466834.37000000011</c:v>
                </c:pt>
                <c:pt idx="182">
                  <c:v>467692.09000000008</c:v>
                </c:pt>
                <c:pt idx="183">
                  <c:v>473668.33000000007</c:v>
                </c:pt>
                <c:pt idx="184">
                  <c:v>474026.68000000005</c:v>
                </c:pt>
                <c:pt idx="185">
                  <c:v>476107.38000000006</c:v>
                </c:pt>
                <c:pt idx="186">
                  <c:v>476248.40000000008</c:v>
                </c:pt>
                <c:pt idx="187">
                  <c:v>476699.66000000009</c:v>
                </c:pt>
                <c:pt idx="188">
                  <c:v>477668.5400000001</c:v>
                </c:pt>
                <c:pt idx="189">
                  <c:v>477952.24000000011</c:v>
                </c:pt>
                <c:pt idx="190">
                  <c:v>477978.12000000011</c:v>
                </c:pt>
                <c:pt idx="191">
                  <c:v>480102.5500000001</c:v>
                </c:pt>
                <c:pt idx="192">
                  <c:v>480600.26000000013</c:v>
                </c:pt>
                <c:pt idx="193">
                  <c:v>482259.3000000001</c:v>
                </c:pt>
                <c:pt idx="194">
                  <c:v>500631.27000000014</c:v>
                </c:pt>
                <c:pt idx="195">
                  <c:v>521248.47000000015</c:v>
                </c:pt>
                <c:pt idx="196">
                  <c:v>525555.4700000002</c:v>
                </c:pt>
                <c:pt idx="197">
                  <c:v>526869.43000000017</c:v>
                </c:pt>
                <c:pt idx="198">
                  <c:v>527152.13000000012</c:v>
                </c:pt>
                <c:pt idx="199">
                  <c:v>528984.3600000001</c:v>
                </c:pt>
                <c:pt idx="200">
                  <c:v>530446.93000000005</c:v>
                </c:pt>
                <c:pt idx="201">
                  <c:v>530728.97000000009</c:v>
                </c:pt>
                <c:pt idx="202">
                  <c:v>531545.22000000009</c:v>
                </c:pt>
                <c:pt idx="203">
                  <c:v>541248.20000000007</c:v>
                </c:pt>
                <c:pt idx="204">
                  <c:v>542624.96000000008</c:v>
                </c:pt>
                <c:pt idx="205">
                  <c:v>544118.09000000008</c:v>
                </c:pt>
                <c:pt idx="206">
                  <c:v>545966.26000000013</c:v>
                </c:pt>
                <c:pt idx="207">
                  <c:v>546718.70000000007</c:v>
                </c:pt>
                <c:pt idx="208">
                  <c:v>547021.81000000006</c:v>
                </c:pt>
                <c:pt idx="209">
                  <c:v>547967.05000000005</c:v>
                </c:pt>
                <c:pt idx="210">
                  <c:v>558487.88</c:v>
                </c:pt>
                <c:pt idx="211">
                  <c:v>562504.68000000005</c:v>
                </c:pt>
                <c:pt idx="212">
                  <c:v>562642.01</c:v>
                </c:pt>
                <c:pt idx="213">
                  <c:v>562742.74</c:v>
                </c:pt>
                <c:pt idx="214">
                  <c:v>562796.63</c:v>
                </c:pt>
                <c:pt idx="215">
                  <c:v>562851.96</c:v>
                </c:pt>
                <c:pt idx="216">
                  <c:v>562952.68999999994</c:v>
                </c:pt>
                <c:pt idx="217">
                  <c:v>563174.43999999994</c:v>
                </c:pt>
                <c:pt idx="218">
                  <c:v>563493.17999999993</c:v>
                </c:pt>
                <c:pt idx="219">
                  <c:v>563540.55999999994</c:v>
                </c:pt>
                <c:pt idx="220">
                  <c:v>564511.32999999996</c:v>
                </c:pt>
                <c:pt idx="221">
                  <c:v>569014.35</c:v>
                </c:pt>
                <c:pt idx="222">
                  <c:v>570966.42999999993</c:v>
                </c:pt>
                <c:pt idx="223">
                  <c:v>574870.50999999989</c:v>
                </c:pt>
                <c:pt idx="224">
                  <c:v>578774.58999999985</c:v>
                </c:pt>
                <c:pt idx="225">
                  <c:v>578886.56999999983</c:v>
                </c:pt>
                <c:pt idx="226">
                  <c:v>579299.04999999981</c:v>
                </c:pt>
                <c:pt idx="227">
                  <c:v>579458.31999999983</c:v>
                </c:pt>
                <c:pt idx="228">
                  <c:v>579685.66999999981</c:v>
                </c:pt>
                <c:pt idx="229">
                  <c:v>579913.01999999979</c:v>
                </c:pt>
                <c:pt idx="230">
                  <c:v>580140.36999999976</c:v>
                </c:pt>
                <c:pt idx="231">
                  <c:v>581119.21999999974</c:v>
                </c:pt>
                <c:pt idx="232">
                  <c:v>627290.16999999969</c:v>
                </c:pt>
                <c:pt idx="233">
                  <c:v>632267.27999999968</c:v>
                </c:pt>
                <c:pt idx="234">
                  <c:v>635577.50999999966</c:v>
                </c:pt>
                <c:pt idx="235">
                  <c:v>648027.37999999966</c:v>
                </c:pt>
                <c:pt idx="236">
                  <c:v>648939.84999999963</c:v>
                </c:pt>
                <c:pt idx="237">
                  <c:v>649726.22999999963</c:v>
                </c:pt>
                <c:pt idx="238">
                  <c:v>650190.75999999966</c:v>
                </c:pt>
                <c:pt idx="239">
                  <c:v>650257.11999999965</c:v>
                </c:pt>
                <c:pt idx="240">
                  <c:v>650547.4499999996</c:v>
                </c:pt>
                <c:pt idx="241">
                  <c:v>652166.66999999958</c:v>
                </c:pt>
                <c:pt idx="242">
                  <c:v>652763.91999999958</c:v>
                </c:pt>
                <c:pt idx="243">
                  <c:v>654951.73999999953</c:v>
                </c:pt>
                <c:pt idx="244">
                  <c:v>658974.40999999957</c:v>
                </c:pt>
                <c:pt idx="245">
                  <c:v>659271.70999999961</c:v>
                </c:pt>
                <c:pt idx="246">
                  <c:v>666234.54999999958</c:v>
                </c:pt>
                <c:pt idx="247">
                  <c:v>666441.92999999959</c:v>
                </c:pt>
                <c:pt idx="248">
                  <c:v>681008.96999999962</c:v>
                </c:pt>
                <c:pt idx="249">
                  <c:v>696021.32999999961</c:v>
                </c:pt>
                <c:pt idx="250">
                  <c:v>696949.05999999959</c:v>
                </c:pt>
                <c:pt idx="251">
                  <c:v>699188.75999999954</c:v>
                </c:pt>
                <c:pt idx="252">
                  <c:v>699321.47999999952</c:v>
                </c:pt>
                <c:pt idx="253">
                  <c:v>703213.57999999949</c:v>
                </c:pt>
                <c:pt idx="254">
                  <c:v>704727.11999999953</c:v>
                </c:pt>
                <c:pt idx="255">
                  <c:v>707788.03999999957</c:v>
                </c:pt>
                <c:pt idx="256">
                  <c:v>707863.79999999958</c:v>
                </c:pt>
                <c:pt idx="257">
                  <c:v>709651.38999999955</c:v>
                </c:pt>
                <c:pt idx="258">
                  <c:v>710250.43999999959</c:v>
                </c:pt>
                <c:pt idx="259">
                  <c:v>713518.65999999957</c:v>
                </c:pt>
                <c:pt idx="260">
                  <c:v>713745.4499999996</c:v>
                </c:pt>
                <c:pt idx="261">
                  <c:v>714021.59999999963</c:v>
                </c:pt>
                <c:pt idx="262">
                  <c:v>714095.91999999958</c:v>
                </c:pt>
                <c:pt idx="263">
                  <c:v>718227.35999999952</c:v>
                </c:pt>
                <c:pt idx="264">
                  <c:v>722693.64999999956</c:v>
                </c:pt>
                <c:pt idx="265">
                  <c:v>723090.89999999956</c:v>
                </c:pt>
                <c:pt idx="266">
                  <c:v>723164.51999999955</c:v>
                </c:pt>
                <c:pt idx="267">
                  <c:v>723238.13999999955</c:v>
                </c:pt>
                <c:pt idx="268">
                  <c:v>723311.75999999954</c:v>
                </c:pt>
                <c:pt idx="269">
                  <c:v>723330.16999999958</c:v>
                </c:pt>
                <c:pt idx="270">
                  <c:v>729285.03999999957</c:v>
                </c:pt>
                <c:pt idx="271">
                  <c:v>732377.47999999952</c:v>
                </c:pt>
                <c:pt idx="272">
                  <c:v>732477.01999999955</c:v>
                </c:pt>
                <c:pt idx="273">
                  <c:v>733114.0899999995</c:v>
                </c:pt>
                <c:pt idx="274">
                  <c:v>734773.12999999954</c:v>
                </c:pt>
                <c:pt idx="275">
                  <c:v>752172.81999999948</c:v>
                </c:pt>
                <c:pt idx="276">
                  <c:v>752438.26999999944</c:v>
                </c:pt>
                <c:pt idx="277">
                  <c:v>754568.43999999948</c:v>
                </c:pt>
                <c:pt idx="278">
                  <c:v>756851.26999999944</c:v>
                </c:pt>
                <c:pt idx="279">
                  <c:v>757664.19999999949</c:v>
                </c:pt>
                <c:pt idx="280">
                  <c:v>758407.44999999949</c:v>
                </c:pt>
                <c:pt idx="281">
                  <c:v>758815.56999999948</c:v>
                </c:pt>
                <c:pt idx="282">
                  <c:v>759804.34999999951</c:v>
                </c:pt>
                <c:pt idx="283">
                  <c:v>776805.10999999952</c:v>
                </c:pt>
                <c:pt idx="284">
                  <c:v>778062.68999999948</c:v>
                </c:pt>
                <c:pt idx="285">
                  <c:v>790314.32999999949</c:v>
                </c:pt>
                <c:pt idx="286">
                  <c:v>797557.18999999948</c:v>
                </c:pt>
                <c:pt idx="287">
                  <c:v>800631.55999999947</c:v>
                </c:pt>
                <c:pt idx="288">
                  <c:v>801242.07999999949</c:v>
                </c:pt>
                <c:pt idx="289">
                  <c:v>817397.75999999954</c:v>
                </c:pt>
                <c:pt idx="290">
                  <c:v>828537.76999999955</c:v>
                </c:pt>
                <c:pt idx="291">
                  <c:v>828961.41999999958</c:v>
                </c:pt>
                <c:pt idx="292">
                  <c:v>850050.00999999954</c:v>
                </c:pt>
                <c:pt idx="293">
                  <c:v>850894.34999999951</c:v>
                </c:pt>
                <c:pt idx="294">
                  <c:v>852151.92999999947</c:v>
                </c:pt>
                <c:pt idx="295">
                  <c:v>852852.03999999946</c:v>
                </c:pt>
                <c:pt idx="296">
                  <c:v>853705.44999999949</c:v>
                </c:pt>
                <c:pt idx="297">
                  <c:v>853779.81999999948</c:v>
                </c:pt>
                <c:pt idx="298">
                  <c:v>855895.0899999995</c:v>
                </c:pt>
                <c:pt idx="299">
                  <c:v>859799.16999999946</c:v>
                </c:pt>
                <c:pt idx="300">
                  <c:v>860026.51999999944</c:v>
                </c:pt>
                <c:pt idx="301">
                  <c:v>861020.20999999938</c:v>
                </c:pt>
                <c:pt idx="302">
                  <c:v>865523.08999999939</c:v>
                </c:pt>
                <c:pt idx="303">
                  <c:v>865951.9799999994</c:v>
                </c:pt>
                <c:pt idx="304">
                  <c:v>866559.71999999939</c:v>
                </c:pt>
                <c:pt idx="305">
                  <c:v>874796.38999999943</c:v>
                </c:pt>
                <c:pt idx="306">
                  <c:v>875692.26999999944</c:v>
                </c:pt>
                <c:pt idx="307">
                  <c:v>883865.39999999944</c:v>
                </c:pt>
                <c:pt idx="308">
                  <c:v>885524.43999999948</c:v>
                </c:pt>
                <c:pt idx="309">
                  <c:v>886032.09999999951</c:v>
                </c:pt>
                <c:pt idx="310">
                  <c:v>886180.24999999953</c:v>
                </c:pt>
                <c:pt idx="311">
                  <c:v>886417.32999999949</c:v>
                </c:pt>
                <c:pt idx="312">
                  <c:v>886788.61999999953</c:v>
                </c:pt>
                <c:pt idx="313">
                  <c:v>887128.38999999955</c:v>
                </c:pt>
                <c:pt idx="314">
                  <c:v>887387.1999999996</c:v>
                </c:pt>
                <c:pt idx="315">
                  <c:v>892446.88999999955</c:v>
                </c:pt>
                <c:pt idx="316">
                  <c:v>908679.34999999951</c:v>
                </c:pt>
                <c:pt idx="317">
                  <c:v>914793.10999999952</c:v>
                </c:pt>
                <c:pt idx="318">
                  <c:v>914859.46999999951</c:v>
                </c:pt>
                <c:pt idx="319">
                  <c:v>915968.69999999949</c:v>
                </c:pt>
                <c:pt idx="320">
                  <c:v>916789.91999999946</c:v>
                </c:pt>
                <c:pt idx="321">
                  <c:v>919033.51999999944</c:v>
                </c:pt>
                <c:pt idx="322">
                  <c:v>920809.34999999939</c:v>
                </c:pt>
                <c:pt idx="323">
                  <c:v>921552.59999999939</c:v>
                </c:pt>
                <c:pt idx="324">
                  <c:v>925684.03999999934</c:v>
                </c:pt>
                <c:pt idx="325">
                  <c:v>931329.96999999939</c:v>
                </c:pt>
                <c:pt idx="326">
                  <c:v>933478.41999999934</c:v>
                </c:pt>
                <c:pt idx="327">
                  <c:v>934724.53999999934</c:v>
                </c:pt>
                <c:pt idx="328">
                  <c:v>936109.13999999932</c:v>
                </c:pt>
                <c:pt idx="329">
                  <c:v>936726.29999999935</c:v>
                </c:pt>
                <c:pt idx="330">
                  <c:v>937166.69999999937</c:v>
                </c:pt>
                <c:pt idx="331">
                  <c:v>944042.94999999937</c:v>
                </c:pt>
                <c:pt idx="332">
                  <c:v>945504.98999999941</c:v>
                </c:pt>
                <c:pt idx="333">
                  <c:v>963225.55999999936</c:v>
                </c:pt>
                <c:pt idx="334">
                  <c:v>963699.01999999932</c:v>
                </c:pt>
                <c:pt idx="335">
                  <c:v>968216.35999999929</c:v>
                </c:pt>
                <c:pt idx="336">
                  <c:v>970041.29999999923</c:v>
                </c:pt>
                <c:pt idx="337">
                  <c:v>970874.1399999992</c:v>
                </c:pt>
                <c:pt idx="338">
                  <c:v>971040.03999999922</c:v>
                </c:pt>
                <c:pt idx="339">
                  <c:v>971134.05999999924</c:v>
                </c:pt>
                <c:pt idx="340">
                  <c:v>971160.59999999928</c:v>
                </c:pt>
                <c:pt idx="341">
                  <c:v>971910.47999999928</c:v>
                </c:pt>
                <c:pt idx="342">
                  <c:v>972773.17999999924</c:v>
                </c:pt>
                <c:pt idx="343">
                  <c:v>979044.32999999926</c:v>
                </c:pt>
                <c:pt idx="344">
                  <c:v>980703.3699999993</c:v>
                </c:pt>
                <c:pt idx="345">
                  <c:v>981897.87999999931</c:v>
                </c:pt>
                <c:pt idx="346">
                  <c:v>986558.56999999925</c:v>
                </c:pt>
                <c:pt idx="347">
                  <c:v>990479.89999999921</c:v>
                </c:pt>
                <c:pt idx="348">
                  <c:v>991679.70999999926</c:v>
                </c:pt>
                <c:pt idx="349">
                  <c:v>991751.37999999931</c:v>
                </c:pt>
                <c:pt idx="350">
                  <c:v>992695.3699999993</c:v>
                </c:pt>
                <c:pt idx="351">
                  <c:v>993488.38999999932</c:v>
                </c:pt>
                <c:pt idx="352">
                  <c:v>997378.45999999926</c:v>
                </c:pt>
                <c:pt idx="353">
                  <c:v>1001509.8999999992</c:v>
                </c:pt>
                <c:pt idx="354">
                  <c:v>1002101.7999999992</c:v>
                </c:pt>
                <c:pt idx="355">
                  <c:v>1005394.9799999993</c:v>
                </c:pt>
                <c:pt idx="356">
                  <c:v>1018738.1599999993</c:v>
                </c:pt>
                <c:pt idx="357">
                  <c:v>1024061.8899999993</c:v>
                </c:pt>
                <c:pt idx="358">
                  <c:v>1026919.1999999994</c:v>
                </c:pt>
                <c:pt idx="359">
                  <c:v>1026944.0899999994</c:v>
                </c:pt>
                <c:pt idx="360">
                  <c:v>1027530.6899999994</c:v>
                </c:pt>
                <c:pt idx="361">
                  <c:v>1028497.3099999994</c:v>
                </c:pt>
                <c:pt idx="362">
                  <c:v>1034946.6799999994</c:v>
                </c:pt>
                <c:pt idx="363">
                  <c:v>1035163.6199999993</c:v>
                </c:pt>
                <c:pt idx="364">
                  <c:v>1035203.4399999992</c:v>
                </c:pt>
                <c:pt idx="365">
                  <c:v>1046797.0699999993</c:v>
                </c:pt>
                <c:pt idx="366">
                  <c:v>1047155.4199999992</c:v>
                </c:pt>
                <c:pt idx="367">
                  <c:v>1048177.3899999992</c:v>
                </c:pt>
                <c:pt idx="368">
                  <c:v>1049073.2699999991</c:v>
                </c:pt>
                <c:pt idx="369">
                  <c:v>1050707.649999999</c:v>
                </c:pt>
                <c:pt idx="370">
                  <c:v>1050973.0999999989</c:v>
                </c:pt>
                <c:pt idx="371">
                  <c:v>1051860.0399999989</c:v>
                </c:pt>
                <c:pt idx="372">
                  <c:v>1052855.4599999988</c:v>
                </c:pt>
                <c:pt idx="373">
                  <c:v>1054606.3399999987</c:v>
                </c:pt>
                <c:pt idx="374">
                  <c:v>1057174.9199999988</c:v>
                </c:pt>
                <c:pt idx="375">
                  <c:v>1057849.7699999989</c:v>
                </c:pt>
                <c:pt idx="376">
                  <c:v>1061530.4399999988</c:v>
                </c:pt>
                <c:pt idx="377">
                  <c:v>1061822.4299999988</c:v>
                </c:pt>
                <c:pt idx="378">
                  <c:v>1062583.9299999988</c:v>
                </c:pt>
                <c:pt idx="379">
                  <c:v>1062623.3499999987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0-4CB8-BD10-4615C9A43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769865672"/>
        <c:axId val="769861712"/>
      </c:areaChart>
      <c:dateAx>
        <c:axId val="769865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69861712"/>
        <c:crosses val="autoZero"/>
        <c:auto val="1"/>
        <c:lblOffset val="100"/>
        <c:baseTimeUnit val="days"/>
      </c:dateAx>
      <c:valAx>
        <c:axId val="769861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#,##0.00\ [$€-1];[Red]#,##0.00\ [$€-1]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6986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r-HR"/>
              <a:t>HISTOGRAM TROŠKOVA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sr-Latn-R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 w="25400"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'ULAZNI PODACI'!$D$383:$D$816</c:f>
              <c:numCache>
                <c:formatCode>m/d/yyyy</c:formatCode>
                <c:ptCount val="434"/>
                <c:pt idx="0">
                  <c:v>43102</c:v>
                </c:pt>
                <c:pt idx="1">
                  <c:v>43103</c:v>
                </c:pt>
                <c:pt idx="2">
                  <c:v>43105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43109</c:v>
                </c:pt>
                <c:pt idx="7">
                  <c:v>43109</c:v>
                </c:pt>
                <c:pt idx="8">
                  <c:v>43109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43111</c:v>
                </c:pt>
                <c:pt idx="13">
                  <c:v>43111</c:v>
                </c:pt>
                <c:pt idx="14">
                  <c:v>43111</c:v>
                </c:pt>
                <c:pt idx="15">
                  <c:v>43111</c:v>
                </c:pt>
                <c:pt idx="16">
                  <c:v>43111</c:v>
                </c:pt>
                <c:pt idx="17">
                  <c:v>43112</c:v>
                </c:pt>
                <c:pt idx="18">
                  <c:v>43112</c:v>
                </c:pt>
                <c:pt idx="19">
                  <c:v>43112</c:v>
                </c:pt>
                <c:pt idx="20">
                  <c:v>43112</c:v>
                </c:pt>
                <c:pt idx="21">
                  <c:v>43112</c:v>
                </c:pt>
                <c:pt idx="22">
                  <c:v>43112</c:v>
                </c:pt>
                <c:pt idx="23">
                  <c:v>43117</c:v>
                </c:pt>
                <c:pt idx="24">
                  <c:v>43119</c:v>
                </c:pt>
                <c:pt idx="25">
                  <c:v>43119</c:v>
                </c:pt>
                <c:pt idx="26">
                  <c:v>43119</c:v>
                </c:pt>
                <c:pt idx="27">
                  <c:v>43119</c:v>
                </c:pt>
                <c:pt idx="28">
                  <c:v>43123</c:v>
                </c:pt>
                <c:pt idx="29">
                  <c:v>43123</c:v>
                </c:pt>
                <c:pt idx="30">
                  <c:v>43125</c:v>
                </c:pt>
                <c:pt idx="31">
                  <c:v>43125</c:v>
                </c:pt>
                <c:pt idx="32">
                  <c:v>43126</c:v>
                </c:pt>
                <c:pt idx="33">
                  <c:v>43126</c:v>
                </c:pt>
                <c:pt idx="34">
                  <c:v>43126</c:v>
                </c:pt>
                <c:pt idx="35">
                  <c:v>43129</c:v>
                </c:pt>
                <c:pt idx="36">
                  <c:v>43129</c:v>
                </c:pt>
                <c:pt idx="37">
                  <c:v>43133</c:v>
                </c:pt>
                <c:pt idx="38">
                  <c:v>43133</c:v>
                </c:pt>
                <c:pt idx="39">
                  <c:v>43136</c:v>
                </c:pt>
                <c:pt idx="40">
                  <c:v>43136</c:v>
                </c:pt>
                <c:pt idx="41">
                  <c:v>43136</c:v>
                </c:pt>
                <c:pt idx="42">
                  <c:v>43136</c:v>
                </c:pt>
                <c:pt idx="43">
                  <c:v>43137</c:v>
                </c:pt>
                <c:pt idx="44">
                  <c:v>43140</c:v>
                </c:pt>
                <c:pt idx="45">
                  <c:v>43140</c:v>
                </c:pt>
                <c:pt idx="46">
                  <c:v>43140</c:v>
                </c:pt>
                <c:pt idx="47">
                  <c:v>43140</c:v>
                </c:pt>
                <c:pt idx="48">
                  <c:v>43140</c:v>
                </c:pt>
                <c:pt idx="49">
                  <c:v>43140</c:v>
                </c:pt>
                <c:pt idx="50">
                  <c:v>43140</c:v>
                </c:pt>
                <c:pt idx="51">
                  <c:v>43143</c:v>
                </c:pt>
                <c:pt idx="52">
                  <c:v>43144</c:v>
                </c:pt>
                <c:pt idx="53">
                  <c:v>43144</c:v>
                </c:pt>
                <c:pt idx="54">
                  <c:v>43144</c:v>
                </c:pt>
                <c:pt idx="55">
                  <c:v>43144</c:v>
                </c:pt>
                <c:pt idx="56">
                  <c:v>43144</c:v>
                </c:pt>
                <c:pt idx="57">
                  <c:v>43147</c:v>
                </c:pt>
                <c:pt idx="58">
                  <c:v>43147</c:v>
                </c:pt>
                <c:pt idx="59">
                  <c:v>43147</c:v>
                </c:pt>
                <c:pt idx="60">
                  <c:v>43147</c:v>
                </c:pt>
                <c:pt idx="61">
                  <c:v>43151</c:v>
                </c:pt>
                <c:pt idx="62">
                  <c:v>43151</c:v>
                </c:pt>
                <c:pt idx="63">
                  <c:v>43152</c:v>
                </c:pt>
                <c:pt idx="64">
                  <c:v>43154</c:v>
                </c:pt>
                <c:pt idx="65">
                  <c:v>43154</c:v>
                </c:pt>
                <c:pt idx="66">
                  <c:v>43154</c:v>
                </c:pt>
                <c:pt idx="67">
                  <c:v>43158</c:v>
                </c:pt>
                <c:pt idx="68">
                  <c:v>43159</c:v>
                </c:pt>
                <c:pt idx="69">
                  <c:v>43159</c:v>
                </c:pt>
                <c:pt idx="70">
                  <c:v>43161</c:v>
                </c:pt>
                <c:pt idx="71">
                  <c:v>43161</c:v>
                </c:pt>
                <c:pt idx="72">
                  <c:v>43166</c:v>
                </c:pt>
                <c:pt idx="73">
                  <c:v>43166</c:v>
                </c:pt>
                <c:pt idx="74">
                  <c:v>43166</c:v>
                </c:pt>
                <c:pt idx="75">
                  <c:v>43168</c:v>
                </c:pt>
                <c:pt idx="76">
                  <c:v>43171</c:v>
                </c:pt>
                <c:pt idx="77">
                  <c:v>43171</c:v>
                </c:pt>
                <c:pt idx="78">
                  <c:v>43171</c:v>
                </c:pt>
                <c:pt idx="79">
                  <c:v>43171</c:v>
                </c:pt>
                <c:pt idx="80">
                  <c:v>43171</c:v>
                </c:pt>
                <c:pt idx="81">
                  <c:v>43171</c:v>
                </c:pt>
                <c:pt idx="82">
                  <c:v>43171</c:v>
                </c:pt>
                <c:pt idx="83">
                  <c:v>43171</c:v>
                </c:pt>
                <c:pt idx="84">
                  <c:v>43171</c:v>
                </c:pt>
                <c:pt idx="85">
                  <c:v>43171</c:v>
                </c:pt>
                <c:pt idx="86">
                  <c:v>43171</c:v>
                </c:pt>
                <c:pt idx="87">
                  <c:v>43173</c:v>
                </c:pt>
                <c:pt idx="88">
                  <c:v>43174</c:v>
                </c:pt>
                <c:pt idx="89">
                  <c:v>43174</c:v>
                </c:pt>
                <c:pt idx="90">
                  <c:v>43175</c:v>
                </c:pt>
                <c:pt idx="91">
                  <c:v>43181</c:v>
                </c:pt>
                <c:pt idx="92">
                  <c:v>43186</c:v>
                </c:pt>
                <c:pt idx="93">
                  <c:v>43187</c:v>
                </c:pt>
                <c:pt idx="94">
                  <c:v>43188</c:v>
                </c:pt>
                <c:pt idx="95">
                  <c:v>43189</c:v>
                </c:pt>
                <c:pt idx="96">
                  <c:v>43193</c:v>
                </c:pt>
                <c:pt idx="97">
                  <c:v>43193</c:v>
                </c:pt>
                <c:pt idx="98">
                  <c:v>43193</c:v>
                </c:pt>
                <c:pt idx="99">
                  <c:v>43195</c:v>
                </c:pt>
                <c:pt idx="100">
                  <c:v>43195</c:v>
                </c:pt>
                <c:pt idx="101">
                  <c:v>43199</c:v>
                </c:pt>
                <c:pt idx="102">
                  <c:v>43199</c:v>
                </c:pt>
                <c:pt idx="103">
                  <c:v>43199</c:v>
                </c:pt>
                <c:pt idx="104">
                  <c:v>43200</c:v>
                </c:pt>
                <c:pt idx="105">
                  <c:v>43200</c:v>
                </c:pt>
                <c:pt idx="106">
                  <c:v>43202</c:v>
                </c:pt>
                <c:pt idx="107">
                  <c:v>43202</c:v>
                </c:pt>
                <c:pt idx="108">
                  <c:v>43203</c:v>
                </c:pt>
                <c:pt idx="109">
                  <c:v>43203</c:v>
                </c:pt>
                <c:pt idx="110">
                  <c:v>43206</c:v>
                </c:pt>
                <c:pt idx="111">
                  <c:v>43206</c:v>
                </c:pt>
                <c:pt idx="112">
                  <c:v>43206</c:v>
                </c:pt>
                <c:pt idx="113">
                  <c:v>43206</c:v>
                </c:pt>
                <c:pt idx="114">
                  <c:v>43206</c:v>
                </c:pt>
                <c:pt idx="115">
                  <c:v>43206</c:v>
                </c:pt>
                <c:pt idx="116">
                  <c:v>43206</c:v>
                </c:pt>
                <c:pt idx="117">
                  <c:v>43206</c:v>
                </c:pt>
                <c:pt idx="118">
                  <c:v>43206</c:v>
                </c:pt>
                <c:pt idx="119">
                  <c:v>43206</c:v>
                </c:pt>
                <c:pt idx="120">
                  <c:v>43208</c:v>
                </c:pt>
                <c:pt idx="121">
                  <c:v>43209</c:v>
                </c:pt>
                <c:pt idx="122">
                  <c:v>43209</c:v>
                </c:pt>
                <c:pt idx="123">
                  <c:v>43209</c:v>
                </c:pt>
                <c:pt idx="124">
                  <c:v>43209</c:v>
                </c:pt>
                <c:pt idx="125">
                  <c:v>43210</c:v>
                </c:pt>
                <c:pt idx="126">
                  <c:v>43210</c:v>
                </c:pt>
                <c:pt idx="127">
                  <c:v>43214</c:v>
                </c:pt>
                <c:pt idx="128">
                  <c:v>43216</c:v>
                </c:pt>
                <c:pt idx="129">
                  <c:v>43217</c:v>
                </c:pt>
                <c:pt idx="130">
                  <c:v>43217</c:v>
                </c:pt>
                <c:pt idx="131">
                  <c:v>43220</c:v>
                </c:pt>
                <c:pt idx="132">
                  <c:v>43222</c:v>
                </c:pt>
                <c:pt idx="133">
                  <c:v>43222</c:v>
                </c:pt>
                <c:pt idx="134">
                  <c:v>43222</c:v>
                </c:pt>
                <c:pt idx="135">
                  <c:v>43223</c:v>
                </c:pt>
                <c:pt idx="136">
                  <c:v>43227</c:v>
                </c:pt>
                <c:pt idx="137">
                  <c:v>43228</c:v>
                </c:pt>
                <c:pt idx="138">
                  <c:v>43230</c:v>
                </c:pt>
                <c:pt idx="139">
                  <c:v>43230</c:v>
                </c:pt>
                <c:pt idx="140">
                  <c:v>43230</c:v>
                </c:pt>
                <c:pt idx="141">
                  <c:v>43231</c:v>
                </c:pt>
                <c:pt idx="142">
                  <c:v>43231</c:v>
                </c:pt>
                <c:pt idx="143">
                  <c:v>43231</c:v>
                </c:pt>
                <c:pt idx="144">
                  <c:v>43231</c:v>
                </c:pt>
                <c:pt idx="145">
                  <c:v>43234</c:v>
                </c:pt>
                <c:pt idx="146">
                  <c:v>43234</c:v>
                </c:pt>
                <c:pt idx="147">
                  <c:v>43235</c:v>
                </c:pt>
                <c:pt idx="148">
                  <c:v>43235</c:v>
                </c:pt>
                <c:pt idx="149">
                  <c:v>43237</c:v>
                </c:pt>
                <c:pt idx="150">
                  <c:v>43237</c:v>
                </c:pt>
                <c:pt idx="151">
                  <c:v>43238</c:v>
                </c:pt>
                <c:pt idx="152">
                  <c:v>43238</c:v>
                </c:pt>
                <c:pt idx="153">
                  <c:v>43238</c:v>
                </c:pt>
                <c:pt idx="154">
                  <c:v>43238</c:v>
                </c:pt>
                <c:pt idx="155">
                  <c:v>43238</c:v>
                </c:pt>
                <c:pt idx="156">
                  <c:v>43243</c:v>
                </c:pt>
                <c:pt idx="157">
                  <c:v>43243</c:v>
                </c:pt>
                <c:pt idx="158">
                  <c:v>43243</c:v>
                </c:pt>
                <c:pt idx="159">
                  <c:v>43243</c:v>
                </c:pt>
                <c:pt idx="160">
                  <c:v>43243</c:v>
                </c:pt>
                <c:pt idx="161">
                  <c:v>43243</c:v>
                </c:pt>
                <c:pt idx="162">
                  <c:v>43243</c:v>
                </c:pt>
                <c:pt idx="163">
                  <c:v>43244</c:v>
                </c:pt>
                <c:pt idx="164">
                  <c:v>43244</c:v>
                </c:pt>
                <c:pt idx="165">
                  <c:v>43244</c:v>
                </c:pt>
                <c:pt idx="166">
                  <c:v>43248</c:v>
                </c:pt>
                <c:pt idx="167">
                  <c:v>43249</c:v>
                </c:pt>
                <c:pt idx="168">
                  <c:v>43249</c:v>
                </c:pt>
                <c:pt idx="169">
                  <c:v>43249</c:v>
                </c:pt>
                <c:pt idx="170">
                  <c:v>43249</c:v>
                </c:pt>
                <c:pt idx="171">
                  <c:v>43252</c:v>
                </c:pt>
                <c:pt idx="172">
                  <c:v>43255</c:v>
                </c:pt>
                <c:pt idx="173">
                  <c:v>43256</c:v>
                </c:pt>
                <c:pt idx="174">
                  <c:v>43256</c:v>
                </c:pt>
                <c:pt idx="175">
                  <c:v>43256</c:v>
                </c:pt>
                <c:pt idx="176">
                  <c:v>43256</c:v>
                </c:pt>
                <c:pt idx="177">
                  <c:v>43258</c:v>
                </c:pt>
                <c:pt idx="178">
                  <c:v>43258</c:v>
                </c:pt>
                <c:pt idx="179">
                  <c:v>43258</c:v>
                </c:pt>
                <c:pt idx="180">
                  <c:v>43264</c:v>
                </c:pt>
                <c:pt idx="181">
                  <c:v>43264</c:v>
                </c:pt>
                <c:pt idx="182">
                  <c:v>43265</c:v>
                </c:pt>
                <c:pt idx="183">
                  <c:v>43265</c:v>
                </c:pt>
                <c:pt idx="184">
                  <c:v>43266</c:v>
                </c:pt>
                <c:pt idx="185">
                  <c:v>43266</c:v>
                </c:pt>
                <c:pt idx="186">
                  <c:v>43266</c:v>
                </c:pt>
                <c:pt idx="187">
                  <c:v>43266</c:v>
                </c:pt>
                <c:pt idx="188">
                  <c:v>43266</c:v>
                </c:pt>
                <c:pt idx="189">
                  <c:v>43266</c:v>
                </c:pt>
                <c:pt idx="190">
                  <c:v>43270</c:v>
                </c:pt>
                <c:pt idx="191">
                  <c:v>43270</c:v>
                </c:pt>
                <c:pt idx="192">
                  <c:v>43271</c:v>
                </c:pt>
                <c:pt idx="193">
                  <c:v>43272</c:v>
                </c:pt>
                <c:pt idx="194">
                  <c:v>43277</c:v>
                </c:pt>
                <c:pt idx="195">
                  <c:v>43278</c:v>
                </c:pt>
                <c:pt idx="196">
                  <c:v>43280</c:v>
                </c:pt>
                <c:pt idx="197">
                  <c:v>43280</c:v>
                </c:pt>
                <c:pt idx="198">
                  <c:v>43280</c:v>
                </c:pt>
                <c:pt idx="199">
                  <c:v>43283</c:v>
                </c:pt>
                <c:pt idx="200">
                  <c:v>43290</c:v>
                </c:pt>
                <c:pt idx="201">
                  <c:v>43290</c:v>
                </c:pt>
                <c:pt idx="202">
                  <c:v>43290</c:v>
                </c:pt>
                <c:pt idx="203">
                  <c:v>43290</c:v>
                </c:pt>
                <c:pt idx="204">
                  <c:v>43290</c:v>
                </c:pt>
                <c:pt idx="205">
                  <c:v>43290</c:v>
                </c:pt>
                <c:pt idx="206">
                  <c:v>43290</c:v>
                </c:pt>
                <c:pt idx="207">
                  <c:v>43290</c:v>
                </c:pt>
                <c:pt idx="208">
                  <c:v>43290</c:v>
                </c:pt>
                <c:pt idx="209">
                  <c:v>43290</c:v>
                </c:pt>
                <c:pt idx="210">
                  <c:v>43290</c:v>
                </c:pt>
                <c:pt idx="211">
                  <c:v>43290</c:v>
                </c:pt>
                <c:pt idx="212">
                  <c:v>43290</c:v>
                </c:pt>
                <c:pt idx="213">
                  <c:v>43290</c:v>
                </c:pt>
                <c:pt idx="214">
                  <c:v>43290</c:v>
                </c:pt>
                <c:pt idx="215">
                  <c:v>43290</c:v>
                </c:pt>
                <c:pt idx="216">
                  <c:v>43290</c:v>
                </c:pt>
                <c:pt idx="217">
                  <c:v>43290</c:v>
                </c:pt>
                <c:pt idx="218">
                  <c:v>43290</c:v>
                </c:pt>
                <c:pt idx="219">
                  <c:v>43290</c:v>
                </c:pt>
                <c:pt idx="220">
                  <c:v>43292</c:v>
                </c:pt>
                <c:pt idx="221">
                  <c:v>43293</c:v>
                </c:pt>
                <c:pt idx="222">
                  <c:v>43293</c:v>
                </c:pt>
                <c:pt idx="223">
                  <c:v>43293</c:v>
                </c:pt>
                <c:pt idx="224">
                  <c:v>43300</c:v>
                </c:pt>
                <c:pt idx="225">
                  <c:v>43304</c:v>
                </c:pt>
                <c:pt idx="226">
                  <c:v>43304</c:v>
                </c:pt>
                <c:pt idx="227">
                  <c:v>43304</c:v>
                </c:pt>
                <c:pt idx="228">
                  <c:v>43307</c:v>
                </c:pt>
                <c:pt idx="229">
                  <c:v>43307</c:v>
                </c:pt>
                <c:pt idx="230">
                  <c:v>43312</c:v>
                </c:pt>
                <c:pt idx="231">
                  <c:v>43313</c:v>
                </c:pt>
                <c:pt idx="232">
                  <c:v>43313</c:v>
                </c:pt>
                <c:pt idx="233">
                  <c:v>43313</c:v>
                </c:pt>
                <c:pt idx="234">
                  <c:v>43313</c:v>
                </c:pt>
                <c:pt idx="235">
                  <c:v>43314</c:v>
                </c:pt>
                <c:pt idx="236">
                  <c:v>43314</c:v>
                </c:pt>
                <c:pt idx="237">
                  <c:v>43315</c:v>
                </c:pt>
                <c:pt idx="238">
                  <c:v>43318</c:v>
                </c:pt>
                <c:pt idx="239">
                  <c:v>43318</c:v>
                </c:pt>
                <c:pt idx="240">
                  <c:v>43320</c:v>
                </c:pt>
                <c:pt idx="241">
                  <c:v>43320</c:v>
                </c:pt>
                <c:pt idx="242">
                  <c:v>43320</c:v>
                </c:pt>
                <c:pt idx="243">
                  <c:v>43322</c:v>
                </c:pt>
                <c:pt idx="244">
                  <c:v>43322</c:v>
                </c:pt>
                <c:pt idx="245">
                  <c:v>43322</c:v>
                </c:pt>
                <c:pt idx="246">
                  <c:v>43322</c:v>
                </c:pt>
                <c:pt idx="247">
                  <c:v>43322</c:v>
                </c:pt>
                <c:pt idx="248">
                  <c:v>43322</c:v>
                </c:pt>
                <c:pt idx="249">
                  <c:v>43325</c:v>
                </c:pt>
                <c:pt idx="250">
                  <c:v>43325</c:v>
                </c:pt>
                <c:pt idx="251">
                  <c:v>43328</c:v>
                </c:pt>
                <c:pt idx="252">
                  <c:v>43328</c:v>
                </c:pt>
                <c:pt idx="253">
                  <c:v>43332</c:v>
                </c:pt>
                <c:pt idx="254">
                  <c:v>43334</c:v>
                </c:pt>
                <c:pt idx="255">
                  <c:v>43335</c:v>
                </c:pt>
                <c:pt idx="256">
                  <c:v>43335</c:v>
                </c:pt>
                <c:pt idx="257">
                  <c:v>43341</c:v>
                </c:pt>
                <c:pt idx="258">
                  <c:v>43341</c:v>
                </c:pt>
                <c:pt idx="259">
                  <c:v>43342</c:v>
                </c:pt>
                <c:pt idx="260">
                  <c:v>43343</c:v>
                </c:pt>
                <c:pt idx="261">
                  <c:v>43346</c:v>
                </c:pt>
                <c:pt idx="262">
                  <c:v>43346</c:v>
                </c:pt>
                <c:pt idx="263">
                  <c:v>43346</c:v>
                </c:pt>
                <c:pt idx="264">
                  <c:v>43347</c:v>
                </c:pt>
                <c:pt idx="265">
                  <c:v>43347</c:v>
                </c:pt>
                <c:pt idx="266">
                  <c:v>43347</c:v>
                </c:pt>
                <c:pt idx="267">
                  <c:v>43347</c:v>
                </c:pt>
                <c:pt idx="268">
                  <c:v>43347</c:v>
                </c:pt>
                <c:pt idx="269">
                  <c:v>43348</c:v>
                </c:pt>
                <c:pt idx="270">
                  <c:v>43349</c:v>
                </c:pt>
                <c:pt idx="271">
                  <c:v>43354</c:v>
                </c:pt>
                <c:pt idx="272">
                  <c:v>43354</c:v>
                </c:pt>
                <c:pt idx="273">
                  <c:v>43354</c:v>
                </c:pt>
                <c:pt idx="274">
                  <c:v>43354</c:v>
                </c:pt>
                <c:pt idx="275">
                  <c:v>43354</c:v>
                </c:pt>
                <c:pt idx="276">
                  <c:v>43354</c:v>
                </c:pt>
                <c:pt idx="277">
                  <c:v>43354</c:v>
                </c:pt>
                <c:pt idx="278">
                  <c:v>43354</c:v>
                </c:pt>
                <c:pt idx="279">
                  <c:v>43354</c:v>
                </c:pt>
                <c:pt idx="280">
                  <c:v>43356</c:v>
                </c:pt>
                <c:pt idx="281">
                  <c:v>43357</c:v>
                </c:pt>
                <c:pt idx="282">
                  <c:v>43357</c:v>
                </c:pt>
                <c:pt idx="283">
                  <c:v>43360</c:v>
                </c:pt>
                <c:pt idx="284">
                  <c:v>43360</c:v>
                </c:pt>
                <c:pt idx="285">
                  <c:v>43360</c:v>
                </c:pt>
                <c:pt idx="286">
                  <c:v>43360</c:v>
                </c:pt>
                <c:pt idx="287">
                  <c:v>43360</c:v>
                </c:pt>
                <c:pt idx="288">
                  <c:v>43360</c:v>
                </c:pt>
                <c:pt idx="289">
                  <c:v>43360</c:v>
                </c:pt>
                <c:pt idx="290">
                  <c:v>43360</c:v>
                </c:pt>
                <c:pt idx="291">
                  <c:v>43361</c:v>
                </c:pt>
                <c:pt idx="292">
                  <c:v>43361</c:v>
                </c:pt>
                <c:pt idx="293">
                  <c:v>43361</c:v>
                </c:pt>
                <c:pt idx="294">
                  <c:v>43361</c:v>
                </c:pt>
                <c:pt idx="295">
                  <c:v>43361</c:v>
                </c:pt>
                <c:pt idx="296">
                  <c:v>43367</c:v>
                </c:pt>
                <c:pt idx="297">
                  <c:v>43368</c:v>
                </c:pt>
                <c:pt idx="298">
                  <c:v>43368</c:v>
                </c:pt>
                <c:pt idx="299">
                  <c:v>43369</c:v>
                </c:pt>
                <c:pt idx="300">
                  <c:v>43369</c:v>
                </c:pt>
                <c:pt idx="301">
                  <c:v>43369</c:v>
                </c:pt>
                <c:pt idx="302">
                  <c:v>43369</c:v>
                </c:pt>
                <c:pt idx="303">
                  <c:v>43370</c:v>
                </c:pt>
                <c:pt idx="304">
                  <c:v>43370</c:v>
                </c:pt>
                <c:pt idx="305">
                  <c:v>43370</c:v>
                </c:pt>
                <c:pt idx="306">
                  <c:v>43370</c:v>
                </c:pt>
                <c:pt idx="307">
                  <c:v>43370</c:v>
                </c:pt>
                <c:pt idx="308">
                  <c:v>43370</c:v>
                </c:pt>
                <c:pt idx="309">
                  <c:v>43374</c:v>
                </c:pt>
                <c:pt idx="310">
                  <c:v>43376</c:v>
                </c:pt>
                <c:pt idx="311">
                  <c:v>43376</c:v>
                </c:pt>
                <c:pt idx="312">
                  <c:v>43377</c:v>
                </c:pt>
                <c:pt idx="313">
                  <c:v>43378</c:v>
                </c:pt>
                <c:pt idx="314">
                  <c:v>43381</c:v>
                </c:pt>
                <c:pt idx="315">
                  <c:v>43381</c:v>
                </c:pt>
                <c:pt idx="316">
                  <c:v>43382</c:v>
                </c:pt>
                <c:pt idx="317">
                  <c:v>43382</c:v>
                </c:pt>
                <c:pt idx="318">
                  <c:v>43382</c:v>
                </c:pt>
                <c:pt idx="319">
                  <c:v>43382</c:v>
                </c:pt>
                <c:pt idx="320">
                  <c:v>43383</c:v>
                </c:pt>
                <c:pt idx="321">
                  <c:v>43383</c:v>
                </c:pt>
                <c:pt idx="322">
                  <c:v>43383</c:v>
                </c:pt>
                <c:pt idx="323">
                  <c:v>43385</c:v>
                </c:pt>
                <c:pt idx="324">
                  <c:v>43385</c:v>
                </c:pt>
                <c:pt idx="325">
                  <c:v>43388</c:v>
                </c:pt>
                <c:pt idx="326">
                  <c:v>43388</c:v>
                </c:pt>
                <c:pt idx="327">
                  <c:v>43389</c:v>
                </c:pt>
                <c:pt idx="328">
                  <c:v>43389</c:v>
                </c:pt>
                <c:pt idx="329">
                  <c:v>43389</c:v>
                </c:pt>
                <c:pt idx="330">
                  <c:v>43389</c:v>
                </c:pt>
                <c:pt idx="331">
                  <c:v>43389</c:v>
                </c:pt>
                <c:pt idx="332">
                  <c:v>43389</c:v>
                </c:pt>
                <c:pt idx="333">
                  <c:v>43391</c:v>
                </c:pt>
                <c:pt idx="334">
                  <c:v>43392</c:v>
                </c:pt>
                <c:pt idx="335">
                  <c:v>43392</c:v>
                </c:pt>
                <c:pt idx="336">
                  <c:v>43392</c:v>
                </c:pt>
                <c:pt idx="337">
                  <c:v>43392</c:v>
                </c:pt>
                <c:pt idx="338">
                  <c:v>43392</c:v>
                </c:pt>
                <c:pt idx="339">
                  <c:v>43395</c:v>
                </c:pt>
                <c:pt idx="340">
                  <c:v>43395</c:v>
                </c:pt>
                <c:pt idx="341">
                  <c:v>43396</c:v>
                </c:pt>
                <c:pt idx="342">
                  <c:v>43399</c:v>
                </c:pt>
                <c:pt idx="343">
                  <c:v>43399</c:v>
                </c:pt>
                <c:pt idx="344">
                  <c:v>43399</c:v>
                </c:pt>
                <c:pt idx="345">
                  <c:v>43399</c:v>
                </c:pt>
                <c:pt idx="346">
                  <c:v>43399</c:v>
                </c:pt>
                <c:pt idx="347">
                  <c:v>43402</c:v>
                </c:pt>
                <c:pt idx="348">
                  <c:v>43403</c:v>
                </c:pt>
                <c:pt idx="349">
                  <c:v>43403</c:v>
                </c:pt>
                <c:pt idx="350">
                  <c:v>43404</c:v>
                </c:pt>
                <c:pt idx="351">
                  <c:v>43406</c:v>
                </c:pt>
                <c:pt idx="352">
                  <c:v>43409</c:v>
                </c:pt>
                <c:pt idx="353">
                  <c:v>43409</c:v>
                </c:pt>
                <c:pt idx="354">
                  <c:v>43409</c:v>
                </c:pt>
                <c:pt idx="355">
                  <c:v>43409</c:v>
                </c:pt>
                <c:pt idx="356">
                  <c:v>43410</c:v>
                </c:pt>
                <c:pt idx="357">
                  <c:v>43413</c:v>
                </c:pt>
                <c:pt idx="358">
                  <c:v>43413</c:v>
                </c:pt>
                <c:pt idx="359">
                  <c:v>43413</c:v>
                </c:pt>
                <c:pt idx="360">
                  <c:v>43416</c:v>
                </c:pt>
                <c:pt idx="361">
                  <c:v>43416</c:v>
                </c:pt>
                <c:pt idx="362">
                  <c:v>43418</c:v>
                </c:pt>
                <c:pt idx="363">
                  <c:v>43420</c:v>
                </c:pt>
                <c:pt idx="364">
                  <c:v>43420</c:v>
                </c:pt>
                <c:pt idx="365">
                  <c:v>43420</c:v>
                </c:pt>
                <c:pt idx="366">
                  <c:v>43420</c:v>
                </c:pt>
                <c:pt idx="367">
                  <c:v>43420</c:v>
                </c:pt>
                <c:pt idx="368">
                  <c:v>43420</c:v>
                </c:pt>
                <c:pt idx="369">
                  <c:v>43420</c:v>
                </c:pt>
                <c:pt idx="370">
                  <c:v>43420</c:v>
                </c:pt>
                <c:pt idx="371">
                  <c:v>43420</c:v>
                </c:pt>
                <c:pt idx="372">
                  <c:v>43425</c:v>
                </c:pt>
                <c:pt idx="373">
                  <c:v>43425</c:v>
                </c:pt>
                <c:pt idx="374">
                  <c:v>43425</c:v>
                </c:pt>
                <c:pt idx="375">
                  <c:v>43425</c:v>
                </c:pt>
                <c:pt idx="376">
                  <c:v>43425</c:v>
                </c:pt>
                <c:pt idx="377">
                  <c:v>43425</c:v>
                </c:pt>
                <c:pt idx="378">
                  <c:v>43426</c:v>
                </c:pt>
                <c:pt idx="379">
                  <c:v>43426</c:v>
                </c:pt>
                <c:pt idx="380">
                  <c:v>43426</c:v>
                </c:pt>
                <c:pt idx="381">
                  <c:v>43426</c:v>
                </c:pt>
                <c:pt idx="382">
                  <c:v>43426</c:v>
                </c:pt>
                <c:pt idx="383">
                  <c:v>43426</c:v>
                </c:pt>
                <c:pt idx="384">
                  <c:v>43426</c:v>
                </c:pt>
                <c:pt idx="385">
                  <c:v>43430</c:v>
                </c:pt>
                <c:pt idx="386">
                  <c:v>43432</c:v>
                </c:pt>
                <c:pt idx="387">
                  <c:v>43432</c:v>
                </c:pt>
                <c:pt idx="388">
                  <c:v>43432</c:v>
                </c:pt>
                <c:pt idx="389">
                  <c:v>43433</c:v>
                </c:pt>
                <c:pt idx="390">
                  <c:v>43437</c:v>
                </c:pt>
                <c:pt idx="391">
                  <c:v>43437</c:v>
                </c:pt>
                <c:pt idx="392">
                  <c:v>43437</c:v>
                </c:pt>
                <c:pt idx="393">
                  <c:v>43437</c:v>
                </c:pt>
                <c:pt idx="394">
                  <c:v>43440</c:v>
                </c:pt>
                <c:pt idx="395">
                  <c:v>43440</c:v>
                </c:pt>
                <c:pt idx="396">
                  <c:v>43440</c:v>
                </c:pt>
                <c:pt idx="397">
                  <c:v>43440</c:v>
                </c:pt>
                <c:pt idx="398">
                  <c:v>43441</c:v>
                </c:pt>
                <c:pt idx="399">
                  <c:v>43444</c:v>
                </c:pt>
                <c:pt idx="400">
                  <c:v>43444</c:v>
                </c:pt>
                <c:pt idx="401">
                  <c:v>43445</c:v>
                </c:pt>
                <c:pt idx="402">
                  <c:v>43445</c:v>
                </c:pt>
                <c:pt idx="403">
                  <c:v>43446</c:v>
                </c:pt>
                <c:pt idx="404">
                  <c:v>43447</c:v>
                </c:pt>
                <c:pt idx="405">
                  <c:v>43447</c:v>
                </c:pt>
                <c:pt idx="406">
                  <c:v>43447</c:v>
                </c:pt>
                <c:pt idx="407">
                  <c:v>43447</c:v>
                </c:pt>
                <c:pt idx="408">
                  <c:v>43447</c:v>
                </c:pt>
                <c:pt idx="409">
                  <c:v>43447</c:v>
                </c:pt>
                <c:pt idx="410">
                  <c:v>43447</c:v>
                </c:pt>
                <c:pt idx="411">
                  <c:v>43447</c:v>
                </c:pt>
                <c:pt idx="412">
                  <c:v>43447</c:v>
                </c:pt>
                <c:pt idx="413">
                  <c:v>43448</c:v>
                </c:pt>
                <c:pt idx="414">
                  <c:v>43448</c:v>
                </c:pt>
                <c:pt idx="415">
                  <c:v>43448</c:v>
                </c:pt>
                <c:pt idx="416">
                  <c:v>43451</c:v>
                </c:pt>
                <c:pt idx="417">
                  <c:v>43451</c:v>
                </c:pt>
                <c:pt idx="418">
                  <c:v>43451</c:v>
                </c:pt>
                <c:pt idx="419">
                  <c:v>43451</c:v>
                </c:pt>
                <c:pt idx="420">
                  <c:v>43451</c:v>
                </c:pt>
                <c:pt idx="421">
                  <c:v>43455</c:v>
                </c:pt>
                <c:pt idx="422">
                  <c:v>43461</c:v>
                </c:pt>
                <c:pt idx="423">
                  <c:v>43461</c:v>
                </c:pt>
                <c:pt idx="424">
                  <c:v>43461</c:v>
                </c:pt>
                <c:pt idx="425">
                  <c:v>43461</c:v>
                </c:pt>
                <c:pt idx="426">
                  <c:v>43462</c:v>
                </c:pt>
                <c:pt idx="427">
                  <c:v>43465</c:v>
                </c:pt>
                <c:pt idx="428">
                  <c:v>43465</c:v>
                </c:pt>
                <c:pt idx="429">
                  <c:v>43465</c:v>
                </c:pt>
                <c:pt idx="430">
                  <c:v>43465</c:v>
                </c:pt>
                <c:pt idx="431">
                  <c:v>43465</c:v>
                </c:pt>
                <c:pt idx="432">
                  <c:v>43465</c:v>
                </c:pt>
                <c:pt idx="433">
                  <c:v>43465</c:v>
                </c:pt>
              </c:numCache>
            </c:numRef>
          </c:cat>
          <c:val>
            <c:numRef>
              <c:f>'ULAZNI PODACI'!$F$383:$F$816</c:f>
              <c:numCache>
                <c:formatCode>#,##0.00\ [$€-1];[Red]#,##0.00\ [$€-1]</c:formatCode>
                <c:ptCount val="434"/>
                <c:pt idx="0">
                  <c:v>1659.04</c:v>
                </c:pt>
                <c:pt idx="1">
                  <c:v>2064.44</c:v>
                </c:pt>
                <c:pt idx="2">
                  <c:v>2553.86</c:v>
                </c:pt>
                <c:pt idx="3">
                  <c:v>11306.04</c:v>
                </c:pt>
                <c:pt idx="4">
                  <c:v>11412.220000000001</c:v>
                </c:pt>
                <c:pt idx="5">
                  <c:v>11623.890000000001</c:v>
                </c:pt>
                <c:pt idx="6">
                  <c:v>12217.560000000001</c:v>
                </c:pt>
                <c:pt idx="7">
                  <c:v>13694.670000000002</c:v>
                </c:pt>
                <c:pt idx="8">
                  <c:v>22377.08</c:v>
                </c:pt>
                <c:pt idx="9">
                  <c:v>23233.140000000003</c:v>
                </c:pt>
                <c:pt idx="10">
                  <c:v>24726.270000000004</c:v>
                </c:pt>
                <c:pt idx="11">
                  <c:v>31591.360000000004</c:v>
                </c:pt>
                <c:pt idx="12">
                  <c:v>37456.050000000003</c:v>
                </c:pt>
                <c:pt idx="13">
                  <c:v>40437.5</c:v>
                </c:pt>
                <c:pt idx="14">
                  <c:v>41613.519999999997</c:v>
                </c:pt>
                <c:pt idx="15">
                  <c:v>41857.399999999994</c:v>
                </c:pt>
                <c:pt idx="16">
                  <c:v>41883.289999999994</c:v>
                </c:pt>
                <c:pt idx="17">
                  <c:v>43576.34</c:v>
                </c:pt>
                <c:pt idx="18">
                  <c:v>46455.14</c:v>
                </c:pt>
                <c:pt idx="19">
                  <c:v>49275.5</c:v>
                </c:pt>
                <c:pt idx="20">
                  <c:v>53406.94</c:v>
                </c:pt>
                <c:pt idx="21">
                  <c:v>56310.25</c:v>
                </c:pt>
                <c:pt idx="22">
                  <c:v>57139.77</c:v>
                </c:pt>
                <c:pt idx="23">
                  <c:v>58569.399999999994</c:v>
                </c:pt>
                <c:pt idx="24">
                  <c:v>58622.489999999991</c:v>
                </c:pt>
                <c:pt idx="25">
                  <c:v>58675.579999999987</c:v>
                </c:pt>
                <c:pt idx="26">
                  <c:v>58755.209999999985</c:v>
                </c:pt>
                <c:pt idx="27">
                  <c:v>65515.469999999987</c:v>
                </c:pt>
                <c:pt idx="28">
                  <c:v>66125.029999999984</c:v>
                </c:pt>
                <c:pt idx="29">
                  <c:v>66940.439999999988</c:v>
                </c:pt>
                <c:pt idx="30">
                  <c:v>67343.649999999994</c:v>
                </c:pt>
                <c:pt idx="31">
                  <c:v>68324.59</c:v>
                </c:pt>
                <c:pt idx="32">
                  <c:v>69293.47</c:v>
                </c:pt>
                <c:pt idx="33">
                  <c:v>69641.87</c:v>
                </c:pt>
                <c:pt idx="34">
                  <c:v>69885.75</c:v>
                </c:pt>
                <c:pt idx="35">
                  <c:v>70304.5</c:v>
                </c:pt>
                <c:pt idx="36">
                  <c:v>70750.81</c:v>
                </c:pt>
                <c:pt idx="37">
                  <c:v>72559.16</c:v>
                </c:pt>
                <c:pt idx="38">
                  <c:v>72828.75</c:v>
                </c:pt>
                <c:pt idx="39">
                  <c:v>73746.98</c:v>
                </c:pt>
                <c:pt idx="40">
                  <c:v>79321.34</c:v>
                </c:pt>
                <c:pt idx="41">
                  <c:v>79634.069999999992</c:v>
                </c:pt>
                <c:pt idx="42">
                  <c:v>80123.489999999991</c:v>
                </c:pt>
                <c:pt idx="43">
                  <c:v>90924.03</c:v>
                </c:pt>
                <c:pt idx="44">
                  <c:v>91644.05</c:v>
                </c:pt>
                <c:pt idx="45">
                  <c:v>92593.180000000008</c:v>
                </c:pt>
                <c:pt idx="46">
                  <c:v>93971.700000000012</c:v>
                </c:pt>
                <c:pt idx="47">
                  <c:v>96626.160000000018</c:v>
                </c:pt>
                <c:pt idx="48">
                  <c:v>100757.60000000002</c:v>
                </c:pt>
                <c:pt idx="49">
                  <c:v>102385.11000000002</c:v>
                </c:pt>
                <c:pt idx="50">
                  <c:v>103757.88000000002</c:v>
                </c:pt>
                <c:pt idx="51">
                  <c:v>104355.13000000002</c:v>
                </c:pt>
                <c:pt idx="52">
                  <c:v>105109.99000000002</c:v>
                </c:pt>
                <c:pt idx="53">
                  <c:v>105954.11000000002</c:v>
                </c:pt>
                <c:pt idx="54">
                  <c:v>106695.70000000001</c:v>
                </c:pt>
                <c:pt idx="55">
                  <c:v>107437.29000000001</c:v>
                </c:pt>
                <c:pt idx="56">
                  <c:v>107586.6</c:v>
                </c:pt>
                <c:pt idx="57">
                  <c:v>108324.87000000001</c:v>
                </c:pt>
                <c:pt idx="58">
                  <c:v>111493.04000000001</c:v>
                </c:pt>
                <c:pt idx="59">
                  <c:v>113116.39000000001</c:v>
                </c:pt>
                <c:pt idx="60">
                  <c:v>113676.48000000001</c:v>
                </c:pt>
                <c:pt idx="61">
                  <c:v>114062.70000000001</c:v>
                </c:pt>
                <c:pt idx="62">
                  <c:v>114527.23000000001</c:v>
                </c:pt>
                <c:pt idx="63">
                  <c:v>119479.00000000001</c:v>
                </c:pt>
                <c:pt idx="64">
                  <c:v>119655.27000000002</c:v>
                </c:pt>
                <c:pt idx="65">
                  <c:v>119980.11000000002</c:v>
                </c:pt>
                <c:pt idx="66">
                  <c:v>120426.39000000001</c:v>
                </c:pt>
                <c:pt idx="67">
                  <c:v>120566.58000000002</c:v>
                </c:pt>
                <c:pt idx="68">
                  <c:v>121042.39000000001</c:v>
                </c:pt>
                <c:pt idx="69">
                  <c:v>123072.05000000002</c:v>
                </c:pt>
                <c:pt idx="70">
                  <c:v>126359.76000000002</c:v>
                </c:pt>
                <c:pt idx="71">
                  <c:v>128018.80000000002</c:v>
                </c:pt>
                <c:pt idx="72">
                  <c:v>128667.52000000002</c:v>
                </c:pt>
                <c:pt idx="73">
                  <c:v>129130.89000000001</c:v>
                </c:pt>
                <c:pt idx="74">
                  <c:v>130155.89000000001</c:v>
                </c:pt>
                <c:pt idx="75">
                  <c:v>132244.04</c:v>
                </c:pt>
                <c:pt idx="76">
                  <c:v>160187.75</c:v>
                </c:pt>
                <c:pt idx="77">
                  <c:v>165994.37</c:v>
                </c:pt>
                <c:pt idx="78">
                  <c:v>167497.91</c:v>
                </c:pt>
                <c:pt idx="79">
                  <c:v>181994.46</c:v>
                </c:pt>
                <c:pt idx="80">
                  <c:v>183113.96</c:v>
                </c:pt>
                <c:pt idx="81">
                  <c:v>183976.66</c:v>
                </c:pt>
                <c:pt idx="82">
                  <c:v>187228.37</c:v>
                </c:pt>
                <c:pt idx="83">
                  <c:v>191359.81</c:v>
                </c:pt>
                <c:pt idx="84">
                  <c:v>191945.8</c:v>
                </c:pt>
                <c:pt idx="85">
                  <c:v>193595.84999999998</c:v>
                </c:pt>
                <c:pt idx="86">
                  <c:v>195754.69999999998</c:v>
                </c:pt>
                <c:pt idx="87">
                  <c:v>196401.71999999997</c:v>
                </c:pt>
                <c:pt idx="88">
                  <c:v>205268.93999999997</c:v>
                </c:pt>
                <c:pt idx="89">
                  <c:v>205757.36</c:v>
                </c:pt>
                <c:pt idx="90">
                  <c:v>208058.77</c:v>
                </c:pt>
                <c:pt idx="91">
                  <c:v>208661</c:v>
                </c:pt>
                <c:pt idx="92">
                  <c:v>213969.91</c:v>
                </c:pt>
                <c:pt idx="93">
                  <c:v>215361.67</c:v>
                </c:pt>
                <c:pt idx="94">
                  <c:v>216144.73</c:v>
                </c:pt>
                <c:pt idx="95">
                  <c:v>216634.15000000002</c:v>
                </c:pt>
                <c:pt idx="96">
                  <c:v>218293.19000000003</c:v>
                </c:pt>
                <c:pt idx="97">
                  <c:v>219557.71000000002</c:v>
                </c:pt>
                <c:pt idx="98">
                  <c:v>220884.98</c:v>
                </c:pt>
                <c:pt idx="99">
                  <c:v>222212.21000000002</c:v>
                </c:pt>
                <c:pt idx="100">
                  <c:v>223787.66000000003</c:v>
                </c:pt>
                <c:pt idx="101">
                  <c:v>224441.98000000004</c:v>
                </c:pt>
                <c:pt idx="102">
                  <c:v>241601.61000000004</c:v>
                </c:pt>
                <c:pt idx="103">
                  <c:v>247574.14000000004</c:v>
                </c:pt>
                <c:pt idx="104">
                  <c:v>248363.84000000005</c:v>
                </c:pt>
                <c:pt idx="105">
                  <c:v>248483.29000000007</c:v>
                </c:pt>
                <c:pt idx="106">
                  <c:v>248864.87000000005</c:v>
                </c:pt>
                <c:pt idx="107">
                  <c:v>255368.29000000007</c:v>
                </c:pt>
                <c:pt idx="108">
                  <c:v>255487.74000000008</c:v>
                </c:pt>
                <c:pt idx="109">
                  <c:v>262124.55000000008</c:v>
                </c:pt>
                <c:pt idx="110">
                  <c:v>262697.25000000006</c:v>
                </c:pt>
                <c:pt idx="111">
                  <c:v>264600.40000000008</c:v>
                </c:pt>
                <c:pt idx="112">
                  <c:v>266248.0500000001</c:v>
                </c:pt>
                <c:pt idx="113">
                  <c:v>266751.2300000001</c:v>
                </c:pt>
                <c:pt idx="114">
                  <c:v>270882.6700000001</c:v>
                </c:pt>
                <c:pt idx="115">
                  <c:v>270982.21000000008</c:v>
                </c:pt>
                <c:pt idx="116">
                  <c:v>272784.0500000001</c:v>
                </c:pt>
                <c:pt idx="117">
                  <c:v>275438.51000000013</c:v>
                </c:pt>
                <c:pt idx="118">
                  <c:v>275929.8000000001</c:v>
                </c:pt>
                <c:pt idx="119">
                  <c:v>277319.91000000009</c:v>
                </c:pt>
                <c:pt idx="120">
                  <c:v>278346.85000000009</c:v>
                </c:pt>
                <c:pt idx="121">
                  <c:v>282732.27000000008</c:v>
                </c:pt>
                <c:pt idx="122">
                  <c:v>284716.24000000005</c:v>
                </c:pt>
                <c:pt idx="123">
                  <c:v>286267.44000000006</c:v>
                </c:pt>
                <c:pt idx="124">
                  <c:v>287011.10000000003</c:v>
                </c:pt>
                <c:pt idx="125">
                  <c:v>298808.84000000003</c:v>
                </c:pt>
                <c:pt idx="126">
                  <c:v>299910.92000000004</c:v>
                </c:pt>
                <c:pt idx="127">
                  <c:v>299990.55000000005</c:v>
                </c:pt>
                <c:pt idx="128">
                  <c:v>301231.51000000007</c:v>
                </c:pt>
                <c:pt idx="129">
                  <c:v>301284.60000000009</c:v>
                </c:pt>
                <c:pt idx="130">
                  <c:v>301364.2300000001</c:v>
                </c:pt>
                <c:pt idx="131">
                  <c:v>301828.76000000013</c:v>
                </c:pt>
                <c:pt idx="132">
                  <c:v>303487.8000000001</c:v>
                </c:pt>
                <c:pt idx="133">
                  <c:v>310860.16000000009</c:v>
                </c:pt>
                <c:pt idx="134">
                  <c:v>311702.95000000007</c:v>
                </c:pt>
                <c:pt idx="135">
                  <c:v>316214.9800000001</c:v>
                </c:pt>
                <c:pt idx="136">
                  <c:v>317037.8600000001</c:v>
                </c:pt>
                <c:pt idx="137">
                  <c:v>317997.70000000013</c:v>
                </c:pt>
                <c:pt idx="138">
                  <c:v>318703.79000000015</c:v>
                </c:pt>
                <c:pt idx="139">
                  <c:v>322835.23000000016</c:v>
                </c:pt>
                <c:pt idx="140">
                  <c:v>336821.49000000017</c:v>
                </c:pt>
                <c:pt idx="141">
                  <c:v>338148.72000000015</c:v>
                </c:pt>
                <c:pt idx="142">
                  <c:v>341446.07000000012</c:v>
                </c:pt>
                <c:pt idx="143">
                  <c:v>347879.64000000013</c:v>
                </c:pt>
                <c:pt idx="144">
                  <c:v>348929.97000000015</c:v>
                </c:pt>
                <c:pt idx="145">
                  <c:v>353607.53000000014</c:v>
                </c:pt>
                <c:pt idx="146">
                  <c:v>353958.52000000014</c:v>
                </c:pt>
                <c:pt idx="147">
                  <c:v>355068.92000000016</c:v>
                </c:pt>
                <c:pt idx="148">
                  <c:v>356000.19000000018</c:v>
                </c:pt>
                <c:pt idx="149">
                  <c:v>357619.68000000017</c:v>
                </c:pt>
                <c:pt idx="150">
                  <c:v>359658.50000000017</c:v>
                </c:pt>
                <c:pt idx="151">
                  <c:v>360282.30000000016</c:v>
                </c:pt>
                <c:pt idx="152">
                  <c:v>361203.06000000017</c:v>
                </c:pt>
                <c:pt idx="153">
                  <c:v>361692.48000000016</c:v>
                </c:pt>
                <c:pt idx="154">
                  <c:v>363899.00000000017</c:v>
                </c:pt>
                <c:pt idx="155">
                  <c:v>364831.38000000018</c:v>
                </c:pt>
                <c:pt idx="156">
                  <c:v>364894.26000000018</c:v>
                </c:pt>
                <c:pt idx="157">
                  <c:v>367790.33000000019</c:v>
                </c:pt>
                <c:pt idx="158">
                  <c:v>367989.41000000021</c:v>
                </c:pt>
                <c:pt idx="159">
                  <c:v>370079.79000000021</c:v>
                </c:pt>
                <c:pt idx="160">
                  <c:v>371981.4700000002</c:v>
                </c:pt>
                <c:pt idx="161">
                  <c:v>373545.0900000002</c:v>
                </c:pt>
                <c:pt idx="162">
                  <c:v>374922.69000000018</c:v>
                </c:pt>
                <c:pt idx="163">
                  <c:v>375417.91000000015</c:v>
                </c:pt>
                <c:pt idx="164">
                  <c:v>375770.95000000013</c:v>
                </c:pt>
                <c:pt idx="165">
                  <c:v>376271.65000000014</c:v>
                </c:pt>
                <c:pt idx="166">
                  <c:v>382892.43000000017</c:v>
                </c:pt>
                <c:pt idx="167">
                  <c:v>383387.65000000014</c:v>
                </c:pt>
                <c:pt idx="168">
                  <c:v>383740.69000000012</c:v>
                </c:pt>
                <c:pt idx="169">
                  <c:v>384241.39000000013</c:v>
                </c:pt>
                <c:pt idx="170">
                  <c:v>384982.17000000016</c:v>
                </c:pt>
                <c:pt idx="171">
                  <c:v>386641.21000000014</c:v>
                </c:pt>
                <c:pt idx="172">
                  <c:v>387289.89000000013</c:v>
                </c:pt>
                <c:pt idx="173">
                  <c:v>388165.6100000001</c:v>
                </c:pt>
                <c:pt idx="174">
                  <c:v>389498.2300000001</c:v>
                </c:pt>
                <c:pt idx="175">
                  <c:v>389804.32000000012</c:v>
                </c:pt>
                <c:pt idx="176">
                  <c:v>392077.20000000013</c:v>
                </c:pt>
                <c:pt idx="177">
                  <c:v>392316.10000000015</c:v>
                </c:pt>
                <c:pt idx="178">
                  <c:v>402857.77000000014</c:v>
                </c:pt>
                <c:pt idx="179">
                  <c:v>404256.67000000016</c:v>
                </c:pt>
                <c:pt idx="180">
                  <c:v>406454.89000000013</c:v>
                </c:pt>
                <c:pt idx="181">
                  <c:v>408316.97000000015</c:v>
                </c:pt>
                <c:pt idx="182">
                  <c:v>409324.92000000016</c:v>
                </c:pt>
                <c:pt idx="183">
                  <c:v>424889.41000000015</c:v>
                </c:pt>
                <c:pt idx="184">
                  <c:v>425377.83000000013</c:v>
                </c:pt>
                <c:pt idx="185">
                  <c:v>428970.82000000012</c:v>
                </c:pt>
                <c:pt idx="186">
                  <c:v>431531.89000000013</c:v>
                </c:pt>
                <c:pt idx="187">
                  <c:v>433920.90000000014</c:v>
                </c:pt>
                <c:pt idx="188">
                  <c:v>438052.34000000014</c:v>
                </c:pt>
                <c:pt idx="189">
                  <c:v>438532.26000000013</c:v>
                </c:pt>
                <c:pt idx="190">
                  <c:v>445168.32000000012</c:v>
                </c:pt>
                <c:pt idx="191">
                  <c:v>445706.68000000011</c:v>
                </c:pt>
                <c:pt idx="192">
                  <c:v>446577.34000000008</c:v>
                </c:pt>
                <c:pt idx="193">
                  <c:v>447015.33000000007</c:v>
                </c:pt>
                <c:pt idx="194">
                  <c:v>448914.10000000009</c:v>
                </c:pt>
                <c:pt idx="195">
                  <c:v>449267.83000000007</c:v>
                </c:pt>
                <c:pt idx="196">
                  <c:v>449884.16000000009</c:v>
                </c:pt>
                <c:pt idx="197">
                  <c:v>450480.58000000007</c:v>
                </c:pt>
                <c:pt idx="198">
                  <c:v>462253.68000000005</c:v>
                </c:pt>
                <c:pt idx="199">
                  <c:v>463912.72000000003</c:v>
                </c:pt>
                <c:pt idx="200">
                  <c:v>466119.24000000005</c:v>
                </c:pt>
                <c:pt idx="201">
                  <c:v>466910.93000000005</c:v>
                </c:pt>
                <c:pt idx="202">
                  <c:v>467557.29000000004</c:v>
                </c:pt>
                <c:pt idx="203">
                  <c:v>480609.72000000003</c:v>
                </c:pt>
                <c:pt idx="204">
                  <c:v>482974.19</c:v>
                </c:pt>
                <c:pt idx="205">
                  <c:v>485297.05</c:v>
                </c:pt>
                <c:pt idx="206">
                  <c:v>490678.44</c:v>
                </c:pt>
                <c:pt idx="207">
                  <c:v>490827.75</c:v>
                </c:pt>
                <c:pt idx="208">
                  <c:v>494479.55</c:v>
                </c:pt>
                <c:pt idx="209">
                  <c:v>494974.98</c:v>
                </c:pt>
                <c:pt idx="210">
                  <c:v>498984.6</c:v>
                </c:pt>
                <c:pt idx="211">
                  <c:v>503116.04</c:v>
                </c:pt>
                <c:pt idx="212">
                  <c:v>503530.8</c:v>
                </c:pt>
                <c:pt idx="213">
                  <c:v>504352.01999999996</c:v>
                </c:pt>
                <c:pt idx="214">
                  <c:v>504723.63999999996</c:v>
                </c:pt>
                <c:pt idx="215">
                  <c:v>505015.62999999995</c:v>
                </c:pt>
                <c:pt idx="216">
                  <c:v>506186.62999999995</c:v>
                </c:pt>
                <c:pt idx="217">
                  <c:v>506492.72</c:v>
                </c:pt>
                <c:pt idx="218">
                  <c:v>511048.18</c:v>
                </c:pt>
                <c:pt idx="219">
                  <c:v>511986.49</c:v>
                </c:pt>
                <c:pt idx="220">
                  <c:v>512939.11</c:v>
                </c:pt>
                <c:pt idx="221">
                  <c:v>513311.45</c:v>
                </c:pt>
                <c:pt idx="222">
                  <c:v>520375.65</c:v>
                </c:pt>
                <c:pt idx="223">
                  <c:v>525157.17000000004</c:v>
                </c:pt>
                <c:pt idx="224">
                  <c:v>526965.52</c:v>
                </c:pt>
                <c:pt idx="225">
                  <c:v>527229.27</c:v>
                </c:pt>
                <c:pt idx="226">
                  <c:v>527272.4</c:v>
                </c:pt>
                <c:pt idx="227">
                  <c:v>528560.57000000007</c:v>
                </c:pt>
                <c:pt idx="228">
                  <c:v>528932.91</c:v>
                </c:pt>
                <c:pt idx="229">
                  <c:v>529443.89</c:v>
                </c:pt>
                <c:pt idx="230">
                  <c:v>529815.51</c:v>
                </c:pt>
                <c:pt idx="231">
                  <c:v>531623.86</c:v>
                </c:pt>
                <c:pt idx="232">
                  <c:v>531915.85</c:v>
                </c:pt>
                <c:pt idx="233">
                  <c:v>532606.01</c:v>
                </c:pt>
                <c:pt idx="234">
                  <c:v>532844.91</c:v>
                </c:pt>
                <c:pt idx="235">
                  <c:v>536826.59000000008</c:v>
                </c:pt>
                <c:pt idx="236">
                  <c:v>537353.33000000007</c:v>
                </c:pt>
                <c:pt idx="237">
                  <c:v>538174.55000000005</c:v>
                </c:pt>
                <c:pt idx="238">
                  <c:v>539906.58000000007</c:v>
                </c:pt>
                <c:pt idx="239">
                  <c:v>545376.28</c:v>
                </c:pt>
                <c:pt idx="240">
                  <c:v>545746.28</c:v>
                </c:pt>
                <c:pt idx="241">
                  <c:v>588293.1</c:v>
                </c:pt>
                <c:pt idx="242">
                  <c:v>588459</c:v>
                </c:pt>
                <c:pt idx="243">
                  <c:v>592115.97</c:v>
                </c:pt>
                <c:pt idx="244">
                  <c:v>597668.39</c:v>
                </c:pt>
                <c:pt idx="245">
                  <c:v>598052.87</c:v>
                </c:pt>
                <c:pt idx="246">
                  <c:v>599137.88</c:v>
                </c:pt>
                <c:pt idx="247">
                  <c:v>603269.31999999995</c:v>
                </c:pt>
                <c:pt idx="248">
                  <c:v>604237.94999999995</c:v>
                </c:pt>
                <c:pt idx="249">
                  <c:v>632349.86</c:v>
                </c:pt>
                <c:pt idx="250">
                  <c:v>640460.87</c:v>
                </c:pt>
                <c:pt idx="251">
                  <c:v>644725.46</c:v>
                </c:pt>
                <c:pt idx="252">
                  <c:v>646458.77</c:v>
                </c:pt>
                <c:pt idx="253">
                  <c:v>653018.22</c:v>
                </c:pt>
                <c:pt idx="254">
                  <c:v>653617.13</c:v>
                </c:pt>
                <c:pt idx="255">
                  <c:v>653984.97</c:v>
                </c:pt>
                <c:pt idx="256">
                  <c:v>655215.97</c:v>
                </c:pt>
                <c:pt idx="257">
                  <c:v>661775.41999999993</c:v>
                </c:pt>
                <c:pt idx="258">
                  <c:v>661868.32999999996</c:v>
                </c:pt>
                <c:pt idx="259">
                  <c:v>662219.22</c:v>
                </c:pt>
                <c:pt idx="260">
                  <c:v>662297.53</c:v>
                </c:pt>
                <c:pt idx="261">
                  <c:v>663673.87</c:v>
                </c:pt>
                <c:pt idx="262">
                  <c:v>665332.91</c:v>
                </c:pt>
                <c:pt idx="263">
                  <c:v>671984.06</c:v>
                </c:pt>
                <c:pt idx="264">
                  <c:v>672254.15</c:v>
                </c:pt>
                <c:pt idx="265">
                  <c:v>674304.72</c:v>
                </c:pt>
                <c:pt idx="266">
                  <c:v>689191.39</c:v>
                </c:pt>
                <c:pt idx="267">
                  <c:v>689831.78</c:v>
                </c:pt>
                <c:pt idx="268">
                  <c:v>690409.12</c:v>
                </c:pt>
                <c:pt idx="269">
                  <c:v>690525.25</c:v>
                </c:pt>
                <c:pt idx="270">
                  <c:v>697628.04</c:v>
                </c:pt>
                <c:pt idx="271">
                  <c:v>698110.65</c:v>
                </c:pt>
                <c:pt idx="272">
                  <c:v>702242.09</c:v>
                </c:pt>
                <c:pt idx="273">
                  <c:v>703254.1</c:v>
                </c:pt>
                <c:pt idx="274">
                  <c:v>703957.53</c:v>
                </c:pt>
                <c:pt idx="275">
                  <c:v>708736.21000000008</c:v>
                </c:pt>
                <c:pt idx="276">
                  <c:v>708925.34000000008</c:v>
                </c:pt>
                <c:pt idx="277">
                  <c:v>709806.99000000011</c:v>
                </c:pt>
                <c:pt idx="278">
                  <c:v>710791.10000000009</c:v>
                </c:pt>
                <c:pt idx="279">
                  <c:v>710976.91000000015</c:v>
                </c:pt>
                <c:pt idx="280">
                  <c:v>711192.58000000019</c:v>
                </c:pt>
                <c:pt idx="281">
                  <c:v>711484.57000000018</c:v>
                </c:pt>
                <c:pt idx="282">
                  <c:v>719890.06000000017</c:v>
                </c:pt>
                <c:pt idx="283">
                  <c:v>720666.49000000022</c:v>
                </c:pt>
                <c:pt idx="284">
                  <c:v>721289.23000000021</c:v>
                </c:pt>
                <c:pt idx="285">
                  <c:v>722107.07000000018</c:v>
                </c:pt>
                <c:pt idx="286">
                  <c:v>723407.75000000023</c:v>
                </c:pt>
                <c:pt idx="287">
                  <c:v>740132.07000000018</c:v>
                </c:pt>
                <c:pt idx="288">
                  <c:v>740848.39000000013</c:v>
                </c:pt>
                <c:pt idx="289">
                  <c:v>741711.09000000008</c:v>
                </c:pt>
                <c:pt idx="290">
                  <c:v>743030.02000000014</c:v>
                </c:pt>
                <c:pt idx="291">
                  <c:v>744885.90000000014</c:v>
                </c:pt>
                <c:pt idx="292">
                  <c:v>748160.13000000012</c:v>
                </c:pt>
                <c:pt idx="293">
                  <c:v>754499.40000000014</c:v>
                </c:pt>
                <c:pt idx="294">
                  <c:v>755864.38000000012</c:v>
                </c:pt>
                <c:pt idx="295">
                  <c:v>757171.62000000011</c:v>
                </c:pt>
                <c:pt idx="296">
                  <c:v>757254.57000000007</c:v>
                </c:pt>
                <c:pt idx="297">
                  <c:v>757742.99000000011</c:v>
                </c:pt>
                <c:pt idx="298">
                  <c:v>758049.45000000007</c:v>
                </c:pt>
                <c:pt idx="299">
                  <c:v>759210.77</c:v>
                </c:pt>
                <c:pt idx="300">
                  <c:v>761724.62</c:v>
                </c:pt>
                <c:pt idx="301">
                  <c:v>761936.98</c:v>
                </c:pt>
                <c:pt idx="302">
                  <c:v>762892.58</c:v>
                </c:pt>
                <c:pt idx="303">
                  <c:v>767316.42999999993</c:v>
                </c:pt>
                <c:pt idx="304">
                  <c:v>767627.49999999988</c:v>
                </c:pt>
                <c:pt idx="305">
                  <c:v>767885.39999999991</c:v>
                </c:pt>
                <c:pt idx="306">
                  <c:v>769901.04999999993</c:v>
                </c:pt>
                <c:pt idx="307">
                  <c:v>770325.75999999989</c:v>
                </c:pt>
                <c:pt idx="308">
                  <c:v>771069.00999999989</c:v>
                </c:pt>
                <c:pt idx="309">
                  <c:v>772281.08999999985</c:v>
                </c:pt>
                <c:pt idx="310">
                  <c:v>788994.64999999991</c:v>
                </c:pt>
                <c:pt idx="311">
                  <c:v>789218.61999999988</c:v>
                </c:pt>
                <c:pt idx="312">
                  <c:v>790877.65999999992</c:v>
                </c:pt>
                <c:pt idx="313">
                  <c:v>791698.87999999989</c:v>
                </c:pt>
                <c:pt idx="314">
                  <c:v>793092.46999999986</c:v>
                </c:pt>
                <c:pt idx="315">
                  <c:v>793172.09999999986</c:v>
                </c:pt>
                <c:pt idx="316">
                  <c:v>793265.00999999989</c:v>
                </c:pt>
                <c:pt idx="317">
                  <c:v>794061.34999999986</c:v>
                </c:pt>
                <c:pt idx="318">
                  <c:v>795213.14999999991</c:v>
                </c:pt>
                <c:pt idx="319">
                  <c:v>795275.36999999988</c:v>
                </c:pt>
                <c:pt idx="320">
                  <c:v>796370.32999999984</c:v>
                </c:pt>
                <c:pt idx="321">
                  <c:v>797124.34999999986</c:v>
                </c:pt>
                <c:pt idx="322">
                  <c:v>803135.09999999986</c:v>
                </c:pt>
                <c:pt idx="323">
                  <c:v>807604.00999999989</c:v>
                </c:pt>
                <c:pt idx="324">
                  <c:v>809355.36999999988</c:v>
                </c:pt>
                <c:pt idx="325">
                  <c:v>810100.27999999991</c:v>
                </c:pt>
                <c:pt idx="326">
                  <c:v>810425.27999999991</c:v>
                </c:pt>
                <c:pt idx="327">
                  <c:v>817208.85999999987</c:v>
                </c:pt>
                <c:pt idx="328">
                  <c:v>817751.19999999984</c:v>
                </c:pt>
                <c:pt idx="329">
                  <c:v>820221.61999999988</c:v>
                </c:pt>
                <c:pt idx="330">
                  <c:v>824353.05999999982</c:v>
                </c:pt>
                <c:pt idx="331">
                  <c:v>825438.06999999983</c:v>
                </c:pt>
                <c:pt idx="332">
                  <c:v>827596.91999999981</c:v>
                </c:pt>
                <c:pt idx="333">
                  <c:v>828206.11999999976</c:v>
                </c:pt>
                <c:pt idx="334">
                  <c:v>829400.62999999977</c:v>
                </c:pt>
                <c:pt idx="335">
                  <c:v>830410.81999999972</c:v>
                </c:pt>
                <c:pt idx="336">
                  <c:v>844675.35999999975</c:v>
                </c:pt>
                <c:pt idx="337">
                  <c:v>848261.06999999972</c:v>
                </c:pt>
                <c:pt idx="338">
                  <c:v>848326.43999999971</c:v>
                </c:pt>
                <c:pt idx="339">
                  <c:v>848510.78999999969</c:v>
                </c:pt>
                <c:pt idx="340">
                  <c:v>849200.94999999972</c:v>
                </c:pt>
                <c:pt idx="341">
                  <c:v>849921.51999999967</c:v>
                </c:pt>
                <c:pt idx="342">
                  <c:v>858203.09999999963</c:v>
                </c:pt>
                <c:pt idx="343">
                  <c:v>859356.12999999966</c:v>
                </c:pt>
                <c:pt idx="344">
                  <c:v>859667.1999999996</c:v>
                </c:pt>
                <c:pt idx="345">
                  <c:v>860012.27999999956</c:v>
                </c:pt>
                <c:pt idx="346">
                  <c:v>863413.29999999958</c:v>
                </c:pt>
                <c:pt idx="347">
                  <c:v>864052.02999999956</c:v>
                </c:pt>
                <c:pt idx="348">
                  <c:v>867234.07999999961</c:v>
                </c:pt>
                <c:pt idx="349">
                  <c:v>867532.70999999961</c:v>
                </c:pt>
                <c:pt idx="350">
                  <c:v>872077.10999999964</c:v>
                </c:pt>
                <c:pt idx="351">
                  <c:v>872133.84999999963</c:v>
                </c:pt>
                <c:pt idx="352">
                  <c:v>873792.88999999966</c:v>
                </c:pt>
                <c:pt idx="353">
                  <c:v>876281.43999999971</c:v>
                </c:pt>
                <c:pt idx="354">
                  <c:v>876520.33999999973</c:v>
                </c:pt>
                <c:pt idx="355">
                  <c:v>877341.55999999971</c:v>
                </c:pt>
                <c:pt idx="356">
                  <c:v>893033.53999999969</c:v>
                </c:pt>
                <c:pt idx="357">
                  <c:v>893834.55999999971</c:v>
                </c:pt>
                <c:pt idx="358">
                  <c:v>898685.58999999973</c:v>
                </c:pt>
                <c:pt idx="359">
                  <c:v>898881.35999999975</c:v>
                </c:pt>
                <c:pt idx="360">
                  <c:v>905853.68999999971</c:v>
                </c:pt>
                <c:pt idx="361">
                  <c:v>906882.68999999971</c:v>
                </c:pt>
                <c:pt idx="362">
                  <c:v>907650.55999999971</c:v>
                </c:pt>
                <c:pt idx="363">
                  <c:v>908450.87999999966</c:v>
                </c:pt>
                <c:pt idx="364">
                  <c:v>909378.27999999968</c:v>
                </c:pt>
                <c:pt idx="365">
                  <c:v>912327.51999999967</c:v>
                </c:pt>
                <c:pt idx="366">
                  <c:v>912841.81999999972</c:v>
                </c:pt>
                <c:pt idx="367">
                  <c:v>916973.25999999966</c:v>
                </c:pt>
                <c:pt idx="368">
                  <c:v>918798.1999999996</c:v>
                </c:pt>
                <c:pt idx="369">
                  <c:v>924478.99999999965</c:v>
                </c:pt>
                <c:pt idx="370">
                  <c:v>926665.38999999966</c:v>
                </c:pt>
                <c:pt idx="371">
                  <c:v>931585.4299999997</c:v>
                </c:pt>
                <c:pt idx="372">
                  <c:v>931726.44999999972</c:v>
                </c:pt>
                <c:pt idx="373">
                  <c:v>932307.39999999967</c:v>
                </c:pt>
                <c:pt idx="374">
                  <c:v>932883.39999999967</c:v>
                </c:pt>
                <c:pt idx="375">
                  <c:v>933399.32999999973</c:v>
                </c:pt>
                <c:pt idx="376">
                  <c:v>933689.7999999997</c:v>
                </c:pt>
                <c:pt idx="377">
                  <c:v>933882.24999999965</c:v>
                </c:pt>
                <c:pt idx="378">
                  <c:v>934384.93999999959</c:v>
                </c:pt>
                <c:pt idx="379">
                  <c:v>934656.18999999959</c:v>
                </c:pt>
                <c:pt idx="380">
                  <c:v>934867.71999999962</c:v>
                </c:pt>
                <c:pt idx="381">
                  <c:v>935863.13999999966</c:v>
                </c:pt>
                <c:pt idx="382">
                  <c:v>938071.31999999972</c:v>
                </c:pt>
                <c:pt idx="383">
                  <c:v>938287.07999999973</c:v>
                </c:pt>
                <c:pt idx="384">
                  <c:v>938628.82999999973</c:v>
                </c:pt>
                <c:pt idx="385">
                  <c:v>939159.71999999974</c:v>
                </c:pt>
                <c:pt idx="386">
                  <c:v>943926.12999999977</c:v>
                </c:pt>
                <c:pt idx="387">
                  <c:v>944356.60999999975</c:v>
                </c:pt>
                <c:pt idx="388">
                  <c:v>944964.47999999975</c:v>
                </c:pt>
                <c:pt idx="389">
                  <c:v>945097.19999999972</c:v>
                </c:pt>
                <c:pt idx="390">
                  <c:v>946756.23999999976</c:v>
                </c:pt>
                <c:pt idx="391">
                  <c:v>949981.2799999998</c:v>
                </c:pt>
                <c:pt idx="392">
                  <c:v>951213.83999999985</c:v>
                </c:pt>
                <c:pt idx="393">
                  <c:v>952064.92999999982</c:v>
                </c:pt>
                <c:pt idx="394">
                  <c:v>964444.61999999976</c:v>
                </c:pt>
                <c:pt idx="395">
                  <c:v>970715.76999999979</c:v>
                </c:pt>
                <c:pt idx="396">
                  <c:v>971702.89999999979</c:v>
                </c:pt>
                <c:pt idx="397">
                  <c:v>973337.2899999998</c:v>
                </c:pt>
                <c:pt idx="398">
                  <c:v>974345.97999999975</c:v>
                </c:pt>
                <c:pt idx="399">
                  <c:v>974413.99999999977</c:v>
                </c:pt>
                <c:pt idx="400">
                  <c:v>974493.46999999974</c:v>
                </c:pt>
                <c:pt idx="401">
                  <c:v>975083.74999999977</c:v>
                </c:pt>
                <c:pt idx="402">
                  <c:v>977266.21999999974</c:v>
                </c:pt>
                <c:pt idx="403">
                  <c:v>977830.28999999969</c:v>
                </c:pt>
                <c:pt idx="404">
                  <c:v>979327.06999999972</c:v>
                </c:pt>
                <c:pt idx="405">
                  <c:v>981102.43999999971</c:v>
                </c:pt>
                <c:pt idx="406">
                  <c:v>981485.6799999997</c:v>
                </c:pt>
                <c:pt idx="407">
                  <c:v>985617.11999999965</c:v>
                </c:pt>
                <c:pt idx="408">
                  <c:v>989953.83999999962</c:v>
                </c:pt>
                <c:pt idx="409">
                  <c:v>991584.61999999965</c:v>
                </c:pt>
                <c:pt idx="410">
                  <c:v>994507.5699999996</c:v>
                </c:pt>
                <c:pt idx="411">
                  <c:v>999080.41999999958</c:v>
                </c:pt>
                <c:pt idx="412">
                  <c:v>999170.66999999958</c:v>
                </c:pt>
                <c:pt idx="413">
                  <c:v>1000130.5099999995</c:v>
                </c:pt>
                <c:pt idx="414">
                  <c:v>1003815.7399999995</c:v>
                </c:pt>
                <c:pt idx="415">
                  <c:v>1004790.8199999995</c:v>
                </c:pt>
                <c:pt idx="416">
                  <c:v>1005620.3399999995</c:v>
                </c:pt>
                <c:pt idx="417">
                  <c:v>1005741.8799999995</c:v>
                </c:pt>
                <c:pt idx="418">
                  <c:v>1005983.2699999996</c:v>
                </c:pt>
                <c:pt idx="419">
                  <c:v>1011900.4599999995</c:v>
                </c:pt>
                <c:pt idx="420">
                  <c:v>1013021.9699999995</c:v>
                </c:pt>
                <c:pt idx="421">
                  <c:v>1016021.5099999995</c:v>
                </c:pt>
                <c:pt idx="422">
                  <c:v>1023044.7799999996</c:v>
                </c:pt>
                <c:pt idx="423">
                  <c:v>1024377.8099999996</c:v>
                </c:pt>
                <c:pt idx="424">
                  <c:v>1024867.2299999996</c:v>
                </c:pt>
                <c:pt idx="425">
                  <c:v>1025026.4999999997</c:v>
                </c:pt>
                <c:pt idx="426">
                  <c:v>1025589.2399999996</c:v>
                </c:pt>
                <c:pt idx="427">
                  <c:v>1025740.9399999996</c:v>
                </c:pt>
                <c:pt idx="428">
                  <c:v>1027399.9799999996</c:v>
                </c:pt>
                <c:pt idx="429">
                  <c:v>1032713.2299999996</c:v>
                </c:pt>
                <c:pt idx="430">
                  <c:v>1034491.1299999997</c:v>
                </c:pt>
                <c:pt idx="431">
                  <c:v>1036125.8599999996</c:v>
                </c:pt>
                <c:pt idx="432">
                  <c:v>1042455.0799999996</c:v>
                </c:pt>
                <c:pt idx="433">
                  <c:v>1044163.8899999997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6-482B-842E-350377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769865672"/>
        <c:axId val="769861712"/>
      </c:areaChart>
      <c:dateAx>
        <c:axId val="769865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69861712"/>
        <c:crosses val="autoZero"/>
        <c:auto val="1"/>
        <c:lblOffset val="100"/>
        <c:baseTimeUnit val="days"/>
      </c:dateAx>
      <c:valAx>
        <c:axId val="769861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#,##0.00\ [$€-1];[Red]#,##0.00\ [$€-1]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6986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r-HR"/>
              <a:t>HISTOGRAM TROŠKOVA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sr-Latn-R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 w="25400"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'ULAZNI PODACI'!$D$817:$D$1336</c:f>
              <c:numCache>
                <c:formatCode>m/d/yyyy</c:formatCode>
                <c:ptCount val="520"/>
                <c:pt idx="0">
                  <c:v>43476</c:v>
                </c:pt>
                <c:pt idx="1">
                  <c:v>43476</c:v>
                </c:pt>
                <c:pt idx="2">
                  <c:v>43479</c:v>
                </c:pt>
                <c:pt idx="3">
                  <c:v>43479</c:v>
                </c:pt>
                <c:pt idx="4">
                  <c:v>43480</c:v>
                </c:pt>
                <c:pt idx="5">
                  <c:v>43481</c:v>
                </c:pt>
                <c:pt idx="6">
                  <c:v>43481</c:v>
                </c:pt>
                <c:pt idx="7">
                  <c:v>43481</c:v>
                </c:pt>
                <c:pt idx="8">
                  <c:v>43481</c:v>
                </c:pt>
                <c:pt idx="9">
                  <c:v>43481</c:v>
                </c:pt>
                <c:pt idx="10">
                  <c:v>43481</c:v>
                </c:pt>
                <c:pt idx="11">
                  <c:v>43481</c:v>
                </c:pt>
                <c:pt idx="12">
                  <c:v>43481</c:v>
                </c:pt>
                <c:pt idx="13">
                  <c:v>43482</c:v>
                </c:pt>
                <c:pt idx="14">
                  <c:v>43482</c:v>
                </c:pt>
                <c:pt idx="15">
                  <c:v>43482</c:v>
                </c:pt>
                <c:pt idx="16">
                  <c:v>43486</c:v>
                </c:pt>
                <c:pt idx="17">
                  <c:v>43487</c:v>
                </c:pt>
                <c:pt idx="18">
                  <c:v>43488</c:v>
                </c:pt>
                <c:pt idx="19">
                  <c:v>43488</c:v>
                </c:pt>
                <c:pt idx="20">
                  <c:v>43489</c:v>
                </c:pt>
                <c:pt idx="21">
                  <c:v>43493</c:v>
                </c:pt>
                <c:pt idx="22">
                  <c:v>43494</c:v>
                </c:pt>
                <c:pt idx="23">
                  <c:v>43495</c:v>
                </c:pt>
                <c:pt idx="24">
                  <c:v>43496</c:v>
                </c:pt>
                <c:pt idx="25">
                  <c:v>43496</c:v>
                </c:pt>
                <c:pt idx="26">
                  <c:v>43500</c:v>
                </c:pt>
                <c:pt idx="27">
                  <c:v>43500</c:v>
                </c:pt>
                <c:pt idx="28">
                  <c:v>43501</c:v>
                </c:pt>
                <c:pt idx="29">
                  <c:v>43501</c:v>
                </c:pt>
                <c:pt idx="30">
                  <c:v>43501</c:v>
                </c:pt>
                <c:pt idx="31">
                  <c:v>43501</c:v>
                </c:pt>
                <c:pt idx="32">
                  <c:v>43502</c:v>
                </c:pt>
                <c:pt idx="33">
                  <c:v>43502</c:v>
                </c:pt>
                <c:pt idx="34">
                  <c:v>43502</c:v>
                </c:pt>
                <c:pt idx="35">
                  <c:v>43502</c:v>
                </c:pt>
                <c:pt idx="36">
                  <c:v>43502</c:v>
                </c:pt>
                <c:pt idx="37">
                  <c:v>43502</c:v>
                </c:pt>
                <c:pt idx="38">
                  <c:v>43504</c:v>
                </c:pt>
                <c:pt idx="39">
                  <c:v>43504</c:v>
                </c:pt>
                <c:pt idx="40">
                  <c:v>43507</c:v>
                </c:pt>
                <c:pt idx="41">
                  <c:v>43507</c:v>
                </c:pt>
                <c:pt idx="42">
                  <c:v>43507</c:v>
                </c:pt>
                <c:pt idx="43">
                  <c:v>43507</c:v>
                </c:pt>
                <c:pt idx="44">
                  <c:v>43507</c:v>
                </c:pt>
                <c:pt idx="45">
                  <c:v>43508</c:v>
                </c:pt>
                <c:pt idx="46">
                  <c:v>43508</c:v>
                </c:pt>
                <c:pt idx="47">
                  <c:v>43508</c:v>
                </c:pt>
                <c:pt idx="48">
                  <c:v>43508</c:v>
                </c:pt>
                <c:pt idx="49">
                  <c:v>43508</c:v>
                </c:pt>
                <c:pt idx="50">
                  <c:v>43508</c:v>
                </c:pt>
                <c:pt idx="51">
                  <c:v>43509</c:v>
                </c:pt>
                <c:pt idx="52">
                  <c:v>43509</c:v>
                </c:pt>
                <c:pt idx="53">
                  <c:v>43509</c:v>
                </c:pt>
                <c:pt idx="54">
                  <c:v>43509</c:v>
                </c:pt>
                <c:pt idx="55">
                  <c:v>43511</c:v>
                </c:pt>
                <c:pt idx="56">
                  <c:v>43511</c:v>
                </c:pt>
                <c:pt idx="57">
                  <c:v>43511</c:v>
                </c:pt>
                <c:pt idx="58">
                  <c:v>43515</c:v>
                </c:pt>
                <c:pt idx="59">
                  <c:v>43515</c:v>
                </c:pt>
                <c:pt idx="60">
                  <c:v>43516</c:v>
                </c:pt>
                <c:pt idx="61">
                  <c:v>43516</c:v>
                </c:pt>
                <c:pt idx="62">
                  <c:v>43516</c:v>
                </c:pt>
                <c:pt idx="63">
                  <c:v>43516</c:v>
                </c:pt>
                <c:pt idx="64">
                  <c:v>43517</c:v>
                </c:pt>
                <c:pt idx="65">
                  <c:v>43521</c:v>
                </c:pt>
                <c:pt idx="66">
                  <c:v>43521</c:v>
                </c:pt>
                <c:pt idx="67">
                  <c:v>43521</c:v>
                </c:pt>
                <c:pt idx="68">
                  <c:v>43521</c:v>
                </c:pt>
                <c:pt idx="69">
                  <c:v>43522</c:v>
                </c:pt>
                <c:pt idx="70">
                  <c:v>43522</c:v>
                </c:pt>
                <c:pt idx="71">
                  <c:v>43522</c:v>
                </c:pt>
                <c:pt idx="72">
                  <c:v>43525</c:v>
                </c:pt>
                <c:pt idx="73">
                  <c:v>43528</c:v>
                </c:pt>
                <c:pt idx="74">
                  <c:v>43529</c:v>
                </c:pt>
                <c:pt idx="75">
                  <c:v>43530</c:v>
                </c:pt>
                <c:pt idx="76">
                  <c:v>43530</c:v>
                </c:pt>
                <c:pt idx="77">
                  <c:v>43530</c:v>
                </c:pt>
                <c:pt idx="78">
                  <c:v>43530</c:v>
                </c:pt>
                <c:pt idx="79">
                  <c:v>43530</c:v>
                </c:pt>
                <c:pt idx="80">
                  <c:v>43531</c:v>
                </c:pt>
                <c:pt idx="81">
                  <c:v>43531</c:v>
                </c:pt>
                <c:pt idx="82">
                  <c:v>43531</c:v>
                </c:pt>
                <c:pt idx="83">
                  <c:v>43531</c:v>
                </c:pt>
                <c:pt idx="84">
                  <c:v>43535</c:v>
                </c:pt>
                <c:pt idx="85">
                  <c:v>43535</c:v>
                </c:pt>
                <c:pt idx="86">
                  <c:v>43535</c:v>
                </c:pt>
                <c:pt idx="87">
                  <c:v>43535</c:v>
                </c:pt>
                <c:pt idx="88">
                  <c:v>43535</c:v>
                </c:pt>
                <c:pt idx="89">
                  <c:v>43535</c:v>
                </c:pt>
                <c:pt idx="90">
                  <c:v>43535</c:v>
                </c:pt>
                <c:pt idx="91">
                  <c:v>43535</c:v>
                </c:pt>
                <c:pt idx="92">
                  <c:v>43535</c:v>
                </c:pt>
                <c:pt idx="93">
                  <c:v>43535</c:v>
                </c:pt>
                <c:pt idx="94">
                  <c:v>43535</c:v>
                </c:pt>
                <c:pt idx="95">
                  <c:v>43535</c:v>
                </c:pt>
                <c:pt idx="96">
                  <c:v>43535</c:v>
                </c:pt>
                <c:pt idx="97">
                  <c:v>43535</c:v>
                </c:pt>
                <c:pt idx="98">
                  <c:v>43535</c:v>
                </c:pt>
                <c:pt idx="99">
                  <c:v>43535</c:v>
                </c:pt>
                <c:pt idx="100">
                  <c:v>43537</c:v>
                </c:pt>
                <c:pt idx="101">
                  <c:v>43542</c:v>
                </c:pt>
                <c:pt idx="102">
                  <c:v>43542</c:v>
                </c:pt>
                <c:pt idx="103">
                  <c:v>43543</c:v>
                </c:pt>
                <c:pt idx="104">
                  <c:v>43543</c:v>
                </c:pt>
                <c:pt idx="105">
                  <c:v>43543</c:v>
                </c:pt>
                <c:pt idx="106">
                  <c:v>43545</c:v>
                </c:pt>
                <c:pt idx="107">
                  <c:v>43549</c:v>
                </c:pt>
                <c:pt idx="108">
                  <c:v>43551</c:v>
                </c:pt>
                <c:pt idx="109">
                  <c:v>43552</c:v>
                </c:pt>
                <c:pt idx="110">
                  <c:v>43552</c:v>
                </c:pt>
                <c:pt idx="111">
                  <c:v>43552</c:v>
                </c:pt>
                <c:pt idx="112">
                  <c:v>43553</c:v>
                </c:pt>
                <c:pt idx="113">
                  <c:v>43556</c:v>
                </c:pt>
                <c:pt idx="114">
                  <c:v>43556</c:v>
                </c:pt>
                <c:pt idx="115">
                  <c:v>43557</c:v>
                </c:pt>
                <c:pt idx="116">
                  <c:v>43558</c:v>
                </c:pt>
                <c:pt idx="117">
                  <c:v>43558</c:v>
                </c:pt>
                <c:pt idx="118">
                  <c:v>43560</c:v>
                </c:pt>
                <c:pt idx="119">
                  <c:v>43563</c:v>
                </c:pt>
                <c:pt idx="120">
                  <c:v>43563</c:v>
                </c:pt>
                <c:pt idx="121">
                  <c:v>43563</c:v>
                </c:pt>
                <c:pt idx="122">
                  <c:v>43563</c:v>
                </c:pt>
                <c:pt idx="123">
                  <c:v>43563</c:v>
                </c:pt>
                <c:pt idx="124">
                  <c:v>43564</c:v>
                </c:pt>
                <c:pt idx="125">
                  <c:v>43564</c:v>
                </c:pt>
                <c:pt idx="126">
                  <c:v>43565</c:v>
                </c:pt>
                <c:pt idx="127">
                  <c:v>43565</c:v>
                </c:pt>
                <c:pt idx="128">
                  <c:v>43565</c:v>
                </c:pt>
                <c:pt idx="129">
                  <c:v>43565</c:v>
                </c:pt>
                <c:pt idx="130">
                  <c:v>43565</c:v>
                </c:pt>
                <c:pt idx="131">
                  <c:v>43565</c:v>
                </c:pt>
                <c:pt idx="132">
                  <c:v>43565</c:v>
                </c:pt>
                <c:pt idx="133">
                  <c:v>43566</c:v>
                </c:pt>
                <c:pt idx="134">
                  <c:v>43567</c:v>
                </c:pt>
                <c:pt idx="135">
                  <c:v>43567</c:v>
                </c:pt>
                <c:pt idx="136">
                  <c:v>43570</c:v>
                </c:pt>
                <c:pt idx="137">
                  <c:v>43571</c:v>
                </c:pt>
                <c:pt idx="138">
                  <c:v>43571</c:v>
                </c:pt>
                <c:pt idx="139">
                  <c:v>43571</c:v>
                </c:pt>
                <c:pt idx="140">
                  <c:v>43571</c:v>
                </c:pt>
                <c:pt idx="141">
                  <c:v>43574</c:v>
                </c:pt>
                <c:pt idx="142">
                  <c:v>43574</c:v>
                </c:pt>
                <c:pt idx="143">
                  <c:v>43578</c:v>
                </c:pt>
                <c:pt idx="144">
                  <c:v>43578</c:v>
                </c:pt>
                <c:pt idx="145">
                  <c:v>43581</c:v>
                </c:pt>
                <c:pt idx="146">
                  <c:v>43584</c:v>
                </c:pt>
                <c:pt idx="147">
                  <c:v>43584</c:v>
                </c:pt>
                <c:pt idx="148">
                  <c:v>43587</c:v>
                </c:pt>
                <c:pt idx="149">
                  <c:v>43587</c:v>
                </c:pt>
                <c:pt idx="150">
                  <c:v>43588</c:v>
                </c:pt>
                <c:pt idx="151">
                  <c:v>43588</c:v>
                </c:pt>
                <c:pt idx="152">
                  <c:v>43588</c:v>
                </c:pt>
                <c:pt idx="153">
                  <c:v>43592</c:v>
                </c:pt>
                <c:pt idx="154">
                  <c:v>43592</c:v>
                </c:pt>
                <c:pt idx="155">
                  <c:v>43592</c:v>
                </c:pt>
                <c:pt idx="156">
                  <c:v>43592</c:v>
                </c:pt>
                <c:pt idx="157">
                  <c:v>43593</c:v>
                </c:pt>
                <c:pt idx="158">
                  <c:v>43593</c:v>
                </c:pt>
                <c:pt idx="159">
                  <c:v>43599</c:v>
                </c:pt>
                <c:pt idx="160">
                  <c:v>43599</c:v>
                </c:pt>
                <c:pt idx="161">
                  <c:v>43599</c:v>
                </c:pt>
                <c:pt idx="162">
                  <c:v>43599</c:v>
                </c:pt>
                <c:pt idx="163">
                  <c:v>43600</c:v>
                </c:pt>
                <c:pt idx="164">
                  <c:v>43600</c:v>
                </c:pt>
                <c:pt idx="165">
                  <c:v>43600</c:v>
                </c:pt>
                <c:pt idx="166">
                  <c:v>43601</c:v>
                </c:pt>
                <c:pt idx="167">
                  <c:v>43602</c:v>
                </c:pt>
                <c:pt idx="168">
                  <c:v>43602</c:v>
                </c:pt>
                <c:pt idx="169">
                  <c:v>43602</c:v>
                </c:pt>
                <c:pt idx="170">
                  <c:v>43602</c:v>
                </c:pt>
                <c:pt idx="171">
                  <c:v>43606</c:v>
                </c:pt>
                <c:pt idx="172">
                  <c:v>43606</c:v>
                </c:pt>
                <c:pt idx="173">
                  <c:v>43606</c:v>
                </c:pt>
                <c:pt idx="174">
                  <c:v>43606</c:v>
                </c:pt>
                <c:pt idx="175">
                  <c:v>43607</c:v>
                </c:pt>
                <c:pt idx="176">
                  <c:v>43607</c:v>
                </c:pt>
                <c:pt idx="177">
                  <c:v>43609</c:v>
                </c:pt>
                <c:pt idx="178">
                  <c:v>43609</c:v>
                </c:pt>
                <c:pt idx="179">
                  <c:v>43613</c:v>
                </c:pt>
                <c:pt idx="180">
                  <c:v>43614</c:v>
                </c:pt>
                <c:pt idx="181">
                  <c:v>43614</c:v>
                </c:pt>
                <c:pt idx="182">
                  <c:v>43615</c:v>
                </c:pt>
                <c:pt idx="183">
                  <c:v>43615</c:v>
                </c:pt>
                <c:pt idx="184">
                  <c:v>43615</c:v>
                </c:pt>
                <c:pt idx="185">
                  <c:v>43615</c:v>
                </c:pt>
                <c:pt idx="186">
                  <c:v>43615</c:v>
                </c:pt>
                <c:pt idx="187">
                  <c:v>43615</c:v>
                </c:pt>
                <c:pt idx="188">
                  <c:v>43615</c:v>
                </c:pt>
                <c:pt idx="189">
                  <c:v>43615</c:v>
                </c:pt>
                <c:pt idx="190">
                  <c:v>43615</c:v>
                </c:pt>
                <c:pt idx="191">
                  <c:v>43615</c:v>
                </c:pt>
                <c:pt idx="192">
                  <c:v>43615</c:v>
                </c:pt>
                <c:pt idx="193">
                  <c:v>43616</c:v>
                </c:pt>
                <c:pt idx="194">
                  <c:v>43616</c:v>
                </c:pt>
                <c:pt idx="195">
                  <c:v>43616</c:v>
                </c:pt>
                <c:pt idx="196">
                  <c:v>43619</c:v>
                </c:pt>
                <c:pt idx="197">
                  <c:v>43620</c:v>
                </c:pt>
                <c:pt idx="198">
                  <c:v>43623</c:v>
                </c:pt>
                <c:pt idx="199">
                  <c:v>43623</c:v>
                </c:pt>
                <c:pt idx="200">
                  <c:v>43623</c:v>
                </c:pt>
                <c:pt idx="201">
                  <c:v>43626</c:v>
                </c:pt>
                <c:pt idx="202">
                  <c:v>43626</c:v>
                </c:pt>
                <c:pt idx="203">
                  <c:v>43626</c:v>
                </c:pt>
                <c:pt idx="204">
                  <c:v>43626</c:v>
                </c:pt>
                <c:pt idx="205">
                  <c:v>43628</c:v>
                </c:pt>
                <c:pt idx="206">
                  <c:v>43628</c:v>
                </c:pt>
                <c:pt idx="207">
                  <c:v>43633</c:v>
                </c:pt>
                <c:pt idx="208">
                  <c:v>43637</c:v>
                </c:pt>
                <c:pt idx="209">
                  <c:v>43637</c:v>
                </c:pt>
                <c:pt idx="210">
                  <c:v>43637</c:v>
                </c:pt>
                <c:pt idx="211">
                  <c:v>43637</c:v>
                </c:pt>
                <c:pt idx="212">
                  <c:v>43637</c:v>
                </c:pt>
                <c:pt idx="213">
                  <c:v>43637</c:v>
                </c:pt>
                <c:pt idx="214">
                  <c:v>43637</c:v>
                </c:pt>
                <c:pt idx="215">
                  <c:v>43642</c:v>
                </c:pt>
                <c:pt idx="216">
                  <c:v>43643</c:v>
                </c:pt>
                <c:pt idx="217">
                  <c:v>43643</c:v>
                </c:pt>
                <c:pt idx="218">
                  <c:v>43643</c:v>
                </c:pt>
                <c:pt idx="219">
                  <c:v>43650</c:v>
                </c:pt>
                <c:pt idx="220">
                  <c:v>43650</c:v>
                </c:pt>
                <c:pt idx="221">
                  <c:v>43650</c:v>
                </c:pt>
                <c:pt idx="222">
                  <c:v>43650</c:v>
                </c:pt>
                <c:pt idx="223">
                  <c:v>43650</c:v>
                </c:pt>
                <c:pt idx="224">
                  <c:v>43654</c:v>
                </c:pt>
                <c:pt idx="225">
                  <c:v>43654</c:v>
                </c:pt>
                <c:pt idx="226">
                  <c:v>43654</c:v>
                </c:pt>
                <c:pt idx="227">
                  <c:v>43654</c:v>
                </c:pt>
                <c:pt idx="228">
                  <c:v>43654</c:v>
                </c:pt>
                <c:pt idx="229">
                  <c:v>43654</c:v>
                </c:pt>
                <c:pt idx="230">
                  <c:v>43654</c:v>
                </c:pt>
                <c:pt idx="231">
                  <c:v>43655</c:v>
                </c:pt>
                <c:pt idx="232">
                  <c:v>43656</c:v>
                </c:pt>
                <c:pt idx="233">
                  <c:v>43656</c:v>
                </c:pt>
                <c:pt idx="234">
                  <c:v>43656</c:v>
                </c:pt>
                <c:pt idx="235">
                  <c:v>43656</c:v>
                </c:pt>
                <c:pt idx="236">
                  <c:v>43658</c:v>
                </c:pt>
                <c:pt idx="237">
                  <c:v>43658</c:v>
                </c:pt>
                <c:pt idx="238">
                  <c:v>43664</c:v>
                </c:pt>
                <c:pt idx="239">
                  <c:v>43664</c:v>
                </c:pt>
                <c:pt idx="240">
                  <c:v>43665</c:v>
                </c:pt>
                <c:pt idx="241">
                  <c:v>43668</c:v>
                </c:pt>
                <c:pt idx="242">
                  <c:v>43668</c:v>
                </c:pt>
                <c:pt idx="243">
                  <c:v>43668</c:v>
                </c:pt>
                <c:pt idx="244">
                  <c:v>43670</c:v>
                </c:pt>
                <c:pt idx="245">
                  <c:v>43670</c:v>
                </c:pt>
                <c:pt idx="246">
                  <c:v>43670</c:v>
                </c:pt>
                <c:pt idx="247">
                  <c:v>43670</c:v>
                </c:pt>
                <c:pt idx="248">
                  <c:v>43670</c:v>
                </c:pt>
                <c:pt idx="249">
                  <c:v>43670</c:v>
                </c:pt>
                <c:pt idx="250">
                  <c:v>43670</c:v>
                </c:pt>
                <c:pt idx="251">
                  <c:v>43670</c:v>
                </c:pt>
                <c:pt idx="252">
                  <c:v>43670</c:v>
                </c:pt>
                <c:pt idx="253">
                  <c:v>43670</c:v>
                </c:pt>
                <c:pt idx="254">
                  <c:v>43672</c:v>
                </c:pt>
                <c:pt idx="255">
                  <c:v>43672</c:v>
                </c:pt>
                <c:pt idx="256">
                  <c:v>43672</c:v>
                </c:pt>
                <c:pt idx="257">
                  <c:v>43675</c:v>
                </c:pt>
                <c:pt idx="258">
                  <c:v>43675</c:v>
                </c:pt>
                <c:pt idx="259">
                  <c:v>43675</c:v>
                </c:pt>
                <c:pt idx="260">
                  <c:v>43676</c:v>
                </c:pt>
                <c:pt idx="261">
                  <c:v>43676</c:v>
                </c:pt>
                <c:pt idx="262">
                  <c:v>43676</c:v>
                </c:pt>
                <c:pt idx="263">
                  <c:v>43676</c:v>
                </c:pt>
                <c:pt idx="264">
                  <c:v>43676</c:v>
                </c:pt>
                <c:pt idx="265">
                  <c:v>43676</c:v>
                </c:pt>
                <c:pt idx="266">
                  <c:v>43676</c:v>
                </c:pt>
                <c:pt idx="267">
                  <c:v>43677</c:v>
                </c:pt>
                <c:pt idx="268">
                  <c:v>43677</c:v>
                </c:pt>
                <c:pt idx="269">
                  <c:v>43678</c:v>
                </c:pt>
                <c:pt idx="270">
                  <c:v>43678</c:v>
                </c:pt>
                <c:pt idx="271">
                  <c:v>43683</c:v>
                </c:pt>
                <c:pt idx="272">
                  <c:v>43683</c:v>
                </c:pt>
                <c:pt idx="273">
                  <c:v>43683</c:v>
                </c:pt>
                <c:pt idx="274">
                  <c:v>43683</c:v>
                </c:pt>
                <c:pt idx="275">
                  <c:v>43683</c:v>
                </c:pt>
                <c:pt idx="276">
                  <c:v>43685</c:v>
                </c:pt>
                <c:pt idx="277">
                  <c:v>43685</c:v>
                </c:pt>
                <c:pt idx="278">
                  <c:v>43685</c:v>
                </c:pt>
                <c:pt idx="279">
                  <c:v>43691</c:v>
                </c:pt>
                <c:pt idx="280">
                  <c:v>43691</c:v>
                </c:pt>
                <c:pt idx="281">
                  <c:v>43691</c:v>
                </c:pt>
                <c:pt idx="282">
                  <c:v>43691</c:v>
                </c:pt>
                <c:pt idx="283">
                  <c:v>43691</c:v>
                </c:pt>
                <c:pt idx="284">
                  <c:v>43693</c:v>
                </c:pt>
                <c:pt idx="285">
                  <c:v>43696</c:v>
                </c:pt>
                <c:pt idx="286">
                  <c:v>43696</c:v>
                </c:pt>
                <c:pt idx="287">
                  <c:v>43696</c:v>
                </c:pt>
                <c:pt idx="288">
                  <c:v>43703</c:v>
                </c:pt>
                <c:pt idx="289">
                  <c:v>43705</c:v>
                </c:pt>
                <c:pt idx="290">
                  <c:v>43705</c:v>
                </c:pt>
                <c:pt idx="291">
                  <c:v>43705</c:v>
                </c:pt>
                <c:pt idx="292">
                  <c:v>43705</c:v>
                </c:pt>
                <c:pt idx="293">
                  <c:v>43705</c:v>
                </c:pt>
                <c:pt idx="294">
                  <c:v>43705</c:v>
                </c:pt>
                <c:pt idx="295">
                  <c:v>43705</c:v>
                </c:pt>
                <c:pt idx="296">
                  <c:v>43705</c:v>
                </c:pt>
                <c:pt idx="297">
                  <c:v>43705</c:v>
                </c:pt>
                <c:pt idx="298">
                  <c:v>43705</c:v>
                </c:pt>
                <c:pt idx="299">
                  <c:v>43705</c:v>
                </c:pt>
                <c:pt idx="300">
                  <c:v>43705</c:v>
                </c:pt>
                <c:pt idx="301">
                  <c:v>43705</c:v>
                </c:pt>
                <c:pt idx="302">
                  <c:v>43710</c:v>
                </c:pt>
                <c:pt idx="303">
                  <c:v>43710</c:v>
                </c:pt>
                <c:pt idx="304">
                  <c:v>43710</c:v>
                </c:pt>
                <c:pt idx="305">
                  <c:v>43710</c:v>
                </c:pt>
                <c:pt idx="306">
                  <c:v>43710</c:v>
                </c:pt>
                <c:pt idx="307">
                  <c:v>43711</c:v>
                </c:pt>
                <c:pt idx="308">
                  <c:v>43711</c:v>
                </c:pt>
                <c:pt idx="309">
                  <c:v>43711</c:v>
                </c:pt>
                <c:pt idx="310">
                  <c:v>43711</c:v>
                </c:pt>
                <c:pt idx="311">
                  <c:v>43711</c:v>
                </c:pt>
                <c:pt idx="312">
                  <c:v>43711</c:v>
                </c:pt>
                <c:pt idx="313">
                  <c:v>43711</c:v>
                </c:pt>
                <c:pt idx="314">
                  <c:v>43711</c:v>
                </c:pt>
                <c:pt idx="315">
                  <c:v>43711</c:v>
                </c:pt>
                <c:pt idx="316">
                  <c:v>43711</c:v>
                </c:pt>
                <c:pt idx="317">
                  <c:v>43714</c:v>
                </c:pt>
                <c:pt idx="318">
                  <c:v>43717</c:v>
                </c:pt>
                <c:pt idx="319">
                  <c:v>43719</c:v>
                </c:pt>
                <c:pt idx="320">
                  <c:v>43719</c:v>
                </c:pt>
                <c:pt idx="321">
                  <c:v>43721</c:v>
                </c:pt>
                <c:pt idx="322">
                  <c:v>43724</c:v>
                </c:pt>
                <c:pt idx="323">
                  <c:v>43725</c:v>
                </c:pt>
                <c:pt idx="324">
                  <c:v>43725</c:v>
                </c:pt>
                <c:pt idx="325">
                  <c:v>43725</c:v>
                </c:pt>
                <c:pt idx="326">
                  <c:v>43725</c:v>
                </c:pt>
                <c:pt idx="327">
                  <c:v>43725</c:v>
                </c:pt>
                <c:pt idx="328">
                  <c:v>43725</c:v>
                </c:pt>
                <c:pt idx="329">
                  <c:v>43727</c:v>
                </c:pt>
                <c:pt idx="330">
                  <c:v>43727</c:v>
                </c:pt>
                <c:pt idx="331">
                  <c:v>43728</c:v>
                </c:pt>
                <c:pt idx="332">
                  <c:v>43728</c:v>
                </c:pt>
                <c:pt idx="333">
                  <c:v>43728</c:v>
                </c:pt>
                <c:pt idx="334">
                  <c:v>43728</c:v>
                </c:pt>
                <c:pt idx="335">
                  <c:v>43728</c:v>
                </c:pt>
                <c:pt idx="336">
                  <c:v>43728</c:v>
                </c:pt>
                <c:pt idx="337">
                  <c:v>43728</c:v>
                </c:pt>
                <c:pt idx="338">
                  <c:v>43732</c:v>
                </c:pt>
                <c:pt idx="339">
                  <c:v>43733</c:v>
                </c:pt>
                <c:pt idx="340">
                  <c:v>43733</c:v>
                </c:pt>
                <c:pt idx="341">
                  <c:v>43733</c:v>
                </c:pt>
                <c:pt idx="342">
                  <c:v>43733</c:v>
                </c:pt>
                <c:pt idx="343">
                  <c:v>43733</c:v>
                </c:pt>
                <c:pt idx="344">
                  <c:v>43733</c:v>
                </c:pt>
                <c:pt idx="345">
                  <c:v>43733</c:v>
                </c:pt>
                <c:pt idx="346">
                  <c:v>43733</c:v>
                </c:pt>
                <c:pt idx="347">
                  <c:v>43735</c:v>
                </c:pt>
                <c:pt idx="348">
                  <c:v>43735</c:v>
                </c:pt>
                <c:pt idx="349">
                  <c:v>43735</c:v>
                </c:pt>
                <c:pt idx="350">
                  <c:v>43735</c:v>
                </c:pt>
                <c:pt idx="351">
                  <c:v>43735</c:v>
                </c:pt>
                <c:pt idx="352">
                  <c:v>43735</c:v>
                </c:pt>
                <c:pt idx="353">
                  <c:v>43735</c:v>
                </c:pt>
                <c:pt idx="354">
                  <c:v>43735</c:v>
                </c:pt>
                <c:pt idx="355">
                  <c:v>43735</c:v>
                </c:pt>
                <c:pt idx="356">
                  <c:v>43739</c:v>
                </c:pt>
                <c:pt idx="357">
                  <c:v>43739</c:v>
                </c:pt>
                <c:pt idx="358">
                  <c:v>43739</c:v>
                </c:pt>
                <c:pt idx="359">
                  <c:v>43740</c:v>
                </c:pt>
                <c:pt idx="360">
                  <c:v>43740</c:v>
                </c:pt>
                <c:pt idx="361">
                  <c:v>43741</c:v>
                </c:pt>
                <c:pt idx="362">
                  <c:v>43741</c:v>
                </c:pt>
                <c:pt idx="363">
                  <c:v>43741</c:v>
                </c:pt>
                <c:pt idx="364">
                  <c:v>43747</c:v>
                </c:pt>
                <c:pt idx="365">
                  <c:v>43747</c:v>
                </c:pt>
                <c:pt idx="366">
                  <c:v>43747</c:v>
                </c:pt>
                <c:pt idx="367">
                  <c:v>43747</c:v>
                </c:pt>
                <c:pt idx="368">
                  <c:v>43747</c:v>
                </c:pt>
                <c:pt idx="369">
                  <c:v>43748</c:v>
                </c:pt>
                <c:pt idx="370">
                  <c:v>43749</c:v>
                </c:pt>
                <c:pt idx="371">
                  <c:v>43752</c:v>
                </c:pt>
                <c:pt idx="372">
                  <c:v>43754</c:v>
                </c:pt>
                <c:pt idx="373">
                  <c:v>43755</c:v>
                </c:pt>
                <c:pt idx="374">
                  <c:v>43755</c:v>
                </c:pt>
                <c:pt idx="375">
                  <c:v>43755</c:v>
                </c:pt>
                <c:pt idx="376">
                  <c:v>43755</c:v>
                </c:pt>
                <c:pt idx="377">
                  <c:v>43755</c:v>
                </c:pt>
                <c:pt idx="378">
                  <c:v>43756</c:v>
                </c:pt>
                <c:pt idx="379">
                  <c:v>43756</c:v>
                </c:pt>
                <c:pt idx="380">
                  <c:v>43756</c:v>
                </c:pt>
                <c:pt idx="381">
                  <c:v>43756</c:v>
                </c:pt>
                <c:pt idx="382">
                  <c:v>43760</c:v>
                </c:pt>
                <c:pt idx="383">
                  <c:v>43760</c:v>
                </c:pt>
                <c:pt idx="384">
                  <c:v>43760</c:v>
                </c:pt>
                <c:pt idx="385">
                  <c:v>43761</c:v>
                </c:pt>
                <c:pt idx="386">
                  <c:v>43761</c:v>
                </c:pt>
                <c:pt idx="387">
                  <c:v>43761</c:v>
                </c:pt>
                <c:pt idx="388">
                  <c:v>43761</c:v>
                </c:pt>
                <c:pt idx="389">
                  <c:v>43762</c:v>
                </c:pt>
                <c:pt idx="390">
                  <c:v>43763</c:v>
                </c:pt>
                <c:pt idx="391">
                  <c:v>43763</c:v>
                </c:pt>
                <c:pt idx="392">
                  <c:v>43766</c:v>
                </c:pt>
                <c:pt idx="393">
                  <c:v>43766</c:v>
                </c:pt>
                <c:pt idx="394">
                  <c:v>43766</c:v>
                </c:pt>
                <c:pt idx="395">
                  <c:v>43766</c:v>
                </c:pt>
                <c:pt idx="396">
                  <c:v>43767</c:v>
                </c:pt>
                <c:pt idx="397">
                  <c:v>43768</c:v>
                </c:pt>
                <c:pt idx="398">
                  <c:v>43773</c:v>
                </c:pt>
                <c:pt idx="399">
                  <c:v>43773</c:v>
                </c:pt>
                <c:pt idx="400">
                  <c:v>43773</c:v>
                </c:pt>
                <c:pt idx="401">
                  <c:v>43773</c:v>
                </c:pt>
                <c:pt idx="402">
                  <c:v>43773</c:v>
                </c:pt>
                <c:pt idx="403">
                  <c:v>43775</c:v>
                </c:pt>
                <c:pt idx="404">
                  <c:v>43776</c:v>
                </c:pt>
                <c:pt idx="405">
                  <c:v>43776</c:v>
                </c:pt>
                <c:pt idx="406">
                  <c:v>43776</c:v>
                </c:pt>
                <c:pt idx="407">
                  <c:v>43776</c:v>
                </c:pt>
                <c:pt idx="408">
                  <c:v>43776</c:v>
                </c:pt>
                <c:pt idx="409">
                  <c:v>43776</c:v>
                </c:pt>
                <c:pt idx="410">
                  <c:v>43777</c:v>
                </c:pt>
                <c:pt idx="411">
                  <c:v>43777</c:v>
                </c:pt>
                <c:pt idx="412">
                  <c:v>43777</c:v>
                </c:pt>
                <c:pt idx="413">
                  <c:v>43780</c:v>
                </c:pt>
                <c:pt idx="414">
                  <c:v>43780</c:v>
                </c:pt>
                <c:pt idx="415">
                  <c:v>43781</c:v>
                </c:pt>
                <c:pt idx="416">
                  <c:v>43781</c:v>
                </c:pt>
                <c:pt idx="417">
                  <c:v>43781</c:v>
                </c:pt>
                <c:pt idx="418">
                  <c:v>43781</c:v>
                </c:pt>
                <c:pt idx="419">
                  <c:v>43781</c:v>
                </c:pt>
                <c:pt idx="420">
                  <c:v>43781</c:v>
                </c:pt>
                <c:pt idx="421">
                  <c:v>43781</c:v>
                </c:pt>
                <c:pt idx="422">
                  <c:v>43781</c:v>
                </c:pt>
                <c:pt idx="423">
                  <c:v>43781</c:v>
                </c:pt>
                <c:pt idx="424">
                  <c:v>43783</c:v>
                </c:pt>
                <c:pt idx="425">
                  <c:v>43783</c:v>
                </c:pt>
                <c:pt idx="426">
                  <c:v>43783</c:v>
                </c:pt>
                <c:pt idx="427">
                  <c:v>43787</c:v>
                </c:pt>
                <c:pt idx="428">
                  <c:v>43787</c:v>
                </c:pt>
                <c:pt idx="429">
                  <c:v>43788</c:v>
                </c:pt>
                <c:pt idx="430">
                  <c:v>43788</c:v>
                </c:pt>
                <c:pt idx="431">
                  <c:v>43788</c:v>
                </c:pt>
                <c:pt idx="432">
                  <c:v>43788</c:v>
                </c:pt>
                <c:pt idx="433">
                  <c:v>43788</c:v>
                </c:pt>
                <c:pt idx="434">
                  <c:v>43788</c:v>
                </c:pt>
                <c:pt idx="435">
                  <c:v>43788</c:v>
                </c:pt>
                <c:pt idx="436">
                  <c:v>43788</c:v>
                </c:pt>
                <c:pt idx="437">
                  <c:v>43788</c:v>
                </c:pt>
                <c:pt idx="438">
                  <c:v>43789</c:v>
                </c:pt>
                <c:pt idx="439">
                  <c:v>43789</c:v>
                </c:pt>
                <c:pt idx="440">
                  <c:v>43789</c:v>
                </c:pt>
                <c:pt idx="441">
                  <c:v>43789</c:v>
                </c:pt>
                <c:pt idx="442">
                  <c:v>43790</c:v>
                </c:pt>
                <c:pt idx="443">
                  <c:v>43790</c:v>
                </c:pt>
                <c:pt idx="444">
                  <c:v>43790</c:v>
                </c:pt>
                <c:pt idx="445">
                  <c:v>43790</c:v>
                </c:pt>
                <c:pt idx="446">
                  <c:v>43791</c:v>
                </c:pt>
                <c:pt idx="447">
                  <c:v>43794</c:v>
                </c:pt>
                <c:pt idx="448">
                  <c:v>43794</c:v>
                </c:pt>
                <c:pt idx="449">
                  <c:v>43794</c:v>
                </c:pt>
                <c:pt idx="450">
                  <c:v>43794</c:v>
                </c:pt>
                <c:pt idx="451">
                  <c:v>43794</c:v>
                </c:pt>
                <c:pt idx="452">
                  <c:v>43796</c:v>
                </c:pt>
                <c:pt idx="453">
                  <c:v>43798</c:v>
                </c:pt>
                <c:pt idx="454">
                  <c:v>43798</c:v>
                </c:pt>
                <c:pt idx="455">
                  <c:v>43801</c:v>
                </c:pt>
                <c:pt idx="456">
                  <c:v>43801</c:v>
                </c:pt>
                <c:pt idx="457">
                  <c:v>43802</c:v>
                </c:pt>
                <c:pt idx="458">
                  <c:v>43802</c:v>
                </c:pt>
                <c:pt idx="459">
                  <c:v>43802</c:v>
                </c:pt>
                <c:pt idx="460">
                  <c:v>43802</c:v>
                </c:pt>
                <c:pt idx="461">
                  <c:v>43804</c:v>
                </c:pt>
                <c:pt idx="462">
                  <c:v>43804</c:v>
                </c:pt>
                <c:pt idx="463">
                  <c:v>43808</c:v>
                </c:pt>
                <c:pt idx="464">
                  <c:v>43808</c:v>
                </c:pt>
                <c:pt idx="465">
                  <c:v>43808</c:v>
                </c:pt>
                <c:pt idx="466">
                  <c:v>43808</c:v>
                </c:pt>
                <c:pt idx="467">
                  <c:v>43808</c:v>
                </c:pt>
                <c:pt idx="468">
                  <c:v>43809</c:v>
                </c:pt>
                <c:pt idx="469">
                  <c:v>43810</c:v>
                </c:pt>
                <c:pt idx="470">
                  <c:v>43810</c:v>
                </c:pt>
                <c:pt idx="471">
                  <c:v>43810</c:v>
                </c:pt>
                <c:pt idx="472">
                  <c:v>43810</c:v>
                </c:pt>
                <c:pt idx="473">
                  <c:v>43810</c:v>
                </c:pt>
                <c:pt idx="474">
                  <c:v>43810</c:v>
                </c:pt>
                <c:pt idx="475">
                  <c:v>43811</c:v>
                </c:pt>
                <c:pt idx="476">
                  <c:v>43811</c:v>
                </c:pt>
                <c:pt idx="477">
                  <c:v>43812</c:v>
                </c:pt>
                <c:pt idx="478">
                  <c:v>43815</c:v>
                </c:pt>
                <c:pt idx="479">
                  <c:v>43815</c:v>
                </c:pt>
                <c:pt idx="480">
                  <c:v>43815</c:v>
                </c:pt>
                <c:pt idx="481">
                  <c:v>43815</c:v>
                </c:pt>
                <c:pt idx="482">
                  <c:v>43815</c:v>
                </c:pt>
                <c:pt idx="483">
                  <c:v>43815</c:v>
                </c:pt>
                <c:pt idx="484">
                  <c:v>43816</c:v>
                </c:pt>
                <c:pt idx="485">
                  <c:v>43816</c:v>
                </c:pt>
                <c:pt idx="486">
                  <c:v>43816</c:v>
                </c:pt>
                <c:pt idx="487">
                  <c:v>43816</c:v>
                </c:pt>
                <c:pt idx="488">
                  <c:v>43816</c:v>
                </c:pt>
                <c:pt idx="489">
                  <c:v>43816</c:v>
                </c:pt>
                <c:pt idx="490">
                  <c:v>43816</c:v>
                </c:pt>
                <c:pt idx="491">
                  <c:v>43817</c:v>
                </c:pt>
                <c:pt idx="492">
                  <c:v>43817</c:v>
                </c:pt>
                <c:pt idx="493">
                  <c:v>43817</c:v>
                </c:pt>
                <c:pt idx="494">
                  <c:v>43817</c:v>
                </c:pt>
                <c:pt idx="495">
                  <c:v>43817</c:v>
                </c:pt>
                <c:pt idx="496">
                  <c:v>43817</c:v>
                </c:pt>
                <c:pt idx="497">
                  <c:v>43817</c:v>
                </c:pt>
                <c:pt idx="498">
                  <c:v>43817</c:v>
                </c:pt>
                <c:pt idx="499">
                  <c:v>43817</c:v>
                </c:pt>
                <c:pt idx="500">
                  <c:v>43818</c:v>
                </c:pt>
                <c:pt idx="501">
                  <c:v>43818</c:v>
                </c:pt>
                <c:pt idx="502">
                  <c:v>43818</c:v>
                </c:pt>
                <c:pt idx="503">
                  <c:v>43819</c:v>
                </c:pt>
                <c:pt idx="504">
                  <c:v>43819</c:v>
                </c:pt>
                <c:pt idx="505">
                  <c:v>43819</c:v>
                </c:pt>
                <c:pt idx="506">
                  <c:v>43819</c:v>
                </c:pt>
                <c:pt idx="507">
                  <c:v>43822</c:v>
                </c:pt>
                <c:pt idx="508">
                  <c:v>43822</c:v>
                </c:pt>
                <c:pt idx="509">
                  <c:v>43822</c:v>
                </c:pt>
                <c:pt idx="510">
                  <c:v>43826</c:v>
                </c:pt>
                <c:pt idx="511">
                  <c:v>43826</c:v>
                </c:pt>
                <c:pt idx="512">
                  <c:v>43826</c:v>
                </c:pt>
                <c:pt idx="513">
                  <c:v>43829</c:v>
                </c:pt>
                <c:pt idx="514">
                  <c:v>43829</c:v>
                </c:pt>
                <c:pt idx="515">
                  <c:v>43829</c:v>
                </c:pt>
                <c:pt idx="516">
                  <c:v>43830</c:v>
                </c:pt>
                <c:pt idx="517">
                  <c:v>43830</c:v>
                </c:pt>
                <c:pt idx="518">
                  <c:v>43830</c:v>
                </c:pt>
                <c:pt idx="519">
                  <c:v>43830</c:v>
                </c:pt>
              </c:numCache>
            </c:numRef>
          </c:cat>
          <c:val>
            <c:numRef>
              <c:f>'ULAZNI PODACI'!$F$817:$F$1336</c:f>
              <c:numCache>
                <c:formatCode>#,##0.00\ [$€-1];[Red]#,##0.00\ [$€-1]</c:formatCode>
                <c:ptCount val="520"/>
                <c:pt idx="0">
                  <c:v>2323.0300000000002</c:v>
                </c:pt>
                <c:pt idx="1">
                  <c:v>3373.2400000000002</c:v>
                </c:pt>
                <c:pt idx="2">
                  <c:v>11780.92</c:v>
                </c:pt>
                <c:pt idx="3">
                  <c:v>13187.61</c:v>
                </c:pt>
                <c:pt idx="4">
                  <c:v>13747.7</c:v>
                </c:pt>
                <c:pt idx="5">
                  <c:v>22542.99</c:v>
                </c:pt>
                <c:pt idx="6">
                  <c:v>22825.030000000002</c:v>
                </c:pt>
                <c:pt idx="7">
                  <c:v>22957.980000000003</c:v>
                </c:pt>
                <c:pt idx="8">
                  <c:v>23343.08</c:v>
                </c:pt>
                <c:pt idx="9">
                  <c:v>27474.52</c:v>
                </c:pt>
                <c:pt idx="10">
                  <c:v>29788.14</c:v>
                </c:pt>
                <c:pt idx="11">
                  <c:v>32608.5</c:v>
                </c:pt>
                <c:pt idx="12">
                  <c:v>33266.31</c:v>
                </c:pt>
                <c:pt idx="13">
                  <c:v>33307.79</c:v>
                </c:pt>
                <c:pt idx="14">
                  <c:v>33642.090000000004</c:v>
                </c:pt>
                <c:pt idx="15">
                  <c:v>33700.160000000003</c:v>
                </c:pt>
                <c:pt idx="16">
                  <c:v>46554.87</c:v>
                </c:pt>
                <c:pt idx="17">
                  <c:v>47335.55</c:v>
                </c:pt>
                <c:pt idx="18">
                  <c:v>47400.920000000006</c:v>
                </c:pt>
                <c:pt idx="19">
                  <c:v>47504.610000000008</c:v>
                </c:pt>
                <c:pt idx="20">
                  <c:v>51189.840000000011</c:v>
                </c:pt>
                <c:pt idx="21">
                  <c:v>51247.910000000011</c:v>
                </c:pt>
                <c:pt idx="22">
                  <c:v>51936.080000000009</c:v>
                </c:pt>
                <c:pt idx="23">
                  <c:v>52247.150000000009</c:v>
                </c:pt>
                <c:pt idx="24">
                  <c:v>52468.630000000012</c:v>
                </c:pt>
                <c:pt idx="25">
                  <c:v>54127.670000000013</c:v>
                </c:pt>
                <c:pt idx="26">
                  <c:v>54286.94000000001</c:v>
                </c:pt>
                <c:pt idx="27">
                  <c:v>54632.020000000011</c:v>
                </c:pt>
                <c:pt idx="28">
                  <c:v>55344.740000000013</c:v>
                </c:pt>
                <c:pt idx="29">
                  <c:v>71119.350000000006</c:v>
                </c:pt>
                <c:pt idx="30">
                  <c:v>71160.83</c:v>
                </c:pt>
                <c:pt idx="31">
                  <c:v>72799.960000000006</c:v>
                </c:pt>
                <c:pt idx="32">
                  <c:v>75165.740000000005</c:v>
                </c:pt>
                <c:pt idx="33">
                  <c:v>75655.16</c:v>
                </c:pt>
                <c:pt idx="34">
                  <c:v>75701.66</c:v>
                </c:pt>
                <c:pt idx="35">
                  <c:v>81972.81</c:v>
                </c:pt>
                <c:pt idx="36">
                  <c:v>83608.679999999993</c:v>
                </c:pt>
                <c:pt idx="37">
                  <c:v>84189.34</c:v>
                </c:pt>
                <c:pt idx="38">
                  <c:v>89613.459999999992</c:v>
                </c:pt>
                <c:pt idx="39">
                  <c:v>97907.159999999989</c:v>
                </c:pt>
                <c:pt idx="40">
                  <c:v>99531.51999999999</c:v>
                </c:pt>
                <c:pt idx="41">
                  <c:v>108785.43</c:v>
                </c:pt>
                <c:pt idx="42">
                  <c:v>109941.10999999999</c:v>
                </c:pt>
                <c:pt idx="43">
                  <c:v>110178.34999999999</c:v>
                </c:pt>
                <c:pt idx="44">
                  <c:v>110294.48</c:v>
                </c:pt>
                <c:pt idx="45">
                  <c:v>113594.3</c:v>
                </c:pt>
                <c:pt idx="46">
                  <c:v>114374.58</c:v>
                </c:pt>
                <c:pt idx="47">
                  <c:v>114758.8</c:v>
                </c:pt>
                <c:pt idx="48">
                  <c:v>118890.24000000001</c:v>
                </c:pt>
                <c:pt idx="49">
                  <c:v>121734.66</c:v>
                </c:pt>
                <c:pt idx="50">
                  <c:v>134948.71</c:v>
                </c:pt>
                <c:pt idx="51">
                  <c:v>137835.43</c:v>
                </c:pt>
                <c:pt idx="52">
                  <c:v>141369.16999999998</c:v>
                </c:pt>
                <c:pt idx="53">
                  <c:v>141513.15</c:v>
                </c:pt>
                <c:pt idx="54">
                  <c:v>141796.1</c:v>
                </c:pt>
                <c:pt idx="55">
                  <c:v>142281.20000000001</c:v>
                </c:pt>
                <c:pt idx="56">
                  <c:v>143422.62000000002</c:v>
                </c:pt>
                <c:pt idx="57">
                  <c:v>143754.43000000002</c:v>
                </c:pt>
                <c:pt idx="58">
                  <c:v>144314.52000000002</c:v>
                </c:pt>
                <c:pt idx="59">
                  <c:v>146535.74000000002</c:v>
                </c:pt>
                <c:pt idx="60">
                  <c:v>148797.34000000003</c:v>
                </c:pt>
                <c:pt idx="61">
                  <c:v>152864.68000000002</c:v>
                </c:pt>
                <c:pt idx="62">
                  <c:v>160233.23000000001</c:v>
                </c:pt>
                <c:pt idx="63">
                  <c:v>160650.26</c:v>
                </c:pt>
                <c:pt idx="64">
                  <c:v>160896.63</c:v>
                </c:pt>
                <c:pt idx="65">
                  <c:v>161381.73000000001</c:v>
                </c:pt>
                <c:pt idx="66">
                  <c:v>161686.99000000002</c:v>
                </c:pt>
                <c:pt idx="67">
                  <c:v>161965.71000000002</c:v>
                </c:pt>
                <c:pt idx="68">
                  <c:v>164898.88000000003</c:v>
                </c:pt>
                <c:pt idx="69">
                  <c:v>165164.33000000005</c:v>
                </c:pt>
                <c:pt idx="70">
                  <c:v>166523.91000000003</c:v>
                </c:pt>
                <c:pt idx="71">
                  <c:v>167261.12000000002</c:v>
                </c:pt>
                <c:pt idx="72">
                  <c:v>168920.16000000003</c:v>
                </c:pt>
                <c:pt idx="73">
                  <c:v>170247.39000000004</c:v>
                </c:pt>
                <c:pt idx="74">
                  <c:v>178059.63000000003</c:v>
                </c:pt>
                <c:pt idx="75">
                  <c:v>178338.35000000003</c:v>
                </c:pt>
                <c:pt idx="76">
                  <c:v>179771.76000000004</c:v>
                </c:pt>
                <c:pt idx="77">
                  <c:v>181408.44000000003</c:v>
                </c:pt>
                <c:pt idx="78">
                  <c:v>181431.85000000003</c:v>
                </c:pt>
                <c:pt idx="79">
                  <c:v>181893.06000000003</c:v>
                </c:pt>
                <c:pt idx="80">
                  <c:v>187478.54000000004</c:v>
                </c:pt>
                <c:pt idx="81">
                  <c:v>188490.60000000003</c:v>
                </c:pt>
                <c:pt idx="82">
                  <c:v>190121.90000000002</c:v>
                </c:pt>
                <c:pt idx="83">
                  <c:v>190685.97000000003</c:v>
                </c:pt>
                <c:pt idx="84">
                  <c:v>191417.41000000003</c:v>
                </c:pt>
                <c:pt idx="85">
                  <c:v>192170.45000000004</c:v>
                </c:pt>
                <c:pt idx="86">
                  <c:v>194329.30000000005</c:v>
                </c:pt>
                <c:pt idx="87">
                  <c:v>198460.74000000005</c:v>
                </c:pt>
                <c:pt idx="88">
                  <c:v>201712.45000000004</c:v>
                </c:pt>
                <c:pt idx="89">
                  <c:v>203186.50000000003</c:v>
                </c:pt>
                <c:pt idx="90">
                  <c:v>203626.40000000002</c:v>
                </c:pt>
                <c:pt idx="91">
                  <c:v>204575.61000000002</c:v>
                </c:pt>
                <c:pt idx="92">
                  <c:v>205245.86000000002</c:v>
                </c:pt>
                <c:pt idx="93">
                  <c:v>218056.45</c:v>
                </c:pt>
                <c:pt idx="94">
                  <c:v>220110.96000000002</c:v>
                </c:pt>
                <c:pt idx="95">
                  <c:v>221098.09000000003</c:v>
                </c:pt>
                <c:pt idx="96">
                  <c:v>226904.71000000002</c:v>
                </c:pt>
                <c:pt idx="97">
                  <c:v>230921.38000000003</c:v>
                </c:pt>
                <c:pt idx="98">
                  <c:v>231638.43000000002</c:v>
                </c:pt>
                <c:pt idx="99">
                  <c:v>232022.84000000003</c:v>
                </c:pt>
                <c:pt idx="100">
                  <c:v>236151.24000000002</c:v>
                </c:pt>
                <c:pt idx="101">
                  <c:v>242951.91000000003</c:v>
                </c:pt>
                <c:pt idx="102">
                  <c:v>243592.30000000005</c:v>
                </c:pt>
                <c:pt idx="103">
                  <c:v>244129.83000000005</c:v>
                </c:pt>
                <c:pt idx="104">
                  <c:v>244478.23000000004</c:v>
                </c:pt>
                <c:pt idx="105">
                  <c:v>247420.30000000005</c:v>
                </c:pt>
                <c:pt idx="106">
                  <c:v>248161.58000000005</c:v>
                </c:pt>
                <c:pt idx="107">
                  <c:v>249114.71000000005</c:v>
                </c:pt>
                <c:pt idx="108">
                  <c:v>250074.55000000005</c:v>
                </c:pt>
                <c:pt idx="109">
                  <c:v>250844.34000000005</c:v>
                </c:pt>
                <c:pt idx="110">
                  <c:v>250897.22000000006</c:v>
                </c:pt>
                <c:pt idx="111">
                  <c:v>252960.87000000005</c:v>
                </c:pt>
                <c:pt idx="112">
                  <c:v>254619.91000000006</c:v>
                </c:pt>
                <c:pt idx="113">
                  <c:v>259750.91000000006</c:v>
                </c:pt>
                <c:pt idx="114">
                  <c:v>261694.47000000006</c:v>
                </c:pt>
                <c:pt idx="115">
                  <c:v>262263.39000000007</c:v>
                </c:pt>
                <c:pt idx="116">
                  <c:v>263899.77000000008</c:v>
                </c:pt>
                <c:pt idx="117">
                  <c:v>264157.2300000001</c:v>
                </c:pt>
                <c:pt idx="118">
                  <c:v>264226.58000000007</c:v>
                </c:pt>
                <c:pt idx="119">
                  <c:v>264916.74000000005</c:v>
                </c:pt>
                <c:pt idx="120">
                  <c:v>264951.63000000006</c:v>
                </c:pt>
                <c:pt idx="121">
                  <c:v>265021.41000000009</c:v>
                </c:pt>
                <c:pt idx="122">
                  <c:v>266318.84000000008</c:v>
                </c:pt>
                <c:pt idx="123">
                  <c:v>279502.60000000009</c:v>
                </c:pt>
                <c:pt idx="124">
                  <c:v>285831.82000000007</c:v>
                </c:pt>
                <c:pt idx="125">
                  <c:v>286321.24000000005</c:v>
                </c:pt>
                <c:pt idx="126">
                  <c:v>287044.78000000003</c:v>
                </c:pt>
                <c:pt idx="127">
                  <c:v>287727.47000000003</c:v>
                </c:pt>
                <c:pt idx="128">
                  <c:v>291858.91000000003</c:v>
                </c:pt>
                <c:pt idx="129">
                  <c:v>292243.01</c:v>
                </c:pt>
                <c:pt idx="130">
                  <c:v>295011.94</c:v>
                </c:pt>
                <c:pt idx="131">
                  <c:v>295908.65000000002</c:v>
                </c:pt>
                <c:pt idx="132">
                  <c:v>297360.31</c:v>
                </c:pt>
                <c:pt idx="133">
                  <c:v>300087.32</c:v>
                </c:pt>
                <c:pt idx="134">
                  <c:v>302119.64</c:v>
                </c:pt>
                <c:pt idx="135">
                  <c:v>304875.3</c:v>
                </c:pt>
                <c:pt idx="136">
                  <c:v>305557.15999999997</c:v>
                </c:pt>
                <c:pt idx="137">
                  <c:v>306125.87999999995</c:v>
                </c:pt>
                <c:pt idx="138">
                  <c:v>306802.76999999996</c:v>
                </c:pt>
                <c:pt idx="139">
                  <c:v>307030.31999999995</c:v>
                </c:pt>
                <c:pt idx="140">
                  <c:v>308709.25999999995</c:v>
                </c:pt>
                <c:pt idx="141">
                  <c:v>310554.10999999993</c:v>
                </c:pt>
                <c:pt idx="142">
                  <c:v>310628.7699999999</c:v>
                </c:pt>
                <c:pt idx="143">
                  <c:v>311043.52999999991</c:v>
                </c:pt>
                <c:pt idx="144">
                  <c:v>327676.0199999999</c:v>
                </c:pt>
                <c:pt idx="145">
                  <c:v>330576.93999999989</c:v>
                </c:pt>
                <c:pt idx="146">
                  <c:v>332235.97999999986</c:v>
                </c:pt>
                <c:pt idx="147">
                  <c:v>332784.28999999986</c:v>
                </c:pt>
                <c:pt idx="148">
                  <c:v>334592.63999999984</c:v>
                </c:pt>
                <c:pt idx="149">
                  <c:v>335380.67999999982</c:v>
                </c:pt>
                <c:pt idx="150">
                  <c:v>348234.36999999982</c:v>
                </c:pt>
                <c:pt idx="151">
                  <c:v>351283.33999999979</c:v>
                </c:pt>
                <c:pt idx="152">
                  <c:v>353127.05999999976</c:v>
                </c:pt>
                <c:pt idx="153">
                  <c:v>357307.82999999978</c:v>
                </c:pt>
                <c:pt idx="154">
                  <c:v>357681.10999999981</c:v>
                </c:pt>
                <c:pt idx="155">
                  <c:v>357782.30999999982</c:v>
                </c:pt>
                <c:pt idx="156">
                  <c:v>359415.83999999985</c:v>
                </c:pt>
                <c:pt idx="157">
                  <c:v>359964.97999999986</c:v>
                </c:pt>
                <c:pt idx="158">
                  <c:v>360164.05999999988</c:v>
                </c:pt>
                <c:pt idx="159">
                  <c:v>360547.72999999986</c:v>
                </c:pt>
                <c:pt idx="160">
                  <c:v>364679.16999999987</c:v>
                </c:pt>
                <c:pt idx="161">
                  <c:v>365210.05999999988</c:v>
                </c:pt>
                <c:pt idx="162">
                  <c:v>371245.6999999999</c:v>
                </c:pt>
                <c:pt idx="163">
                  <c:v>375219.09999999992</c:v>
                </c:pt>
                <c:pt idx="164">
                  <c:v>375799.75999999989</c:v>
                </c:pt>
                <c:pt idx="165">
                  <c:v>376523.09999999992</c:v>
                </c:pt>
                <c:pt idx="166">
                  <c:v>391618.98999999993</c:v>
                </c:pt>
                <c:pt idx="167">
                  <c:v>402582.50999999995</c:v>
                </c:pt>
                <c:pt idx="168">
                  <c:v>407901.57999999996</c:v>
                </c:pt>
                <c:pt idx="169">
                  <c:v>408042.6</c:v>
                </c:pt>
                <c:pt idx="170">
                  <c:v>408756.42</c:v>
                </c:pt>
                <c:pt idx="171">
                  <c:v>410138.57999999996</c:v>
                </c:pt>
                <c:pt idx="172">
                  <c:v>416587.94999999995</c:v>
                </c:pt>
                <c:pt idx="173">
                  <c:v>417427.76999999996</c:v>
                </c:pt>
                <c:pt idx="174">
                  <c:v>418589.08999999997</c:v>
                </c:pt>
                <c:pt idx="175">
                  <c:v>419933.26999999996</c:v>
                </c:pt>
                <c:pt idx="176">
                  <c:v>422111.1</c:v>
                </c:pt>
                <c:pt idx="177">
                  <c:v>422125.17</c:v>
                </c:pt>
                <c:pt idx="178">
                  <c:v>422828.6</c:v>
                </c:pt>
                <c:pt idx="179">
                  <c:v>423014.41</c:v>
                </c:pt>
                <c:pt idx="180">
                  <c:v>423342.89999999997</c:v>
                </c:pt>
                <c:pt idx="181">
                  <c:v>423853.05</c:v>
                </c:pt>
                <c:pt idx="182">
                  <c:v>424009.83</c:v>
                </c:pt>
                <c:pt idx="183">
                  <c:v>424673.44</c:v>
                </c:pt>
                <c:pt idx="184">
                  <c:v>428195.48</c:v>
                </c:pt>
                <c:pt idx="185">
                  <c:v>429650.5</c:v>
                </c:pt>
                <c:pt idx="186">
                  <c:v>430798.55</c:v>
                </c:pt>
                <c:pt idx="187">
                  <c:v>431521.06</c:v>
                </c:pt>
                <c:pt idx="188">
                  <c:v>433035.55</c:v>
                </c:pt>
                <c:pt idx="189">
                  <c:v>436468.08999999997</c:v>
                </c:pt>
                <c:pt idx="190">
                  <c:v>440460.27999999997</c:v>
                </c:pt>
                <c:pt idx="191">
                  <c:v>446123.04</c:v>
                </c:pt>
                <c:pt idx="192">
                  <c:v>446933.48</c:v>
                </c:pt>
                <c:pt idx="193">
                  <c:v>454780.8</c:v>
                </c:pt>
                <c:pt idx="194">
                  <c:v>455683.32</c:v>
                </c:pt>
                <c:pt idx="195">
                  <c:v>456161.12</c:v>
                </c:pt>
                <c:pt idx="196">
                  <c:v>457820.15999999997</c:v>
                </c:pt>
                <c:pt idx="197">
                  <c:v>459396.24</c:v>
                </c:pt>
                <c:pt idx="198">
                  <c:v>459443.05</c:v>
                </c:pt>
                <c:pt idx="199">
                  <c:v>463880.97</c:v>
                </c:pt>
                <c:pt idx="200">
                  <c:v>465517.27999999997</c:v>
                </c:pt>
                <c:pt idx="201">
                  <c:v>467309.04</c:v>
                </c:pt>
                <c:pt idx="202">
                  <c:v>467627.57</c:v>
                </c:pt>
                <c:pt idx="203">
                  <c:v>467839.93</c:v>
                </c:pt>
                <c:pt idx="204">
                  <c:v>468430.21</c:v>
                </c:pt>
                <c:pt idx="205">
                  <c:v>479063.14</c:v>
                </c:pt>
                <c:pt idx="206">
                  <c:v>479926.75</c:v>
                </c:pt>
                <c:pt idx="207">
                  <c:v>480478.38</c:v>
                </c:pt>
                <c:pt idx="208">
                  <c:v>484609.82</c:v>
                </c:pt>
                <c:pt idx="209">
                  <c:v>486998.83</c:v>
                </c:pt>
                <c:pt idx="210">
                  <c:v>487382.85000000003</c:v>
                </c:pt>
                <c:pt idx="211">
                  <c:v>487880.64</c:v>
                </c:pt>
                <c:pt idx="212">
                  <c:v>488063.96</c:v>
                </c:pt>
                <c:pt idx="213">
                  <c:v>488508.87</c:v>
                </c:pt>
                <c:pt idx="214">
                  <c:v>489089.52999999997</c:v>
                </c:pt>
                <c:pt idx="215">
                  <c:v>490038.49999999994</c:v>
                </c:pt>
                <c:pt idx="216">
                  <c:v>490619.15999999992</c:v>
                </c:pt>
                <c:pt idx="217">
                  <c:v>491043.86999999994</c:v>
                </c:pt>
                <c:pt idx="218">
                  <c:v>491229.67999999993</c:v>
                </c:pt>
                <c:pt idx="219">
                  <c:v>491926.46999999991</c:v>
                </c:pt>
                <c:pt idx="220">
                  <c:v>499889.2099999999</c:v>
                </c:pt>
                <c:pt idx="221">
                  <c:v>500721.75999999989</c:v>
                </c:pt>
                <c:pt idx="222">
                  <c:v>503497.3299999999</c:v>
                </c:pt>
                <c:pt idx="223">
                  <c:v>507269.92999999988</c:v>
                </c:pt>
                <c:pt idx="224">
                  <c:v>507601.73999999987</c:v>
                </c:pt>
                <c:pt idx="225">
                  <c:v>509231.1999999999</c:v>
                </c:pt>
                <c:pt idx="226">
                  <c:v>509599.18999999989</c:v>
                </c:pt>
                <c:pt idx="227">
                  <c:v>513149.52999999991</c:v>
                </c:pt>
                <c:pt idx="228">
                  <c:v>514808.56999999989</c:v>
                </c:pt>
                <c:pt idx="229">
                  <c:v>515387.50999999989</c:v>
                </c:pt>
                <c:pt idx="230">
                  <c:v>516092.59999999992</c:v>
                </c:pt>
                <c:pt idx="231">
                  <c:v>529376.42999999993</c:v>
                </c:pt>
                <c:pt idx="232">
                  <c:v>536749.80999999994</c:v>
                </c:pt>
                <c:pt idx="233">
                  <c:v>537628.42999999993</c:v>
                </c:pt>
                <c:pt idx="234">
                  <c:v>537960.24</c:v>
                </c:pt>
                <c:pt idx="235">
                  <c:v>538384.94999999995</c:v>
                </c:pt>
                <c:pt idx="236">
                  <c:v>539130.85</c:v>
                </c:pt>
                <c:pt idx="237">
                  <c:v>540059.91</c:v>
                </c:pt>
                <c:pt idx="238">
                  <c:v>540750.07000000007</c:v>
                </c:pt>
                <c:pt idx="239">
                  <c:v>541636.9800000001</c:v>
                </c:pt>
                <c:pt idx="240">
                  <c:v>542154.20000000007</c:v>
                </c:pt>
                <c:pt idx="241">
                  <c:v>542651.91</c:v>
                </c:pt>
                <c:pt idx="242">
                  <c:v>543330.46000000008</c:v>
                </c:pt>
                <c:pt idx="243">
                  <c:v>546859.39000000013</c:v>
                </c:pt>
                <c:pt idx="244">
                  <c:v>547416.83000000007</c:v>
                </c:pt>
                <c:pt idx="245">
                  <c:v>548106.99000000011</c:v>
                </c:pt>
                <c:pt idx="246">
                  <c:v>549726.21000000008</c:v>
                </c:pt>
                <c:pt idx="247">
                  <c:v>551557.78</c:v>
                </c:pt>
                <c:pt idx="248">
                  <c:v>551940.34000000008</c:v>
                </c:pt>
                <c:pt idx="249">
                  <c:v>552242.33000000007</c:v>
                </c:pt>
                <c:pt idx="250">
                  <c:v>558355.66</c:v>
                </c:pt>
                <c:pt idx="251">
                  <c:v>562487.1</c:v>
                </c:pt>
                <c:pt idx="252">
                  <c:v>563514.03999999992</c:v>
                </c:pt>
                <c:pt idx="253">
                  <c:v>563993.16999999993</c:v>
                </c:pt>
                <c:pt idx="254">
                  <c:v>564051.23999999987</c:v>
                </c:pt>
                <c:pt idx="255">
                  <c:v>564290.1399999999</c:v>
                </c:pt>
                <c:pt idx="256">
                  <c:v>565126.28999999992</c:v>
                </c:pt>
                <c:pt idx="257">
                  <c:v>570986.36999999988</c:v>
                </c:pt>
                <c:pt idx="258">
                  <c:v>572041.97999999986</c:v>
                </c:pt>
                <c:pt idx="259">
                  <c:v>575221.07999999984</c:v>
                </c:pt>
                <c:pt idx="260">
                  <c:v>575495.81999999983</c:v>
                </c:pt>
                <c:pt idx="261">
                  <c:v>578382.2799999998</c:v>
                </c:pt>
                <c:pt idx="262">
                  <c:v>579001.34999999974</c:v>
                </c:pt>
                <c:pt idx="263">
                  <c:v>581821.70999999973</c:v>
                </c:pt>
                <c:pt idx="264">
                  <c:v>584246.78999999969</c:v>
                </c:pt>
                <c:pt idx="265">
                  <c:v>587126.28999999969</c:v>
                </c:pt>
                <c:pt idx="266">
                  <c:v>588609.06999999972</c:v>
                </c:pt>
                <c:pt idx="267">
                  <c:v>590396.07999999973</c:v>
                </c:pt>
                <c:pt idx="268">
                  <c:v>591587.41999999969</c:v>
                </c:pt>
                <c:pt idx="269">
                  <c:v>593246.45999999973</c:v>
                </c:pt>
                <c:pt idx="270">
                  <c:v>600651.36999999976</c:v>
                </c:pt>
                <c:pt idx="271">
                  <c:v>603969.43999999971</c:v>
                </c:pt>
                <c:pt idx="272">
                  <c:v>605338.13999999966</c:v>
                </c:pt>
                <c:pt idx="273">
                  <c:v>605722.36999999965</c:v>
                </c:pt>
                <c:pt idx="274">
                  <c:v>609889.86999999965</c:v>
                </c:pt>
                <c:pt idx="275">
                  <c:v>615012.96999999962</c:v>
                </c:pt>
                <c:pt idx="276">
                  <c:v>619428.65999999957</c:v>
                </c:pt>
                <c:pt idx="277">
                  <c:v>633072.48999999953</c:v>
                </c:pt>
                <c:pt idx="278">
                  <c:v>633902.00999999954</c:v>
                </c:pt>
                <c:pt idx="279">
                  <c:v>634242.10999999952</c:v>
                </c:pt>
                <c:pt idx="280">
                  <c:v>634947.19999999949</c:v>
                </c:pt>
                <c:pt idx="281">
                  <c:v>639078.63999999943</c:v>
                </c:pt>
                <c:pt idx="282">
                  <c:v>640312.95999999938</c:v>
                </c:pt>
                <c:pt idx="283">
                  <c:v>640694.6099999994</c:v>
                </c:pt>
                <c:pt idx="284">
                  <c:v>641172.40999999945</c:v>
                </c:pt>
                <c:pt idx="285">
                  <c:v>641433.7099999995</c:v>
                </c:pt>
                <c:pt idx="286">
                  <c:v>643058.63999999955</c:v>
                </c:pt>
                <c:pt idx="287">
                  <c:v>643538.75999999954</c:v>
                </c:pt>
                <c:pt idx="288">
                  <c:v>651649.47999999952</c:v>
                </c:pt>
                <c:pt idx="289">
                  <c:v>651819.52999999956</c:v>
                </c:pt>
                <c:pt idx="290">
                  <c:v>652967.66999999958</c:v>
                </c:pt>
                <c:pt idx="291">
                  <c:v>657025.18999999959</c:v>
                </c:pt>
                <c:pt idx="292">
                  <c:v>657846.40999999957</c:v>
                </c:pt>
                <c:pt idx="293">
                  <c:v>659125.37999999954</c:v>
                </c:pt>
                <c:pt idx="294">
                  <c:v>660193.62999999954</c:v>
                </c:pt>
                <c:pt idx="295">
                  <c:v>660644.88999999955</c:v>
                </c:pt>
                <c:pt idx="296">
                  <c:v>661412.75999999954</c:v>
                </c:pt>
                <c:pt idx="297">
                  <c:v>662005.2099999995</c:v>
                </c:pt>
                <c:pt idx="298">
                  <c:v>666360.88999999955</c:v>
                </c:pt>
                <c:pt idx="299">
                  <c:v>668094.30999999959</c:v>
                </c:pt>
                <c:pt idx="300">
                  <c:v>668227.02999999956</c:v>
                </c:pt>
                <c:pt idx="301">
                  <c:v>668777.82999999961</c:v>
                </c:pt>
                <c:pt idx="302">
                  <c:v>670586.17999999959</c:v>
                </c:pt>
                <c:pt idx="303">
                  <c:v>672972.18999999959</c:v>
                </c:pt>
                <c:pt idx="304">
                  <c:v>683273.20999999961</c:v>
                </c:pt>
                <c:pt idx="305">
                  <c:v>684815.4499999996</c:v>
                </c:pt>
                <c:pt idx="306">
                  <c:v>688406.34999999963</c:v>
                </c:pt>
                <c:pt idx="307">
                  <c:v>688543.21999999962</c:v>
                </c:pt>
                <c:pt idx="308">
                  <c:v>689136.32999999961</c:v>
                </c:pt>
                <c:pt idx="309">
                  <c:v>690090.27999999956</c:v>
                </c:pt>
                <c:pt idx="310">
                  <c:v>690500.05999999959</c:v>
                </c:pt>
                <c:pt idx="311">
                  <c:v>704550.75999999954</c:v>
                </c:pt>
                <c:pt idx="312">
                  <c:v>705088.28999999957</c:v>
                </c:pt>
                <c:pt idx="313">
                  <c:v>706483.89999999956</c:v>
                </c:pt>
                <c:pt idx="314">
                  <c:v>707950.97999999952</c:v>
                </c:pt>
                <c:pt idx="315">
                  <c:v>710091.29999999946</c:v>
                </c:pt>
                <c:pt idx="316">
                  <c:v>713976.87999999942</c:v>
                </c:pt>
                <c:pt idx="317">
                  <c:v>725551.73999999941</c:v>
                </c:pt>
                <c:pt idx="318">
                  <c:v>725852.1099999994</c:v>
                </c:pt>
                <c:pt idx="319">
                  <c:v>726318.70999999938</c:v>
                </c:pt>
                <c:pt idx="320">
                  <c:v>726876.14999999932</c:v>
                </c:pt>
                <c:pt idx="321">
                  <c:v>729125.51999999932</c:v>
                </c:pt>
                <c:pt idx="322">
                  <c:v>729837.2499999993</c:v>
                </c:pt>
                <c:pt idx="323">
                  <c:v>731467.33999999927</c:v>
                </c:pt>
                <c:pt idx="324">
                  <c:v>732193.67999999924</c:v>
                </c:pt>
                <c:pt idx="325">
                  <c:v>734436.15999999922</c:v>
                </c:pt>
                <c:pt idx="326">
                  <c:v>735150.60999999917</c:v>
                </c:pt>
                <c:pt idx="327">
                  <c:v>735743.41999999923</c:v>
                </c:pt>
                <c:pt idx="328">
                  <c:v>741835.17999999924</c:v>
                </c:pt>
                <c:pt idx="329">
                  <c:v>743059.36999999918</c:v>
                </c:pt>
                <c:pt idx="330">
                  <c:v>743802.61999999918</c:v>
                </c:pt>
                <c:pt idx="331">
                  <c:v>743868.97999999917</c:v>
                </c:pt>
                <c:pt idx="332">
                  <c:v>745486.53999999922</c:v>
                </c:pt>
                <c:pt idx="333">
                  <c:v>749617.97999999917</c:v>
                </c:pt>
                <c:pt idx="334">
                  <c:v>750000.74999999919</c:v>
                </c:pt>
                <c:pt idx="335">
                  <c:v>750191.53999999922</c:v>
                </c:pt>
                <c:pt idx="336">
                  <c:v>751394.33999999927</c:v>
                </c:pt>
                <c:pt idx="337">
                  <c:v>755779.16999999923</c:v>
                </c:pt>
                <c:pt idx="338">
                  <c:v>756125.62999999919</c:v>
                </c:pt>
                <c:pt idx="339">
                  <c:v>756834.03999999922</c:v>
                </c:pt>
                <c:pt idx="340">
                  <c:v>757523.69999999925</c:v>
                </c:pt>
                <c:pt idx="341">
                  <c:v>759239.05999999924</c:v>
                </c:pt>
                <c:pt idx="342">
                  <c:v>760668.57999999926</c:v>
                </c:pt>
                <c:pt idx="343">
                  <c:v>761146.31999999925</c:v>
                </c:pt>
                <c:pt idx="344">
                  <c:v>761574.60999999929</c:v>
                </c:pt>
                <c:pt idx="345">
                  <c:v>762249.16999999934</c:v>
                </c:pt>
                <c:pt idx="346">
                  <c:v>762411.75999999931</c:v>
                </c:pt>
                <c:pt idx="347">
                  <c:v>762666.3699999993</c:v>
                </c:pt>
                <c:pt idx="348">
                  <c:v>768332.58999999927</c:v>
                </c:pt>
                <c:pt idx="349">
                  <c:v>770694.38999999932</c:v>
                </c:pt>
                <c:pt idx="350">
                  <c:v>775680.26999999932</c:v>
                </c:pt>
                <c:pt idx="351">
                  <c:v>776691.38999999932</c:v>
                </c:pt>
                <c:pt idx="352">
                  <c:v>777248.82999999926</c:v>
                </c:pt>
                <c:pt idx="353">
                  <c:v>777806.2699999992</c:v>
                </c:pt>
                <c:pt idx="354">
                  <c:v>777820.0199999992</c:v>
                </c:pt>
                <c:pt idx="355">
                  <c:v>785143.80999999924</c:v>
                </c:pt>
                <c:pt idx="356">
                  <c:v>787897.80999999924</c:v>
                </c:pt>
                <c:pt idx="357">
                  <c:v>789556.84999999928</c:v>
                </c:pt>
                <c:pt idx="358">
                  <c:v>789860.44999999925</c:v>
                </c:pt>
                <c:pt idx="359">
                  <c:v>790153.7699999992</c:v>
                </c:pt>
                <c:pt idx="360">
                  <c:v>790435.80999999924</c:v>
                </c:pt>
                <c:pt idx="361">
                  <c:v>790507.47999999928</c:v>
                </c:pt>
                <c:pt idx="362">
                  <c:v>790677.2499999993</c:v>
                </c:pt>
                <c:pt idx="363">
                  <c:v>790750.51999999932</c:v>
                </c:pt>
                <c:pt idx="364">
                  <c:v>793191.55999999936</c:v>
                </c:pt>
                <c:pt idx="365">
                  <c:v>794579.52999999933</c:v>
                </c:pt>
                <c:pt idx="366">
                  <c:v>795284.6199999993</c:v>
                </c:pt>
                <c:pt idx="367">
                  <c:v>796915.97999999928</c:v>
                </c:pt>
                <c:pt idx="368">
                  <c:v>797838.39999999932</c:v>
                </c:pt>
                <c:pt idx="369">
                  <c:v>798186.79999999935</c:v>
                </c:pt>
                <c:pt idx="370">
                  <c:v>798482.1099999994</c:v>
                </c:pt>
                <c:pt idx="371">
                  <c:v>798603.98999999941</c:v>
                </c:pt>
                <c:pt idx="372">
                  <c:v>799443.03999999946</c:v>
                </c:pt>
                <c:pt idx="373">
                  <c:v>800035.31999999948</c:v>
                </c:pt>
                <c:pt idx="374">
                  <c:v>801768.73999999953</c:v>
                </c:pt>
                <c:pt idx="375">
                  <c:v>802007.63999999955</c:v>
                </c:pt>
                <c:pt idx="376">
                  <c:v>802306.26999999955</c:v>
                </c:pt>
                <c:pt idx="377">
                  <c:v>802631.26999999955</c:v>
                </c:pt>
                <c:pt idx="378">
                  <c:v>803865.5899999995</c:v>
                </c:pt>
                <c:pt idx="379">
                  <c:v>804180.05999999947</c:v>
                </c:pt>
                <c:pt idx="380">
                  <c:v>804563.21999999951</c:v>
                </c:pt>
                <c:pt idx="381">
                  <c:v>805392.9599999995</c:v>
                </c:pt>
                <c:pt idx="382">
                  <c:v>811619.14999999944</c:v>
                </c:pt>
                <c:pt idx="383">
                  <c:v>811778.41999999946</c:v>
                </c:pt>
                <c:pt idx="384">
                  <c:v>812268.84999999951</c:v>
                </c:pt>
                <c:pt idx="385">
                  <c:v>812467.92999999947</c:v>
                </c:pt>
                <c:pt idx="386">
                  <c:v>813436.44999999949</c:v>
                </c:pt>
                <c:pt idx="387">
                  <c:v>816575.3399999995</c:v>
                </c:pt>
                <c:pt idx="388">
                  <c:v>823225.74999999953</c:v>
                </c:pt>
                <c:pt idx="389">
                  <c:v>823725.11999999953</c:v>
                </c:pt>
                <c:pt idx="390">
                  <c:v>837680.0899999995</c:v>
                </c:pt>
                <c:pt idx="391">
                  <c:v>838406.34999999951</c:v>
                </c:pt>
                <c:pt idx="392">
                  <c:v>838738.15999999957</c:v>
                </c:pt>
                <c:pt idx="393">
                  <c:v>838977.05999999959</c:v>
                </c:pt>
                <c:pt idx="394">
                  <c:v>839215.95999999961</c:v>
                </c:pt>
                <c:pt idx="395">
                  <c:v>839565.33999999962</c:v>
                </c:pt>
                <c:pt idx="396">
                  <c:v>840087.93999999959</c:v>
                </c:pt>
                <c:pt idx="397">
                  <c:v>841063.4499999996</c:v>
                </c:pt>
                <c:pt idx="398">
                  <c:v>842722.48999999964</c:v>
                </c:pt>
                <c:pt idx="399">
                  <c:v>842885.87999999966</c:v>
                </c:pt>
                <c:pt idx="400">
                  <c:v>843368.00999999966</c:v>
                </c:pt>
                <c:pt idx="401">
                  <c:v>843988.48999999964</c:v>
                </c:pt>
                <c:pt idx="402">
                  <c:v>848759.47999999963</c:v>
                </c:pt>
                <c:pt idx="403">
                  <c:v>850036.93999999959</c:v>
                </c:pt>
                <c:pt idx="404">
                  <c:v>850766.91999999958</c:v>
                </c:pt>
                <c:pt idx="405">
                  <c:v>853235.55999999959</c:v>
                </c:pt>
                <c:pt idx="406">
                  <c:v>859130.43999999959</c:v>
                </c:pt>
                <c:pt idx="407">
                  <c:v>860568.07999999961</c:v>
                </c:pt>
                <c:pt idx="408">
                  <c:v>864699.51999999955</c:v>
                </c:pt>
                <c:pt idx="409">
                  <c:v>874361.73999999953</c:v>
                </c:pt>
                <c:pt idx="410">
                  <c:v>874786.44999999949</c:v>
                </c:pt>
                <c:pt idx="411">
                  <c:v>874892.62999999954</c:v>
                </c:pt>
                <c:pt idx="412">
                  <c:v>875529.69999999949</c:v>
                </c:pt>
                <c:pt idx="413">
                  <c:v>876037.35999999952</c:v>
                </c:pt>
                <c:pt idx="414">
                  <c:v>876820.41999999958</c:v>
                </c:pt>
                <c:pt idx="415">
                  <c:v>878707.67999999959</c:v>
                </c:pt>
                <c:pt idx="416">
                  <c:v>879412.76999999955</c:v>
                </c:pt>
                <c:pt idx="417">
                  <c:v>881055.1999999996</c:v>
                </c:pt>
                <c:pt idx="418">
                  <c:v>881478.04999999958</c:v>
                </c:pt>
                <c:pt idx="419">
                  <c:v>894131.36999999953</c:v>
                </c:pt>
                <c:pt idx="420">
                  <c:v>902129.2099999995</c:v>
                </c:pt>
                <c:pt idx="421">
                  <c:v>904024.44999999949</c:v>
                </c:pt>
                <c:pt idx="422">
                  <c:v>904406.02999999945</c:v>
                </c:pt>
                <c:pt idx="423">
                  <c:v>915911.09999999939</c:v>
                </c:pt>
                <c:pt idx="424">
                  <c:v>916873.33999999939</c:v>
                </c:pt>
                <c:pt idx="425">
                  <c:v>917941.75999999943</c:v>
                </c:pt>
                <c:pt idx="426">
                  <c:v>918313.37999999942</c:v>
                </c:pt>
                <c:pt idx="427">
                  <c:v>919600.78999999946</c:v>
                </c:pt>
                <c:pt idx="428">
                  <c:v>923821.37999999942</c:v>
                </c:pt>
                <c:pt idx="429">
                  <c:v>924433.19999999937</c:v>
                </c:pt>
                <c:pt idx="430">
                  <c:v>924516.14999999932</c:v>
                </c:pt>
                <c:pt idx="431">
                  <c:v>924901.90999999933</c:v>
                </c:pt>
                <c:pt idx="432">
                  <c:v>929033.34999999928</c:v>
                </c:pt>
                <c:pt idx="433">
                  <c:v>930725.56999999925</c:v>
                </c:pt>
                <c:pt idx="434">
                  <c:v>933050.03999999922</c:v>
                </c:pt>
                <c:pt idx="435">
                  <c:v>933474.74999999919</c:v>
                </c:pt>
                <c:pt idx="436">
                  <c:v>933952.54999999923</c:v>
                </c:pt>
                <c:pt idx="437">
                  <c:v>936115.92999999924</c:v>
                </c:pt>
                <c:pt idx="438">
                  <c:v>936266.36999999918</c:v>
                </c:pt>
                <c:pt idx="439">
                  <c:v>936295.36999999918</c:v>
                </c:pt>
                <c:pt idx="440">
                  <c:v>936777.97999999917</c:v>
                </c:pt>
                <c:pt idx="441">
                  <c:v>937252.61999999918</c:v>
                </c:pt>
                <c:pt idx="442">
                  <c:v>939641.62999999919</c:v>
                </c:pt>
                <c:pt idx="443">
                  <c:v>940011.58999999915</c:v>
                </c:pt>
                <c:pt idx="444">
                  <c:v>942903.00999999919</c:v>
                </c:pt>
                <c:pt idx="445">
                  <c:v>943184.21999999916</c:v>
                </c:pt>
                <c:pt idx="446">
                  <c:v>943467.85999999917</c:v>
                </c:pt>
                <c:pt idx="447">
                  <c:v>944077.78999999922</c:v>
                </c:pt>
                <c:pt idx="448">
                  <c:v>952599.7699999992</c:v>
                </c:pt>
                <c:pt idx="449">
                  <c:v>968574.7699999992</c:v>
                </c:pt>
                <c:pt idx="450">
                  <c:v>974879.09999999916</c:v>
                </c:pt>
                <c:pt idx="451">
                  <c:v>975476.34999999916</c:v>
                </c:pt>
                <c:pt idx="452">
                  <c:v>976070.27999999921</c:v>
                </c:pt>
                <c:pt idx="453">
                  <c:v>976760.43999999925</c:v>
                </c:pt>
                <c:pt idx="454">
                  <c:v>976879.33999999927</c:v>
                </c:pt>
                <c:pt idx="455">
                  <c:v>982035.7499999993</c:v>
                </c:pt>
                <c:pt idx="456">
                  <c:v>983694.78999999934</c:v>
                </c:pt>
                <c:pt idx="457">
                  <c:v>983893.8699999993</c:v>
                </c:pt>
                <c:pt idx="458">
                  <c:v>984384.93999999925</c:v>
                </c:pt>
                <c:pt idx="459">
                  <c:v>986840.04999999923</c:v>
                </c:pt>
                <c:pt idx="460">
                  <c:v>989945.29999999923</c:v>
                </c:pt>
                <c:pt idx="461">
                  <c:v>996750.60999999929</c:v>
                </c:pt>
                <c:pt idx="462">
                  <c:v>998781.14999999932</c:v>
                </c:pt>
                <c:pt idx="463">
                  <c:v>1003942.4199999993</c:v>
                </c:pt>
                <c:pt idx="464">
                  <c:v>1005150.1999999994</c:v>
                </c:pt>
                <c:pt idx="465">
                  <c:v>1005174.0899999994</c:v>
                </c:pt>
                <c:pt idx="466">
                  <c:v>1008376.0299999993</c:v>
                </c:pt>
                <c:pt idx="467">
                  <c:v>1008890.3299999994</c:v>
                </c:pt>
                <c:pt idx="468">
                  <c:v>1009366.6399999994</c:v>
                </c:pt>
                <c:pt idx="469">
                  <c:v>1012600.0999999994</c:v>
                </c:pt>
                <c:pt idx="470">
                  <c:v>1015594.3299999994</c:v>
                </c:pt>
                <c:pt idx="471">
                  <c:v>1015979.2299999994</c:v>
                </c:pt>
                <c:pt idx="472">
                  <c:v>1020110.6699999993</c:v>
                </c:pt>
                <c:pt idx="473">
                  <c:v>1021449.0199999993</c:v>
                </c:pt>
                <c:pt idx="474">
                  <c:v>1023010.4299999994</c:v>
                </c:pt>
                <c:pt idx="475">
                  <c:v>1023076.7899999993</c:v>
                </c:pt>
                <c:pt idx="476">
                  <c:v>1023464.9999999993</c:v>
                </c:pt>
                <c:pt idx="477">
                  <c:v>1025462.4799999993</c:v>
                </c:pt>
                <c:pt idx="478">
                  <c:v>1025669.8599999993</c:v>
                </c:pt>
                <c:pt idx="479">
                  <c:v>1025910.4199999993</c:v>
                </c:pt>
                <c:pt idx="480">
                  <c:v>1030683.1199999993</c:v>
                </c:pt>
                <c:pt idx="481">
                  <c:v>1033658.6099999993</c:v>
                </c:pt>
                <c:pt idx="482">
                  <c:v>1036394.1399999993</c:v>
                </c:pt>
                <c:pt idx="483">
                  <c:v>1046077.4299999994</c:v>
                </c:pt>
                <c:pt idx="484">
                  <c:v>1046600.5899999994</c:v>
                </c:pt>
                <c:pt idx="485">
                  <c:v>1046914.1499999994</c:v>
                </c:pt>
                <c:pt idx="486">
                  <c:v>1047169.6399999994</c:v>
                </c:pt>
                <c:pt idx="487">
                  <c:v>1047585.9799999994</c:v>
                </c:pt>
                <c:pt idx="488">
                  <c:v>1051514.4099999995</c:v>
                </c:pt>
                <c:pt idx="489">
                  <c:v>1074924.0099999995</c:v>
                </c:pt>
                <c:pt idx="490">
                  <c:v>1076091.9699999995</c:v>
                </c:pt>
                <c:pt idx="491">
                  <c:v>1076251.9999999995</c:v>
                </c:pt>
                <c:pt idx="492">
                  <c:v>1079647.9299999995</c:v>
                </c:pt>
                <c:pt idx="493">
                  <c:v>1082899.6399999994</c:v>
                </c:pt>
                <c:pt idx="494">
                  <c:v>1084102.4399999995</c:v>
                </c:pt>
                <c:pt idx="495">
                  <c:v>1087601.3499999994</c:v>
                </c:pt>
                <c:pt idx="496">
                  <c:v>1093505.1899999995</c:v>
                </c:pt>
                <c:pt idx="497">
                  <c:v>1094200.8799999994</c:v>
                </c:pt>
                <c:pt idx="498">
                  <c:v>1094620.3199999994</c:v>
                </c:pt>
                <c:pt idx="499">
                  <c:v>1096259.1099999994</c:v>
                </c:pt>
                <c:pt idx="500">
                  <c:v>1102555.4599999995</c:v>
                </c:pt>
                <c:pt idx="501">
                  <c:v>1104869.8399999994</c:v>
                </c:pt>
                <c:pt idx="502">
                  <c:v>1110318.0799999994</c:v>
                </c:pt>
                <c:pt idx="503">
                  <c:v>1110706.2899999993</c:v>
                </c:pt>
                <c:pt idx="504">
                  <c:v>1112776.7699999993</c:v>
                </c:pt>
                <c:pt idx="505">
                  <c:v>1113347.4799999993</c:v>
                </c:pt>
                <c:pt idx="506">
                  <c:v>1115338.3199999994</c:v>
                </c:pt>
                <c:pt idx="507">
                  <c:v>1115410.4899999993</c:v>
                </c:pt>
                <c:pt idx="508">
                  <c:v>1115529.3899999992</c:v>
                </c:pt>
                <c:pt idx="509">
                  <c:v>1116441.8599999992</c:v>
                </c:pt>
                <c:pt idx="510">
                  <c:v>1117395.6799999992</c:v>
                </c:pt>
                <c:pt idx="511">
                  <c:v>1117720.0199999993</c:v>
                </c:pt>
                <c:pt idx="512">
                  <c:v>1118549.5399999993</c:v>
                </c:pt>
                <c:pt idx="513">
                  <c:v>1119705.9999999993</c:v>
                </c:pt>
                <c:pt idx="514">
                  <c:v>1120043.1199999994</c:v>
                </c:pt>
                <c:pt idx="515">
                  <c:v>1120308.5699999994</c:v>
                </c:pt>
                <c:pt idx="516">
                  <c:v>1121967.6099999994</c:v>
                </c:pt>
                <c:pt idx="517">
                  <c:v>1122086.5099999993</c:v>
                </c:pt>
                <c:pt idx="518">
                  <c:v>1122609.6699999992</c:v>
                </c:pt>
                <c:pt idx="519">
                  <c:v>1122728.5699999991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2-4DDF-80EF-6605A3DDF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769865672"/>
        <c:axId val="769861712"/>
      </c:areaChart>
      <c:dateAx>
        <c:axId val="769865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69861712"/>
        <c:crosses val="autoZero"/>
        <c:auto val="1"/>
        <c:lblOffset val="100"/>
        <c:baseTimeUnit val="days"/>
      </c:dateAx>
      <c:valAx>
        <c:axId val="769861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#,##0.00\ [$€-1];[Red]#,##0.00\ [$€-1]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6986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21" Type="http://schemas.openxmlformats.org/officeDocument/2006/relationships/chart" Target="../charts/chart41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</xdr:colOff>
      <xdr:row>0</xdr:row>
      <xdr:rowOff>0</xdr:rowOff>
    </xdr:from>
    <xdr:to>
      <xdr:col>14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850F1-1E2B-DA4F-AAD8-6FB24A8E8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190499</xdr:rowOff>
    </xdr:from>
    <xdr:to>
      <xdr:col>14</xdr:col>
      <xdr:colOff>0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B054B8-178E-AE16-988F-407D6E359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43</xdr:row>
      <xdr:rowOff>0</xdr:rowOff>
    </xdr:from>
    <xdr:to>
      <xdr:col>14</xdr:col>
      <xdr:colOff>0</xdr:colOff>
      <xdr:row>65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16F0C2-0239-A48F-53A1-6D74AE6FF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24</xdr:col>
      <xdr:colOff>0</xdr:colOff>
      <xdr:row>65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AB3527-E7EB-4B5F-8F1C-10D30C958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0</xdr:row>
      <xdr:rowOff>2242</xdr:rowOff>
    </xdr:from>
    <xdr:to>
      <xdr:col>24</xdr:col>
      <xdr:colOff>0</xdr:colOff>
      <xdr:row>19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695F77-9D3B-383D-605E-998BD2A5A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5601</xdr:colOff>
      <xdr:row>19</xdr:row>
      <xdr:rowOff>191620</xdr:rowOff>
    </xdr:from>
    <xdr:to>
      <xdr:col>23</xdr:col>
      <xdr:colOff>605117</xdr:colOff>
      <xdr:row>42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E528270-6921-5425-E882-D8FA99D9B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9</xdr:col>
      <xdr:colOff>0</xdr:colOff>
      <xdr:row>18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6D9A0-5D01-422C-8C64-3EF5094FE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06C6EE-6128-4431-8AA3-15DD65EB7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9</xdr:col>
      <xdr:colOff>0</xdr:colOff>
      <xdr:row>54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4BC760-2985-4AA2-955B-7E5AF60F3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9</xdr:col>
      <xdr:colOff>0</xdr:colOff>
      <xdr:row>72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ADD795-F984-47AA-A712-83D3CE941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91</xdr:row>
      <xdr:rowOff>1</xdr:rowOff>
    </xdr:from>
    <xdr:to>
      <xdr:col>9</xdr:col>
      <xdr:colOff>0</xdr:colOff>
      <xdr:row>108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F052514-2ED4-4714-9490-70CCB9D99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0</xdr:colOff>
      <xdr:row>90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6DF672C-23E9-4D33-86C7-95FB74287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9</xdr:col>
      <xdr:colOff>0</xdr:colOff>
      <xdr:row>126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EEDF30D-EA60-41F2-AB07-43A348089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</xdr:row>
      <xdr:rowOff>4763</xdr:rowOff>
    </xdr:from>
    <xdr:to>
      <xdr:col>21</xdr:col>
      <xdr:colOff>291353</xdr:colOff>
      <xdr:row>18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514AA0-6490-50EC-8729-FAF6D8706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21</xdr:col>
      <xdr:colOff>291353</xdr:colOff>
      <xdr:row>36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A251E29-B84E-4B5D-B52E-3C417595C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21</xdr:col>
      <xdr:colOff>291353</xdr:colOff>
      <xdr:row>54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EE1C8FA-CCAB-4971-86F9-D858CC4A4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55</xdr:row>
      <xdr:rowOff>0</xdr:rowOff>
    </xdr:from>
    <xdr:to>
      <xdr:col>21</xdr:col>
      <xdr:colOff>291353</xdr:colOff>
      <xdr:row>72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6B357BF-4F53-4A6E-8C29-E84956521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73</xdr:row>
      <xdr:rowOff>0</xdr:rowOff>
    </xdr:from>
    <xdr:to>
      <xdr:col>21</xdr:col>
      <xdr:colOff>291353</xdr:colOff>
      <xdr:row>90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24FCF36-EB2D-476F-8400-D3DEC7814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21</xdr:col>
      <xdr:colOff>291353</xdr:colOff>
      <xdr:row>107</xdr:row>
      <xdr:rowOff>201705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6CD4AB5-A6F6-45B9-AD9C-6CCBCA67C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109</xdr:row>
      <xdr:rowOff>0</xdr:rowOff>
    </xdr:from>
    <xdr:to>
      <xdr:col>21</xdr:col>
      <xdr:colOff>291353</xdr:colOff>
      <xdr:row>126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868BB40-AD83-472D-9D2C-499612997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103B24-E4CD-B3F8-AC79-279DA3464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13</xdr:col>
      <xdr:colOff>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B8932C-0108-44E9-BB51-F33162C22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13</xdr:col>
      <xdr:colOff>0</xdr:colOff>
      <xdr:row>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997592-978E-4942-8328-0BA3C5F4A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53</xdr:row>
      <xdr:rowOff>0</xdr:rowOff>
    </xdr:from>
    <xdr:to>
      <xdr:col>13</xdr:col>
      <xdr:colOff>0</xdr:colOff>
      <xdr:row>68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E6708AA-C40E-48F7-8271-0BCF8B9AC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69</xdr:row>
      <xdr:rowOff>0</xdr:rowOff>
    </xdr:from>
    <xdr:to>
      <xdr:col>13</xdr:col>
      <xdr:colOff>0</xdr:colOff>
      <xdr:row>84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A68180-0F8D-4E6E-89DB-F11A0E49A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85</xdr:row>
      <xdr:rowOff>0</xdr:rowOff>
    </xdr:from>
    <xdr:to>
      <xdr:col>13</xdr:col>
      <xdr:colOff>0</xdr:colOff>
      <xdr:row>100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FD6DBF-1201-4AD5-B034-431E18060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20</xdr:col>
      <xdr:colOff>1170214</xdr:colOff>
      <xdr:row>20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5E940A7-EC73-4893-8B97-4CBED9B91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20</xdr:col>
      <xdr:colOff>1170214</xdr:colOff>
      <xdr:row>36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BAF238C-4F8D-4E59-97B8-AE2DF306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20</xdr:col>
      <xdr:colOff>1170214</xdr:colOff>
      <xdr:row>52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B83B837-A377-4095-8BC6-44887BBC1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53</xdr:row>
      <xdr:rowOff>0</xdr:rowOff>
    </xdr:from>
    <xdr:to>
      <xdr:col>20</xdr:col>
      <xdr:colOff>1170214</xdr:colOff>
      <xdr:row>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C146C48-F6E3-4845-939E-F3A169A68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69</xdr:row>
      <xdr:rowOff>0</xdr:rowOff>
    </xdr:from>
    <xdr:to>
      <xdr:col>20</xdr:col>
      <xdr:colOff>1170214</xdr:colOff>
      <xdr:row>84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BAF97C4-92F5-4728-A97B-DABECB0EF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85</xdr:row>
      <xdr:rowOff>0</xdr:rowOff>
    </xdr:from>
    <xdr:to>
      <xdr:col>20</xdr:col>
      <xdr:colOff>1170214</xdr:colOff>
      <xdr:row>100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9505A5B-52FB-48E4-9998-BF0A00A8E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5</xdr:row>
      <xdr:rowOff>0</xdr:rowOff>
    </xdr:from>
    <xdr:to>
      <xdr:col>29</xdr:col>
      <xdr:colOff>646339</xdr:colOff>
      <xdr:row>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2DCAEEA-76C7-4F84-A5B0-C82FA2D20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29</xdr:col>
      <xdr:colOff>646339</xdr:colOff>
      <xdr:row>36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93A8CF8-C5CF-4E7A-AF63-858D89523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0</xdr:colOff>
      <xdr:row>37</xdr:row>
      <xdr:rowOff>0</xdr:rowOff>
    </xdr:from>
    <xdr:to>
      <xdr:col>29</xdr:col>
      <xdr:colOff>646339</xdr:colOff>
      <xdr:row>52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2BB4F19-C1C4-4D99-888C-ECF5BEA35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0</xdr:colOff>
      <xdr:row>53</xdr:row>
      <xdr:rowOff>0</xdr:rowOff>
    </xdr:from>
    <xdr:to>
      <xdr:col>29</xdr:col>
      <xdr:colOff>646339</xdr:colOff>
      <xdr:row>68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08F0D1D-D465-4FB2-B34A-4B189BA78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0</xdr:colOff>
      <xdr:row>69</xdr:row>
      <xdr:rowOff>0</xdr:rowOff>
    </xdr:from>
    <xdr:to>
      <xdr:col>29</xdr:col>
      <xdr:colOff>646339</xdr:colOff>
      <xdr:row>84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7D27A86-6583-433A-93F3-652B5AA95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85</xdr:row>
      <xdr:rowOff>0</xdr:rowOff>
    </xdr:from>
    <xdr:to>
      <xdr:col>29</xdr:col>
      <xdr:colOff>646339</xdr:colOff>
      <xdr:row>100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43EEF70-EACE-4E40-8FF3-F631DD3FF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0</xdr:colOff>
      <xdr:row>102</xdr:row>
      <xdr:rowOff>0</xdr:rowOff>
    </xdr:from>
    <xdr:to>
      <xdr:col>14</xdr:col>
      <xdr:colOff>571500</xdr:colOff>
      <xdr:row>115</xdr:row>
      <xdr:rowOff>155864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FE4CE-80A0-4B52-95DA-DDA8FFECE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121226</xdr:colOff>
      <xdr:row>102</xdr:row>
      <xdr:rowOff>0</xdr:rowOff>
    </xdr:from>
    <xdr:to>
      <xdr:col>21</xdr:col>
      <xdr:colOff>702623</xdr:colOff>
      <xdr:row>115</xdr:row>
      <xdr:rowOff>155864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EDE82-B1FB-4F96-A1E8-AEEDC84A4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917863</xdr:colOff>
      <xdr:row>102</xdr:row>
      <xdr:rowOff>0</xdr:rowOff>
    </xdr:from>
    <xdr:to>
      <xdr:col>31</xdr:col>
      <xdr:colOff>334611</xdr:colOff>
      <xdr:row>115</xdr:row>
      <xdr:rowOff>155864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FF1E48-DC6F-4643-85C6-F99876507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adimir Curic" refreshedDate="45070.512630902776" createdVersion="8" refreshedVersion="8" minRefreshableVersion="3" recordCount="3200" xr:uid="{A3367CF3-AB23-4D76-A518-519480E1E4A4}">
  <cacheSource type="worksheet">
    <worksheetSource ref="A2:F3202" sheet="ULAZNI PODACI"/>
  </cacheSource>
  <cacheFields count="7">
    <cacheField name="KATEGORIJA TROŠKA" numFmtId="0">
      <sharedItems containsNonDate="0" containsString="0" containsBlank="1"/>
    </cacheField>
    <cacheField name="FIRMA KOOPERANT" numFmtId="0">
      <sharedItems containsMixedTypes="1" containsNumber="1" containsInteger="1" minValue="2" maxValue="2" count="353">
        <s v="MS DERATIZACIJA"/>
        <s v="LOVASIĆ"/>
        <s v="EMERSON"/>
        <s v="KLIMA SECUNDUS"/>
        <s v="GPZ"/>
        <s v="FRIGOOPREMA"/>
        <s v="VAR"/>
        <s v="MALI GRUNT"/>
        <s v="BABIĆ"/>
        <s v="COOLING&amp;HEATING"/>
        <s v="EM PODREKA"/>
        <s v="BUZINA"/>
        <s v="PEJIĆ INSTALACIJE"/>
        <s v="SIGET DIZALA"/>
        <s v="DISK"/>
        <s v="ELMITRON"/>
        <s v="FRANKFURT"/>
        <s v="LIM PRODUKT"/>
        <s v="VL AUTOMATIKA"/>
        <s v="FRAMAGO"/>
        <s v="INVESTIGO"/>
        <s v="TERMOINŽENJERING M"/>
        <s v="IZVAN OKVIRA"/>
        <s v="TEHNO VENT"/>
        <s v="KLI-NAP"/>
        <s v="DIA PRO FUTURO"/>
        <s v="ELTA KRAN"/>
        <s v="IZOPEN"/>
        <s v="FISAL"/>
        <s v="TEKLA"/>
        <s v="PID AUTOMATIKA"/>
        <s v="ZAGRTEBAČKI MAMUT"/>
        <s v="TRITEH"/>
        <s v="PRS FM"/>
        <s v="MARITERM SERVIS"/>
        <s v="DIJAMANT BUŠENJE"/>
        <s v="ACTIVITY"/>
        <s v="ŠI-LA-CO"/>
        <s v="BOVJE"/>
        <s v="V.L. AUTOMATIKA"/>
        <s v="MARCIUS"/>
        <s v="EL-MAC"/>
        <s v="HATEH-PROM"/>
        <s v="GS USLUGE"/>
        <s v="PAVO PROMET"/>
        <s v="PETROKOV"/>
        <s v="ŠUMOOPSKRBA"/>
        <s v="DATAPRINT"/>
        <s v="DAVENA"/>
        <s v="KF TELEKOM"/>
        <s v="TOLERANCA"/>
        <s v="HEP-TOPLINARSTVO"/>
        <s v="TIM PROMET"/>
        <s v="JUREN GAMMA"/>
        <s v="WESTINVEST"/>
        <s v="MANIPULATOR"/>
        <s v="ENERGONOVA"/>
        <s v="KLIMATERM"/>
        <s v="EKO PLAMEN"/>
        <s v="LABORA"/>
        <s v="SEMPER IDEM"/>
        <s v="GR-DI"/>
        <s v="GTP USLUGE"/>
        <s v="ZG LIMONT"/>
        <s v="BURKART&amp;LUKAČ"/>
        <s v="SOLIDUS PRIMA"/>
        <s v="BRCKOVIĆ"/>
        <s v="ZEP"/>
        <s v="STYLE DOOR"/>
        <s v="BO-JA KRIVOŠIJA"/>
        <s v="ELITAS"/>
        <s v="GALOKS"/>
        <s v="URBANI RITAM"/>
        <s v="SIQ"/>
        <s v="REKLAM PLAST"/>
        <s v="BELMET97"/>
        <s v="IZOGRAD-COMMERCE"/>
        <s v="METUS"/>
        <s v="BM-KLIVENT "/>
        <s v="ZEKO"/>
        <s v="GRADNJA OSIJEK"/>
        <s v="METALMEDO"/>
        <s v="BASAL"/>
        <s v="VALEO ZAGREB"/>
        <s v="KOVAČ ČELIK"/>
        <s v="GRIČ PROJKET"/>
        <s v="PROSTOR PROJEKT"/>
        <s v="NAJAM OGRADA"/>
        <s v="INTER-MONT"/>
        <s v="JERE KALCINA"/>
        <s v="PLINOSERVIS KUZMAN"/>
        <s v="ND USLUGE"/>
        <s v="DAIKIN"/>
        <s v="EURO-REZ"/>
        <s v="TRING"/>
        <s v="MIPOS"/>
        <s v="PLATUŽIĆ"/>
        <s v="DIMNJAČARSKA ZADR"/>
        <s v="KUZMAN"/>
        <s v="PUGB"/>
        <s v="DRVOSTIL"/>
        <s v="ABECEDA ZAŠTITE"/>
        <s v="BENC ELMO"/>
        <s v="DRAGINIĆ"/>
        <s v="KOSTANJEVEC"/>
        <s v="BMB BRCKOVIĆ"/>
        <s v="IVAN ŠIRANOVIĆ"/>
        <s v="ZZ TERMO USLUGE"/>
        <s v="EM KOVAČIĆ"/>
        <s v="JELSTIMA PROJEKT"/>
        <s v="PARAGON"/>
        <s v="EKO LOG"/>
        <s v="IMP CRPKE"/>
        <s v="MACRIUS"/>
        <s v="ELEKTROKOVINA"/>
        <s v="RIWAL"/>
        <s v="VERTIKO"/>
        <s v="IVAN"/>
        <s v="ILSAD"/>
        <s v="SEBASTIJAN"/>
        <s v="VALENTINA UGARKOVIĆ"/>
        <s v="GALE PLASTIKA"/>
        <s v="ELTEH ZAGREB"/>
        <s v="5G ING"/>
        <s v="KONE"/>
        <s v="MATA OGRADE"/>
        <s v="MAIVA USLUGE"/>
        <s v="SABLJAK"/>
        <s v="JILK"/>
        <s v="AMIS GRUPA"/>
        <s v="DESKON STUDIO"/>
        <s v="VIESSMANN"/>
        <s v="TENING"/>
        <s v="WATMONT"/>
        <s v="LECTUS PROMET"/>
        <s v="IZOFORMA PANELI"/>
        <s v="PROJEKT DANAS"/>
        <s v="S.T.A.-MONT"/>
        <s v="GRASA"/>
        <s v="ATRIUM"/>
        <s v="QUADRATUM"/>
        <s v="EMSI STOLARIJA"/>
        <s v="INFO BAU"/>
        <s v="KLIMATEHNIKA"/>
        <s v="UP RENT"/>
        <s v="KERA MONT"/>
        <s v="EEG"/>
        <s v="MICROCLIMA"/>
        <s v="HRVOJ ZVONIMIR"/>
        <s v="MARINKO HODALJ"/>
        <s v="JEREMIAS"/>
        <s v="NAVI DIM"/>
        <s v="MASTER MEDIA"/>
        <s v="HOVAL"/>
        <s v="EL MAC"/>
        <s v="ŠTIVIČIĆ"/>
        <s v="HELLA"/>
        <s v="CONCEPT GRADNJA"/>
        <s v="ASSA ABLOY"/>
        <s v="IVELAN"/>
        <s v="SGH PROJEKT"/>
        <s v="ŠEKETA"/>
        <s v="DŽAMBO STAKLO"/>
        <s v="MUDRI"/>
        <s v="KUZEK"/>
        <s v="TELE ING"/>
        <s v="TB INSTAL"/>
        <s v="KLI NAP"/>
        <s v="LECTUS"/>
        <s v="DG INSTAL"/>
        <s v="NORMA"/>
        <s v="BARKOP"/>
        <s v="KLIMA ŽALAC"/>
        <s v="TOROID ENERGIJA"/>
        <s v="KODEKS GRAD"/>
        <s v="BOGOVIĆ MONTAŽA"/>
        <s v="GAMMARUS"/>
        <s v="PEMA INSTAL"/>
        <s v="BAKULA"/>
        <s v="KEMIS TERMOCLEAN"/>
        <s v="BANKEL"/>
        <s v="LAPARU"/>
        <s v="PLAVA PTICA"/>
        <s v="GRBIĆ"/>
        <s v="ELEKTRO BOSILJ"/>
        <s v="EI OBRT ŠPORČIĆ"/>
        <s v="CENTRUS TIM"/>
        <s v="AUTOPRIJEVOZNIK AB"/>
        <s v="ENERGOATEST"/>
        <s v="FRIGOARTIS"/>
        <s v="DIVINUS GREGORIUS"/>
        <s v="KANALSERVIS"/>
        <s v="ETAL"/>
        <s v="ČAČE"/>
        <s v="IVAN VLAJČEVIĆ"/>
        <s v="BARUKČIĆ"/>
        <s v="RECRO 2"/>
        <s v="CROATIAKONTROLA"/>
        <s v="QUADROPLAST"/>
        <s v="ČIŽMEŠIJA"/>
        <s v="KANELA"/>
        <s v="PRESOFLEX"/>
        <s v="AEROTEH"/>
        <s v="REDUŠA"/>
        <s v="JASMINKA VLAJČEVIĆ"/>
        <s v="EUROKOD"/>
        <s v="STA MONT"/>
        <s v="JUMA-SAN"/>
        <s v="TERMO POLARIS"/>
        <s v="MIROSLAV MARIN "/>
        <s v="PROFIL MONT"/>
        <s v="ZAGREBINSPEKT"/>
        <s v="ALFA ATEST"/>
        <s v="GAŠPER TRŽENJE"/>
        <s v="ZI OBRAZOVANJE"/>
        <s v="TPLERANCA"/>
        <s v="KEMIS TC"/>
        <s v="SC ST"/>
        <s v="KHR SERVIS"/>
        <s v="MARZES"/>
        <s v="NOA"/>
        <s v="PROTECTA"/>
        <s v="KLIMA TEHNIKA"/>
        <s v="PR.AUTOPRIJEVOZNIK"/>
        <s v="PTIMONT MART"/>
        <s v="NISKOGRADNJA HREN"/>
        <s v="BOGI"/>
        <s v="IN-VENT INSTALACIJE"/>
        <s v="BRAVARIJA IVANIĆ"/>
        <s v="MAJDAK"/>
        <s v="OBA"/>
        <s v="CRO REZ"/>
        <s v="VBH OKOVI"/>
        <s v="MALU VENT"/>
        <s v="KOMUNALNO VRG"/>
        <s v="SC ZD"/>
        <s v="TT INTERIJERI"/>
        <s v="HRGOTA"/>
        <s v="ZVONIMIR HRVOJ"/>
        <s v="EUROLAM"/>
        <s v="ASES USLUGE"/>
        <s v="DIVA FAUSTINA"/>
        <s v="VIDRA"/>
        <s v="INSTALACIJE KUHTA"/>
        <s v="KLIMONT"/>
        <s v="PRIV ŠKOLA WALLNER"/>
        <s v="COLORPLAST"/>
        <s v="ART"/>
        <s v="MG"/>
        <s v="KLEA SISTEMI"/>
        <s v="STANKO PRCE"/>
        <s v="CVENTIĆ"/>
        <s v="     DIZALICE BANKOVIĆ  "/>
        <s v="TURBOLETA"/>
        <s v="IN VENT"/>
        <s v="ART MLADEN BLAŽIĆ"/>
        <s v="ELEKTRO BEGOVIĆ"/>
        <s v="MONDO TRADE"/>
        <s v="EKON ŠKOLA DUB"/>
        <s v="SINEROT"/>
        <s v="JADROLINIJA"/>
        <s v="FILTAN"/>
        <s v="CINČAONA HEL"/>
        <s v="VIDRA 94"/>
        <s v="STOL MRVČIĆ"/>
        <s v="APARTMAN HADELA"/>
        <s v="ALFA BAU"/>
        <s v="LASER INŽ"/>
        <s v="APARTMANI TONKA"/>
        <s v="KRKA NAUTIKA"/>
        <s v="SERVIS ŽELJEŽNJAK"/>
        <s v="RADO VLADIMIR"/>
        <s v="STOLARIJA MRVČIĆ"/>
        <s v="GRGIĆ TRANSPORTI"/>
        <s v="PROKLIMA"/>
        <s v="TOP DOM"/>
        <s v="MASERVICE VRB"/>
        <s v="DAS-DAM"/>
        <s v="ZAM MODUS"/>
        <s v="LUXUS"/>
        <s v="RIZ ODAŠILJAČI"/>
        <s v="KLIMAOPREMA"/>
        <s v="PONDT"/>
        <s v="KLESARSTVO BAKOVIĆ"/>
        <s v="MAJCEN SERVIS"/>
        <s v="ŠULENTIĆ"/>
        <s v="GEGI"/>
        <s v="GEO2M"/>
        <s v="BOJAMONT"/>
        <s v="MIJATOVIĆ MONTAŽA"/>
        <s v="BIP INŽ"/>
        <s v="ELPUT"/>
        <s v="VERTIV"/>
        <s v="WERTIP"/>
        <s v="ELEKTROMEHANIKA KOV"/>
        <s v="BRIŠAR"/>
        <s v="AIREDALE"/>
        <s v="CRO ESKPRES"/>
        <s v="BIZ PLIMA"/>
        <s v="TIPFELER"/>
        <s v="HRGAR"/>
        <s v="RENIĆ MONT"/>
        <s v="FINBA"/>
        <s v="MAČEK Z R"/>
        <s v="ZLATKO KITONJIĆ"/>
        <s v="KORČULA"/>
        <s v="DANICA POPOVIĆ"/>
        <s v="AUTOPRIJEVOZNIK N"/>
        <s v="VRTLARKO "/>
        <s v="INVENTO VENTILACIJA"/>
        <s v="AMBIENTA"/>
        <s v="HDH OPUS"/>
        <s v="AD LIBITUM"/>
        <s v="OPTIMAL"/>
        <s v="PLASTOMETALIK"/>
        <s v="I-AM SUŠEC"/>
        <s v="M2"/>
        <s v="IMPALA ZAGREB"/>
        <s v="FERRAMENTA"/>
        <s v="PUĆO"/>
        <s v="HEAVY TRANSPORT"/>
        <s v="THALPOS"/>
        <s v="FILKO"/>
        <s v="LABORING"/>
        <s v="ROMTEH"/>
        <s v="POWER INSULATION"/>
        <s v="DEGAČ"/>
        <s v="ROLETARSTVO DODIĆ"/>
        <s v="MIKIČ"/>
        <s v="KD AUTO"/>
        <s v="TURBO AUTO"/>
        <s v="ELEMENT ENERGETIKA"/>
        <s v=" TIPFELER"/>
        <s v="KRNEK"/>
        <s v="DIJAMANT REZ"/>
        <s v="PROMMETKOVIĆ"/>
        <s v="MATSTI"/>
        <s v="KLIMASECUNDUS"/>
        <s v="LOLIĆ MONT"/>
        <s v="MAR-MAL"/>
        <s v="ELEKTROMEH KOVAČIĆ"/>
        <s v="TERMOPOLARIS"/>
        <s v="CRO-REZ"/>
        <s v="PORTAFON SHOP"/>
        <s v="ČUBELA GRADNJA"/>
        <s v="TAVCAR"/>
        <s v="VEKTOR GRUPA"/>
        <s v="INTERSTIL"/>
        <s v="BM KLIVENT"/>
        <s v="IM-COMP"/>
        <s v="OBRT DIVA FAUSTINA"/>
        <s v="TEHNOREZ"/>
        <n v="2" u="1"/>
      </sharedItems>
    </cacheField>
    <cacheField name="MJESTO TROŠKA" numFmtId="0">
      <sharedItems containsBlank="1"/>
    </cacheField>
    <cacheField name="DATUM RAČUNA" numFmtId="14">
      <sharedItems containsSemiMixedTypes="0" containsNonDate="0" containsDate="1" containsString="0" minDate="1900-01-03T00:00:00" maxDate="2023-05-12T00:00:00" count="797">
        <d v="2017-01-20T00:00:00"/>
        <d v="2017-01-27T00:00:00"/>
        <d v="2017-01-30T00:00:00"/>
        <d v="2017-02-01T00:00:00"/>
        <d v="2017-02-06T00:00:00"/>
        <d v="2017-02-08T00:00:00"/>
        <d v="2017-02-13T00:00:00"/>
        <d v="2017-02-14T00:00:00"/>
        <d v="2017-02-20T00:00:00"/>
        <d v="2017-02-21T00:00:00"/>
        <d v="2017-02-22T00:00:00"/>
        <d v="2017-02-24T00:00:00"/>
        <d v="2017-02-27T00:00:00"/>
        <d v="2017-02-28T00:00:00"/>
        <d v="2017-03-01T00:00:00"/>
        <d v="2017-03-07T00:00:00"/>
        <d v="2017-03-09T00:00:00"/>
        <d v="2017-03-14T00:00:00"/>
        <d v="2017-03-15T00:00:00"/>
        <d v="2017-03-16T00:00:00"/>
        <d v="2017-03-21T00:00:00"/>
        <d v="2017-03-23T00:00:00"/>
        <d v="2017-03-24T00:00:00"/>
        <d v="2017-03-30T00:00:00"/>
        <d v="2017-04-03T00:00:00"/>
        <d v="2017-04-05T00:00:00"/>
        <d v="2017-04-06T00:00:00"/>
        <d v="2017-04-11T00:00:00"/>
        <d v="2017-04-12T00:00:00"/>
        <d v="2017-04-13T00:00:00"/>
        <d v="2017-04-19T00:00:00"/>
        <d v="2017-04-26T00:00:00"/>
        <d v="2017-04-28T00:00:00"/>
        <d v="2017-05-03T00:00:00"/>
        <d v="2017-05-04T00:00:00"/>
        <d v="2017-05-09T00:00:00"/>
        <d v="2017-05-10T00:00:00"/>
        <d v="2017-05-11T00:00:00"/>
        <d v="2017-05-12T00:00:00"/>
        <d v="2017-05-15T00:00:00"/>
        <d v="2017-05-17T00:00:00"/>
        <d v="2017-05-18T00:00:00"/>
        <d v="2017-05-22T00:00:00"/>
        <d v="2017-05-23T00:00:00"/>
        <d v="2017-05-25T00:00:00"/>
        <d v="2017-05-26T00:00:00"/>
        <d v="2017-05-29T00:00:00"/>
        <d v="2017-05-30T00:00:00"/>
        <d v="2017-05-31T00:00:00"/>
        <d v="2017-06-02T00:00:00"/>
        <d v="2017-06-08T00:00:00"/>
        <d v="2017-06-12T00:00:00"/>
        <d v="2017-06-14T00:00:00"/>
        <d v="2017-06-16T00:00:00"/>
        <d v="2017-06-19T00:00:00"/>
        <d v="2017-06-20T00:00:00"/>
        <d v="2017-06-21T00:00:00"/>
        <d v="2017-06-23T00:00:00"/>
        <d v="2017-06-27T00:00:00"/>
        <d v="2017-06-28T00:00:00"/>
        <d v="2017-06-29T00:00:00"/>
        <d v="2017-07-03T00:00:00"/>
        <d v="2017-07-04T00:00:00"/>
        <d v="2017-07-06T00:00:00"/>
        <d v="2017-07-07T00:00:00"/>
        <d v="2017-07-10T00:00:00"/>
        <d v="2017-07-13T00:00:00"/>
        <d v="2017-07-17T00:00:00"/>
        <d v="2017-07-18T00:00:00"/>
        <d v="2017-07-19T00:00:00"/>
        <d v="2017-07-20T00:00:00"/>
        <d v="2017-07-24T00:00:00"/>
        <d v="2017-07-25T00:00:00"/>
        <d v="2017-07-31T00:00:00"/>
        <d v="2017-08-01T00:00:00"/>
        <d v="2017-08-02T00:00:00"/>
        <d v="2017-08-04T00:00:00"/>
        <d v="2017-08-07T00:00:00"/>
        <d v="2017-08-08T00:00:00"/>
        <d v="2017-08-11T00:00:00"/>
        <d v="2017-08-14T00:00:00"/>
        <d v="2017-08-17T00:00:00"/>
        <d v="2017-08-21T00:00:00"/>
        <d v="2017-08-24T00:00:00"/>
        <d v="2017-08-29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8T00:00:00"/>
        <d v="2017-09-20T00:00:00"/>
        <d v="2017-09-21T00:00:00"/>
        <d v="2017-09-22T00:00:00"/>
        <d v="2017-09-25T00:00:00"/>
        <d v="2017-09-26T00:00:00"/>
        <d v="2017-09-28T00:00:00"/>
        <d v="2017-09-29T00:00:00"/>
        <d v="2017-10-02T00:00:00"/>
        <d v="2017-10-03T00:00:00"/>
        <d v="2017-10-06T00:00:00"/>
        <d v="2017-10-10T00:00:00"/>
        <d v="2017-10-11T00:00:00"/>
        <d v="2017-10-12T00:00:00"/>
        <d v="2017-10-13T00:00:00"/>
        <d v="2017-10-16T00:00:00"/>
        <d v="2017-10-17T00:00:00"/>
        <d v="2017-10-19T00:00:00"/>
        <d v="2017-10-20T00:00:00"/>
        <d v="2017-10-23T00:00:00"/>
        <d v="2017-10-26T00:00:00"/>
        <d v="2017-10-27T00:00:00"/>
        <d v="2017-10-31T00:00:00"/>
        <d v="2017-11-02T00:00:00"/>
        <d v="2017-11-06T00:00:00"/>
        <d v="2017-11-08T00:00:00"/>
        <d v="2017-11-09T00:00:00"/>
        <d v="2017-11-13T00:00:00"/>
        <d v="2017-11-14T00:00:00"/>
        <d v="2017-11-16T00:00:00"/>
        <d v="2017-11-21T00:00:00"/>
        <d v="2017-11-23T00:00:00"/>
        <d v="2017-11-24T00:00:00"/>
        <d v="2017-11-29T00:00:00"/>
        <d v="2017-11-30T00:00:00"/>
        <d v="2017-12-01T00:00:00"/>
        <d v="2017-12-04T00:00:00"/>
        <d v="2017-12-07T00:00:00"/>
        <d v="2017-12-08T00:00:00"/>
        <d v="2017-12-11T00:00:00"/>
        <d v="2017-12-12T00:00:00"/>
        <d v="2017-12-13T00:00:00"/>
        <d v="2017-12-15T00:00:00"/>
        <d v="2017-12-19T00:00:00"/>
        <d v="2017-12-20T00:00:00"/>
        <d v="2017-12-21T00:00:00"/>
        <d v="2017-12-27T00:00:00"/>
        <d v="2017-12-28T00:00:00"/>
        <d v="2017-12-29T00:00:00"/>
        <d v="2018-01-02T00:00:00"/>
        <d v="2018-01-03T00:00:00"/>
        <d v="2018-01-05T00:00:00"/>
        <d v="2018-01-08T00:00:00"/>
        <d v="2018-01-09T00:00:00"/>
        <d v="2018-01-10T00:00:00"/>
        <d v="2018-01-11T00:00:00"/>
        <d v="2018-01-12T00:00:00"/>
        <d v="2018-01-17T00:00:00"/>
        <d v="2018-01-19T00:00:00"/>
        <d v="2018-01-23T00:00:00"/>
        <d v="2018-01-25T00:00:00"/>
        <d v="2018-01-26T00:00:00"/>
        <d v="2018-01-29T00:00:00"/>
        <d v="2018-02-02T00:00:00"/>
        <d v="2018-02-05T00:00:00"/>
        <d v="2018-02-06T00:00:00"/>
        <d v="2018-02-09T00:00:00"/>
        <d v="2018-02-12T00:00:00"/>
        <d v="2018-02-13T00:00:00"/>
        <d v="2018-02-16T00:00:00"/>
        <d v="2018-02-20T00:00:00"/>
        <d v="2018-02-21T00:00:00"/>
        <d v="2018-02-23T00:00:00"/>
        <d v="2018-02-27T00:00:00"/>
        <d v="2018-02-28T00:00:00"/>
        <d v="2018-03-02T00:00:00"/>
        <d v="2018-03-07T00:00:00"/>
        <d v="2018-03-09T00:00:00"/>
        <d v="2018-03-12T00:00:00"/>
        <d v="2018-03-14T00:00:00"/>
        <d v="2018-03-15T00:00:00"/>
        <d v="2018-03-16T00:00:00"/>
        <d v="2018-03-22T00:00:00"/>
        <d v="2018-03-27T00:00:00"/>
        <d v="2018-03-28T00:00:00"/>
        <d v="2018-03-29T00:00:00"/>
        <d v="2018-03-30T00:00:00"/>
        <d v="2018-04-03T00:00:00"/>
        <d v="2018-04-05T00:00:00"/>
        <d v="2018-04-09T00:00:00"/>
        <d v="2018-04-10T00:00:00"/>
        <d v="2018-04-12T00:00:00"/>
        <d v="2018-04-13T00:00:00"/>
        <d v="2018-04-16T00:00:00"/>
        <d v="2018-04-18T00:00:00"/>
        <d v="2018-04-19T00:00:00"/>
        <d v="2018-04-20T00:00:00"/>
        <d v="2018-04-24T00:00:00"/>
        <d v="2018-04-26T00:00:00"/>
        <d v="2018-04-27T00:00:00"/>
        <d v="2018-04-30T00:00:00"/>
        <d v="2018-05-02T00:00:00"/>
        <d v="2018-05-03T00:00:00"/>
        <d v="2018-05-07T00:00:00"/>
        <d v="2018-05-08T00:00:00"/>
        <d v="2018-05-10T00:00:00"/>
        <d v="2018-05-11T00:00:00"/>
        <d v="2018-05-14T00:00:00"/>
        <d v="2018-05-15T00:00:00"/>
        <d v="2018-05-17T00:00:00"/>
        <d v="2018-05-18T00:00:00"/>
        <d v="2018-05-23T00:00:00"/>
        <d v="2018-05-24T00:00:00"/>
        <d v="2018-05-28T00:00:00"/>
        <d v="2018-05-29T00:00:00"/>
        <d v="2018-06-01T00:00:00"/>
        <d v="2018-06-04T00:00:00"/>
        <d v="2018-06-05T00:00:00"/>
        <d v="2018-06-07T00:00:00"/>
        <d v="2018-06-13T00:00:00"/>
        <d v="2018-06-14T00:00:00"/>
        <d v="2018-06-15T00:00:00"/>
        <d v="2018-06-19T00:00:00"/>
        <d v="2018-06-20T00:00:00"/>
        <d v="2018-06-21T00:00:00"/>
        <d v="2018-06-26T00:00:00"/>
        <d v="2018-06-27T00:00:00"/>
        <d v="2018-06-29T00:00:00"/>
        <d v="2018-07-02T00:00:00"/>
        <d v="2018-07-09T00:00:00"/>
        <d v="2018-07-11T00:00:00"/>
        <d v="2018-07-12T00:00:00"/>
        <d v="2018-07-19T00:00:00"/>
        <d v="2018-07-23T00:00:00"/>
        <d v="2018-07-26T00:00:00"/>
        <d v="2018-07-31T00:00:00"/>
        <d v="2018-08-01T00:00:00"/>
        <d v="2018-08-02T00:00:00"/>
        <d v="2018-08-03T00:00:00"/>
        <d v="2018-08-06T00:00:00"/>
        <d v="2018-08-08T00:00:00"/>
        <d v="2018-08-10T00:00:00"/>
        <d v="2018-08-13T00:00:00"/>
        <d v="2018-08-16T00:00:00"/>
        <d v="2018-08-20T00:00:00"/>
        <d v="2018-08-22T00:00:00"/>
        <d v="2018-08-23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11T00:00:00"/>
        <d v="2018-09-13T00:00:00"/>
        <d v="2018-09-14T00:00:00"/>
        <d v="2018-09-17T00:00:00"/>
        <d v="2018-09-18T00:00:00"/>
        <d v="2018-09-24T00:00:00"/>
        <d v="2018-09-25T00:00:00"/>
        <d v="2018-09-26T00:00:00"/>
        <d v="2018-09-27T00:00:00"/>
        <d v="2018-10-01T00:00:00"/>
        <d v="2018-10-03T00:00:00"/>
        <d v="2018-10-04T00:00:00"/>
        <d v="2018-10-05T00:00:00"/>
        <d v="2018-10-08T00:00:00"/>
        <d v="2018-10-09T00:00:00"/>
        <d v="2018-10-10T00:00:00"/>
        <d v="2018-10-12T00:00:00"/>
        <d v="2018-10-15T00:00:00"/>
        <d v="2018-10-16T00:00:00"/>
        <d v="2018-10-18T00:00:00"/>
        <d v="2018-10-19T00:00:00"/>
        <d v="2018-10-22T00:00:00"/>
        <d v="2018-10-23T00:00:00"/>
        <d v="2018-10-26T00:00:00"/>
        <d v="2018-10-29T00:00:00"/>
        <d v="2018-10-30T00:00:00"/>
        <d v="2018-10-31T00:00:00"/>
        <d v="2018-11-02T00:00:00"/>
        <d v="2018-11-05T00:00:00"/>
        <d v="2018-11-06T00:00:00"/>
        <d v="2018-11-09T00:00:00"/>
        <d v="2018-11-12T00:00:00"/>
        <d v="2018-11-14T00:00:00"/>
        <d v="2018-11-16T00:00:00"/>
        <d v="2018-11-21T00:00:00"/>
        <d v="2018-11-22T00:00:00"/>
        <d v="2018-11-26T00:00:00"/>
        <d v="2018-11-28T00:00:00"/>
        <d v="2018-11-29T00:00:00"/>
        <d v="2018-12-03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21T00:00:00"/>
        <d v="2018-12-27T00:00:00"/>
        <d v="2018-12-28T00:00:00"/>
        <d v="2018-12-31T00:00:00"/>
        <d v="2019-01-11T00:00:00"/>
        <d v="2019-01-14T00:00:00"/>
        <d v="2019-01-15T00:00:00"/>
        <d v="2019-01-16T00:00:00"/>
        <d v="2019-01-17T00:00:00"/>
        <d v="2019-01-21T00:00:00"/>
        <d v="2019-01-22T00:00:00"/>
        <d v="2019-01-23T00:00:00"/>
        <d v="2019-01-24T00:00:00"/>
        <d v="2019-01-28T00:00:00"/>
        <d v="2019-01-29T00:00:00"/>
        <d v="2019-01-30T00:00:00"/>
        <d v="2019-01-31T00:00:00"/>
        <d v="2019-02-04T00:00:00"/>
        <d v="2019-02-05T00:00:00"/>
        <d v="2019-02-06T00:00:00"/>
        <d v="2019-02-08T00:00:00"/>
        <d v="2019-02-11T00:00:00"/>
        <d v="2019-02-12T00:00:00"/>
        <d v="2019-02-13T00:00:00"/>
        <d v="2019-02-15T00:00:00"/>
        <d v="2019-02-19T00:00:00"/>
        <d v="2019-02-20T00:00:00"/>
        <d v="2019-02-21T00:00:00"/>
        <d v="2019-02-25T00:00:00"/>
        <d v="2019-02-26T00:00:00"/>
        <d v="2019-03-01T00:00:00"/>
        <d v="2019-03-04T00:00:00"/>
        <d v="2019-03-05T00:00:00"/>
        <d v="2019-03-06T00:00:00"/>
        <d v="2019-03-07T00:00:00"/>
        <d v="2019-03-11T00:00:00"/>
        <d v="2019-03-13T00:00:00"/>
        <d v="2019-03-18T00:00:00"/>
        <d v="2019-03-19T00:00:00"/>
        <d v="2019-03-21T00:00:00"/>
        <d v="2019-03-25T00:00:00"/>
        <d v="2019-03-27T00:00:00"/>
        <d v="2019-03-28T00:00:00"/>
        <d v="2019-03-29T00:00:00"/>
        <d v="2019-04-01T00:00:00"/>
        <d v="2019-04-02T00:00:00"/>
        <d v="2019-04-03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9T00:00:00"/>
        <d v="2019-04-23T00:00:00"/>
        <d v="2019-04-26T00:00:00"/>
        <d v="2019-04-29T00:00:00"/>
        <d v="2019-05-02T00:00:00"/>
        <d v="2019-05-03T00:00:00"/>
        <d v="2019-05-07T00:00:00"/>
        <d v="2019-05-08T00:00:00"/>
        <d v="2019-05-14T00:00:00"/>
        <d v="2019-05-15T00:00:00"/>
        <d v="2019-05-16T00:00:00"/>
        <d v="2019-05-17T00:00:00"/>
        <d v="2019-05-21T00:00:00"/>
        <d v="2019-05-22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7T00:00:00"/>
        <d v="2019-06-10T00:00:00"/>
        <d v="2019-06-12T00:00:00"/>
        <d v="2019-06-17T00:00:00"/>
        <d v="2019-06-21T00:00:00"/>
        <d v="2019-06-26T00:00:00"/>
        <d v="2019-06-27T00:00:00"/>
        <d v="2019-07-04T00:00:00"/>
        <d v="2019-07-08T00:00:00"/>
        <d v="2019-07-09T00:00:00"/>
        <d v="2019-07-10T00:00:00"/>
        <d v="2019-07-12T00:00:00"/>
        <d v="2019-07-18T00:00:00"/>
        <d v="2019-07-19T00:00:00"/>
        <d v="2019-07-22T00:00:00"/>
        <d v="2019-07-24T00:00:00"/>
        <d v="2019-07-26T00:00:00"/>
        <d v="2019-07-29T00:00:00"/>
        <d v="2019-07-30T00:00:00"/>
        <d v="2019-07-31T00:00:00"/>
        <d v="2019-08-01T00:00:00"/>
        <d v="2019-08-06T00:00:00"/>
        <d v="2019-08-08T00:00:00"/>
        <d v="2019-08-14T00:00:00"/>
        <d v="2019-08-16T00:00:00"/>
        <d v="2019-08-19T00:00:00"/>
        <d v="2019-08-26T00:00:00"/>
        <d v="2019-08-28T00:00:00"/>
        <d v="2019-09-02T00:00:00"/>
        <d v="2019-09-03T00:00:00"/>
        <d v="2019-09-06T00:00:00"/>
        <d v="2019-09-09T00:00:00"/>
        <d v="2019-09-11T00:00:00"/>
        <d v="2019-09-13T00:00:00"/>
        <d v="2019-09-16T00:00:00"/>
        <d v="2019-09-17T00:00:00"/>
        <d v="2019-09-19T00:00:00"/>
        <d v="2019-09-20T00:00:00"/>
        <d v="2019-09-24T00:00:00"/>
        <d v="2019-09-25T00:00:00"/>
        <d v="2019-09-27T00:00:00"/>
        <d v="2019-10-01T00:00:00"/>
        <d v="2019-10-02T00:00:00"/>
        <d v="2019-10-03T00:00:00"/>
        <d v="2019-10-09T00:00:00"/>
        <d v="2019-10-10T00:00:00"/>
        <d v="2019-10-11T00:00:00"/>
        <d v="2019-10-14T00:00:00"/>
        <d v="2019-10-16T00:00:00"/>
        <d v="2019-10-17T00:00:00"/>
        <d v="2019-10-18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1-04T00:00:00"/>
        <d v="2019-11-06T00:00:00"/>
        <d v="2019-11-07T00:00:00"/>
        <d v="2019-11-08T00:00:00"/>
        <d v="2019-11-11T00:00:00"/>
        <d v="2019-11-12T00:00:00"/>
        <d v="2019-11-14T00:00:00"/>
        <d v="2019-11-18T00:00:00"/>
        <d v="2019-11-19T00:00:00"/>
        <d v="2019-11-20T00:00:00"/>
        <d v="2019-11-21T00:00:00"/>
        <d v="2019-11-22T00:00:00"/>
        <d v="2019-11-25T00:00:00"/>
        <d v="2019-11-27T00:00:00"/>
        <d v="2019-11-29T00:00:00"/>
        <d v="2019-12-02T00:00:00"/>
        <d v="2019-12-03T00:00:00"/>
        <d v="2019-12-05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7T00:00:00"/>
        <d v="2019-12-30T00:00:00"/>
        <d v="2019-12-31T00:00:00"/>
        <d v="2020-01-08T00:00:00"/>
        <d v="2020-01-09T00:00:00"/>
        <d v="2020-01-10T00:00:00"/>
        <d v="2020-01-13T00:00:00"/>
        <d v="2020-01-15T00:00:00"/>
        <d v="2020-01-21T00:00:00"/>
        <d v="2020-01-22T00:00:00"/>
        <d v="2020-01-23T00:00:00"/>
        <d v="2020-01-28T00:00:00"/>
        <d v="2020-01-29T00:00:00"/>
        <d v="2020-01-30T00:00:00"/>
        <d v="2020-02-03T00:00:00"/>
        <d v="2020-02-04T00:00:00"/>
        <d v="2020-02-05T00:00:00"/>
        <d v="2020-02-07T00:00:00"/>
        <d v="2020-02-10T00:00:00"/>
        <d v="2020-02-13T00:00:00"/>
        <d v="2020-02-14T00:00:00"/>
        <d v="2020-02-17T00:00:00"/>
        <d v="2020-02-20T00:00:00"/>
        <d v="2020-02-21T00:00:00"/>
        <d v="2020-02-24T00:00:00"/>
        <d v="2020-02-25T00:00:00"/>
        <d v="2020-02-28T00:00:00"/>
        <d v="2020-03-02T00:00:00"/>
        <d v="2020-03-04T00:00:00"/>
        <d v="2020-03-05T00:00:00"/>
        <d v="2020-03-06T00:00:00"/>
        <d v="2020-03-09T00:00:00"/>
        <d v="2020-03-11T00:00:00"/>
        <d v="2020-03-12T00:00:00"/>
        <d v="2020-03-13T00:00:00"/>
        <d v="2020-03-16T00:00:00"/>
        <d v="2020-03-18T00:00:00"/>
        <d v="2020-03-19T00:00:00"/>
        <d v="2020-03-20T00:00:00"/>
        <d v="2020-03-26T00:00:00"/>
        <d v="2020-03-27T00:00:00"/>
        <d v="2020-03-30T00:00:00"/>
        <d v="2020-03-31T00:00:00"/>
        <d v="2020-04-01T00:00:00"/>
        <d v="2020-04-02T00:00:00"/>
        <d v="2020-04-08T00:00:00"/>
        <d v="2020-04-09T00:00:00"/>
        <d v="2020-04-10T00:00:00"/>
        <d v="2020-04-15T00:00:00"/>
        <d v="2020-04-17T00:00:00"/>
        <d v="2020-04-20T00:00:00"/>
        <d v="2020-04-22T00:00:00"/>
        <d v="2020-04-23T00:00:00"/>
        <d v="2020-04-27T00:00:00"/>
        <d v="2020-04-28T00:00:00"/>
        <d v="2020-04-29T00:00:00"/>
        <d v="2020-04-30T00:00:00"/>
        <d v="2020-05-04T00:00:00"/>
        <d v="2020-05-05T00:00:00"/>
        <d v="2020-05-08T00:00:00"/>
        <d v="2020-05-12T00:00:00"/>
        <d v="2020-05-14T00:00:00"/>
        <d v="2020-05-15T00:00:00"/>
        <d v="2020-05-18T00:00:00"/>
        <d v="2020-05-20T00:00:00"/>
        <d v="2020-05-21T00:00:00"/>
        <d v="2020-05-22T00:00:00"/>
        <d v="2020-05-25T00:00:00"/>
        <d v="2020-05-26T00:00:00"/>
        <d v="2020-05-27T00:00:00"/>
        <d v="2020-06-01T00:00:00"/>
        <d v="2020-06-02T00:00:00"/>
        <d v="2020-06-04T00:00:00"/>
        <d v="2020-06-08T00:00:00"/>
        <d v="2020-06-09T00:00:00"/>
        <d v="2020-06-10T00:00:00"/>
        <d v="2020-06-12T00:00:00"/>
        <d v="2020-06-16T00:00:00"/>
        <d v="2020-06-17T00:00:00"/>
        <d v="2020-06-18T00:00:00"/>
        <d v="2020-06-23T00:00:00"/>
        <d v="2020-06-24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8T00:00:00"/>
        <d v="2020-07-09T00:00:00"/>
        <d v="2020-07-10T00:00:00"/>
        <d v="2020-07-14T00:00:00"/>
        <d v="2020-07-16T00:00:00"/>
        <d v="2020-07-17T00:00:00"/>
        <d v="2020-07-20T00:00:00"/>
        <d v="2020-07-22T00:00:00"/>
        <d v="2020-07-24T00:00:00"/>
        <d v="2020-07-27T00:00:00"/>
        <d v="2020-07-29T00:00:00"/>
        <d v="2020-07-31T00:00:00"/>
        <d v="2020-08-03T00:00:00"/>
        <d v="2020-08-04T00:00:00"/>
        <d v="2020-08-06T00:00:00"/>
        <d v="2020-08-07T00:00:00"/>
        <d v="2020-08-12T00:00:00"/>
        <d v="2020-08-13T00:00:00"/>
        <d v="2020-08-14T00:00:00"/>
        <d v="2020-08-17T00:00:00"/>
        <d v="2020-08-19T00:00:00"/>
        <d v="2020-08-20T00:00:00"/>
        <d v="2020-08-21T00:00:00"/>
        <d v="2020-08-24T00:00:00"/>
        <d v="2020-08-25T00:00:00"/>
        <d v="2020-08-26T00:00:00"/>
        <d v="2020-08-28T00:00:00"/>
        <d v="2020-08-31T00:00:00"/>
        <d v="2020-09-01T00:00:00"/>
        <d v="2020-09-02T00:00:00"/>
        <d v="2020-09-03T00:00:00"/>
        <d v="2020-09-07T00:00:00"/>
        <d v="2020-09-09T00:00:00"/>
        <d v="2020-09-10T00:00:00"/>
        <d v="2020-09-11T00:00:00"/>
        <d v="2020-09-14T00:00:00"/>
        <d v="2020-09-16T00:00:00"/>
        <d v="2020-09-17T00:00:00"/>
        <d v="2020-09-18T00:00:00"/>
        <d v="2020-09-22T00:00:00"/>
        <d v="2020-09-23T00:00:00"/>
        <d v="2020-09-24T00:00:00"/>
        <d v="2020-09-28T00:00:00"/>
        <d v="2020-09-29T00:00:00"/>
        <d v="2020-09-30T00:00:00"/>
        <d v="2020-10-02T00:00:00"/>
        <d v="2020-10-05T00:00:00"/>
        <d v="2020-10-08T00:00:00"/>
        <d v="2020-10-09T00:00:00"/>
        <d v="2020-10-12T00:00:00"/>
        <d v="2020-10-16T00:00:00"/>
        <d v="2020-10-19T00:00:00"/>
        <d v="2020-10-20T00:00:00"/>
        <d v="2020-10-21T00:00:00"/>
        <d v="2020-10-22T00:00:00"/>
        <d v="2020-10-26T00:00:00"/>
        <d v="2020-10-28T00:00:00"/>
        <d v="2020-10-30T00:00:00"/>
        <d v="2020-11-03T00:00:00"/>
        <d v="2020-11-05T00:00:00"/>
        <d v="2020-11-09T00:00:00"/>
        <d v="2020-11-10T00:00:00"/>
        <d v="2020-11-12T00:00:00"/>
        <d v="2020-11-13T00:00:00"/>
        <d v="2020-11-16T00:00:00"/>
        <d v="2020-11-17T00:00:00"/>
        <d v="2020-11-19T00:00:00"/>
        <d v="2020-11-23T00:00:00"/>
        <d v="2020-11-24T00:00:00"/>
        <d v="2020-11-25T00:00:00"/>
        <d v="2020-11-30T00:00:00"/>
        <d v="2020-12-01T00:00:00"/>
        <d v="2020-12-03T00:00:00"/>
        <d v="2020-12-07T00:00:00"/>
        <d v="2020-12-08T00:00:00"/>
        <d v="2020-12-09T00:00:00"/>
        <d v="2020-12-11T00:00:00"/>
        <d v="2020-12-14T00:00:00"/>
        <d v="2020-12-15T00:00:00"/>
        <d v="2020-12-21T00:00:00"/>
        <d v="2020-12-22T00:00:00"/>
        <d v="2020-12-28T00:00:00"/>
        <d v="2020-12-30T00:00:00"/>
        <d v="2020-12-31T00:00:00"/>
        <d v="2021-01-18T00:00:00"/>
        <d v="2021-01-22T00:00:00"/>
        <d v="2021-01-26T00:00:00"/>
        <d v="2021-01-29T00:00:00"/>
        <d v="2021-02-01T00:00:00"/>
        <d v="2021-02-05T00:00:00"/>
        <d v="2021-02-09T00:00:00"/>
        <d v="2021-02-10T00:00:00"/>
        <d v="2021-02-16T00:00:00"/>
        <d v="2021-02-19T00:00:00"/>
        <d v="2021-02-24T00:00:00"/>
        <d v="2021-02-26T00:00:00"/>
        <d v="2021-03-02T00:00:00"/>
        <d v="2021-03-08T00:00:00"/>
        <d v="2021-03-09T00:00:00"/>
        <d v="2021-03-10T00:00:00"/>
        <d v="2021-03-11T00:00:00"/>
        <d v="2021-03-12T00:00:00"/>
        <d v="2021-03-19T00:00:00"/>
        <d v="2021-03-22T00:00:00"/>
        <d v="2021-03-26T00:00:00"/>
        <d v="2021-03-30T00:00:00"/>
        <d v="2021-03-31T00:00:00"/>
        <d v="2021-04-02T00:00:00"/>
        <d v="2021-04-08T00:00:00"/>
        <d v="2021-04-12T00:00:00"/>
        <d v="2021-04-15T00:00:00"/>
        <d v="2021-04-22T00:00:00"/>
        <d v="2021-04-29T00:00:00"/>
        <d v="2021-05-04T00:00:00"/>
        <d v="2021-05-06T00:00:00"/>
        <d v="2021-05-13T00:00:00"/>
        <d v="2021-05-17T00:00:00"/>
        <d v="2021-05-19T00:00:00"/>
        <d v="2021-05-26T00:00:00"/>
        <d v="2021-05-31T00:00:00"/>
        <d v="2021-06-07T00:00:00"/>
        <d v="2021-06-10T00:00:00"/>
        <d v="2021-06-11T00:00:00"/>
        <d v="2021-06-17T00:00:00"/>
        <d v="2021-06-21T00:00:00"/>
        <d v="2021-06-23T00:00:00"/>
        <d v="2021-07-06T00:00:00"/>
        <d v="2021-07-07T00:00:00"/>
        <d v="2021-07-13T00:00:00"/>
        <d v="2021-07-19T00:00:00"/>
        <d v="2021-07-23T00:00:00"/>
        <d v="2021-07-29T00:00:00"/>
        <d v="2021-08-04T00:00:00"/>
        <d v="2021-08-09T00:00:00"/>
        <d v="2021-08-12T00:00:00"/>
        <d v="2021-08-19T00:00:00"/>
        <d v="2021-08-24T00:00:00"/>
        <d v="2021-08-25T00:00:00"/>
        <d v="2021-08-26T00:00:00"/>
        <d v="2021-08-27T00:00:00"/>
        <d v="2021-08-30T00:00:00"/>
        <d v="2021-09-06T00:00:00"/>
        <d v="2021-09-09T00:00:00"/>
        <d v="2021-09-14T00:00:00"/>
        <d v="2021-09-21T00:00:00"/>
        <d v="2021-09-24T00:00:00"/>
        <d v="2021-09-28T00:00:00"/>
        <d v="2021-10-01T00:00:00"/>
        <d v="2021-10-11T00:00:00"/>
        <d v="2021-10-18T00:00:00"/>
        <d v="2021-10-19T00:00:00"/>
        <d v="2021-11-05T00:00:00"/>
        <d v="2021-11-08T00:00:00"/>
        <d v="2021-11-11T00:00:00"/>
        <d v="2021-11-15T00:00:00"/>
        <d v="2021-11-19T00:00:00"/>
        <d v="2021-11-22T00:00:00"/>
        <d v="2021-11-30T00:00:00"/>
        <d v="2021-12-02T00:00:00"/>
        <d v="2021-12-08T00:00:00"/>
        <d v="2021-12-13T00:00:00"/>
        <d v="2021-12-14T00:00:00"/>
        <d v="2021-12-17T00:00:00"/>
        <d v="2021-12-27T00:00:00"/>
        <d v="2022-01-05T00:00:00"/>
        <d v="2022-01-14T00:00:00"/>
        <d v="2022-01-19T00:00:00"/>
        <d v="2022-01-21T00:00:00"/>
        <d v="2022-01-27T00:00:00"/>
        <d v="2022-02-02T00:00:00"/>
        <d v="2022-02-04T00:00:00"/>
        <d v="2022-02-07T00:00:00"/>
        <d v="2022-02-09T00:00:00"/>
        <d v="2022-02-15T00:00:00"/>
        <d v="2022-02-17T00:00:00"/>
        <d v="2022-02-18T00:00:00"/>
        <d v="2022-02-24T00:00:00"/>
        <d v="2022-03-03T00:00:00"/>
        <d v="2022-03-08T00:00:00"/>
        <d v="2022-03-11T00:00:00"/>
        <d v="2022-03-17T00:00:00"/>
        <d v="2022-03-25T00:00:00"/>
        <d v="2022-04-08T00:00:00"/>
        <d v="2022-04-11T00:00:00"/>
        <d v="2022-04-22T00:00:00"/>
        <d v="2022-04-29T00:00:00"/>
        <d v="2022-05-05T00:00:00"/>
        <d v="2022-05-12T00:00:00"/>
        <d v="2022-05-18T00:00:00"/>
        <d v="2022-05-19T00:00:00"/>
        <d v="2022-06-03T00:00:00"/>
        <d v="2022-06-10T00:00:00"/>
        <d v="2022-06-23T00:00:00"/>
        <d v="2022-07-01T00:00:00"/>
        <d v="2022-07-08T00:00:00"/>
        <d v="2022-07-13T00:00:00"/>
        <d v="2022-07-14T00:00:00"/>
        <d v="2022-07-15T00:00:00"/>
        <d v="2022-07-18T00:00:00"/>
        <d v="2022-07-19T00:00:00"/>
        <d v="2022-07-29T00:00:00"/>
        <d v="2022-08-03T00:00:00"/>
        <d v="2022-08-09T00:00:00"/>
        <d v="2022-08-12T00:00:00"/>
        <d v="2022-08-22T00:00:00"/>
        <d v="2022-08-24T00:00:00"/>
        <d v="2022-09-08T00:00:00"/>
        <d v="2022-09-14T00:00:00"/>
        <d v="2022-09-15T00:00:00"/>
        <d v="2022-09-26T00:00:00"/>
        <d v="2022-09-28T00:00:00"/>
        <d v="2022-10-11T00:00:00"/>
        <d v="2022-10-12T00:00:00"/>
        <d v="2022-10-24T00:00:00"/>
        <d v="2022-10-26T00:00:00"/>
        <d v="2022-10-27T00:00:00"/>
        <d v="2022-10-28T00:00:00"/>
        <d v="2022-11-11T00:00:00"/>
        <d v="2022-11-25T00:00:00"/>
        <d v="2022-11-28T00:00:00"/>
        <d v="2022-11-30T00:00:00"/>
        <d v="2022-12-09T00:00:00"/>
        <d v="2022-12-14T00:00:00"/>
        <d v="2022-12-16T00:00:00"/>
        <d v="2022-12-22T00:00:00"/>
        <d v="2022-12-28T00:00:00"/>
        <d v="2022-12-29T00:00:00"/>
        <d v="2023-01-16T00:00:00"/>
        <d v="2023-01-17T00:00:00"/>
        <d v="2023-01-20T00:00:00"/>
        <d v="2023-01-27T00:00:00"/>
        <d v="2023-02-01T00:00:00"/>
        <d v="2023-02-02T00:00:00"/>
        <d v="2023-02-13T00:00:00"/>
        <d v="2023-02-14T00:00:00"/>
        <d v="2023-02-16T00:00:00"/>
        <d v="2023-02-28T00:00:00"/>
        <d v="2023-03-02T00:00:00"/>
        <d v="2023-03-13T00:00:00"/>
        <d v="2023-03-16T00:00:00"/>
        <d v="2023-03-23T00:00:00"/>
        <d v="2023-03-24T00:00:00"/>
        <d v="2023-04-06T00:00:00"/>
        <d v="2023-04-18T00:00:00"/>
        <d v="2023-04-26T00:00:00"/>
        <d v="2023-04-27T00:00:00"/>
        <d v="2023-04-28T00:00:00"/>
        <d v="2023-05-03T00:00:00"/>
        <d v="2023-05-04T00:00:00"/>
        <d v="2023-05-11T00:00:00"/>
        <d v="1900-01-03T00:00:00" u="1"/>
      </sharedItems>
      <fieldGroup base="3">
        <rangePr groupBy="years" startDate="1900-01-03T00:00:00" endDate="2023-05-12T00:00:00"/>
        <groupItems count="126">
          <s v="&lt;4.1.1900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2.5.2023"/>
        </groupItems>
      </fieldGroup>
    </cacheField>
    <cacheField name="Brutto vrijednost računa (€) " numFmtId="164">
      <sharedItems containsSemiMixedTypes="0" containsString="0" containsNumber="1" minValue="8.3000000000000007" maxValue="75652" count="2259">
        <n v="2993.85"/>
        <n v="3541.86"/>
        <n v="134.05000000000001"/>
        <n v="8461.08"/>
        <n v="1659.04"/>
        <n v="18.989999999999998"/>
        <n v="2521.73"/>
        <n v="5302.62"/>
        <n v="2709.14"/>
        <n v="378.26"/>
        <n v="9575.48"/>
        <n v="222.97"/>
        <n v="729.31"/>
        <n v="3932.16"/>
        <n v="394.85"/>
        <n v="4827.53"/>
        <n v="8.3000000000000007"/>
        <n v="2998.92"/>
        <n v="89.59"/>
        <n v="74.66"/>
        <n v="241.68"/>
        <n v="1848.17"/>
        <n v="10545.17"/>
        <n v="415.54"/>
        <n v="791.56"/>
        <n v="5662.69"/>
        <n v="7991.31"/>
        <n v="26090.36"/>
        <n v="4016.67"/>
        <n v="2648.62"/>
        <n v="21051.59"/>
        <n v="946.49"/>
        <n v="49.77"/>
        <n v="242.22"/>
        <n v="494.39"/>
        <n v="5444.61"/>
        <n v="980.66"/>
        <n v="609.70000000000005"/>
        <n v="928.98"/>
        <n v="82.95"/>
        <n v="1267.78"/>
        <n v="1118.53"/>
        <n v="165.9"/>
        <n v="176.69"/>
        <n v="848.1"/>
        <n v="235.42"/>
        <n v="9067.2199999999993"/>
        <n v="487.27"/>
        <n v="1147.67"/>
        <n v="6870.98"/>
        <n v="99.54"/>
        <n v="4318.88"/>
        <n v="580.66"/>
        <n v="126.92"/>
        <n v="491.41"/>
        <n v="290.33"/>
        <n v="13331"/>
        <n v="16.59"/>
        <n v="622.14"/>
        <n v="282.04000000000002"/>
        <n v="1035.6500000000001"/>
        <n v="8932.2900000000009"/>
        <n v="117.79"/>
        <n v="134.38"/>
        <n v="3435.26"/>
        <n v="8052.26"/>
        <n v="3318.07"/>
        <n v="6636.14"/>
        <n v="3190.08"/>
        <n v="2766.77"/>
        <n v="4968.45"/>
        <n v="405.02"/>
        <n v="604.72"/>
        <n v="4797.43"/>
        <n v="3655.19"/>
        <n v="862.7"/>
        <n v="1327.23"/>
        <n v="4191.63"/>
        <n v="953.95"/>
        <n v="44.13"/>
        <n v="3649.88"/>
        <n v="1045.19"/>
        <n v="870.99"/>
        <n v="5464.84"/>
        <n v="9746.32"/>
        <n v="2710.25"/>
        <n v="197.54"/>
        <n v="517.62"/>
        <n v="189.13"/>
        <n v="1558.83"/>
        <n v="1247.5899999999999"/>
        <n v="690.16"/>
        <n v="107.8"/>
        <n v="2708.16"/>
        <n v="1119.8499999999999"/>
        <n v="2442.1"/>
        <n v="3039.35"/>
        <n v="424.71"/>
        <n v="1712.41"/>
        <n v="1062.6099999999999"/>
        <n v="58.07"/>
        <n v="318.52999999999997"/>
        <n v="743.25"/>
        <n v="7545.28"/>
        <n v="2510.37"/>
        <n v="2787.18"/>
        <n v="836.95"/>
        <n v="10894.67"/>
        <n v="251.18"/>
        <n v="746.57"/>
        <n v="655.32000000000005"/>
        <n v="1854.7"/>
        <n v="663.61"/>
        <n v="5194.49"/>
        <n v="5476.17"/>
        <n v="2911.61"/>
        <n v="4198.09"/>
        <n v="6524.3"/>
        <n v="3342.17"/>
        <n v="1381.64"/>
        <n v="271.75"/>
        <n v="1937.02"/>
        <n v="12113.62"/>
        <n v="2222.5700000000002"/>
        <n v="1034.25"/>
        <n v="10486.03"/>
        <n v="481.12"/>
        <n v="1061.78"/>
        <n v="1161.32"/>
        <n v="87.93"/>
        <n v="534.21"/>
        <n v="9143.06"/>
        <n v="223.97"/>
        <n v="538.32000000000005"/>
        <n v="1114.8699999999999"/>
        <n v="1194.51"/>
        <n v="155.19999999999999"/>
        <n v="2284.64"/>
        <n v="958.92"/>
        <n v="952.62"/>
        <n v="1235.98"/>
        <n v="70.34"/>
        <n v="376.27"/>
        <n v="66.36"/>
        <n v="759.84"/>
        <n v="1144.73"/>
        <n v="155.12"/>
        <n v="6667.72"/>
        <n v="3431.4"/>
        <n v="1951.03"/>
        <n v="343.01"/>
        <n v="336.7"/>
        <n v="406.7"/>
        <n v="250.9"/>
        <n v="1183.81"/>
        <n v="7348.54"/>
        <n v="4977.1099999999997"/>
        <n v="3062.64"/>
        <n v="1159.22"/>
        <n v="6490.82"/>
        <n v="6970.18"/>
        <n v="3171.17"/>
        <n v="362.79"/>
        <n v="530.89"/>
        <n v="1111.92"/>
        <n v="238.9"/>
        <n v="857.72"/>
        <n v="5976.24"/>
        <n v="358.35"/>
        <n v="2080.6999999999998"/>
        <n v="141.02000000000001"/>
        <n v="451.26"/>
        <n v="968.88"/>
        <n v="283.7"/>
        <n v="25.88"/>
        <n v="2124.4299999999998"/>
        <n v="497.71"/>
        <n v="18371.97"/>
        <n v="20617.2"/>
        <n v="4307"/>
        <n v="1313.96"/>
        <n v="282.7"/>
        <n v="1832.23"/>
        <n v="1462.57"/>
        <n v="816.25"/>
        <n v="9702.98"/>
        <n v="1376.76"/>
        <n v="1493.13"/>
        <n v="752.44"/>
        <n v="303.11"/>
        <n v="945.24"/>
        <n v="10520.83"/>
        <n v="4016.8"/>
        <n v="137.33000000000001"/>
        <n v="100.73"/>
        <n v="53.89"/>
        <n v="55.33"/>
        <n v="221.75"/>
        <n v="318.74"/>
        <n v="47.38"/>
        <n v="970.77"/>
        <n v="4503.0200000000004"/>
        <n v="1952.08"/>
        <n v="3904.08"/>
        <n v="111.98"/>
        <n v="412.48"/>
        <n v="159.27000000000001"/>
        <n v="227.35"/>
        <n v="978.85"/>
        <n v="46170.95"/>
        <n v="3310.23"/>
        <n v="12449.87"/>
        <n v="912.47"/>
        <n v="786.38"/>
        <n v="464.53"/>
        <n v="1619.22"/>
        <n v="597.25"/>
        <n v="2187.8200000000002"/>
        <n v="4022.67"/>
        <n v="297.3"/>
        <n v="6962.84"/>
        <n v="207.38"/>
        <n v="14567.04"/>
        <n v="15012.36"/>
        <n v="927.73"/>
        <n v="2239.6999999999998"/>
        <n v="132.72"/>
        <n v="3892.1"/>
        <n v="1513.54"/>
        <n v="3060.92"/>
        <n v="75.760000000000005"/>
        <n v="1787.59"/>
        <n v="599.04999999999995"/>
        <n v="3268.22"/>
        <n v="226.79"/>
        <n v="276.14999999999998"/>
        <n v="74.319999999999993"/>
        <n v="4131.4399999999996"/>
        <n v="4466.29"/>
        <n v="397.25"/>
        <n v="73.62"/>
        <n v="18.41"/>
        <n v="5954.87"/>
        <n v="3092.44"/>
        <n v="637.07000000000005"/>
        <n v="17399.689999999999"/>
        <n v="265.45"/>
        <n v="2130.17"/>
        <n v="2282.83"/>
        <n v="812.93"/>
        <n v="408.12"/>
        <n v="988.78"/>
        <n v="17000.759999999998"/>
        <n v="1257.58"/>
        <n v="12251.64"/>
        <n v="7242.86"/>
        <n v="3074.37"/>
        <n v="610.52"/>
        <n v="16155.68"/>
        <n v="11140.01"/>
        <n v="423.65"/>
        <n v="21088.59"/>
        <n v="844.34"/>
        <n v="700.11"/>
        <n v="853.41"/>
        <n v="74.37"/>
        <n v="2115.27"/>
        <n v="993.69"/>
        <n v="4502.88"/>
        <n v="428.89"/>
        <n v="607.74"/>
        <n v="8236.67"/>
        <n v="895.88"/>
        <n v="8173.13"/>
        <n v="507.66"/>
        <n v="148.15"/>
        <n v="237.08"/>
        <n v="371.29"/>
        <n v="339.77"/>
        <n v="258.81"/>
        <n v="5059.6899999999996"/>
        <n v="16232.46"/>
        <n v="6113.76"/>
        <n v="1109.23"/>
        <n v="821.22"/>
        <n v="2243.6"/>
        <n v="1775.83"/>
        <n v="5645.93"/>
        <n v="2148.4499999999998"/>
        <n v="1246.1199999999999"/>
        <n v="1384.6"/>
        <n v="617.16"/>
        <n v="440.4"/>
        <n v="6876.25"/>
        <n v="1462.04"/>
        <n v="17720.57"/>
        <n v="473.46"/>
        <n v="4517.34"/>
        <n v="1824.94"/>
        <n v="832.84"/>
        <n v="94.02"/>
        <n v="26.54"/>
        <n v="749.88"/>
        <n v="6271.15"/>
        <n v="4660.6899999999996"/>
        <n v="3921.33"/>
        <n v="1199.81"/>
        <n v="71.67"/>
        <n v="943.99"/>
        <n v="793.02"/>
        <n v="3890.07"/>
        <n v="591.9"/>
        <n v="3293.18"/>
        <n v="13343.18"/>
        <n v="5323.73"/>
        <n v="2857.31"/>
        <n v="24.89"/>
        <n v="586.6"/>
        <n v="966.62"/>
        <n v="6449.37"/>
        <n v="216.94"/>
        <n v="39.82"/>
        <n v="11593.63"/>
        <n v="1021.97"/>
        <n v="1634.38"/>
        <n v="886.94"/>
        <n v="995.42"/>
        <n v="1750.88"/>
        <n v="2568.58"/>
        <n v="674.85"/>
        <n v="3680.67"/>
        <n v="291.99"/>
        <n v="761.5"/>
        <n v="39.42"/>
        <n v="405.4"/>
        <n v="489.42"/>
        <n v="8752.18"/>
        <n v="106.18"/>
        <n v="211.67"/>
        <n v="593.66999999999996"/>
        <n v="1477.11"/>
        <n v="8682.41"/>
        <n v="856.06"/>
        <n v="6865.09"/>
        <n v="5864.69"/>
        <n v="2981.45"/>
        <n v="1176.02"/>
        <n v="243.88"/>
        <n v="25.89"/>
        <n v="1693.05"/>
        <n v="2878.8"/>
        <n v="2820.36"/>
        <n v="2903.31"/>
        <n v="829.52"/>
        <n v="1429.63"/>
        <n v="53.09"/>
        <n v="79.63"/>
        <n v="6760.26"/>
        <n v="609.55999999999995"/>
        <n v="815.41"/>
        <n v="403.21"/>
        <n v="980.94"/>
        <n v="348.4"/>
        <n v="418.75"/>
        <n v="446.31"/>
        <n v="1808.35"/>
        <n v="269.58999999999997"/>
        <n v="918.23"/>
        <n v="5574.36"/>
        <n v="312.73"/>
        <n v="10800.54"/>
        <n v="720.02"/>
        <n v="949.13"/>
        <n v="1378.52"/>
        <n v="2654.46"/>
        <n v="1627.51"/>
        <n v="1372.77"/>
        <n v="754.86"/>
        <n v="844.12"/>
        <n v="741.59"/>
        <n v="149.31"/>
        <n v="738.27"/>
        <n v="3168.17"/>
        <n v="1623.35"/>
        <n v="560.09"/>
        <n v="386.22"/>
        <n v="4951.7700000000004"/>
        <n v="176.27"/>
        <n v="324.83999999999997"/>
        <n v="446.28"/>
        <n v="140.19"/>
        <n v="475.81"/>
        <n v="2029.66"/>
        <n v="3287.71"/>
        <n v="648.72"/>
        <n v="463.37"/>
        <n v="1025"/>
        <n v="2088.15"/>
        <n v="27943.71"/>
        <n v="5806.62"/>
        <n v="1503.54"/>
        <n v="14496.55"/>
        <n v="1119.5"/>
        <n v="3251.71"/>
        <n v="585.99"/>
        <n v="1650.05"/>
        <n v="2158.85"/>
        <n v="647.02"/>
        <n v="8867.2199999999993"/>
        <n v="488.42"/>
        <n v="2301.41"/>
        <n v="602.23"/>
        <n v="5308.91"/>
        <n v="1391.76"/>
        <n v="783.06"/>
        <n v="1264.52"/>
        <n v="1327.27"/>
        <n v="1575.45"/>
        <n v="654.32000000000005"/>
        <n v="17159.63"/>
        <n v="5972.53"/>
        <n v="789.7"/>
        <n v="119.45"/>
        <n v="381.58"/>
        <n v="6503.42"/>
        <n v="6636.81"/>
        <n v="572.70000000000005"/>
        <n v="1903.15"/>
        <n v="1647.65"/>
        <n v="503.18"/>
        <n v="1801.84"/>
        <n v="491.29"/>
        <n v="1390.11"/>
        <n v="1026.94"/>
        <n v="4385.42"/>
        <n v="1983.97"/>
        <n v="1551.2"/>
        <n v="743.66"/>
        <n v="11797.74"/>
        <n v="1102.08"/>
        <n v="1240.96"/>
        <n v="7372.36"/>
        <n v="842.79"/>
        <n v="4512.03"/>
        <n v="822.88"/>
        <n v="959.84"/>
        <n v="706.09"/>
        <n v="13986.26"/>
        <n v="3297.35"/>
        <n v="6433.57"/>
        <n v="1050.33"/>
        <n v="4677.5600000000004"/>
        <n v="350.99"/>
        <n v="1110.4000000000001"/>
        <n v="931.27"/>
        <n v="1619.49"/>
        <n v="2038.82"/>
        <n v="623.79999999999995"/>
        <n v="920.76"/>
        <n v="2206.52"/>
        <n v="932.38"/>
        <n v="62.88"/>
        <n v="2896.07"/>
        <n v="199.08"/>
        <n v="2090.38"/>
        <n v="1901.68"/>
        <n v="1563.62"/>
        <n v="1377.6"/>
        <n v="495.22"/>
        <n v="353.04"/>
        <n v="500.7"/>
        <n v="6620.78"/>
        <n v="740.78"/>
        <n v="648.67999999999995"/>
        <n v="875.72"/>
        <n v="1332.62"/>
        <n v="306.08999999999997"/>
        <n v="2272.88"/>
        <n v="10541.67"/>
        <n v="1398.9"/>
        <n v="2198.2199999999998"/>
        <n v="1862.08"/>
        <n v="1007.95"/>
        <n v="15564.49"/>
        <n v="3592.99"/>
        <n v="2561.0700000000002"/>
        <n v="2389.0100000000002"/>
        <n v="479.92"/>
        <n v="6636.06"/>
        <n v="538.36"/>
        <n v="870.66"/>
        <n v="437.99"/>
        <n v="1898.77"/>
        <n v="353.73"/>
        <n v="616.33000000000004"/>
        <n v="596.41999999999996"/>
        <n v="11773.1"/>
        <n v="791.69"/>
        <n v="646.36"/>
        <n v="13052.43"/>
        <n v="2364.4699999999998"/>
        <n v="2322.86"/>
        <n v="5381.39"/>
        <n v="3651.8"/>
        <n v="495.43"/>
        <n v="4009.62"/>
        <n v="414.76"/>
        <n v="371.62"/>
        <n v="1171"/>
        <n v="4555.46"/>
        <n v="938.31"/>
        <n v="372.34"/>
        <n v="7064.2"/>
        <n v="4781.5200000000004"/>
        <n v="263.75"/>
        <n v="43.13"/>
        <n v="1288.17"/>
        <n v="510.98"/>
        <n v="3981.68"/>
        <n v="526.74"/>
        <n v="1732.03"/>
        <n v="5469.7"/>
        <n v="370"/>
        <n v="42546.82"/>
        <n v="3656.97"/>
        <n v="5552.42"/>
        <n v="384.48"/>
        <n v="1085.01"/>
        <n v="968.63"/>
        <n v="28111.91"/>
        <n v="8111.01"/>
        <n v="4264.59"/>
        <n v="1733.31"/>
        <n v="6559.45"/>
        <n v="598.91"/>
        <n v="367.84"/>
        <n v="1231"/>
        <n v="92.91"/>
        <n v="350.89"/>
        <n v="78.31"/>
        <n v="1376.34"/>
        <n v="6651.15"/>
        <n v="270.08999999999997"/>
        <n v="2050.5700000000002"/>
        <n v="14886.67"/>
        <n v="640.39"/>
        <n v="577.34"/>
        <n v="116.13"/>
        <n v="7102.79"/>
        <n v="482.61"/>
        <n v="1012.01"/>
        <n v="703.43"/>
        <n v="4778.68"/>
        <n v="881.65"/>
        <n v="984.11"/>
        <n v="185.81"/>
        <n v="215.67"/>
        <n v="8405.49"/>
        <n v="776.43"/>
        <n v="622.74"/>
        <n v="817.84"/>
        <n v="1300.68"/>
        <n v="16724.32"/>
        <n v="716.32"/>
        <n v="1318.93"/>
        <n v="1855.88"/>
        <n v="3274.23"/>
        <n v="6339.27"/>
        <n v="1364.98"/>
        <n v="1307.24"/>
        <n v="306.45999999999998"/>
        <n v="2513.85"/>
        <n v="212.36"/>
        <n v="955.6"/>
        <n v="4423.8500000000004"/>
        <n v="311.07"/>
        <n v="257.89999999999998"/>
        <n v="2015.65"/>
        <n v="1212.08"/>
        <n v="16713.560000000001"/>
        <n v="1393.59"/>
        <n v="796.34"/>
        <n v="1151.8"/>
        <n v="62.22"/>
        <n v="1094.96"/>
        <n v="754.02"/>
        <n v="6010.75"/>
        <n v="4468.91"/>
        <n v="1751.36"/>
        <n v="744.91"/>
        <n v="325"/>
        <n v="6783.58"/>
        <n v="542.34"/>
        <n v="2470.42"/>
        <n v="609.20000000000005"/>
        <n v="1010.19"/>
        <n v="14264.54"/>
        <n v="3585.71"/>
        <n v="65.37"/>
        <n v="184.35"/>
        <n v="720.57"/>
        <n v="8281.58"/>
        <n v="1153.03"/>
        <n v="345.08"/>
        <n v="3401.02"/>
        <n v="638.73"/>
        <n v="3182.05"/>
        <n v="298.63"/>
        <n v="4544.3999999999996"/>
        <n v="56.74"/>
        <n v="2488.5500000000002"/>
        <n v="15691.98"/>
        <n v="801.02"/>
        <n v="4851.03"/>
        <n v="195.77"/>
        <n v="6972.33"/>
        <n v="1029"/>
        <n v="767.87"/>
        <n v="800.32"/>
        <n v="927.4"/>
        <n v="2949.24"/>
        <n v="514.29999999999995"/>
        <n v="5680.8"/>
        <n v="2186.39"/>
        <n v="4920.04"/>
        <n v="580.95000000000005"/>
        <n v="576"/>
        <n v="515.92999999999995"/>
        <n v="290.47000000000003"/>
        <n v="192.45"/>
        <n v="502.69"/>
        <n v="271.25"/>
        <n v="211.53"/>
        <n v="2208.1799999999998"/>
        <n v="215.76"/>
        <n v="341.75"/>
        <n v="4766.41"/>
        <n v="430.48"/>
        <n v="607.87"/>
        <n v="3225.04"/>
        <n v="1232.56"/>
        <n v="851.09"/>
        <n v="12379.69"/>
        <n v="987.13"/>
        <n v="1634.39"/>
        <n v="1008.69"/>
        <n v="68.02"/>
        <n v="79.47"/>
        <n v="590.28"/>
        <n v="2182.4699999999998"/>
        <n v="564.07000000000005"/>
        <n v="1496.78"/>
        <n v="1775.37"/>
        <n v="383.24"/>
        <n v="4336.72"/>
        <n v="1630.78"/>
        <n v="2922.95"/>
        <n v="4572.8500000000004"/>
        <n v="90.25"/>
        <n v="3685.23"/>
        <n v="975.08"/>
        <n v="121.54"/>
        <n v="241.39"/>
        <n v="5917.19"/>
        <n v="1121.51"/>
        <n v="2999.54"/>
        <n v="7023.27"/>
        <n v="1333.03"/>
        <n v="562.74"/>
        <n v="151.69999999999999"/>
        <n v="5313.25"/>
        <n v="1777.9"/>
        <n v="1634.73"/>
        <n v="6329.22"/>
        <n v="1708.81"/>
        <n v="2323.0300000000002"/>
        <n v="1050.21"/>
        <n v="8407.68"/>
        <n v="1406.69"/>
        <n v="8795.2900000000009"/>
        <n v="132.94999999999999"/>
        <n v="385.1"/>
        <n v="2313.62"/>
        <n v="657.81"/>
        <n v="41.48"/>
        <n v="334.3"/>
        <n v="12854.71"/>
        <n v="780.68"/>
        <n v="103.69"/>
        <n v="688.17"/>
        <n v="221.48"/>
        <n v="712.72"/>
        <n v="15774.61"/>
        <n v="1639.13"/>
        <n v="2365.7800000000002"/>
        <n v="46.5"/>
        <n v="1635.87"/>
        <n v="5424.12"/>
        <n v="8293.7000000000007"/>
        <n v="1624.36"/>
        <n v="9253.91"/>
        <n v="1155.68"/>
        <n v="237.24"/>
        <n v="3299.82"/>
        <n v="780.28"/>
        <n v="384.22"/>
        <n v="2844.42"/>
        <n v="13214.05"/>
        <n v="2886.72"/>
        <n v="3533.74"/>
        <n v="143.97999999999999"/>
        <n v="282.95"/>
        <n v="485.1"/>
        <n v="1141.42"/>
        <n v="331.81"/>
        <n v="2221.2199999999998"/>
        <n v="2261.6"/>
        <n v="4067.34"/>
        <n v="7368.55"/>
        <n v="417.03"/>
        <n v="246.37"/>
        <n v="305.26"/>
        <n v="278.72000000000003"/>
        <n v="2933.17"/>
        <n v="1359.58"/>
        <n v="737.21"/>
        <n v="7812.24"/>
        <n v="1433.41"/>
        <n v="1636.68"/>
        <n v="23.41"/>
        <n v="461.21"/>
        <n v="5585.48"/>
        <n v="1012.06"/>
        <n v="1631.3"/>
        <n v="731.44"/>
        <n v="753.04"/>
        <n v="1474.05"/>
        <n v="439.9"/>
        <n v="949.21"/>
        <n v="670.25"/>
        <n v="12810.59"/>
        <n v="2054.5100000000002"/>
        <n v="717.05"/>
        <n v="384.41"/>
        <n v="4128.3999999999996"/>
        <n v="6800.67"/>
        <n v="537.53"/>
        <n v="2942.07"/>
        <n v="741.28"/>
        <n v="953.13"/>
        <n v="769.79"/>
        <n v="52.88"/>
        <n v="2063.65"/>
        <n v="5131"/>
        <n v="1943.56"/>
        <n v="568.91999999999996"/>
        <n v="1636.38"/>
        <n v="257.45999999999998"/>
        <n v="69.349999999999994"/>
        <n v="34.89"/>
        <n v="69.78"/>
        <n v="1297.43"/>
        <n v="13183.76"/>
        <n v="723.54"/>
        <n v="682.69"/>
        <n v="384.1"/>
        <n v="2768.93"/>
        <n v="896.71"/>
        <n v="1451.66"/>
        <n v="2727.01"/>
        <n v="2032.32"/>
        <n v="2755.66"/>
        <n v="681.86"/>
        <n v="568.72"/>
        <n v="676.89"/>
        <n v="227.55"/>
        <n v="1678.94"/>
        <n v="1844.85"/>
        <n v="16632.490000000002"/>
        <n v="2900.92"/>
        <n v="548.30999999999995"/>
        <n v="788.04"/>
        <n v="12853.69"/>
        <n v="3048.97"/>
        <n v="1843.72"/>
        <n v="4180.7700000000004"/>
        <n v="373.28"/>
        <n v="101.2"/>
        <n v="1633.53"/>
        <n v="549.14"/>
        <n v="383.67"/>
        <n v="6035.64"/>
        <n v="3973.4"/>
        <n v="723.34"/>
        <n v="15095.89"/>
        <n v="10963.52"/>
        <n v="5319.07"/>
        <n v="713.82"/>
        <n v="1382.16"/>
        <n v="839.82"/>
        <n v="1344.18"/>
        <n v="2177.83"/>
        <n v="14.07"/>
        <n v="328.49"/>
        <n v="510.15"/>
        <n v="156.78"/>
        <n v="3522.04"/>
        <n v="1455.02"/>
        <n v="1148.05"/>
        <n v="722.51"/>
        <n v="1514.49"/>
        <n v="3432.54"/>
        <n v="3992.19"/>
        <n v="5662.76"/>
        <n v="810.44"/>
        <n v="7847.32"/>
        <n v="902.52"/>
        <n v="477.8"/>
        <n v="1576.08"/>
        <n v="46.81"/>
        <n v="4437.92"/>
        <n v="1636.31"/>
        <n v="1791.76"/>
        <n v="10632.93"/>
        <n v="863.61"/>
        <n v="551.63"/>
        <n v="384.02"/>
        <n v="497.79"/>
        <n v="183.32"/>
        <n v="444.91"/>
        <n v="948.97"/>
        <n v="696.79"/>
        <n v="7962.74"/>
        <n v="832.55"/>
        <n v="2775.57"/>
        <n v="3772.6"/>
        <n v="1629.46"/>
        <n v="367.99"/>
        <n v="3550.34"/>
        <n v="578.94000000000005"/>
        <n v="705.09"/>
        <n v="13283.83"/>
        <n v="7373.38"/>
        <n v="878.62"/>
        <n v="745.9"/>
        <n v="929.06"/>
        <n v="886.91"/>
        <n v="517.22"/>
        <n v="678.55"/>
        <n v="3528.93"/>
        <n v="557.44000000000005"/>
        <n v="1831.57"/>
        <n v="382.56"/>
        <n v="301.99"/>
        <n v="6113.33"/>
        <n v="479.13"/>
        <n v="836.15"/>
        <n v="5860.08"/>
        <n v="1055.6099999999999"/>
        <n v="3179.1"/>
        <n v="274.74"/>
        <n v="2886.46"/>
        <n v="619.07000000000005"/>
        <n v="2425.08"/>
        <n v="2879.5"/>
        <n v="1482.78"/>
        <n v="1787.01"/>
        <n v="1191.3399999999999"/>
        <n v="7404.91"/>
        <n v="1368.7"/>
        <n v="384.23"/>
        <n v="4167.5"/>
        <n v="5123.1000000000004"/>
        <n v="4415.6899999999996"/>
        <n v="13643.83"/>
        <n v="340.1"/>
        <n v="1234.32"/>
        <n v="381.65"/>
        <n v="261.3"/>
        <n v="1624.93"/>
        <n v="480.12"/>
        <n v="8110.72"/>
        <n v="170.05"/>
        <n v="1148.1400000000001"/>
        <n v="4057.52"/>
        <n v="1278.97"/>
        <n v="1068.25"/>
        <n v="592.45000000000005"/>
        <n v="4355.68"/>
        <n v="1733.42"/>
        <n v="550.79999999999995"/>
        <n v="2386.0100000000002"/>
        <n v="10301.02"/>
        <n v="1542.24"/>
        <n v="3590.9"/>
        <n v="136.87"/>
        <n v="593.11"/>
        <n v="409.78"/>
        <n v="14050.7"/>
        <n v="1395.61"/>
        <n v="1467.08"/>
        <n v="2140.3200000000002"/>
        <n v="3885.58"/>
        <n v="11574.86"/>
        <n v="300.37"/>
        <n v="466.6"/>
        <n v="2249.37"/>
        <n v="711.73"/>
        <n v="1630.09"/>
        <n v="726.34"/>
        <n v="2242.48"/>
        <n v="714.45"/>
        <n v="592.80999999999995"/>
        <n v="6091.76"/>
        <n v="1224.19"/>
        <n v="1617.56"/>
        <n v="382.77"/>
        <n v="190.79"/>
        <n v="1202.8"/>
        <n v="4384.83"/>
        <n v="346.46"/>
        <n v="708.41"/>
        <n v="689.66"/>
        <n v="1715.36"/>
        <n v="1429.52"/>
        <n v="477.74"/>
        <n v="428.29"/>
        <n v="674.56"/>
        <n v="162.59"/>
        <n v="254.61"/>
        <n v="5666.22"/>
        <n v="2361.8000000000002"/>
        <n v="4985.88"/>
        <n v="1011.12"/>
        <n v="13.75"/>
        <n v="7323.79"/>
        <n v="2754"/>
        <n v="303.60000000000002"/>
        <n v="293.32"/>
        <n v="169.77"/>
        <n v="73.27"/>
        <n v="2441.04"/>
        <n v="1387.97"/>
        <n v="1631.36"/>
        <n v="922.42"/>
        <n v="295.31"/>
        <n v="121.88"/>
        <n v="839.05"/>
        <n v="592.28"/>
        <n v="314.47000000000003"/>
        <n v="383.16"/>
        <n v="829.74"/>
        <n v="6226.19"/>
        <n v="490.43"/>
        <n v="968.52"/>
        <n v="3138.89"/>
        <n v="6650.41"/>
        <n v="499.37"/>
        <n v="13954.97"/>
        <n v="726.26"/>
        <n v="349.38"/>
        <n v="522.6"/>
        <n v="975.51"/>
        <n v="163.38999999999999"/>
        <n v="482.13"/>
        <n v="620.48"/>
        <n v="4770.99"/>
        <n v="1277.46"/>
        <n v="729.98"/>
        <n v="2468.64"/>
        <n v="5894.88"/>
        <n v="1437.64"/>
        <n v="9662.2199999999993"/>
        <n v="1887.26"/>
        <n v="1642.43"/>
        <n v="422.85"/>
        <n v="12653.32"/>
        <n v="7997.84"/>
        <n v="1895.24"/>
        <n v="11505.07"/>
        <n v="962.24"/>
        <n v="1068.42"/>
        <n v="1287.4100000000001"/>
        <n v="4220.59"/>
        <n v="611.82000000000005"/>
        <n v="385.76"/>
        <n v="1692.22"/>
        <n v="2324.4699999999998"/>
        <n v="2163.38"/>
        <n v="150.44"/>
        <n v="29"/>
        <n v="474.64"/>
        <n v="369.96"/>
        <n v="2891.42"/>
        <n v="281.20999999999998"/>
        <n v="283.64"/>
        <n v="609.92999999999995"/>
        <n v="8521.98"/>
        <n v="15975"/>
        <n v="6304.33"/>
        <n v="593.92999999999995"/>
        <n v="118.9"/>
        <n v="5156.41"/>
        <n v="491.07"/>
        <n v="2455.11"/>
        <n v="3105.25"/>
        <n v="6805.31"/>
        <n v="2030.54"/>
        <n v="5161.2700000000004"/>
        <n v="1207.78"/>
        <n v="23.89"/>
        <n v="3201.94"/>
        <n v="476.31"/>
        <n v="3233.46"/>
        <n v="2994.23"/>
        <n v="384.9"/>
        <n v="1338.35"/>
        <n v="1561.41"/>
        <n v="388.21"/>
        <n v="1997.48"/>
        <n v="240.56"/>
        <n v="4772.7"/>
        <n v="2975.49"/>
        <n v="2735.53"/>
        <n v="9683.2900000000009"/>
        <n v="523.16"/>
        <n v="313.56"/>
        <n v="255.49"/>
        <n v="416.34"/>
        <n v="3928.43"/>
        <n v="23409.599999999999"/>
        <n v="1167.96"/>
        <n v="160.03"/>
        <n v="3395.93"/>
        <n v="3498.91"/>
        <n v="5903.84"/>
        <n v="695.69"/>
        <n v="419.44"/>
        <n v="1638.79"/>
        <n v="6296.35"/>
        <n v="2314.38"/>
        <n v="5448.24"/>
        <n v="2070.48"/>
        <n v="570.71"/>
        <n v="1990.84"/>
        <n v="72.17"/>
        <n v="953.82"/>
        <n v="324.33999999999997"/>
        <n v="1156.46"/>
        <n v="337.12"/>
        <n v="1640.24"/>
        <n v="91.25"/>
        <n v="107.84"/>
        <n v="41.14"/>
        <n v="1285.75"/>
        <n v="4819.5"/>
        <n v="234.6"/>
        <n v="1367.04"/>
        <n v="21540.91"/>
        <n v="9210.9599999999991"/>
        <n v="3639.54"/>
        <n v="138.03"/>
        <n v="2554.91"/>
        <n v="281.49"/>
        <n v="385.06"/>
        <n v="739.93"/>
        <n v="666.93"/>
        <n v="7151.23"/>
        <n v="1048.51"/>
        <n v="779.75"/>
        <n v="263.45"/>
        <n v="477.14"/>
        <n v="10189.959999999999"/>
        <n v="846.11"/>
        <n v="1221.05"/>
        <n v="1985.57"/>
        <n v="211.69"/>
        <n v="1026.1099999999999"/>
        <n v="766.81"/>
        <n v="4661.5600000000004"/>
        <n v="1605.02"/>
        <n v="1681.97"/>
        <n v="1118.19"/>
        <n v="504.35"/>
        <n v="3884.95"/>
        <n v="1056.81"/>
        <n v="2385.6999999999998"/>
        <n v="3743.71"/>
        <n v="155.29"/>
        <n v="12205.22"/>
        <n v="4703.3599999999997"/>
        <n v="1694.9"/>
        <n v="3758.05"/>
        <n v="385"/>
        <n v="3930.25"/>
        <n v="2576.48"/>
        <n v="46.97"/>
        <n v="942.33"/>
        <n v="1785.12"/>
        <n v="613.76"/>
        <n v="1305.6600000000001"/>
        <n v="703.36"/>
        <n v="1639.21"/>
        <n v="3732.83"/>
        <n v="1069.75"/>
        <n v="86.27"/>
        <n v="1684.08"/>
        <n v="2275.13"/>
        <n v="463.31"/>
        <n v="414.1"/>
        <n v="615.5"/>
        <n v="1510.09"/>
        <n v="2530.79"/>
        <n v="42.47"/>
        <n v="10963.71"/>
        <n v="11880.63"/>
        <n v="5897.62"/>
        <n v="154.69"/>
        <n v="1630.86"/>
        <n v="359.19"/>
        <n v="826.2"/>
        <n v="2211.14"/>
        <n v="385.98"/>
        <n v="485.75"/>
        <n v="339.57"/>
        <n v="363.99"/>
        <n v="3085.81"/>
        <n v="1421.24"/>
        <n v="1299.6500000000001"/>
        <n v="254.83"/>
        <n v="256.82"/>
        <n v="7084.08"/>
        <n v="4048.63"/>
        <n v="246.78"/>
        <n v="659.96"/>
        <n v="4587.2299999999996"/>
        <n v="1205.3399999999999"/>
        <n v="472.24"/>
        <n v="364.99"/>
        <n v="1071.07"/>
        <n v="1479.86"/>
        <n v="1088.33"/>
        <n v="3238.44"/>
        <n v="816.36"/>
        <n v="506.01"/>
        <n v="3147.09"/>
        <n v="4761.43"/>
        <n v="1459.95"/>
        <n v="583.98"/>
        <n v="15118.54"/>
        <n v="1919.67"/>
        <n v="2591.5500000000002"/>
        <n v="3699.65"/>
        <n v="393.87"/>
        <n v="4859.5200000000004"/>
        <n v="430.35"/>
        <n v="875.97"/>
        <n v="2339.4899999999998"/>
        <n v="2495.5700000000002"/>
        <n v="510.23"/>
        <n v="1059.1300000000001"/>
        <n v="890.65"/>
        <n v="3351.25"/>
        <n v="10645.2"/>
        <n v="10758.84"/>
        <n v="7442.43"/>
        <n v="484.44"/>
        <n v="14875.7"/>
        <n v="2748.69"/>
        <n v="2941.47"/>
        <n v="613.17999999999995"/>
        <n v="1675.63"/>
        <n v="2322.2399999999998"/>
        <n v="280.04000000000002"/>
        <n v="2083.62"/>
        <n v="1076.71"/>
        <n v="1526.31"/>
        <n v="1599.31"/>
        <n v="339.76"/>
        <n v="1787.5"/>
        <n v="595.97"/>
        <n v="10997.41"/>
        <n v="797.74"/>
        <n v="3542.04"/>
        <n v="1685.58"/>
        <n v="18892.560000000001"/>
        <n v="650.34"/>
        <n v="1122.69"/>
        <n v="1380.32"/>
        <n v="137.69999999999999"/>
        <n v="1816.56"/>
        <n v="8847.99"/>
        <n v="372.29"/>
        <n v="1652.9"/>
        <n v="225.63"/>
        <n v="1312.3"/>
        <n v="3062.33"/>
        <n v="4642.2299999999996"/>
        <n v="10300.5"/>
        <n v="5989.78"/>
        <n v="1449.35"/>
        <n v="992.47"/>
        <n v="2048.91"/>
        <n v="589.29"/>
        <n v="392.57"/>
        <n v="1729.55"/>
        <n v="972.19"/>
        <n v="1851.48"/>
        <n v="6531.6"/>
        <n v="2123.56"/>
        <n v="497.05"/>
        <n v="2276.56"/>
        <n v="2394.2199999999998"/>
        <n v="7044.78"/>
        <n v="7296.72"/>
        <n v="6861.77"/>
        <n v="1566.13"/>
        <n v="915.79"/>
        <n v="1420.13"/>
        <n v="1145.73"/>
        <n v="795.09"/>
        <n v="1818.38"/>
        <n v="100.21"/>
        <n v="11385.12"/>
        <n v="1306.49"/>
        <n v="3160.46"/>
        <n v="301.94"/>
        <n v="14828.83"/>
        <n v="451.92"/>
        <n v="4367.6400000000003"/>
        <n v="3095.3"/>
        <n v="2699.29"/>
        <n v="1726.18"/>
        <n v="221.89"/>
        <n v="3749.42"/>
        <n v="1498.61"/>
        <n v="391.26"/>
        <n v="11118.12"/>
        <n v="65.78"/>
        <n v="542.5"/>
        <n v="3405.4"/>
        <n v="4943.92"/>
        <n v="442.96"/>
        <n v="8884.5"/>
        <n v="1437.14"/>
        <n v="2066.73"/>
        <n v="146.66"/>
        <n v="5898.18"/>
        <n v="19173.61"/>
        <n v="1459.25"/>
        <n v="2240.5300000000002"/>
        <n v="387.93"/>
        <n v="1095.1500000000001"/>
        <n v="4330.08"/>
        <n v="436.16"/>
        <n v="335.62"/>
        <n v="465.36"/>
        <n v="1409.14"/>
        <n v="1968.45"/>
        <n v="1254.23"/>
        <n v="1794.74"/>
        <n v="1710.8"/>
        <n v="2040.25"/>
        <n v="3213.61"/>
        <n v="3797.92"/>
        <n v="59.73"/>
        <n v="680.2"/>
        <n v="333.42"/>
        <n v="411.45"/>
        <n v="431.55"/>
        <n v="141.85"/>
        <n v="125.67"/>
        <n v="173.39"/>
        <n v="815.42"/>
        <n v="4545.76"/>
        <n v="83.62"/>
        <n v="13776.98"/>
        <n v="340.43"/>
        <n v="863.44"/>
        <n v="47.28"/>
        <n v="121.11"/>
        <n v="248.86"/>
        <n v="430.02"/>
        <n v="170.88"/>
        <n v="150.97"/>
        <n v="596.19000000000005"/>
        <n v="197.76"/>
        <n v="44.06"/>
        <n v="94.5"/>
        <n v="64.5"/>
        <n v="198.29"/>
        <n v="78.84"/>
        <n v="4063.92"/>
        <n v="17512.77"/>
        <n v="7394.56"/>
        <n v="621.14"/>
        <n v="1865.75"/>
        <n v="3260"/>
        <n v="1174.5999999999999"/>
        <n v="1426.77"/>
        <n v="1156.28"/>
        <n v="2111.9499999999998"/>
        <n v="389.21"/>
        <n v="1692.08"/>
        <n v="3950.29"/>
        <n v="1105.43"/>
        <n v="380.56"/>
        <n v="47.78"/>
        <n v="169.88"/>
        <n v="630.42999999999995"/>
        <n v="1215.08"/>
        <n v="582.16"/>
        <n v="7373.43"/>
        <n v="5003.3100000000004"/>
        <n v="2046.84"/>
        <n v="2226.2600000000002"/>
        <n v="1511.8"/>
        <n v="205.01"/>
        <n v="284.13"/>
        <n v="14996.56"/>
        <n v="2872.88"/>
        <n v="54.75"/>
        <n v="1406.86"/>
        <n v="440.99"/>
        <n v="929.84"/>
        <n v="90.92"/>
        <n v="390.5"/>
        <n v="1350.45"/>
        <n v="595.96"/>
        <n v="5681.2"/>
        <n v="1086.67"/>
        <n v="398.17"/>
        <n v="1090.28"/>
        <n v="525.58000000000004"/>
        <n v="907.82"/>
        <n v="631.26"/>
        <n v="673.01"/>
        <n v="1744.48"/>
        <n v="4298.88"/>
        <n v="1310.6400000000001"/>
        <n v="1312.05"/>
        <n v="415.42"/>
        <n v="344.1"/>
        <n v="666.38"/>
        <n v="166.18"/>
        <n v="1269.1600000000001"/>
        <n v="124.43"/>
        <n v="14567.29"/>
        <n v="831.18"/>
        <n v="978.83"/>
        <n v="1761.9"/>
        <n v="1424.77"/>
        <n v="593.27"/>
        <n v="428.69"/>
        <n v="3821.09"/>
        <n v="440.47"/>
        <n v="3495.92"/>
        <n v="8847.86"/>
        <n v="827.43"/>
        <n v="1565.8"/>
        <n v="3044.93"/>
        <n v="544.72"/>
        <n v="967.15"/>
        <n v="1437.79"/>
        <n v="54.13"/>
        <n v="545.49"/>
        <n v="1371.59"/>
        <n v="886.17"/>
        <n v="1476.54"/>
        <n v="391.75"/>
        <n v="611.79"/>
        <n v="262.79000000000002"/>
        <n v="1279.98"/>
        <n v="5693.31"/>
        <n v="895.46"/>
        <n v="2056.37"/>
        <n v="939.2"/>
        <n v="2274.17"/>
        <n v="395.51"/>
        <n v="753.07"/>
        <n v="136.69999999999999"/>
        <n v="158.81"/>
        <n v="49.74"/>
        <n v="104.39"/>
        <n v="4927.33"/>
        <n v="291.72000000000003"/>
        <n v="939.01"/>
        <n v="245.54"/>
        <n v="19437.43"/>
        <n v="349.06"/>
        <n v="384.76"/>
        <n v="273.74"/>
        <n v="257.57"/>
        <n v="977.42"/>
        <n v="1901.75"/>
        <n v="7057.16"/>
        <n v="485.77"/>
        <n v="7078.54"/>
        <n v="15809.66"/>
        <n v="3118.99"/>
        <n v="19318.59"/>
        <n v="390.9"/>
        <n v="1047.17"/>
        <n v="2374.23"/>
        <n v="236.41"/>
        <n v="4425.99"/>
        <n v="9768.4"/>
        <n v="72.069999999999993"/>
        <n v="93.74"/>
        <n v="3312.3"/>
        <n v="6753.01"/>
        <n v="1470.46"/>
        <n v="763.16"/>
        <n v="6507.27"/>
        <n v="1343.82"/>
        <n v="9371.82"/>
        <n v="112.5"/>
        <n v="311.89999999999998"/>
        <n v="338.67"/>
        <n v="664.91"/>
        <n v="168.65"/>
        <n v="390.12"/>
        <n v="3067.56"/>
        <n v="13537.73"/>
        <n v="626.21"/>
        <n v="2946.45"/>
        <n v="535.87"/>
        <n v="3768.25"/>
        <n v="1274.1400000000001"/>
        <n v="1592.67"/>
        <n v="2767.37"/>
        <n v="77.67"/>
        <n v="146.72"/>
        <n v="923.92"/>
        <n v="4106.1099999999997"/>
        <n v="1913.16"/>
        <n v="508.3"/>
        <n v="391.2"/>
        <n v="626.45000000000005"/>
        <n v="1914.53"/>
        <n v="85.03"/>
        <n v="11166.51"/>
        <n v="75.17"/>
        <n v="197.43"/>
        <n v="2369.81"/>
        <n v="6527.14"/>
        <n v="1347.14"/>
        <n v="1129.18"/>
        <n v="1315.7"/>
        <n v="1783.79"/>
        <n v="1905.24"/>
        <n v="463.96"/>
        <n v="3052.62"/>
        <n v="392.47"/>
        <n v="4155.47"/>
        <n v="1901.69"/>
        <n v="132.56"/>
        <n v="2518.42"/>
        <n v="1535.99"/>
        <n v="252.58"/>
        <n v="115.61"/>
        <n v="1280.5899999999999"/>
        <n v="2900.69"/>
        <n v="791.82"/>
        <n v="6635.81"/>
        <n v="411.44"/>
        <n v="1236.81"/>
        <n v="401.49"/>
        <n v="518.20000000000005"/>
        <n v="1504.01"/>
        <n v="285.56"/>
        <n v="124.1"/>
        <n v="232.26"/>
        <n v="240.23"/>
        <n v="483.23"/>
        <n v="510.96"/>
        <n v="6088.66"/>
        <n v="320.19"/>
        <n v="912.2"/>
        <n v="20.57"/>
        <n v="1719.82"/>
        <n v="456.9"/>
        <n v="270.19"/>
        <n v="1026.6099999999999"/>
        <n v="146"/>
        <n v="1353.11"/>
        <n v="2093.04"/>
        <n v="13372.19"/>
        <n v="10229.93"/>
        <n v="1507.07"/>
        <n v="209.38"/>
        <n v="10322.76"/>
        <n v="560.97"/>
        <n v="1061.3699999999999"/>
        <n v="391.81"/>
        <n v="560.36"/>
        <n v="311.57"/>
        <n v="4523.26"/>
        <n v="194.39"/>
        <n v="140.01"/>
        <n v="78.239999999999995"/>
        <n v="312.89999999999998"/>
        <n v="685.6"/>
        <n v="307.92"/>
        <n v="1450.53"/>
        <n v="524.26"/>
        <n v="173.14"/>
        <n v="216.59"/>
        <n v="789.04"/>
        <n v="310.24"/>
        <n v="466.45"/>
        <n v="971.53"/>
        <n v="813.92"/>
        <n v="5849.14"/>
        <n v="633.09"/>
        <n v="544.33000000000004"/>
        <n v="9786.41"/>
        <n v="4411.37"/>
        <n v="877.56"/>
        <n v="186.7"/>
        <n v="7850.55"/>
        <n v="390.97"/>
        <n v="2604.69"/>
        <n v="510.93"/>
        <n v="695.92"/>
        <n v="2243.02"/>
        <n v="849.43"/>
        <n v="1528.97"/>
        <n v="5161.2"/>
        <n v="3012.81"/>
        <n v="773.64"/>
        <n v="420.93"/>
        <n v="385.03"/>
        <n v="745.11"/>
        <n v="967.74"/>
        <n v="3522.59"/>
        <n v="663.84"/>
        <n v="188.96"/>
        <n v="123.1"/>
        <n v="4099.4799999999996"/>
        <n v="37.590000000000003"/>
        <n v="1579.4"/>
        <n v="2863.62"/>
        <n v="2981.29"/>
        <n v="3160.79"/>
        <n v="38.159999999999997"/>
        <n v="1586.06"/>
        <n v="382.24"/>
        <n v="289.08999999999997"/>
        <n v="1304.18"/>
        <n v="1213.0899999999999"/>
        <n v="5073.04"/>
        <n v="1260.8699999999999"/>
        <n v="8370.51"/>
        <n v="4374.54"/>
        <n v="255.15"/>
        <n v="125.89"/>
        <n v="80.459999999999994"/>
        <n v="1069.54"/>
        <n v="2159.2399999999998"/>
        <n v="681.48"/>
        <n v="388.66"/>
        <n v="2397.31"/>
        <n v="169.22"/>
        <n v="1898.81"/>
        <n v="332.8"/>
        <n v="99.02"/>
        <n v="521.79"/>
        <n v="200.1"/>
        <n v="131.22"/>
        <n v="1263.97"/>
        <n v="272.20999999999998"/>
        <n v="878.87"/>
        <n v="1443.36"/>
        <n v="721.18"/>
        <n v="10127.49"/>
        <n v="12024.87"/>
        <n v="961.41"/>
        <n v="3106.54"/>
        <n v="413.1"/>
        <n v="350.39"/>
        <n v="1063.8599999999999"/>
        <n v="333.47"/>
        <n v="1915.64"/>
        <n v="10287.700000000001"/>
        <n v="387.76"/>
        <n v="3942.8"/>
        <n v="888.87"/>
        <n v="274.99"/>
        <n v="333.18"/>
        <n v="363.06"/>
        <n v="5395.18"/>
        <n v="216.16"/>
        <n v="405.12"/>
        <n v="186.4"/>
        <n v="92.41"/>
        <n v="404.8"/>
        <n v="102.53"/>
        <n v="11191.52"/>
        <n v="5493.28"/>
        <n v="35.799999999999997"/>
        <n v="59.42"/>
        <n v="84.95"/>
        <n v="121.55"/>
        <n v="6125.73"/>
        <n v="2423.52"/>
        <n v="634.08000000000004"/>
        <n v="1081.0999999999999"/>
        <n v="2719.99"/>
        <n v="1140.5899999999999"/>
        <n v="700.01"/>
        <n v="1073.6199999999999"/>
        <n v="269.32"/>
        <n v="361.56"/>
        <n v="442.63"/>
        <n v="862.53"/>
        <n v="218.06"/>
        <n v="104.05"/>
        <n v="5521.27"/>
        <n v="2619.12"/>
        <n v="796.75"/>
        <n v="43.85"/>
        <n v="42.92"/>
        <n v="29.86"/>
        <n v="936.86"/>
        <n v="705.59"/>
        <n v="1331.38"/>
        <n v="715.38"/>
        <n v="388.28"/>
        <n v="196.6"/>
        <n v="1368.44"/>
        <n v="447.94"/>
        <n v="1511.38"/>
        <n v="1969.27"/>
        <n v="89.75"/>
        <n v="300.29000000000002"/>
        <n v="414.94"/>
        <n v="1581.89"/>
        <n v="1304"/>
        <n v="37.159999999999997"/>
        <n v="30.79"/>
        <n v="775.76"/>
        <n v="430.52"/>
        <n v="1275.3"/>
        <n v="638.79"/>
        <n v="1453.65"/>
        <n v="11600.89"/>
        <n v="2072.6799999999998"/>
        <n v="1881.08"/>
        <n v="4078.97"/>
        <n v="1557.2"/>
        <n v="452.92"/>
        <n v="33.18"/>
        <n v="1969.05"/>
        <n v="1487.81"/>
        <n v="387.34"/>
        <n v="2617.33"/>
        <n v="1849.82"/>
        <n v="7039.1"/>
        <n v="1282.03"/>
        <n v="14.93"/>
        <n v="465.86"/>
        <n v="67.95"/>
        <n v="46.72"/>
        <n v="229.94"/>
        <n v="354.62"/>
        <n v="137.97"/>
        <n v="1166.6300000000001"/>
        <n v="4762.25"/>
        <n v="14964.27"/>
        <n v="1970.1"/>
        <n v="1211.0999999999999"/>
        <n v="93.24"/>
        <n v="110.37"/>
        <n v="48.92"/>
        <n v="907.66"/>
        <n v="1344.81"/>
        <n v="195.33"/>
        <n v="480.91"/>
        <n v="475.8"/>
        <n v="2487.7199999999998"/>
        <n v="110.9"/>
        <n v="5055.6099999999997"/>
        <n v="1466.59"/>
        <n v="701.77"/>
        <n v="388.01"/>
        <n v="1998.83"/>
        <n v="4070.41"/>
        <n v="324.5"/>
        <n v="7373.32"/>
        <n v="537.70000000000005"/>
        <n v="36432.410000000003"/>
        <n v="476.64"/>
        <n v="263.7"/>
        <n v="76.98"/>
        <n v="2229.7399999999998"/>
        <n v="63.97"/>
        <n v="97.83"/>
        <n v="1001.89"/>
        <n v="1944.39"/>
        <n v="255.08"/>
        <n v="6237.97"/>
        <n v="63.71"/>
        <n v="96.27"/>
        <n v="1095.53"/>
        <n v="1833.23"/>
        <n v="35"/>
        <n v="2813.31"/>
        <n v="388.69"/>
        <n v="47.16"/>
        <n v="1379.03"/>
        <n v="3655.68"/>
        <n v="453"/>
        <n v="360.34"/>
        <n v="12505.37"/>
        <n v="13.27"/>
        <n v="856.33"/>
        <n v="48.11"/>
        <n v="423.05"/>
        <n v="127.41"/>
        <n v="2023.89"/>
        <n v="187.31"/>
        <n v="389.51"/>
        <n v="392.86"/>
        <n v="715.31"/>
        <n v="53.93"/>
        <n v="193.77"/>
        <n v="1605.95"/>
        <n v="2334.9299999999998"/>
        <n v="360.01"/>
        <n v="1195.04"/>
        <n v="109.5"/>
        <n v="396.08"/>
        <n v="560.28"/>
        <n v="1340.5"/>
        <n v="897.91"/>
        <n v="2174"/>
        <n v="6820.84"/>
        <n v="14816.16"/>
        <n v="743.45"/>
        <n v="3304.8"/>
        <n v="18053.830000000002"/>
        <n v="3162.41"/>
        <n v="1877.99"/>
        <n v="1769.43"/>
        <n v="866.55"/>
        <n v="2281.17"/>
        <n v="1103.52"/>
        <n v="4452.8500000000004"/>
        <n v="560.87"/>
        <n v="459.75"/>
        <n v="284.02999999999997"/>
        <n v="1035.24"/>
        <n v="6153.12"/>
        <n v="3595.96"/>
        <n v="389.19"/>
        <n v="599.11"/>
        <n v="609"/>
        <n v="931.05"/>
        <n v="2953.08"/>
        <n v="3456.1"/>
        <n v="179.18"/>
        <n v="993.3"/>
        <n v="656.98"/>
        <n v="2254.33"/>
        <n v="6344.48"/>
        <n v="7565.2"/>
        <n v="753.2"/>
        <n v="1029.76"/>
        <n v="19225.91"/>
        <n v="9912.73"/>
        <n v="389.1"/>
        <n v="1294.05"/>
        <n v="2588.09"/>
        <n v="10943.93"/>
        <n v="1071.02"/>
        <n v="119.53"/>
        <n v="307.75"/>
        <n v="174.2"/>
        <n v="10880.5"/>
        <n v="8544.0300000000007"/>
        <n v="2424.58"/>
        <n v="5454.9"/>
        <n v="2966.35"/>
        <n v="563.41"/>
        <n v="462.67"/>
        <n v="550.6"/>
        <n v="368.31"/>
        <n v="94.57"/>
        <n v="1444.02"/>
        <n v="2923.09"/>
        <n v="5087.2700000000004"/>
        <n v="333.13"/>
        <n v="794.1"/>
        <n v="308.83"/>
        <n v="362.83"/>
        <n v="217.62"/>
        <n v="4803.43"/>
        <n v="4048.05"/>
        <n v="7034.31"/>
        <n v="139.69"/>
        <n v="707.72"/>
        <n v="1663.61"/>
        <n v="8847.84"/>
        <n v="389.69"/>
        <n v="64.2"/>
        <n v="426.09"/>
        <n v="840.59"/>
        <n v="3819.11"/>
        <n v="1662.52"/>
        <n v="10592.61"/>
        <n v="200.98"/>
        <n v="5799.99"/>
        <n v="527.12"/>
        <n v="122.34"/>
        <n v="375.89"/>
        <n v="1895.76"/>
        <n v="123.25"/>
        <n v="46.66"/>
        <n v="2410.58"/>
        <n v="367.31"/>
        <n v="5438.77"/>
        <n v="1446.68"/>
        <n v="3725.48"/>
        <n v="2734.09"/>
        <n v="157.41"/>
        <n v="1676.95"/>
        <n v="257.81"/>
        <n v="8860.91"/>
        <n v="1047.18"/>
        <n v="75652"/>
        <n v="152.47"/>
        <n v="247.26"/>
        <n v="81.97"/>
        <n v="72.569999999999993"/>
        <n v="408.52"/>
        <n v="3040.68"/>
        <n v="13926.54"/>
        <n v="2402.5500000000002"/>
        <n v="55.74"/>
        <n v="342.04"/>
        <n v="30.69"/>
        <n v="96.06"/>
        <n v="19.579999999999998"/>
        <n v="512.30999999999995"/>
        <n v="680.54"/>
        <n v="64.040000000000006"/>
        <n v="1152.7"/>
        <n v="390.45"/>
        <n v="466.2"/>
        <n v="2919.9"/>
        <n v="6768.86"/>
        <n v="67.540000000000006"/>
        <n v="850.39"/>
        <n v="572.35"/>
        <n v="3165.44"/>
        <n v="457.89"/>
        <n v="2189.9299999999998"/>
        <n v="1049.17"/>
        <n v="72.67"/>
        <n v="530.73"/>
        <n v="43.8"/>
        <n v="469.31"/>
        <n v="124.87"/>
        <n v="617.76"/>
        <n v="19721.27"/>
        <n v="135.05000000000001"/>
        <n v="2037.3"/>
        <n v="2817.04"/>
        <n v="1484.5"/>
        <n v="49.15"/>
        <n v="200.08"/>
        <n v="713.39"/>
        <n v="12281.11"/>
        <n v="1482.6"/>
        <n v="288.01"/>
        <n v="3109.53"/>
        <n v="486.1"/>
        <n v="128.08000000000001"/>
        <n v="933.7"/>
        <n v="393.14"/>
        <n v="569.91"/>
        <n v="420.99"/>
        <n v="8260.44"/>
        <n v="9823.76"/>
        <n v="220.65"/>
        <n v="213.52"/>
        <n v="2535.0100000000002"/>
        <n v="1718.76"/>
        <n v="5627.45"/>
        <n v="3206.58"/>
        <n v="392.18"/>
        <n v="1290.07"/>
        <n v="17088.060000000001"/>
        <n v="443.83"/>
        <n v="157.61000000000001"/>
        <n v="641.98"/>
        <n v="109.36"/>
        <n v="69.680000000000007"/>
        <n v="1187.8699999999999"/>
        <n v="12675.03"/>
        <n v="885.26"/>
        <n v="246.53"/>
        <n v="7596.72"/>
        <n v="683.85"/>
        <n v="2300.3000000000002"/>
        <n v="3593.12"/>
        <n v="10624.99"/>
        <n v="2988.92"/>
        <n v="5116.72"/>
        <n v="2356.4899999999998"/>
        <n v="391.48"/>
        <n v="84.03"/>
        <n v="4262.99"/>
        <n v="71.34"/>
        <n v="2372.7399999999998"/>
        <n v="313.33"/>
        <n v="28.54"/>
        <n v="662.92"/>
        <n v="1272.81"/>
        <n v="273.77999999999997"/>
        <n v="161.26"/>
        <n v="283.74"/>
        <n v="136.85"/>
        <n v="167.76"/>
        <n v="160.93"/>
        <n v="1286.58"/>
        <n v="101.86"/>
        <n v="164.24"/>
        <n v="59.53"/>
        <n v="1672.31"/>
        <n v="1644.13"/>
        <n v="239.76"/>
        <n v="3394.54"/>
        <n v="1419.39"/>
        <n v="953.27"/>
        <n v="3644.57"/>
        <n v="389.99"/>
        <n v="4438.08"/>
        <n v="260.05"/>
        <n v="2793.15"/>
        <n v="230.27"/>
        <n v="1047.58"/>
        <n v="619.11"/>
        <n v="736.88"/>
        <n v="1572.6"/>
        <n v="1572.58"/>
        <n v="9371.44"/>
        <n v="250.93"/>
        <n v="372.69"/>
        <n v="685.78"/>
        <n v="322.52"/>
        <n v="71.459999999999994"/>
        <n v="115.85"/>
        <n v="2376.0100000000002"/>
        <n v="1609.26"/>
        <n v="809.61"/>
        <n v="330.48"/>
        <n v="2300"/>
        <n v="319.52999999999997"/>
        <n v="595.74"/>
        <n v="705.1"/>
        <n v="4154.22"/>
        <n v="3636.6"/>
        <n v="1888.98"/>
        <n v="569.38"/>
        <n v="231.4"/>
        <n v="36.5"/>
        <n v="725"/>
        <n v="997.01"/>
        <n v="7277.69"/>
        <n v="1532.95"/>
        <n v="3084.61"/>
        <n v="389.67"/>
        <n v="990.44"/>
        <n v="279.79000000000002"/>
        <n v="186.57"/>
        <n v="449.93"/>
        <n v="192.98"/>
        <n v="52.56"/>
        <n v="32.119999999999997"/>
        <n v="192.71"/>
        <n v="6915.12"/>
        <n v="787.58"/>
        <n v="475.15"/>
        <n v="2986.26"/>
        <n v="2007.43"/>
        <n v="3450.79"/>
        <n v="9943.35"/>
        <n v="539.19000000000005"/>
        <n v="14484.04"/>
        <n v="3774.9"/>
        <n v="2092.04"/>
        <n v="156.61000000000001"/>
        <n v="10076.36"/>
        <n v="211.36"/>
        <n v="828.69"/>
        <n v="258.14999999999998"/>
        <n v="391.53"/>
        <n v="11705.83"/>
        <n v="1145.6600000000001"/>
        <n v="2000.1"/>
        <n v="390"/>
        <n v="690.82"/>
        <n v="1816.64"/>
        <n v="1552.86"/>
        <n v="1128.1400000000001"/>
        <n v="1758.58"/>
        <n v="2556.31"/>
        <n v="2456.04"/>
        <n v="2388.64"/>
        <n v="2474.39"/>
        <n v="1924.48"/>
        <n v="12228.04"/>
        <n v="5787.19"/>
        <n v="1034.26"/>
        <n v="663.77"/>
        <n v="3102.83"/>
        <n v="6303.01"/>
        <n v="1244.28"/>
        <n v="2355.83"/>
        <n v="244.83"/>
        <n v="314.92"/>
        <n v="309.79000000000002"/>
        <n v="2083.08"/>
        <n v="5199.08"/>
        <n v="25.05"/>
        <n v="388.4"/>
        <n v="105.6"/>
        <n v="133.22"/>
        <n v="14170.3"/>
        <n v="1598.12"/>
        <n v="628.28"/>
        <n v="662.02"/>
        <n v="2656.35"/>
        <n v="43.86"/>
        <n v="1272.68"/>
        <n v="1059.28"/>
        <n v="2415.56"/>
        <n v="3615.37"/>
        <n v="9948.93"/>
        <n v="4672.67"/>
        <n v="112.81"/>
        <n v="1176.72"/>
        <n v="560.75"/>
        <n v="389.63"/>
        <n v="1182.1099999999999"/>
        <n v="15362.28"/>
        <n v="2431.71"/>
        <n v="765.52"/>
        <n v="7757.65"/>
        <n v="2627.91"/>
        <n v="208.21"/>
        <n v="2223.11"/>
        <n v="8192.48"/>
        <n v="2349.19"/>
        <n v="2333.27"/>
        <n v="745.71"/>
        <n v="1300.27"/>
        <n v="607.58000000000004"/>
        <n v="2471.12"/>
        <n v="555.62"/>
        <n v="57.07"/>
        <n v="2526.71"/>
        <n v="2867.87"/>
        <n v="1554.71"/>
        <n v="172.54"/>
        <n v="1441.04"/>
        <n v="6485.67"/>
        <n v="129.32"/>
        <n v="267.31"/>
        <n v="1608.6"/>
        <n v="1725.08"/>
        <n v="5639.72"/>
        <n v="143.16999999999999"/>
        <n v="1420.74"/>
        <n v="314.33"/>
        <n v="217.9"/>
        <n v="100.65"/>
        <n v="701.76"/>
        <n v="210.51"/>
        <n v="145.41999999999999"/>
        <n v="389.75"/>
        <n v="858.32"/>
        <n v="3272.94"/>
        <n v="776.52"/>
        <n v="936.03"/>
        <n v="92.08"/>
        <n v="77.64"/>
        <n v="1991.51"/>
        <n v="6625.9"/>
        <n v="807.95"/>
        <n v="10485.1"/>
        <n v="9.9499999999999993"/>
        <n v="238.03"/>
        <n v="4243.05"/>
        <n v="5723.67"/>
        <n v="17.05"/>
        <n v="2762.51"/>
        <n v="19.260000000000002"/>
        <n v="1823.37"/>
        <n v="424.05"/>
        <n v="627.45000000000005"/>
        <n v="7400.81"/>
        <n v="2927.33"/>
        <n v="2737.21"/>
        <n v="5055.8"/>
        <n v="13238.94"/>
        <n v="1888.91"/>
        <n v="4773.6000000000004"/>
        <n v="337.4"/>
        <n v="27.61"/>
        <n v="578.14"/>
        <n v="17101.419999999998"/>
        <n v="390.76"/>
        <n v="4114.41"/>
        <n v="974.51"/>
        <n v="20505.669999999998"/>
        <n v="955.89"/>
        <n v="2720.82"/>
        <n v="6647.08"/>
        <n v="109.23"/>
        <n v="1937.75"/>
        <n v="3848.96"/>
        <n v="7305.65"/>
        <n v="6561.45"/>
        <n v="1889.85"/>
        <n v="1660"/>
        <n v="100"/>
        <n v="1710.26"/>
        <n v="5744.05"/>
        <n v="11908.69"/>
        <n v="76.5"/>
        <n v="3819.16"/>
        <n v="3750.75"/>
        <n v="1260"/>
        <n v="19770"/>
        <n v="2570"/>
        <n v="830"/>
        <n v="850"/>
        <n v="1419.99"/>
        <n v="1320"/>
        <n v="6324.56"/>
        <n v="2025.25"/>
        <n v="1701.85"/>
        <n v="2370.69"/>
        <n v="3996.86"/>
        <n v="98.43"/>
        <n v="972.63"/>
        <n v="5250.85"/>
        <n v="394.04"/>
        <n v="2965.06"/>
        <n v="150"/>
        <n v="11.88"/>
        <n v="6304.34"/>
        <n v="3318.08"/>
        <n v="535.01"/>
        <n v="480"/>
        <n v="1603.32"/>
        <n v="16940"/>
        <n v="5601.88"/>
        <n v="560"/>
        <n v="727.08"/>
        <n v="200"/>
        <n v="400"/>
        <n v="225"/>
        <n v="4028.75"/>
        <n v="8342.0499999999993"/>
        <n v="5250"/>
        <n v="406.27"/>
        <n v="79.62"/>
        <n v="206.25"/>
        <n v="161.79"/>
        <n v="2742.56"/>
        <n v="350"/>
        <n v="814"/>
        <n v="346.43"/>
        <n v="2150"/>
        <n v="320"/>
        <n v="1200"/>
        <n v="19312.5"/>
        <n v="606.79999999999995"/>
        <n v="655.75"/>
        <n v="275"/>
        <n v="180"/>
        <n v="1448.65"/>
        <n v="865.65"/>
        <n v="1741.98"/>
        <n v="231.25"/>
        <n v="650"/>
        <n v="221.5"/>
        <n v="1075.05"/>
        <n v="250"/>
        <n v="2421.3000000000002"/>
        <n v="1350"/>
        <n v="1125"/>
        <n v="334.2"/>
        <n v="15985.62"/>
        <n v="2751.65"/>
        <n v="5885.46"/>
        <n v="1280"/>
        <n v="2694.9"/>
        <n v="495"/>
        <n v="841.25"/>
        <n v="1328"/>
        <n v="2190.67"/>
        <n v="159.30000000000001"/>
        <n v="1331.93"/>
        <n v="1180"/>
        <n v="2000"/>
        <n v="3187.84"/>
        <n v="8150"/>
        <n v="4321.29"/>
        <n v="15450"/>
        <n v="1360.57"/>
        <n v="10711.41"/>
        <n v="765"/>
        <n v="53.18"/>
        <n v="209.46"/>
        <n v="500"/>
        <n v="1120"/>
        <n v="2100"/>
        <n v="430"/>
        <n v="700"/>
        <n v="1073"/>
        <n v="737.5"/>
        <n v="300"/>
        <n v="640"/>
        <n v="1040.6300000000001"/>
        <n v="3819.15"/>
        <n v="3584.85"/>
        <n v="809.63"/>
        <n v="548.80999999999995"/>
        <n v="442.7"/>
        <n v="301.01"/>
        <n v="1594.23"/>
        <n v="880"/>
        <n v="450"/>
        <n v="1004.56"/>
        <n v="1210"/>
        <n v="2112.69"/>
        <n v="125"/>
        <n v="147.88"/>
        <n v="780"/>
        <n v="595"/>
        <n v="60"/>
        <n v="4668.43"/>
        <n v="3378.8"/>
        <n v="280.5"/>
        <n v="1271.79"/>
        <n v="333.79"/>
        <n v="89.7"/>
        <n v="811.74"/>
        <n v="2133.34"/>
        <n v="2437.5"/>
        <n v="950"/>
        <n v="1891"/>
        <n v="2967.08"/>
        <n v="4001.59"/>
      </sharedItems>
    </cacheField>
    <cacheField name="Kumulativa troškova" numFmtId="164">
      <sharedItems containsNonDate="0" containsString="0" containsBlank="1" count="1">
        <m/>
      </sharedItems>
    </cacheField>
    <cacheField name="Field1" numFmtId="0" formula=" AVERAGE('Kumulativa troškova')-'Kumulativa troškova'" databaseField="0"/>
  </cacheFields>
  <extLst>
    <ext xmlns:x14="http://schemas.microsoft.com/office/spreadsheetml/2009/9/main" uri="{725AE2AE-9491-48be-B2B4-4EB974FC3084}">
      <x14:pivotCacheDefinition pivotCacheId="142878858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ladimir Curic" refreshedDate="45077.491663194443" backgroundQuery="1" createdVersion="8" refreshedVersion="8" minRefreshableVersion="3" recordCount="0" supportSubquery="1" supportAdvancedDrill="1" xr:uid="{4EF2ADDE-48C5-4E7C-8139-B9825770F1B1}">
  <cacheSource type="external" connectionId="1"/>
  <cacheFields count="7">
    <cacheField name="[Measures].[Sum of Brutto vrijednost računa (€)]" caption="Sum of Brutto vrijednost računa (€)" numFmtId="0" hierarchy="12" level="32767"/>
    <cacheField name="[Range].[DATUM RAČUNA].[DATUM RAČUNA]" caption="DATUM RAČUNA" numFmtId="0" hierarchy="3" level="1">
      <sharedItems containsSemiMixedTypes="0" containsNonDate="0" containsDate="1" containsString="0" minDate="2017-01-20T00:00:00" maxDate="2023-05-12T00:00:00" count="796">
        <d v="2017-01-20T00:00:00"/>
        <d v="2017-01-27T00:00:00"/>
        <d v="2017-01-30T00:00:00"/>
        <d v="2017-02-01T00:00:00"/>
        <d v="2017-02-06T00:00:00"/>
        <d v="2017-02-08T00:00:00"/>
        <d v="2017-02-13T00:00:00"/>
        <d v="2017-02-14T00:00:00"/>
        <d v="2017-02-20T00:00:00"/>
        <d v="2017-02-21T00:00:00"/>
        <d v="2017-02-22T00:00:00"/>
        <d v="2017-02-24T00:00:00"/>
        <d v="2017-02-27T00:00:00"/>
        <d v="2017-02-28T00:00:00"/>
        <d v="2017-03-01T00:00:00"/>
        <d v="2017-03-07T00:00:00"/>
        <d v="2017-03-09T00:00:00"/>
        <d v="2017-03-14T00:00:00"/>
        <d v="2017-03-15T00:00:00"/>
        <d v="2017-03-16T00:00:00"/>
        <d v="2017-03-21T00:00:00"/>
        <d v="2017-03-23T00:00:00"/>
        <d v="2017-03-24T00:00:00"/>
        <d v="2017-03-30T00:00:00"/>
        <d v="2017-04-03T00:00:00"/>
        <d v="2017-04-05T00:00:00"/>
        <d v="2017-04-06T00:00:00"/>
        <d v="2017-04-11T00:00:00"/>
        <d v="2017-04-12T00:00:00"/>
        <d v="2017-04-13T00:00:00"/>
        <d v="2017-04-19T00:00:00"/>
        <d v="2017-04-26T00:00:00"/>
        <d v="2017-04-28T00:00:00"/>
        <d v="2017-05-03T00:00:00"/>
        <d v="2017-05-04T00:00:00"/>
        <d v="2017-05-09T00:00:00"/>
        <d v="2017-05-10T00:00:00"/>
        <d v="2017-05-11T00:00:00"/>
        <d v="2017-05-12T00:00:00"/>
        <d v="2017-05-15T00:00:00"/>
        <d v="2017-05-17T00:00:00"/>
        <d v="2017-05-18T00:00:00"/>
        <d v="2017-05-22T00:00:00"/>
        <d v="2017-05-23T00:00:00"/>
        <d v="2017-05-25T00:00:00"/>
        <d v="2017-05-26T00:00:00"/>
        <d v="2017-05-29T00:00:00"/>
        <d v="2017-05-30T00:00:00"/>
        <d v="2017-05-31T00:00:00"/>
        <d v="2017-06-02T00:00:00"/>
        <d v="2017-06-08T00:00:00"/>
        <d v="2017-06-12T00:00:00"/>
        <d v="2017-06-14T00:00:00"/>
        <d v="2017-06-16T00:00:00"/>
        <d v="2017-06-19T00:00:00"/>
        <d v="2017-06-20T00:00:00"/>
        <d v="2017-06-21T00:00:00"/>
        <d v="2017-06-23T00:00:00"/>
        <d v="2017-06-27T00:00:00"/>
        <d v="2017-06-28T00:00:00"/>
        <d v="2017-06-29T00:00:00"/>
        <d v="2017-07-03T00:00:00"/>
        <d v="2017-07-04T00:00:00"/>
        <d v="2017-07-06T00:00:00"/>
        <d v="2017-07-07T00:00:00"/>
        <d v="2017-07-10T00:00:00"/>
        <d v="2017-07-13T00:00:00"/>
        <d v="2017-07-17T00:00:00"/>
        <d v="2017-07-18T00:00:00"/>
        <d v="2017-07-19T00:00:00"/>
        <d v="2017-07-20T00:00:00"/>
        <d v="2017-07-24T00:00:00"/>
        <d v="2017-07-25T00:00:00"/>
        <d v="2017-07-31T00:00:00"/>
        <d v="2017-08-01T00:00:00"/>
        <d v="2017-08-02T00:00:00"/>
        <d v="2017-08-04T00:00:00"/>
        <d v="2017-08-07T00:00:00"/>
        <d v="2017-08-08T00:00:00"/>
        <d v="2017-08-11T00:00:00"/>
        <d v="2017-08-14T00:00:00"/>
        <d v="2017-08-17T00:00:00"/>
        <d v="2017-08-21T00:00:00"/>
        <d v="2017-08-24T00:00:00"/>
        <d v="2017-08-29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8T00:00:00"/>
        <d v="2017-09-20T00:00:00"/>
        <d v="2017-09-21T00:00:00"/>
        <d v="2017-09-22T00:00:00"/>
        <d v="2017-09-25T00:00:00"/>
        <d v="2017-09-26T00:00:00"/>
        <d v="2017-09-28T00:00:00"/>
        <d v="2017-09-29T00:00:00"/>
        <d v="2017-10-02T00:00:00"/>
        <d v="2017-10-03T00:00:00"/>
        <d v="2017-10-06T00:00:00"/>
        <d v="2017-10-10T00:00:00"/>
        <d v="2017-10-11T00:00:00"/>
        <d v="2017-10-12T00:00:00"/>
        <d v="2017-10-13T00:00:00"/>
        <d v="2017-10-16T00:00:00"/>
        <d v="2017-10-17T00:00:00"/>
        <d v="2017-10-19T00:00:00"/>
        <d v="2017-10-20T00:00:00"/>
        <d v="2017-10-23T00:00:00"/>
        <d v="2017-10-26T00:00:00"/>
        <d v="2017-10-27T00:00:00"/>
        <d v="2017-10-31T00:00:00"/>
        <d v="2017-11-02T00:00:00"/>
        <d v="2017-11-06T00:00:00"/>
        <d v="2017-11-08T00:00:00"/>
        <d v="2017-11-09T00:00:00"/>
        <d v="2017-11-13T00:00:00"/>
        <d v="2017-11-14T00:00:00"/>
        <d v="2017-11-16T00:00:00"/>
        <d v="2017-11-21T00:00:00"/>
        <d v="2017-11-23T00:00:00"/>
        <d v="2017-11-24T00:00:00"/>
        <d v="2017-11-29T00:00:00"/>
        <d v="2017-11-30T00:00:00"/>
        <d v="2017-12-01T00:00:00"/>
        <d v="2017-12-04T00:00:00"/>
        <d v="2017-12-07T00:00:00"/>
        <d v="2017-12-08T00:00:00"/>
        <d v="2017-12-11T00:00:00"/>
        <d v="2017-12-12T00:00:00"/>
        <d v="2017-12-13T00:00:00"/>
        <d v="2017-12-15T00:00:00"/>
        <d v="2017-12-19T00:00:00"/>
        <d v="2017-12-20T00:00:00"/>
        <d v="2017-12-21T00:00:00"/>
        <d v="2017-12-27T00:00:00"/>
        <d v="2017-12-28T00:00:00"/>
        <d v="2017-12-29T00:00:00"/>
        <d v="2018-01-02T00:00:00"/>
        <d v="2018-01-03T00:00:00"/>
        <d v="2018-01-05T00:00:00"/>
        <d v="2018-01-08T00:00:00"/>
        <d v="2018-01-09T00:00:00"/>
        <d v="2018-01-10T00:00:00"/>
        <d v="2018-01-11T00:00:00"/>
        <d v="2018-01-12T00:00:00"/>
        <d v="2018-01-17T00:00:00"/>
        <d v="2018-01-19T00:00:00"/>
        <d v="2018-01-23T00:00:00"/>
        <d v="2018-01-25T00:00:00"/>
        <d v="2018-01-26T00:00:00"/>
        <d v="2018-01-29T00:00:00"/>
        <d v="2018-02-02T00:00:00"/>
        <d v="2018-02-05T00:00:00"/>
        <d v="2018-02-06T00:00:00"/>
        <d v="2018-02-09T00:00:00"/>
        <d v="2018-02-12T00:00:00"/>
        <d v="2018-02-13T00:00:00"/>
        <d v="2018-02-16T00:00:00"/>
        <d v="2018-02-20T00:00:00"/>
        <d v="2018-02-21T00:00:00"/>
        <d v="2018-02-23T00:00:00"/>
        <d v="2018-02-27T00:00:00"/>
        <d v="2018-02-28T00:00:00"/>
        <d v="2018-03-02T00:00:00"/>
        <d v="2018-03-07T00:00:00"/>
        <d v="2018-03-09T00:00:00"/>
        <d v="2018-03-12T00:00:00"/>
        <d v="2018-03-14T00:00:00"/>
        <d v="2018-03-15T00:00:00"/>
        <d v="2018-03-16T00:00:00"/>
        <d v="2018-03-22T00:00:00"/>
        <d v="2018-03-27T00:00:00"/>
        <d v="2018-03-28T00:00:00"/>
        <d v="2018-03-29T00:00:00"/>
        <d v="2018-03-30T00:00:00"/>
        <d v="2018-04-03T00:00:00"/>
        <d v="2018-04-05T00:00:00"/>
        <d v="2018-04-09T00:00:00"/>
        <d v="2018-04-10T00:00:00"/>
        <d v="2018-04-12T00:00:00"/>
        <d v="2018-04-13T00:00:00"/>
        <d v="2018-04-16T00:00:00"/>
        <d v="2018-04-18T00:00:00"/>
        <d v="2018-04-19T00:00:00"/>
        <d v="2018-04-20T00:00:00"/>
        <d v="2018-04-24T00:00:00"/>
        <d v="2018-04-26T00:00:00"/>
        <d v="2018-04-27T00:00:00"/>
        <d v="2018-04-30T00:00:00"/>
        <d v="2018-05-02T00:00:00"/>
        <d v="2018-05-03T00:00:00"/>
        <d v="2018-05-07T00:00:00"/>
        <d v="2018-05-08T00:00:00"/>
        <d v="2018-05-10T00:00:00"/>
        <d v="2018-05-11T00:00:00"/>
        <d v="2018-05-14T00:00:00"/>
        <d v="2018-05-15T00:00:00"/>
        <d v="2018-05-17T00:00:00"/>
        <d v="2018-05-18T00:00:00"/>
        <d v="2018-05-23T00:00:00"/>
        <d v="2018-05-24T00:00:00"/>
        <d v="2018-05-28T00:00:00"/>
        <d v="2018-05-29T00:00:00"/>
        <d v="2018-06-01T00:00:00"/>
        <d v="2018-06-04T00:00:00"/>
        <d v="2018-06-05T00:00:00"/>
        <d v="2018-06-07T00:00:00"/>
        <d v="2018-06-13T00:00:00"/>
        <d v="2018-06-14T00:00:00"/>
        <d v="2018-06-15T00:00:00"/>
        <d v="2018-06-19T00:00:00"/>
        <d v="2018-06-20T00:00:00"/>
        <d v="2018-06-21T00:00:00"/>
        <d v="2018-06-26T00:00:00"/>
        <d v="2018-06-27T00:00:00"/>
        <d v="2018-06-29T00:00:00"/>
        <d v="2018-07-02T00:00:00"/>
        <d v="2018-07-09T00:00:00"/>
        <d v="2018-07-11T00:00:00"/>
        <d v="2018-07-12T00:00:00"/>
        <d v="2018-07-19T00:00:00"/>
        <d v="2018-07-23T00:00:00"/>
        <d v="2018-07-26T00:00:00"/>
        <d v="2018-07-31T00:00:00"/>
        <d v="2018-08-01T00:00:00"/>
        <d v="2018-08-02T00:00:00"/>
        <d v="2018-08-03T00:00:00"/>
        <d v="2018-08-06T00:00:00"/>
        <d v="2018-08-08T00:00:00"/>
        <d v="2018-08-10T00:00:00"/>
        <d v="2018-08-13T00:00:00"/>
        <d v="2018-08-16T00:00:00"/>
        <d v="2018-08-20T00:00:00"/>
        <d v="2018-08-22T00:00:00"/>
        <d v="2018-08-23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11T00:00:00"/>
        <d v="2018-09-13T00:00:00"/>
        <d v="2018-09-14T00:00:00"/>
        <d v="2018-09-17T00:00:00"/>
        <d v="2018-09-18T00:00:00"/>
        <d v="2018-09-24T00:00:00"/>
        <d v="2018-09-25T00:00:00"/>
        <d v="2018-09-26T00:00:00"/>
        <d v="2018-09-27T00:00:00"/>
        <d v="2018-10-01T00:00:00"/>
        <d v="2018-10-03T00:00:00"/>
        <d v="2018-10-04T00:00:00"/>
        <d v="2018-10-05T00:00:00"/>
        <d v="2018-10-08T00:00:00"/>
        <d v="2018-10-09T00:00:00"/>
        <d v="2018-10-10T00:00:00"/>
        <d v="2018-10-12T00:00:00"/>
        <d v="2018-10-15T00:00:00"/>
        <d v="2018-10-16T00:00:00"/>
        <d v="2018-10-18T00:00:00"/>
        <d v="2018-10-19T00:00:00"/>
        <d v="2018-10-22T00:00:00"/>
        <d v="2018-10-23T00:00:00"/>
        <d v="2018-10-26T00:00:00"/>
        <d v="2018-10-29T00:00:00"/>
        <d v="2018-10-30T00:00:00"/>
        <d v="2018-10-31T00:00:00"/>
        <d v="2018-11-02T00:00:00"/>
        <d v="2018-11-05T00:00:00"/>
        <d v="2018-11-06T00:00:00"/>
        <d v="2018-11-09T00:00:00"/>
        <d v="2018-11-12T00:00:00"/>
        <d v="2018-11-14T00:00:00"/>
        <d v="2018-11-16T00:00:00"/>
        <d v="2018-11-21T00:00:00"/>
        <d v="2018-11-22T00:00:00"/>
        <d v="2018-11-26T00:00:00"/>
        <d v="2018-11-28T00:00:00"/>
        <d v="2018-11-29T00:00:00"/>
        <d v="2018-12-03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21T00:00:00"/>
        <d v="2018-12-27T00:00:00"/>
        <d v="2018-12-28T00:00:00"/>
        <d v="2018-12-31T00:00:00"/>
        <d v="2019-01-11T00:00:00"/>
        <d v="2019-01-14T00:00:00"/>
        <d v="2019-01-15T00:00:00"/>
        <d v="2019-01-16T00:00:00"/>
        <d v="2019-01-17T00:00:00"/>
        <d v="2019-01-21T00:00:00"/>
        <d v="2019-01-22T00:00:00"/>
        <d v="2019-01-23T00:00:00"/>
        <d v="2019-01-24T00:00:00"/>
        <d v="2019-01-28T00:00:00"/>
        <d v="2019-01-29T00:00:00"/>
        <d v="2019-01-30T00:00:00"/>
        <d v="2019-01-31T00:00:00"/>
        <d v="2019-02-04T00:00:00"/>
        <d v="2019-02-05T00:00:00"/>
        <d v="2019-02-06T00:00:00"/>
        <d v="2019-02-08T00:00:00"/>
        <d v="2019-02-11T00:00:00"/>
        <d v="2019-02-12T00:00:00"/>
        <d v="2019-02-13T00:00:00"/>
        <d v="2019-02-15T00:00:00"/>
        <d v="2019-02-19T00:00:00"/>
        <d v="2019-02-20T00:00:00"/>
        <d v="2019-02-21T00:00:00"/>
        <d v="2019-02-25T00:00:00"/>
        <d v="2019-02-26T00:00:00"/>
        <d v="2019-03-01T00:00:00"/>
        <d v="2019-03-04T00:00:00"/>
        <d v="2019-03-05T00:00:00"/>
        <d v="2019-03-06T00:00:00"/>
        <d v="2019-03-07T00:00:00"/>
        <d v="2019-03-11T00:00:00"/>
        <d v="2019-03-13T00:00:00"/>
        <d v="2019-03-18T00:00:00"/>
        <d v="2019-03-19T00:00:00"/>
        <d v="2019-03-21T00:00:00"/>
        <d v="2019-03-25T00:00:00"/>
        <d v="2019-03-27T00:00:00"/>
        <d v="2019-03-28T00:00:00"/>
        <d v="2019-03-29T00:00:00"/>
        <d v="2019-04-01T00:00:00"/>
        <d v="2019-04-02T00:00:00"/>
        <d v="2019-04-03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9T00:00:00"/>
        <d v="2019-04-23T00:00:00"/>
        <d v="2019-04-26T00:00:00"/>
        <d v="2019-04-29T00:00:00"/>
        <d v="2019-05-02T00:00:00"/>
        <d v="2019-05-03T00:00:00"/>
        <d v="2019-05-07T00:00:00"/>
        <d v="2019-05-08T00:00:00"/>
        <d v="2019-05-14T00:00:00"/>
        <d v="2019-05-15T00:00:00"/>
        <d v="2019-05-16T00:00:00"/>
        <d v="2019-05-17T00:00:00"/>
        <d v="2019-05-21T00:00:00"/>
        <d v="2019-05-22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7T00:00:00"/>
        <d v="2019-06-10T00:00:00"/>
        <d v="2019-06-12T00:00:00"/>
        <d v="2019-06-17T00:00:00"/>
        <d v="2019-06-21T00:00:00"/>
        <d v="2019-06-26T00:00:00"/>
        <d v="2019-06-27T00:00:00"/>
        <d v="2019-07-04T00:00:00"/>
        <d v="2019-07-08T00:00:00"/>
        <d v="2019-07-09T00:00:00"/>
        <d v="2019-07-10T00:00:00"/>
        <d v="2019-07-12T00:00:00"/>
        <d v="2019-07-18T00:00:00"/>
        <d v="2019-07-19T00:00:00"/>
        <d v="2019-07-22T00:00:00"/>
        <d v="2019-07-24T00:00:00"/>
        <d v="2019-07-26T00:00:00"/>
        <d v="2019-07-29T00:00:00"/>
        <d v="2019-07-30T00:00:00"/>
        <d v="2019-07-31T00:00:00"/>
        <d v="2019-08-01T00:00:00"/>
        <d v="2019-08-06T00:00:00"/>
        <d v="2019-08-08T00:00:00"/>
        <d v="2019-08-14T00:00:00"/>
        <d v="2019-08-16T00:00:00"/>
        <d v="2019-08-19T00:00:00"/>
        <d v="2019-08-26T00:00:00"/>
        <d v="2019-08-28T00:00:00"/>
        <d v="2019-09-02T00:00:00"/>
        <d v="2019-09-03T00:00:00"/>
        <d v="2019-09-06T00:00:00"/>
        <d v="2019-09-09T00:00:00"/>
        <d v="2019-09-11T00:00:00"/>
        <d v="2019-09-13T00:00:00"/>
        <d v="2019-09-16T00:00:00"/>
        <d v="2019-09-17T00:00:00"/>
        <d v="2019-09-19T00:00:00"/>
        <d v="2019-09-20T00:00:00"/>
        <d v="2019-09-24T00:00:00"/>
        <d v="2019-09-25T00:00:00"/>
        <d v="2019-09-27T00:00:00"/>
        <d v="2019-10-01T00:00:00"/>
        <d v="2019-10-02T00:00:00"/>
        <d v="2019-10-03T00:00:00"/>
        <d v="2019-10-09T00:00:00"/>
        <d v="2019-10-10T00:00:00"/>
        <d v="2019-10-11T00:00:00"/>
        <d v="2019-10-14T00:00:00"/>
        <d v="2019-10-16T00:00:00"/>
        <d v="2019-10-17T00:00:00"/>
        <d v="2019-10-18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1-04T00:00:00"/>
        <d v="2019-11-06T00:00:00"/>
        <d v="2019-11-07T00:00:00"/>
        <d v="2019-11-08T00:00:00"/>
        <d v="2019-11-11T00:00:00"/>
        <d v="2019-11-12T00:00:00"/>
        <d v="2019-11-14T00:00:00"/>
        <d v="2019-11-18T00:00:00"/>
        <d v="2019-11-19T00:00:00"/>
        <d v="2019-11-20T00:00:00"/>
        <d v="2019-11-21T00:00:00"/>
        <d v="2019-11-22T00:00:00"/>
        <d v="2019-11-25T00:00:00"/>
        <d v="2019-11-27T00:00:00"/>
        <d v="2019-11-29T00:00:00"/>
        <d v="2019-12-02T00:00:00"/>
        <d v="2019-12-03T00:00:00"/>
        <d v="2019-12-05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7T00:00:00"/>
        <d v="2019-12-30T00:00:00"/>
        <d v="2019-12-31T00:00:00"/>
        <d v="2020-01-08T00:00:00"/>
        <d v="2020-01-09T00:00:00"/>
        <d v="2020-01-10T00:00:00"/>
        <d v="2020-01-13T00:00:00"/>
        <d v="2020-01-15T00:00:00"/>
        <d v="2020-01-21T00:00:00"/>
        <d v="2020-01-22T00:00:00"/>
        <d v="2020-01-23T00:00:00"/>
        <d v="2020-01-28T00:00:00"/>
        <d v="2020-01-29T00:00:00"/>
        <d v="2020-01-30T00:00:00"/>
        <d v="2020-02-03T00:00:00"/>
        <d v="2020-02-04T00:00:00"/>
        <d v="2020-02-05T00:00:00"/>
        <d v="2020-02-07T00:00:00"/>
        <d v="2020-02-10T00:00:00"/>
        <d v="2020-02-13T00:00:00"/>
        <d v="2020-02-14T00:00:00"/>
        <d v="2020-02-17T00:00:00"/>
        <d v="2020-02-20T00:00:00"/>
        <d v="2020-02-21T00:00:00"/>
        <d v="2020-02-24T00:00:00"/>
        <d v="2020-02-25T00:00:00"/>
        <d v="2020-02-28T00:00:00"/>
        <d v="2020-03-02T00:00:00"/>
        <d v="2020-03-04T00:00:00"/>
        <d v="2020-03-05T00:00:00"/>
        <d v="2020-03-06T00:00:00"/>
        <d v="2020-03-09T00:00:00"/>
        <d v="2020-03-11T00:00:00"/>
        <d v="2020-03-12T00:00:00"/>
        <d v="2020-03-13T00:00:00"/>
        <d v="2020-03-16T00:00:00"/>
        <d v="2020-03-18T00:00:00"/>
        <d v="2020-03-19T00:00:00"/>
        <d v="2020-03-20T00:00:00"/>
        <d v="2020-03-26T00:00:00"/>
        <d v="2020-03-27T00:00:00"/>
        <d v="2020-03-30T00:00:00"/>
        <d v="2020-03-31T00:00:00"/>
        <d v="2020-04-01T00:00:00"/>
        <d v="2020-04-02T00:00:00"/>
        <d v="2020-04-08T00:00:00"/>
        <d v="2020-04-09T00:00:00"/>
        <d v="2020-04-10T00:00:00"/>
        <d v="2020-04-15T00:00:00"/>
        <d v="2020-04-17T00:00:00"/>
        <d v="2020-04-20T00:00:00"/>
        <d v="2020-04-22T00:00:00"/>
        <d v="2020-04-23T00:00:00"/>
        <d v="2020-04-27T00:00:00"/>
        <d v="2020-04-28T00:00:00"/>
        <d v="2020-04-29T00:00:00"/>
        <d v="2020-04-30T00:00:00"/>
        <d v="2020-05-04T00:00:00"/>
        <d v="2020-05-05T00:00:00"/>
        <d v="2020-05-08T00:00:00"/>
        <d v="2020-05-12T00:00:00"/>
        <d v="2020-05-14T00:00:00"/>
        <d v="2020-05-15T00:00:00"/>
        <d v="2020-05-18T00:00:00"/>
        <d v="2020-05-20T00:00:00"/>
        <d v="2020-05-21T00:00:00"/>
        <d v="2020-05-22T00:00:00"/>
        <d v="2020-05-25T00:00:00"/>
        <d v="2020-05-26T00:00:00"/>
        <d v="2020-05-27T00:00:00"/>
        <d v="2020-06-01T00:00:00"/>
        <d v="2020-06-02T00:00:00"/>
        <d v="2020-06-04T00:00:00"/>
        <d v="2020-06-08T00:00:00"/>
        <d v="2020-06-09T00:00:00"/>
        <d v="2020-06-10T00:00:00"/>
        <d v="2020-06-12T00:00:00"/>
        <d v="2020-06-16T00:00:00"/>
        <d v="2020-06-17T00:00:00"/>
        <d v="2020-06-18T00:00:00"/>
        <d v="2020-06-23T00:00:00"/>
        <d v="2020-06-24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8T00:00:00"/>
        <d v="2020-07-09T00:00:00"/>
        <d v="2020-07-10T00:00:00"/>
        <d v="2020-07-14T00:00:00"/>
        <d v="2020-07-16T00:00:00"/>
        <d v="2020-07-17T00:00:00"/>
        <d v="2020-07-20T00:00:00"/>
        <d v="2020-07-22T00:00:00"/>
        <d v="2020-07-24T00:00:00"/>
        <d v="2020-07-27T00:00:00"/>
        <d v="2020-07-29T00:00:00"/>
        <d v="2020-07-31T00:00:00"/>
        <d v="2020-08-03T00:00:00"/>
        <d v="2020-08-04T00:00:00"/>
        <d v="2020-08-06T00:00:00"/>
        <d v="2020-08-07T00:00:00"/>
        <d v="2020-08-12T00:00:00"/>
        <d v="2020-08-13T00:00:00"/>
        <d v="2020-08-14T00:00:00"/>
        <d v="2020-08-17T00:00:00"/>
        <d v="2020-08-19T00:00:00"/>
        <d v="2020-08-20T00:00:00"/>
        <d v="2020-08-21T00:00:00"/>
        <d v="2020-08-24T00:00:00"/>
        <d v="2020-08-25T00:00:00"/>
        <d v="2020-08-26T00:00:00"/>
        <d v="2020-08-28T00:00:00"/>
        <d v="2020-08-31T00:00:00"/>
        <d v="2020-09-01T00:00:00"/>
        <d v="2020-09-02T00:00:00"/>
        <d v="2020-09-03T00:00:00"/>
        <d v="2020-09-07T00:00:00"/>
        <d v="2020-09-09T00:00:00"/>
        <d v="2020-09-10T00:00:00"/>
        <d v="2020-09-11T00:00:00"/>
        <d v="2020-09-14T00:00:00"/>
        <d v="2020-09-16T00:00:00"/>
        <d v="2020-09-17T00:00:00"/>
        <d v="2020-09-18T00:00:00"/>
        <d v="2020-09-22T00:00:00"/>
        <d v="2020-09-23T00:00:00"/>
        <d v="2020-09-24T00:00:00"/>
        <d v="2020-09-28T00:00:00"/>
        <d v="2020-09-29T00:00:00"/>
        <d v="2020-09-30T00:00:00"/>
        <d v="2020-10-02T00:00:00"/>
        <d v="2020-10-05T00:00:00"/>
        <d v="2020-10-08T00:00:00"/>
        <d v="2020-10-09T00:00:00"/>
        <d v="2020-10-12T00:00:00"/>
        <d v="2020-10-16T00:00:00"/>
        <d v="2020-10-19T00:00:00"/>
        <d v="2020-10-20T00:00:00"/>
        <d v="2020-10-21T00:00:00"/>
        <d v="2020-10-22T00:00:00"/>
        <d v="2020-10-26T00:00:00"/>
        <d v="2020-10-28T00:00:00"/>
        <d v="2020-10-30T00:00:00"/>
        <d v="2020-11-03T00:00:00"/>
        <d v="2020-11-05T00:00:00"/>
        <d v="2020-11-09T00:00:00"/>
        <d v="2020-11-10T00:00:00"/>
        <d v="2020-11-12T00:00:00"/>
        <d v="2020-11-13T00:00:00"/>
        <d v="2020-11-16T00:00:00"/>
        <d v="2020-11-17T00:00:00"/>
        <d v="2020-11-19T00:00:00"/>
        <d v="2020-11-23T00:00:00"/>
        <d v="2020-11-24T00:00:00"/>
        <d v="2020-11-25T00:00:00"/>
        <d v="2020-11-30T00:00:00"/>
        <d v="2020-12-01T00:00:00"/>
        <d v="2020-12-03T00:00:00"/>
        <d v="2020-12-07T00:00:00"/>
        <d v="2020-12-08T00:00:00"/>
        <d v="2020-12-09T00:00:00"/>
        <d v="2020-12-11T00:00:00"/>
        <d v="2020-12-14T00:00:00"/>
        <d v="2020-12-15T00:00:00"/>
        <d v="2020-12-21T00:00:00"/>
        <d v="2020-12-22T00:00:00"/>
        <d v="2020-12-28T00:00:00"/>
        <d v="2020-12-30T00:00:00"/>
        <d v="2020-12-31T00:00:00"/>
        <d v="2021-01-18T00:00:00"/>
        <d v="2021-01-22T00:00:00"/>
        <d v="2021-01-26T00:00:00"/>
        <d v="2021-01-29T00:00:00"/>
        <d v="2021-02-01T00:00:00"/>
        <d v="2021-02-05T00:00:00"/>
        <d v="2021-02-09T00:00:00"/>
        <d v="2021-02-10T00:00:00"/>
        <d v="2021-02-16T00:00:00"/>
        <d v="2021-02-19T00:00:00"/>
        <d v="2021-02-24T00:00:00"/>
        <d v="2021-02-26T00:00:00"/>
        <d v="2021-03-02T00:00:00"/>
        <d v="2021-03-08T00:00:00"/>
        <d v="2021-03-09T00:00:00"/>
        <d v="2021-03-10T00:00:00"/>
        <d v="2021-03-11T00:00:00"/>
        <d v="2021-03-12T00:00:00"/>
        <d v="2021-03-19T00:00:00"/>
        <d v="2021-03-22T00:00:00"/>
        <d v="2021-03-26T00:00:00"/>
        <d v="2021-03-30T00:00:00"/>
        <d v="2021-03-31T00:00:00"/>
        <d v="2021-04-02T00:00:00"/>
        <d v="2021-04-08T00:00:00"/>
        <d v="2021-04-12T00:00:00"/>
        <d v="2021-04-15T00:00:00"/>
        <d v="2021-04-22T00:00:00"/>
        <d v="2021-04-29T00:00:00"/>
        <d v="2021-05-04T00:00:00"/>
        <d v="2021-05-06T00:00:00"/>
        <d v="2021-05-13T00:00:00"/>
        <d v="2021-05-17T00:00:00"/>
        <d v="2021-05-19T00:00:00"/>
        <d v="2021-05-26T00:00:00"/>
        <d v="2021-05-31T00:00:00"/>
        <d v="2021-06-07T00:00:00"/>
        <d v="2021-06-10T00:00:00"/>
        <d v="2021-06-11T00:00:00"/>
        <d v="2021-06-17T00:00:00"/>
        <d v="2021-06-21T00:00:00"/>
        <d v="2021-06-23T00:00:00"/>
        <d v="2021-07-06T00:00:00"/>
        <d v="2021-07-07T00:00:00"/>
        <d v="2021-07-13T00:00:00"/>
        <d v="2021-07-19T00:00:00"/>
        <d v="2021-07-23T00:00:00"/>
        <d v="2021-07-29T00:00:00"/>
        <d v="2021-08-04T00:00:00"/>
        <d v="2021-08-09T00:00:00"/>
        <d v="2021-08-12T00:00:00"/>
        <d v="2021-08-19T00:00:00"/>
        <d v="2021-08-24T00:00:00"/>
        <d v="2021-08-25T00:00:00"/>
        <d v="2021-08-26T00:00:00"/>
        <d v="2021-08-27T00:00:00"/>
        <d v="2021-08-30T00:00:00"/>
        <d v="2021-09-06T00:00:00"/>
        <d v="2021-09-09T00:00:00"/>
        <d v="2021-09-14T00:00:00"/>
        <d v="2021-09-21T00:00:00"/>
        <d v="2021-09-24T00:00:00"/>
        <d v="2021-09-28T00:00:00"/>
        <d v="2021-10-01T00:00:00"/>
        <d v="2021-10-11T00:00:00"/>
        <d v="2021-10-18T00:00:00"/>
        <d v="2021-10-19T00:00:00"/>
        <d v="2021-11-05T00:00:00"/>
        <d v="2021-11-08T00:00:00"/>
        <d v="2021-11-11T00:00:00"/>
        <d v="2021-11-15T00:00:00"/>
        <d v="2021-11-19T00:00:00"/>
        <d v="2021-11-22T00:00:00"/>
        <d v="2021-11-30T00:00:00"/>
        <d v="2021-12-02T00:00:00"/>
        <d v="2021-12-08T00:00:00"/>
        <d v="2021-12-13T00:00:00"/>
        <d v="2021-12-14T00:00:00"/>
        <d v="2021-12-17T00:00:00"/>
        <d v="2021-12-27T00:00:00"/>
        <d v="2022-01-05T00:00:00"/>
        <d v="2022-01-14T00:00:00"/>
        <d v="2022-01-19T00:00:00"/>
        <d v="2022-01-21T00:00:00"/>
        <d v="2022-01-27T00:00:00"/>
        <d v="2022-02-02T00:00:00"/>
        <d v="2022-02-04T00:00:00"/>
        <d v="2022-02-07T00:00:00"/>
        <d v="2022-02-09T00:00:00"/>
        <d v="2022-02-15T00:00:00"/>
        <d v="2022-02-17T00:00:00"/>
        <d v="2022-02-18T00:00:00"/>
        <d v="2022-02-24T00:00:00"/>
        <d v="2022-03-03T00:00:00"/>
        <d v="2022-03-08T00:00:00"/>
        <d v="2022-03-11T00:00:00"/>
        <d v="2022-03-17T00:00:00"/>
        <d v="2022-03-25T00:00:00"/>
        <d v="2022-04-08T00:00:00"/>
        <d v="2022-04-11T00:00:00"/>
        <d v="2022-04-22T00:00:00"/>
        <d v="2022-04-29T00:00:00"/>
        <d v="2022-05-05T00:00:00"/>
        <d v="2022-05-12T00:00:00"/>
        <d v="2022-05-18T00:00:00"/>
        <d v="2022-05-19T00:00:00"/>
        <d v="2022-06-03T00:00:00"/>
        <d v="2022-06-10T00:00:00"/>
        <d v="2022-06-23T00:00:00"/>
        <d v="2022-07-01T00:00:00"/>
        <d v="2022-07-08T00:00:00"/>
        <d v="2022-07-13T00:00:00"/>
        <d v="2022-07-14T00:00:00"/>
        <d v="2022-07-15T00:00:00"/>
        <d v="2022-07-18T00:00:00"/>
        <d v="2022-07-19T00:00:00"/>
        <d v="2022-07-29T00:00:00"/>
        <d v="2022-08-03T00:00:00"/>
        <d v="2022-08-09T00:00:00"/>
        <d v="2022-08-12T00:00:00"/>
        <d v="2022-08-22T00:00:00"/>
        <d v="2022-08-24T00:00:00"/>
        <d v="2022-09-08T00:00:00"/>
        <d v="2022-09-14T00:00:00"/>
        <d v="2022-09-15T00:00:00"/>
        <d v="2022-09-26T00:00:00"/>
        <d v="2022-09-28T00:00:00"/>
        <d v="2022-10-11T00:00:00"/>
        <d v="2022-10-12T00:00:00"/>
        <d v="2022-10-24T00:00:00"/>
        <d v="2022-10-26T00:00:00"/>
        <d v="2022-10-27T00:00:00"/>
        <d v="2022-10-28T00:00:00"/>
        <d v="2022-11-11T00:00:00"/>
        <d v="2022-11-25T00:00:00"/>
        <d v="2022-11-28T00:00:00"/>
        <d v="2022-11-30T00:00:00"/>
        <d v="2022-12-09T00:00:00"/>
        <d v="2022-12-14T00:00:00"/>
        <d v="2022-12-16T00:00:00"/>
        <d v="2022-12-22T00:00:00"/>
        <d v="2022-12-28T00:00:00"/>
        <d v="2022-12-29T00:00:00"/>
        <d v="2023-01-16T00:00:00"/>
        <d v="2023-01-17T00:00:00"/>
        <d v="2023-01-20T00:00:00"/>
        <d v="2023-01-27T00:00:00"/>
        <d v="2023-02-01T00:00:00"/>
        <d v="2023-02-02T00:00:00"/>
        <d v="2023-02-13T00:00:00"/>
        <d v="2023-02-14T00:00:00"/>
        <d v="2023-02-16T00:00:00"/>
        <d v="2023-02-28T00:00:00"/>
        <d v="2023-03-02T00:00:00"/>
        <d v="2023-03-13T00:00:00"/>
        <d v="2023-03-16T00:00:00"/>
        <d v="2023-03-23T00:00:00"/>
        <d v="2023-03-24T00:00:00"/>
        <d v="2023-04-06T00:00:00"/>
        <d v="2023-04-18T00:00:00"/>
        <d v="2023-04-26T00:00:00"/>
        <d v="2023-04-27T00:00:00"/>
        <d v="2023-04-28T00:00:00"/>
        <d v="2023-05-03T00:00:00"/>
        <d v="2023-05-04T00:00:00"/>
        <d v="2023-05-11T00:00:00"/>
      </sharedItems>
    </cacheField>
    <cacheField name="[Range].[FIRMA KOOPERANT].[FIRMA KOOPERANT]" caption="FIRMA KOOPERANT" numFmtId="0" hierarchy="1" level="1">
      <sharedItems containsNonDate="0" count="77">
        <s v="ASSA ABLOY"/>
        <s v="ATRIUM"/>
        <s v="BABIĆ"/>
        <s v="BELMET97"/>
        <s v="BENC ELMO"/>
        <s v="BOJAMONT"/>
        <s v="BURKART&amp;LUKAČ"/>
        <s v="BUZINA"/>
        <s v="CONCEPT GRADNJA"/>
        <s v="COOLING&amp;HEATING"/>
        <s v="CRO-REZ"/>
        <s v="DAIKIN"/>
        <s v="DAS-DAM"/>
        <s v="DATAPRINT"/>
        <s v="DIJAMANT REZ"/>
        <s v="DIVINUS GREGORIUS"/>
        <s v="EKO LOG"/>
        <s v="EL MAC"/>
        <s v="ELEKTROMEH KOVAČIĆ"/>
        <s v="ELITAS"/>
        <s v="EL-MAC"/>
        <s v="ELTA KRAN"/>
        <s v="EM PODREKA"/>
        <s v="FILTAN"/>
        <s v="FRANKFURT"/>
        <s v="FRIGOOPREMA"/>
        <s v="GAMMARUS"/>
        <s v="GPZ"/>
        <s v="HDH OPUS"/>
        <s v="HELLA"/>
        <s v="I-AM SUŠEC"/>
        <s v="ILSAD"/>
        <s v="INFO BAU"/>
        <s v="IVAN VLAJČEVIĆ"/>
        <s v="IZOGRAD-COMMERCE"/>
        <s v="JELSTIMA PROJEKT"/>
        <s v="KEMIS TC"/>
        <s v="KHR SERVIS"/>
        <s v="KLIMA SECUNDUS"/>
        <s v="KLIMASECUNDUS"/>
        <s v="KLIMATEHNIKA"/>
        <s v="KLI-NAP"/>
        <s v="KODEKS GRAD"/>
        <s v="LAPARU"/>
        <s v="LECTUS"/>
        <s v="LIM PRODUKT"/>
        <s v="LOLIĆ MONT"/>
        <s v="MALI GRUNT"/>
        <s v="MARCIUS"/>
        <s v="MAR-MAL"/>
        <s v="MARZES"/>
        <s v="MASERVICE VRB"/>
        <s v="MATSTI"/>
        <s v="METUS"/>
        <s v="MS DERATIZACIJA"/>
        <s v="NOA"/>
        <s v="PARAGON"/>
        <s v="PEJIĆ INSTALACIJE"/>
        <s v="PID AUTOMATIKA"/>
        <s v="PROMMETKOVIĆ"/>
        <s v="PROSTOR PROJEKT"/>
        <s v="PROTECTA"/>
        <s v="ROMTEH"/>
        <s v="SC ST"/>
        <s v="SIGET DIZALA"/>
        <s v="SINEROT"/>
        <s v="STOLARIJA MRVČIĆ"/>
        <s v="ŠTIVIČIĆ"/>
        <s v="TELE ING"/>
        <s v="TERMOPOLARIS"/>
        <s v="TOLERANCA"/>
        <s v="VAR"/>
        <s v="VIDRA 94"/>
        <s v="VL AUTOMATIKA"/>
        <s v="WERTIP"/>
        <s v="WESTINVEST"/>
        <s v="ZAM MODUS"/>
      </sharedItems>
    </cacheField>
    <cacheField name="[Range].[DATUM RAČUNA (Month)].[DATUM RAČUNA (Month)]" caption="DATUM RAČUNA (Month)" numFmtId="0" hierarchy="8" level="1">
      <sharedItems count="12">
        <s v="sij"/>
        <s v="vlj"/>
        <s v="ožu"/>
        <s v="tra"/>
        <s v="svi"/>
        <s v="lip"/>
        <s v="srp"/>
        <s v="kol"/>
        <s v="ruj"/>
        <s v="lis"/>
        <s v="stu"/>
        <s v="pro"/>
      </sharedItems>
    </cacheField>
    <cacheField name="[Range].[DATUM RAČUNA (Quarter)].[DATUM RAČUNA (Quarter)]" caption="DATUM RAČUNA (Quarter)" numFmtId="0" hierarchy="7" level="1">
      <sharedItems containsNonDate="0" count="2">
        <s v="Qtr1"/>
        <s v="Qtr2"/>
      </sharedItems>
    </cacheField>
    <cacheField name="[Range].[DATUM RAČUNA (Year)].[DATUM RAČUNA (Year)]" caption="DATUM RAČUNA (Year)" numFmtId="0" hierarchy="6" level="1">
      <sharedItems count="7">
        <s v="2017"/>
        <s v="2018"/>
        <s v="2019"/>
        <s v="2020"/>
        <s v="2021"/>
        <s v="2022"/>
        <s v="2023"/>
      </sharedItems>
    </cacheField>
    <cacheField name="[Range].[Kumulativa troškova].[Kumulativa troškova]" caption="Kumulativa troškova" numFmtId="0" hierarchy="5" level="1">
      <sharedItems containsSemiMixedTypes="0" containsNonDate="0" containsString="0"/>
    </cacheField>
  </cacheFields>
  <cacheHierarchies count="13">
    <cacheHierarchy uniqueName="[Range].[KATEGORIJA TROŠKA]" caption="KATEGORIJA TROŠKA" attribute="1" defaultMemberUniqueName="[Range].[KATEGORIJA TROŠKA].[All]" allUniqueName="[Range].[KATEGORIJA TROŠKA].[All]" dimensionUniqueName="[Range]" displayFolder="" count="0" memberValueDatatype="130" unbalanced="0"/>
    <cacheHierarchy uniqueName="[Range].[FIRMA KOOPERANT]" caption="FIRMA KOOPERANT" attribute="1" defaultMemberUniqueName="[Range].[FIRMA KOOPERANT].[All]" allUniqueName="[Range].[FIRMA KOOPERANT].[All]" dimensionUniqueName="[Range]" displayFolder="" count="2" memberValueDatatype="130" unbalanced="0">
      <fieldsUsage count="2">
        <fieldUsage x="-1"/>
        <fieldUsage x="2"/>
      </fieldsUsage>
    </cacheHierarchy>
    <cacheHierarchy uniqueName="[Range].[MJESTO TROŠKA]" caption="MJESTO TROŠKA" attribute="1" defaultMemberUniqueName="[Range].[MJESTO TROŠKA].[All]" allUniqueName="[Range].[MJESTO TROŠKA].[All]" dimensionUniqueName="[Range]" displayFolder="" count="0" memberValueDatatype="130" unbalanced="0"/>
    <cacheHierarchy uniqueName="[Range].[DATUM RAČUNA]" caption="DATUM RAČUNA" attribute="1" time="1" defaultMemberUniqueName="[Range].[DATUM RAČUNA].[All]" allUniqueName="[Range].[DATUM RAČUNA].[All]" dimensionUniqueName="[Range]" displayFolder="" count="2" memberValueDatatype="7" unbalanced="0">
      <fieldsUsage count="2">
        <fieldUsage x="-1"/>
        <fieldUsage x="1"/>
      </fieldsUsage>
    </cacheHierarchy>
    <cacheHierarchy uniqueName="[Range].[Brutto vrijednost računa (€)]" caption="Brutto vrijednost računa (€)" attribute="1" defaultMemberUniqueName="[Range].[Brutto vrijednost računa (€)].[All]" allUniqueName="[Range].[Brutto vrijednost računa (€)].[All]" dimensionUniqueName="[Range]" displayFolder="" count="0" memberValueDatatype="5" unbalanced="0"/>
    <cacheHierarchy uniqueName="[Range].[Kumulativa troškova]" caption="Kumulativa troškova" attribute="1" defaultMemberUniqueName="[Range].[Kumulativa troškova].[All]" allUniqueName="[Range].[Kumulativa troškova].[All]" dimensionUniqueName="[Range]" displayFolder="" count="2" memberValueDatatype="5" unbalanced="0">
      <fieldsUsage count="2">
        <fieldUsage x="-1"/>
        <fieldUsage x="6"/>
      </fieldsUsage>
    </cacheHierarchy>
    <cacheHierarchy uniqueName="[Range].[DATUM RAČUNA (Year)]" caption="DATUM RAČUNA (Year)" attribute="1" defaultMemberUniqueName="[Range].[DATUM RAČUNA (Year)].[All]" allUniqueName="[Range].[DATUM RAČUNA (Year)].[All]" dimensionUniqueName="[Range]" displayFolder="" count="2" memberValueDatatype="130" unbalanced="0">
      <fieldsUsage count="2">
        <fieldUsage x="-1"/>
        <fieldUsage x="5"/>
      </fieldsUsage>
    </cacheHierarchy>
    <cacheHierarchy uniqueName="[Range].[DATUM RAČUNA (Quarter)]" caption="DATUM RAČUNA (Quarter)" attribute="1" defaultMemberUniqueName="[Range].[DATUM RAČUNA (Quarter)].[All]" allUniqueName="[Range].[DATUM RAČUNA (Quarte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UM RAČUNA (Month)]" caption="DATUM RAČUNA (Month)" attribute="1" defaultMemberUniqueName="[Range].[DATUM RAČUNA (Month)].[All]" allUniqueName="[Range].[DATUM RAČUNA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UM RAČUNA (Month Index)]" caption="DATUM RAČUNA (Month Index)" attribute="1" defaultMemberUniqueName="[Range].[DATUM RAČUNA (Month Index)].[All]" allUniqueName="[Range].[DATUM RAČUNA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Brutto vrijednost računa (€)]" caption="Sum of Brutto vrijednost računa (€)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adimir Curic" refreshedDate="45077.556401851849" createdVersion="8" refreshedVersion="8" minRefreshableVersion="3" recordCount="3200" xr:uid="{84834453-EEAF-4F28-A67B-90BD34FC36BE}">
  <cacheSource type="worksheet">
    <worksheetSource ref="A2:F3202" sheet="ULAZNI PODACI"/>
  </cacheSource>
  <cacheFields count="8">
    <cacheField name="KATEGORIJA TROŠKA" numFmtId="0">
      <sharedItems containsNonDate="0" containsString="0" containsBlank="1"/>
    </cacheField>
    <cacheField name="FIRMA KOOPERANT" numFmtId="0">
      <sharedItems count="352">
        <s v="MS DERATIZACIJA"/>
        <s v="LOVASIĆ"/>
        <s v="EMERSON"/>
        <s v="KLIMA SECUNDUS"/>
        <s v="GPZ"/>
        <s v="FRIGOOPREMA"/>
        <s v="VAR"/>
        <s v="MALI GRUNT"/>
        <s v="BABIĆ"/>
        <s v="COOLING&amp;HEATING"/>
        <s v="EM PODREKA"/>
        <s v="BUZINA"/>
        <s v="PEJIĆ INSTALACIJE"/>
        <s v="SIGET DIZALA"/>
        <s v="DISK"/>
        <s v="ELMITRON"/>
        <s v="FRANKFURT"/>
        <s v="LIM PRODUKT"/>
        <s v="VL AUTOMATIKA"/>
        <s v="FRAMAGO"/>
        <s v="INVESTIGO"/>
        <s v="TERMOINŽENJERING M"/>
        <s v="IZVAN OKVIRA"/>
        <s v="TEHNO VENT"/>
        <s v="KLI-NAP"/>
        <s v="DIA PRO FUTURO"/>
        <s v="ELTA KRAN"/>
        <s v="IZOPEN"/>
        <s v="FISAL"/>
        <s v="TEKLA"/>
        <s v="PID AUTOMATIKA"/>
        <s v="ZAGRTEBAČKI MAMUT"/>
        <s v="TRITEH"/>
        <s v="PRS FM"/>
        <s v="MARITERM SERVIS"/>
        <s v="DIJAMANT BUŠENJE"/>
        <s v="ACTIVITY"/>
        <s v="ŠI-LA-CO"/>
        <s v="BOVJE"/>
        <s v="V.L. AUTOMATIKA"/>
        <s v="MARCIUS"/>
        <s v="EL-MAC"/>
        <s v="HATEH-PROM"/>
        <s v="GS USLUGE"/>
        <s v="PAVO PROMET"/>
        <s v="PETROKOV"/>
        <s v="ŠUMOOPSKRBA"/>
        <s v="DATAPRINT"/>
        <s v="DAVENA"/>
        <s v="KF TELEKOM"/>
        <s v="TOLERANCA"/>
        <s v="HEP-TOPLINARSTVO"/>
        <s v="TIM PROMET"/>
        <s v="JUREN GAMMA"/>
        <s v="WESTINVEST"/>
        <s v="MANIPULATOR"/>
        <s v="ENERGONOVA"/>
        <s v="KLIMATERM"/>
        <s v="EKO PLAMEN"/>
        <s v="LABORA"/>
        <s v="SEMPER IDEM"/>
        <s v="GR-DI"/>
        <s v="GTP USLUGE"/>
        <s v="ZG LIMONT"/>
        <s v="BURKART&amp;LUKAČ"/>
        <s v="SOLIDUS PRIMA"/>
        <s v="BRCKOVIĆ"/>
        <s v="ZEP"/>
        <s v="STYLE DOOR"/>
        <s v="BO-JA KRIVOŠIJA"/>
        <s v="ELITAS"/>
        <s v="GALOKS"/>
        <s v="URBANI RITAM"/>
        <s v="SIQ"/>
        <s v="REKLAM PLAST"/>
        <s v="BELMET97"/>
        <s v="IZOGRAD-COMMERCE"/>
        <s v="METUS"/>
        <s v="BM-KLIVENT "/>
        <s v="ZEKO"/>
        <s v="GRADNJA OSIJEK"/>
        <s v="METALMEDO"/>
        <s v="BASAL"/>
        <s v="VALEO ZAGREB"/>
        <s v="KOVAČ ČELIK"/>
        <s v="GRIČ PROJKET"/>
        <s v="PROSTOR PROJEKT"/>
        <s v="NAJAM OGRADA"/>
        <s v="INTER-MONT"/>
        <s v="JERE KALCINA"/>
        <s v="PLINOSERVIS KUZMAN"/>
        <s v="ND USLUGE"/>
        <s v="DAIKIN"/>
        <s v="EURO-REZ"/>
        <s v="TRING"/>
        <s v="MIPOS"/>
        <s v="PLATUŽIĆ"/>
        <s v="DIMNJAČARSKA ZADR"/>
        <s v="KUZMAN"/>
        <s v="PUGB"/>
        <s v="DRVOSTIL"/>
        <s v="ABECEDA ZAŠTITE"/>
        <s v="BENC ELMO"/>
        <s v="DRAGINIĆ"/>
        <s v="KOSTANJEVEC"/>
        <s v="BMB BRCKOVIĆ"/>
        <s v="IVAN ŠIRANOVIĆ"/>
        <s v="ZZ TERMO USLUGE"/>
        <s v="EM KOVAČIĆ"/>
        <s v="JELSTIMA PROJEKT"/>
        <s v="PARAGON"/>
        <s v="EKO LOG"/>
        <s v="IMP CRPKE"/>
        <s v="MACRIUS"/>
        <s v="ELEKTROKOVINA"/>
        <s v="RIWAL"/>
        <s v="VERTIKO"/>
        <s v="IVAN"/>
        <s v="ILSAD"/>
        <s v="SEBASTIJAN"/>
        <s v="VALENTINA UGARKOVIĆ"/>
        <s v="GALE PLASTIKA"/>
        <s v="ELTEH ZAGREB"/>
        <s v="5G ING"/>
        <s v="KONE"/>
        <s v="MATA OGRADE"/>
        <s v="MAIVA USLUGE"/>
        <s v="SABLJAK"/>
        <s v="JILK"/>
        <s v="AMIS GRUPA"/>
        <s v="DESKON STUDIO"/>
        <s v="VIESSMANN"/>
        <s v="TENING"/>
        <s v="WATMONT"/>
        <s v="LECTUS PROMET"/>
        <s v="IZOFORMA PANELI"/>
        <s v="PROJEKT DANAS"/>
        <s v="S.T.A.-MONT"/>
        <s v="GRASA"/>
        <s v="ATRIUM"/>
        <s v="QUADRATUM"/>
        <s v="EMSI STOLARIJA"/>
        <s v="INFO BAU"/>
        <s v="KLIMATEHNIKA"/>
        <s v="UP RENT"/>
        <s v="KERA MONT"/>
        <s v="EEG"/>
        <s v="MICROCLIMA"/>
        <s v="HRVOJ ZVONIMIR"/>
        <s v="MARINKO HODALJ"/>
        <s v="JEREMIAS"/>
        <s v="NAVI DIM"/>
        <s v="MASTER MEDIA"/>
        <s v="HOVAL"/>
        <s v="EL MAC"/>
        <s v="ŠTIVIČIĆ"/>
        <s v="HELLA"/>
        <s v="CONCEPT GRADNJA"/>
        <s v="ASSA ABLOY"/>
        <s v="IVELAN"/>
        <s v="SGH PROJEKT"/>
        <s v="ŠEKETA"/>
        <s v="DŽAMBO STAKLO"/>
        <s v="MUDRI"/>
        <s v="KUZEK"/>
        <s v="TELE ING"/>
        <s v="TB INSTAL"/>
        <s v="KLI NAP"/>
        <s v="LECTUS"/>
        <s v="DG INSTAL"/>
        <s v="NORMA"/>
        <s v="BARKOP"/>
        <s v="KLIMA ŽALAC"/>
        <s v="TOROID ENERGIJA"/>
        <s v="KODEKS GRAD"/>
        <s v="BOGOVIĆ MONTAŽA"/>
        <s v="GAMMARUS"/>
        <s v="PEMA INSTAL"/>
        <s v="BAKULA"/>
        <s v="KEMIS TERMOCLEAN"/>
        <s v="BANKEL"/>
        <s v="LAPARU"/>
        <s v="PLAVA PTICA"/>
        <s v="GRBIĆ"/>
        <s v="ELEKTRO BOSILJ"/>
        <s v="EI OBRT ŠPORČIĆ"/>
        <s v="CENTRUS TIM"/>
        <s v="AUTOPRIJEVOZNIK AB"/>
        <s v="ENERGOATEST"/>
        <s v="FRIGOARTIS"/>
        <s v="DIVINUS GREGORIUS"/>
        <s v="KANALSERVIS"/>
        <s v="ETAL"/>
        <s v="ČAČE"/>
        <s v="IVAN VLAJČEVIĆ"/>
        <s v="BARUKČIĆ"/>
        <s v="RECRO 2"/>
        <s v="CROATIAKONTROLA"/>
        <s v="QUADROPLAST"/>
        <s v="ČIŽMEŠIJA"/>
        <s v="KANELA"/>
        <s v="PRESOFLEX"/>
        <s v="AEROTEH"/>
        <s v="REDUŠA"/>
        <s v="JASMINKA VLAJČEVIĆ"/>
        <s v="EUROKOD"/>
        <s v="STA MONT"/>
        <s v="JUMA-SAN"/>
        <s v="TERMO POLARIS"/>
        <s v="MIROSLAV MARIN "/>
        <s v="PROFIL MONT"/>
        <s v="ZAGREBINSPEKT"/>
        <s v="ALFA ATEST"/>
        <s v="GAŠPER TRŽENJE"/>
        <s v="ZI OBRAZOVANJE"/>
        <s v="TPLERANCA"/>
        <s v="KEMIS TC"/>
        <s v="SC ST"/>
        <s v="KHR SERVIS"/>
        <s v="MARZES"/>
        <s v="NOA"/>
        <s v="PROTECTA"/>
        <s v="KLIMA TEHNIKA"/>
        <s v="PR.AUTOPRIJEVOZNIK"/>
        <s v="PTIMONT MART"/>
        <s v="NISKOGRADNJA HREN"/>
        <s v="BOGI"/>
        <s v="IN-VENT INSTALACIJE"/>
        <s v="BRAVARIJA IVANIĆ"/>
        <s v="MAJDAK"/>
        <s v="OBA"/>
        <s v="CRO REZ"/>
        <s v="VBH OKOVI"/>
        <s v="MALU VENT"/>
        <s v="KOMUNALNO VRG"/>
        <s v="SC ZD"/>
        <s v="TT INTERIJERI"/>
        <s v="HRGOTA"/>
        <s v="ZVONIMIR HRVOJ"/>
        <s v="EUROLAM"/>
        <s v="ASES USLUGE"/>
        <s v="DIVA FAUSTINA"/>
        <s v="VIDRA"/>
        <s v="INSTALACIJE KUHTA"/>
        <s v="KLIMONT"/>
        <s v="PRIV ŠKOLA WALLNER"/>
        <s v="COLORPLAST"/>
        <s v="ART"/>
        <s v="MG"/>
        <s v="KLEA SISTEMI"/>
        <s v="STANKO PRCE"/>
        <s v="CVENTIĆ"/>
        <s v="     DIZALICE BANKOVIĆ  "/>
        <s v="TURBOLETA"/>
        <s v="IN VENT"/>
        <s v="ART MLADEN BLAŽIĆ"/>
        <s v="ELEKTRO BEGOVIĆ"/>
        <s v="MONDO TRADE"/>
        <s v="EKON ŠKOLA DUB"/>
        <s v="SINEROT"/>
        <s v="JADROLINIJA"/>
        <s v="FILTAN"/>
        <s v="CINČAONA HEL"/>
        <s v="VIDRA 94"/>
        <s v="STOL MRVČIĆ"/>
        <s v="APARTMAN HADELA"/>
        <s v="ALFA BAU"/>
        <s v="LASER INŽ"/>
        <s v="APARTMANI TONKA"/>
        <s v="KRKA NAUTIKA"/>
        <s v="SERVIS ŽELJEŽNJAK"/>
        <s v="RADO VLADIMIR"/>
        <s v="STOLARIJA MRVČIĆ"/>
        <s v="GRGIĆ TRANSPORTI"/>
        <s v="PROKLIMA"/>
        <s v="TOP DOM"/>
        <s v="MASERVICE VRB"/>
        <s v="DAS-DAM"/>
        <s v="ZAM MODUS"/>
        <s v="LUXUS"/>
        <s v="RIZ ODAŠILJAČI"/>
        <s v="KLIMAOPREMA"/>
        <s v="PONDT"/>
        <s v="KLESARSTVO BAKOVIĆ"/>
        <s v="MAJCEN SERVIS"/>
        <s v="ŠULENTIĆ"/>
        <s v="GEGI"/>
        <s v="GEO2M"/>
        <s v="BOJAMONT"/>
        <s v="MIJATOVIĆ MONTAŽA"/>
        <s v="BIP INŽ"/>
        <s v="ELPUT"/>
        <s v="VERTIV"/>
        <s v="WERTIP"/>
        <s v="ELEKTROMEHANIKA KOV"/>
        <s v="BRIŠAR"/>
        <s v="AIREDALE"/>
        <s v="CRO ESKPRES"/>
        <s v="BIZ PLIMA"/>
        <s v="TIPFELER"/>
        <s v="HRGAR"/>
        <s v="RENIĆ MONT"/>
        <s v="FINBA"/>
        <s v="MAČEK Z R"/>
        <s v="ZLATKO KITONJIĆ"/>
        <s v="KORČULA"/>
        <s v="DANICA POPOVIĆ"/>
        <s v="AUTOPRIJEVOZNIK N"/>
        <s v="VRTLARKO "/>
        <s v="INVENTO VENTILACIJA"/>
        <s v="AMBIENTA"/>
        <s v="HDH OPUS"/>
        <s v="AD LIBITUM"/>
        <s v="OPTIMAL"/>
        <s v="PLASTOMETALIK"/>
        <s v="I-AM SUŠEC"/>
        <s v="M2"/>
        <s v="IMPALA ZAGREB"/>
        <s v="FERRAMENTA"/>
        <s v="PUĆO"/>
        <s v="HEAVY TRANSPORT"/>
        <s v="THALPOS"/>
        <s v="FILKO"/>
        <s v="LABORING"/>
        <s v="ROMTEH"/>
        <s v="POWER INSULATION"/>
        <s v="DEGAČ"/>
        <s v="ROLETARSTVO DODIĆ"/>
        <s v="MIKIČ"/>
        <s v="KD AUTO"/>
        <s v="TURBO AUTO"/>
        <s v="ELEMENT ENERGETIKA"/>
        <s v=" TIPFELER"/>
        <s v="KRNEK"/>
        <s v="DIJAMANT REZ"/>
        <s v="PROMMETKOVIĆ"/>
        <s v="MATSTI"/>
        <s v="KLIMASECUNDUS"/>
        <s v="LOLIĆ MONT"/>
        <s v="MAR-MAL"/>
        <s v="ELEKTROMEH KOVAČIĆ"/>
        <s v="TERMOPOLARIS"/>
        <s v="CRO-REZ"/>
        <s v="PORTAFON SHOP"/>
        <s v="ČUBELA GRADNJA"/>
        <s v="TAVCAR"/>
        <s v="VEKTOR GRUPA"/>
        <s v="INTERSTIL"/>
        <s v="BM KLIVENT"/>
        <s v="IM-COMP"/>
        <s v="OBRT DIVA FAUSTINA"/>
        <s v="TEHNOREZ"/>
      </sharedItems>
    </cacheField>
    <cacheField name="MJESTO TROŠKA" numFmtId="0">
      <sharedItems containsBlank="1" count="187">
        <s v="ERNT SER"/>
        <s v="LUXOR"/>
        <s v="UTR PROJ"/>
        <s v="KONČAR"/>
        <s v="SITNI INV"/>
        <s v="TELE2"/>
        <s v="AKD"/>
        <s v="VIP"/>
        <s v="SCH"/>
        <m/>
        <s v="VIP BNET"/>
        <s v="HT BARČIĆEVA"/>
        <s v="COMBIS INA"/>
        <s v="INT SVIBANJ"/>
        <s v="INT LIPANJ"/>
        <s v="INT SRPANJ"/>
        <s v="INT KOLOVOZ"/>
        <s v="HT KOZALA"/>
        <s v="INTRASTAT"/>
        <s v="RAOS"/>
        <s v="INA COMBIS"/>
        <s v="ISO"/>
        <s v="VERTIV"/>
        <s v="COMBIS"/>
        <s v="ATALIAN"/>
        <s v="MB FRIGO"/>
        <s v="COMBIS DG"/>
        <s v="PBZ LEASING"/>
        <s v="SUNEKOVA "/>
        <s v="RSS KRIVI PUT"/>
        <s v="TI MONTAŽA"/>
        <s v="ERNT DD"/>
        <s v="LISINSKI"/>
        <s v="WAGNER"/>
        <s v="HT ŠIB"/>
        <s v="MORANA WAGNER"/>
        <s v="ANCIN"/>
        <s v=" KOREKTIVA VIP "/>
        <s v="M I DEMONTAŽA VIP"/>
        <s v="PORTANOVA OS ODRŽ"/>
        <s v=" VIP I  BNET"/>
        <s v="NADZOR KOTL R4"/>
        <s v="INTERVENCIJE R4"/>
        <s v="HT OS"/>
        <s v="ODRŽ I HORT "/>
        <s v="JEL ŠTIMA"/>
        <s v="BLOK GRAD"/>
        <s v="A1"/>
        <s v="OTPAD"/>
        <s v="DRINKOVIĆ"/>
        <s v="ATATLIAN"/>
        <s v="NOVA CESTA"/>
        <s v="PBZ"/>
        <s v="REGOS"/>
        <s v="ATOS IT"/>
        <s v="DHMZ"/>
        <s v="HT ZAG"/>
        <s v="PROJ DOK HT"/>
        <s v="JELSTIMA"/>
        <s v="ATJ LUČKO"/>
        <s v="HT "/>
        <s v="HT SPLIT"/>
        <s v="KBC"/>
        <s v="KBC ZAGREB"/>
        <s v="HRZ"/>
        <s v="HT KRUGE"/>
        <s v="HNB"/>
        <s v="ATOS SELSKA"/>
        <s v="HT"/>
        <s v="HT OSIJEK"/>
        <s v="OŠ JORDANOVAC"/>
        <s v="KONZUM INVESTIGO"/>
        <s v="HT DUB"/>
        <s v="HT DC"/>
        <s v="ANCIN "/>
        <s v="REBRO"/>
        <s v="ZADAR"/>
        <s v="BIOGRAD"/>
        <s v="BENKOVAC"/>
        <s v="INT VODICE I MURTER"/>
        <s v=" TCOM"/>
        <s v="INVESTIGO KONZUM"/>
        <s v="HT DRAŠKOVIĆEVA"/>
        <s v="ČERMAK"/>
        <s v="OPTIMAL"/>
        <s v="HT BRAČ SUTIVAN"/>
        <s v="HZMO"/>
        <s v="ŠTOS GRADNJA"/>
        <s v="EMINEO PRODUKT"/>
        <s v="INVESTIGO"/>
        <s v="KBC ZG"/>
        <s v="FOTON"/>
        <s v="PL ISPIT"/>
        <s v="RBA"/>
        <s v="DVD SES"/>
        <s v="RBA ŠIB"/>
        <s v="PMF"/>
        <s v="RBA "/>
        <s v="RBA SISAK"/>
        <s v="HESPO"/>
        <s v="NENAD PROŠIĆ"/>
        <s v="STRABAG"/>
        <s v="CARINA"/>
        <s v="TELEMACH"/>
        <s v="NOVA CESTA 81"/>
        <s v="SISAK"/>
        <s v="MIROVINSKI SISAK"/>
        <s v="STAS"/>
        <s v="ENC"/>
        <s v="MONTING"/>
        <s v="RASLINE"/>
        <s v="PORTANOVA OSIJEK"/>
        <s v="R4"/>
        <s v="INT R4"/>
        <s v="FOND ZA OBNOVU"/>
        <s v="EUROCENTAR"/>
        <s v="SNJEŽANA"/>
        <s v="DRAŠK 25"/>
        <s v="MIN SISAK"/>
        <s v="MINGO"/>
        <s v="COMBIS OS"/>
        <s v="MINGO SISAK"/>
        <s v="KOMEDIJA"/>
        <s v="ZEKO"/>
        <s v="TRIBUNJ"/>
        <s v="FINA"/>
        <s v="COMBIS "/>
        <s v="VELETABAK"/>
        <s v="BUKOVAČKA"/>
        <s v="PEVEX"/>
        <s v="BMV"/>
        <s v="MPUIG"/>
        <s v="ĆIPO DIZAJN"/>
        <s v="RITTAL"/>
        <s v="LMB"/>
        <s v="TKLAČIĆEVA 75"/>
        <s v="AIREDALE"/>
        <s v="KRAPINSKE TOPLICE"/>
        <s v="FILKO"/>
        <s v="TVZ"/>
        <s v="HT CIOTTINA"/>
        <s v="HOTO VILE"/>
        <s v="PRIJEVOZ ROBE"/>
        <s v="CIOTTINA"/>
        <s v="ČOTINOVA"/>
        <s v="HRT"/>
        <s v="KOZALA"/>
        <s v="GSM ŠOIĆI"/>
        <s v="MUNJA-ŽITNJAK"/>
        <s v="VIROVITICA HT"/>
        <s v="OIV DEJANOVAC"/>
        <s v="GAJEVO"/>
        <s v="KOŠNJA HT I A1"/>
        <s v="REGIJA R4"/>
        <s v="GETNEKRETNINE"/>
        <s v="GORAN PODGORSKI"/>
        <s v="REGIJA R2"/>
        <s v="SUNEKOVA 117   "/>
        <s v="R2"/>
        <s v="GORNJE BAZJE"/>
        <s v="MB"/>
        <s v="ZG6582GD"/>
        <s v="ERN SERVIS"/>
        <s v="KOREKTIVA HT"/>
        <s v="TVZ "/>
        <s v="SERVIS KOSILICE"/>
        <s v="FOTON PROMET"/>
        <s v="ZG8699HV"/>
        <s v="NOVO ČIČE"/>
        <s v="HT GORNJE BAZJE"/>
        <s v="KONČAR RAKITJE"/>
        <s v="JORDANOVEČKI ODV"/>
        <s v="KONČAR "/>
        <s v="KUĆA PERKOVIĆ"/>
        <s v="¸A1"/>
        <s v="ZARA RIJEKA"/>
        <s v="SERVER SOBA SPLIT"/>
        <s v="EV O ZBINUTOM OTPADU"/>
        <s v="OIV"/>
        <s v="RBA,PMF"/>
        <s v="PRIJEVOZ U VŽ"/>
        <s v="PISAROVINA"/>
        <s v="JALKOVEC VŽ"/>
        <s v="RUGVICA"/>
        <s v="GRANDCENTAR"/>
        <s v="REGIJA R2 I R4"/>
        <s v="FINA INA"/>
      </sharedItems>
    </cacheField>
    <cacheField name="DATUM RAČUNA" numFmtId="14">
      <sharedItems containsSemiMixedTypes="0" containsNonDate="0" containsDate="1" containsString="0" minDate="2017-01-20T00:00:00" maxDate="2023-05-12T00:00:00" count="796">
        <d v="2017-01-20T00:00:00"/>
        <d v="2017-01-27T00:00:00"/>
        <d v="2017-01-30T00:00:00"/>
        <d v="2017-02-01T00:00:00"/>
        <d v="2017-02-06T00:00:00"/>
        <d v="2017-02-08T00:00:00"/>
        <d v="2017-02-13T00:00:00"/>
        <d v="2017-02-14T00:00:00"/>
        <d v="2017-02-20T00:00:00"/>
        <d v="2017-02-21T00:00:00"/>
        <d v="2017-02-22T00:00:00"/>
        <d v="2017-02-24T00:00:00"/>
        <d v="2017-02-27T00:00:00"/>
        <d v="2017-02-28T00:00:00"/>
        <d v="2017-03-01T00:00:00"/>
        <d v="2017-03-07T00:00:00"/>
        <d v="2017-03-09T00:00:00"/>
        <d v="2017-03-14T00:00:00"/>
        <d v="2017-03-15T00:00:00"/>
        <d v="2017-03-16T00:00:00"/>
        <d v="2017-03-21T00:00:00"/>
        <d v="2017-03-23T00:00:00"/>
        <d v="2017-03-24T00:00:00"/>
        <d v="2017-03-30T00:00:00"/>
        <d v="2017-04-03T00:00:00"/>
        <d v="2017-04-05T00:00:00"/>
        <d v="2017-04-06T00:00:00"/>
        <d v="2017-04-11T00:00:00"/>
        <d v="2017-04-12T00:00:00"/>
        <d v="2017-04-13T00:00:00"/>
        <d v="2017-04-19T00:00:00"/>
        <d v="2017-04-26T00:00:00"/>
        <d v="2017-04-28T00:00:00"/>
        <d v="2017-05-03T00:00:00"/>
        <d v="2017-05-04T00:00:00"/>
        <d v="2017-05-09T00:00:00"/>
        <d v="2017-05-10T00:00:00"/>
        <d v="2017-05-11T00:00:00"/>
        <d v="2017-05-12T00:00:00"/>
        <d v="2017-05-15T00:00:00"/>
        <d v="2017-05-17T00:00:00"/>
        <d v="2017-05-18T00:00:00"/>
        <d v="2017-05-22T00:00:00"/>
        <d v="2017-05-23T00:00:00"/>
        <d v="2017-05-25T00:00:00"/>
        <d v="2017-05-26T00:00:00"/>
        <d v="2017-05-29T00:00:00"/>
        <d v="2017-05-30T00:00:00"/>
        <d v="2017-05-31T00:00:00"/>
        <d v="2017-06-02T00:00:00"/>
        <d v="2017-06-08T00:00:00"/>
        <d v="2017-06-12T00:00:00"/>
        <d v="2017-06-14T00:00:00"/>
        <d v="2017-06-16T00:00:00"/>
        <d v="2017-06-19T00:00:00"/>
        <d v="2017-06-20T00:00:00"/>
        <d v="2017-06-21T00:00:00"/>
        <d v="2017-06-23T00:00:00"/>
        <d v="2017-06-27T00:00:00"/>
        <d v="2017-06-28T00:00:00"/>
        <d v="2017-06-29T00:00:00"/>
        <d v="2017-07-03T00:00:00"/>
        <d v="2017-07-04T00:00:00"/>
        <d v="2017-07-06T00:00:00"/>
        <d v="2017-07-07T00:00:00"/>
        <d v="2017-07-10T00:00:00"/>
        <d v="2017-07-13T00:00:00"/>
        <d v="2017-07-17T00:00:00"/>
        <d v="2017-07-18T00:00:00"/>
        <d v="2017-07-19T00:00:00"/>
        <d v="2017-07-20T00:00:00"/>
        <d v="2017-07-24T00:00:00"/>
        <d v="2017-07-25T00:00:00"/>
        <d v="2017-07-31T00:00:00"/>
        <d v="2017-08-01T00:00:00"/>
        <d v="2017-08-02T00:00:00"/>
        <d v="2017-08-04T00:00:00"/>
        <d v="2017-08-07T00:00:00"/>
        <d v="2017-08-08T00:00:00"/>
        <d v="2017-08-11T00:00:00"/>
        <d v="2017-08-14T00:00:00"/>
        <d v="2017-08-17T00:00:00"/>
        <d v="2017-08-21T00:00:00"/>
        <d v="2017-08-24T00:00:00"/>
        <d v="2017-08-29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8T00:00:00"/>
        <d v="2017-09-20T00:00:00"/>
        <d v="2017-09-21T00:00:00"/>
        <d v="2017-09-22T00:00:00"/>
        <d v="2017-09-25T00:00:00"/>
        <d v="2017-09-26T00:00:00"/>
        <d v="2017-09-28T00:00:00"/>
        <d v="2017-09-29T00:00:00"/>
        <d v="2017-10-02T00:00:00"/>
        <d v="2017-10-03T00:00:00"/>
        <d v="2017-10-06T00:00:00"/>
        <d v="2017-10-10T00:00:00"/>
        <d v="2017-10-11T00:00:00"/>
        <d v="2017-10-12T00:00:00"/>
        <d v="2017-10-13T00:00:00"/>
        <d v="2017-10-16T00:00:00"/>
        <d v="2017-10-17T00:00:00"/>
        <d v="2017-10-19T00:00:00"/>
        <d v="2017-10-20T00:00:00"/>
        <d v="2017-10-23T00:00:00"/>
        <d v="2017-10-26T00:00:00"/>
        <d v="2017-10-27T00:00:00"/>
        <d v="2017-10-31T00:00:00"/>
        <d v="2017-11-02T00:00:00"/>
        <d v="2017-11-06T00:00:00"/>
        <d v="2017-11-08T00:00:00"/>
        <d v="2017-11-09T00:00:00"/>
        <d v="2017-11-13T00:00:00"/>
        <d v="2017-11-14T00:00:00"/>
        <d v="2017-11-16T00:00:00"/>
        <d v="2017-11-21T00:00:00"/>
        <d v="2017-11-23T00:00:00"/>
        <d v="2017-11-24T00:00:00"/>
        <d v="2017-11-29T00:00:00"/>
        <d v="2017-11-30T00:00:00"/>
        <d v="2017-12-01T00:00:00"/>
        <d v="2017-12-04T00:00:00"/>
        <d v="2017-12-07T00:00:00"/>
        <d v="2017-12-08T00:00:00"/>
        <d v="2017-12-11T00:00:00"/>
        <d v="2017-12-12T00:00:00"/>
        <d v="2017-12-13T00:00:00"/>
        <d v="2017-12-15T00:00:00"/>
        <d v="2017-12-19T00:00:00"/>
        <d v="2017-12-20T00:00:00"/>
        <d v="2017-12-21T00:00:00"/>
        <d v="2017-12-27T00:00:00"/>
        <d v="2017-12-28T00:00:00"/>
        <d v="2017-12-29T00:00:00"/>
        <d v="2018-01-02T00:00:00"/>
        <d v="2018-01-03T00:00:00"/>
        <d v="2018-01-05T00:00:00"/>
        <d v="2018-01-08T00:00:00"/>
        <d v="2018-01-09T00:00:00"/>
        <d v="2018-01-10T00:00:00"/>
        <d v="2018-01-11T00:00:00"/>
        <d v="2018-01-12T00:00:00"/>
        <d v="2018-01-17T00:00:00"/>
        <d v="2018-01-19T00:00:00"/>
        <d v="2018-01-23T00:00:00"/>
        <d v="2018-01-25T00:00:00"/>
        <d v="2018-01-26T00:00:00"/>
        <d v="2018-01-29T00:00:00"/>
        <d v="2018-02-02T00:00:00"/>
        <d v="2018-02-05T00:00:00"/>
        <d v="2018-02-06T00:00:00"/>
        <d v="2018-02-09T00:00:00"/>
        <d v="2018-02-12T00:00:00"/>
        <d v="2018-02-13T00:00:00"/>
        <d v="2018-02-16T00:00:00"/>
        <d v="2018-02-20T00:00:00"/>
        <d v="2018-02-21T00:00:00"/>
        <d v="2018-02-23T00:00:00"/>
        <d v="2018-02-27T00:00:00"/>
        <d v="2018-02-28T00:00:00"/>
        <d v="2018-03-02T00:00:00"/>
        <d v="2018-03-07T00:00:00"/>
        <d v="2018-03-09T00:00:00"/>
        <d v="2018-03-12T00:00:00"/>
        <d v="2018-03-14T00:00:00"/>
        <d v="2018-03-15T00:00:00"/>
        <d v="2018-03-16T00:00:00"/>
        <d v="2018-03-22T00:00:00"/>
        <d v="2018-03-27T00:00:00"/>
        <d v="2018-03-28T00:00:00"/>
        <d v="2018-03-29T00:00:00"/>
        <d v="2018-03-30T00:00:00"/>
        <d v="2018-04-03T00:00:00"/>
        <d v="2018-04-05T00:00:00"/>
        <d v="2018-04-09T00:00:00"/>
        <d v="2018-04-10T00:00:00"/>
        <d v="2018-04-12T00:00:00"/>
        <d v="2018-04-13T00:00:00"/>
        <d v="2018-04-16T00:00:00"/>
        <d v="2018-04-18T00:00:00"/>
        <d v="2018-04-19T00:00:00"/>
        <d v="2018-04-20T00:00:00"/>
        <d v="2018-04-24T00:00:00"/>
        <d v="2018-04-26T00:00:00"/>
        <d v="2018-04-27T00:00:00"/>
        <d v="2018-04-30T00:00:00"/>
        <d v="2018-05-02T00:00:00"/>
        <d v="2018-05-03T00:00:00"/>
        <d v="2018-05-07T00:00:00"/>
        <d v="2018-05-08T00:00:00"/>
        <d v="2018-05-10T00:00:00"/>
        <d v="2018-05-11T00:00:00"/>
        <d v="2018-05-14T00:00:00"/>
        <d v="2018-05-15T00:00:00"/>
        <d v="2018-05-17T00:00:00"/>
        <d v="2018-05-18T00:00:00"/>
        <d v="2018-05-23T00:00:00"/>
        <d v="2018-05-24T00:00:00"/>
        <d v="2018-05-28T00:00:00"/>
        <d v="2018-05-29T00:00:00"/>
        <d v="2018-06-01T00:00:00"/>
        <d v="2018-06-04T00:00:00"/>
        <d v="2018-06-05T00:00:00"/>
        <d v="2018-06-07T00:00:00"/>
        <d v="2018-06-13T00:00:00"/>
        <d v="2018-06-14T00:00:00"/>
        <d v="2018-06-15T00:00:00"/>
        <d v="2018-06-19T00:00:00"/>
        <d v="2018-06-20T00:00:00"/>
        <d v="2018-06-21T00:00:00"/>
        <d v="2018-06-26T00:00:00"/>
        <d v="2018-06-27T00:00:00"/>
        <d v="2018-06-29T00:00:00"/>
        <d v="2018-07-02T00:00:00"/>
        <d v="2018-07-09T00:00:00"/>
        <d v="2018-07-11T00:00:00"/>
        <d v="2018-07-12T00:00:00"/>
        <d v="2018-07-19T00:00:00"/>
        <d v="2018-07-23T00:00:00"/>
        <d v="2018-07-26T00:00:00"/>
        <d v="2018-07-31T00:00:00"/>
        <d v="2018-08-01T00:00:00"/>
        <d v="2018-08-02T00:00:00"/>
        <d v="2018-08-03T00:00:00"/>
        <d v="2018-08-06T00:00:00"/>
        <d v="2018-08-08T00:00:00"/>
        <d v="2018-08-10T00:00:00"/>
        <d v="2018-08-13T00:00:00"/>
        <d v="2018-08-16T00:00:00"/>
        <d v="2018-08-20T00:00:00"/>
        <d v="2018-08-22T00:00:00"/>
        <d v="2018-08-23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11T00:00:00"/>
        <d v="2018-09-13T00:00:00"/>
        <d v="2018-09-14T00:00:00"/>
        <d v="2018-09-17T00:00:00"/>
        <d v="2018-09-18T00:00:00"/>
        <d v="2018-09-24T00:00:00"/>
        <d v="2018-09-25T00:00:00"/>
        <d v="2018-09-26T00:00:00"/>
        <d v="2018-09-27T00:00:00"/>
        <d v="2018-10-01T00:00:00"/>
        <d v="2018-10-03T00:00:00"/>
        <d v="2018-10-04T00:00:00"/>
        <d v="2018-10-05T00:00:00"/>
        <d v="2018-10-08T00:00:00"/>
        <d v="2018-10-09T00:00:00"/>
        <d v="2018-10-10T00:00:00"/>
        <d v="2018-10-12T00:00:00"/>
        <d v="2018-10-15T00:00:00"/>
        <d v="2018-10-16T00:00:00"/>
        <d v="2018-10-18T00:00:00"/>
        <d v="2018-10-19T00:00:00"/>
        <d v="2018-10-22T00:00:00"/>
        <d v="2018-10-23T00:00:00"/>
        <d v="2018-10-26T00:00:00"/>
        <d v="2018-10-29T00:00:00"/>
        <d v="2018-10-30T00:00:00"/>
        <d v="2018-10-31T00:00:00"/>
        <d v="2018-11-02T00:00:00"/>
        <d v="2018-11-05T00:00:00"/>
        <d v="2018-11-06T00:00:00"/>
        <d v="2018-11-09T00:00:00"/>
        <d v="2018-11-12T00:00:00"/>
        <d v="2018-11-14T00:00:00"/>
        <d v="2018-11-16T00:00:00"/>
        <d v="2018-11-21T00:00:00"/>
        <d v="2018-11-22T00:00:00"/>
        <d v="2018-11-26T00:00:00"/>
        <d v="2018-11-28T00:00:00"/>
        <d v="2018-11-29T00:00:00"/>
        <d v="2018-12-03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21T00:00:00"/>
        <d v="2018-12-27T00:00:00"/>
        <d v="2018-12-28T00:00:00"/>
        <d v="2018-12-31T00:00:00"/>
        <d v="2019-01-11T00:00:00"/>
        <d v="2019-01-14T00:00:00"/>
        <d v="2019-01-15T00:00:00"/>
        <d v="2019-01-16T00:00:00"/>
        <d v="2019-01-17T00:00:00"/>
        <d v="2019-01-21T00:00:00"/>
        <d v="2019-01-22T00:00:00"/>
        <d v="2019-01-23T00:00:00"/>
        <d v="2019-01-24T00:00:00"/>
        <d v="2019-01-28T00:00:00"/>
        <d v="2019-01-29T00:00:00"/>
        <d v="2019-01-30T00:00:00"/>
        <d v="2019-01-31T00:00:00"/>
        <d v="2019-02-04T00:00:00"/>
        <d v="2019-02-05T00:00:00"/>
        <d v="2019-02-06T00:00:00"/>
        <d v="2019-02-08T00:00:00"/>
        <d v="2019-02-11T00:00:00"/>
        <d v="2019-02-12T00:00:00"/>
        <d v="2019-02-13T00:00:00"/>
        <d v="2019-02-15T00:00:00"/>
        <d v="2019-02-19T00:00:00"/>
        <d v="2019-02-20T00:00:00"/>
        <d v="2019-02-21T00:00:00"/>
        <d v="2019-02-25T00:00:00"/>
        <d v="2019-02-26T00:00:00"/>
        <d v="2019-03-01T00:00:00"/>
        <d v="2019-03-04T00:00:00"/>
        <d v="2019-03-05T00:00:00"/>
        <d v="2019-03-06T00:00:00"/>
        <d v="2019-03-07T00:00:00"/>
        <d v="2019-03-11T00:00:00"/>
        <d v="2019-03-13T00:00:00"/>
        <d v="2019-03-18T00:00:00"/>
        <d v="2019-03-19T00:00:00"/>
        <d v="2019-03-21T00:00:00"/>
        <d v="2019-03-25T00:00:00"/>
        <d v="2019-03-27T00:00:00"/>
        <d v="2019-03-28T00:00:00"/>
        <d v="2019-03-29T00:00:00"/>
        <d v="2019-04-01T00:00:00"/>
        <d v="2019-04-02T00:00:00"/>
        <d v="2019-04-03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9T00:00:00"/>
        <d v="2019-04-23T00:00:00"/>
        <d v="2019-04-26T00:00:00"/>
        <d v="2019-04-29T00:00:00"/>
        <d v="2019-05-02T00:00:00"/>
        <d v="2019-05-03T00:00:00"/>
        <d v="2019-05-07T00:00:00"/>
        <d v="2019-05-08T00:00:00"/>
        <d v="2019-05-14T00:00:00"/>
        <d v="2019-05-15T00:00:00"/>
        <d v="2019-05-16T00:00:00"/>
        <d v="2019-05-17T00:00:00"/>
        <d v="2019-05-21T00:00:00"/>
        <d v="2019-05-22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7T00:00:00"/>
        <d v="2019-06-10T00:00:00"/>
        <d v="2019-06-12T00:00:00"/>
        <d v="2019-06-17T00:00:00"/>
        <d v="2019-06-21T00:00:00"/>
        <d v="2019-06-26T00:00:00"/>
        <d v="2019-06-27T00:00:00"/>
        <d v="2019-07-04T00:00:00"/>
        <d v="2019-07-08T00:00:00"/>
        <d v="2019-07-09T00:00:00"/>
        <d v="2019-07-10T00:00:00"/>
        <d v="2019-07-12T00:00:00"/>
        <d v="2019-07-18T00:00:00"/>
        <d v="2019-07-19T00:00:00"/>
        <d v="2019-07-22T00:00:00"/>
        <d v="2019-07-24T00:00:00"/>
        <d v="2019-07-26T00:00:00"/>
        <d v="2019-07-29T00:00:00"/>
        <d v="2019-07-30T00:00:00"/>
        <d v="2019-07-31T00:00:00"/>
        <d v="2019-08-01T00:00:00"/>
        <d v="2019-08-06T00:00:00"/>
        <d v="2019-08-08T00:00:00"/>
        <d v="2019-08-14T00:00:00"/>
        <d v="2019-08-16T00:00:00"/>
        <d v="2019-08-19T00:00:00"/>
        <d v="2019-08-26T00:00:00"/>
        <d v="2019-08-28T00:00:00"/>
        <d v="2019-09-02T00:00:00"/>
        <d v="2019-09-03T00:00:00"/>
        <d v="2019-09-06T00:00:00"/>
        <d v="2019-09-09T00:00:00"/>
        <d v="2019-09-11T00:00:00"/>
        <d v="2019-09-13T00:00:00"/>
        <d v="2019-09-16T00:00:00"/>
        <d v="2019-09-17T00:00:00"/>
        <d v="2019-09-19T00:00:00"/>
        <d v="2019-09-20T00:00:00"/>
        <d v="2019-09-24T00:00:00"/>
        <d v="2019-09-25T00:00:00"/>
        <d v="2019-09-27T00:00:00"/>
        <d v="2019-10-01T00:00:00"/>
        <d v="2019-10-02T00:00:00"/>
        <d v="2019-10-03T00:00:00"/>
        <d v="2019-10-09T00:00:00"/>
        <d v="2019-10-10T00:00:00"/>
        <d v="2019-10-11T00:00:00"/>
        <d v="2019-10-14T00:00:00"/>
        <d v="2019-10-16T00:00:00"/>
        <d v="2019-10-17T00:00:00"/>
        <d v="2019-10-18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1-04T00:00:00"/>
        <d v="2019-11-06T00:00:00"/>
        <d v="2019-11-07T00:00:00"/>
        <d v="2019-11-08T00:00:00"/>
        <d v="2019-11-11T00:00:00"/>
        <d v="2019-11-12T00:00:00"/>
        <d v="2019-11-14T00:00:00"/>
        <d v="2019-11-18T00:00:00"/>
        <d v="2019-11-19T00:00:00"/>
        <d v="2019-11-20T00:00:00"/>
        <d v="2019-11-21T00:00:00"/>
        <d v="2019-11-22T00:00:00"/>
        <d v="2019-11-25T00:00:00"/>
        <d v="2019-11-27T00:00:00"/>
        <d v="2019-11-29T00:00:00"/>
        <d v="2019-12-02T00:00:00"/>
        <d v="2019-12-03T00:00:00"/>
        <d v="2019-12-05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7T00:00:00"/>
        <d v="2019-12-30T00:00:00"/>
        <d v="2019-12-31T00:00:00"/>
        <d v="2020-01-08T00:00:00"/>
        <d v="2020-01-09T00:00:00"/>
        <d v="2020-01-10T00:00:00"/>
        <d v="2020-01-13T00:00:00"/>
        <d v="2020-01-15T00:00:00"/>
        <d v="2020-01-21T00:00:00"/>
        <d v="2020-01-22T00:00:00"/>
        <d v="2020-01-23T00:00:00"/>
        <d v="2020-01-28T00:00:00"/>
        <d v="2020-01-29T00:00:00"/>
        <d v="2020-01-30T00:00:00"/>
        <d v="2020-02-03T00:00:00"/>
        <d v="2020-02-04T00:00:00"/>
        <d v="2020-02-05T00:00:00"/>
        <d v="2020-02-07T00:00:00"/>
        <d v="2020-02-10T00:00:00"/>
        <d v="2020-02-13T00:00:00"/>
        <d v="2020-02-14T00:00:00"/>
        <d v="2020-02-17T00:00:00"/>
        <d v="2020-02-20T00:00:00"/>
        <d v="2020-02-21T00:00:00"/>
        <d v="2020-02-24T00:00:00"/>
        <d v="2020-02-25T00:00:00"/>
        <d v="2020-02-28T00:00:00"/>
        <d v="2020-03-02T00:00:00"/>
        <d v="2020-03-04T00:00:00"/>
        <d v="2020-03-05T00:00:00"/>
        <d v="2020-03-06T00:00:00"/>
        <d v="2020-03-09T00:00:00"/>
        <d v="2020-03-11T00:00:00"/>
        <d v="2020-03-12T00:00:00"/>
        <d v="2020-03-13T00:00:00"/>
        <d v="2020-03-16T00:00:00"/>
        <d v="2020-03-18T00:00:00"/>
        <d v="2020-03-19T00:00:00"/>
        <d v="2020-03-20T00:00:00"/>
        <d v="2020-03-26T00:00:00"/>
        <d v="2020-03-27T00:00:00"/>
        <d v="2020-03-30T00:00:00"/>
        <d v="2020-03-31T00:00:00"/>
        <d v="2020-04-01T00:00:00"/>
        <d v="2020-04-02T00:00:00"/>
        <d v="2020-04-08T00:00:00"/>
        <d v="2020-04-09T00:00:00"/>
        <d v="2020-04-10T00:00:00"/>
        <d v="2020-04-15T00:00:00"/>
        <d v="2020-04-17T00:00:00"/>
        <d v="2020-04-20T00:00:00"/>
        <d v="2020-04-22T00:00:00"/>
        <d v="2020-04-23T00:00:00"/>
        <d v="2020-04-27T00:00:00"/>
        <d v="2020-04-28T00:00:00"/>
        <d v="2020-04-29T00:00:00"/>
        <d v="2020-04-30T00:00:00"/>
        <d v="2020-05-04T00:00:00"/>
        <d v="2020-05-05T00:00:00"/>
        <d v="2020-05-08T00:00:00"/>
        <d v="2020-05-12T00:00:00"/>
        <d v="2020-05-14T00:00:00"/>
        <d v="2020-05-15T00:00:00"/>
        <d v="2020-05-18T00:00:00"/>
        <d v="2020-05-20T00:00:00"/>
        <d v="2020-05-21T00:00:00"/>
        <d v="2020-05-22T00:00:00"/>
        <d v="2020-05-25T00:00:00"/>
        <d v="2020-05-26T00:00:00"/>
        <d v="2020-05-27T00:00:00"/>
        <d v="2020-06-01T00:00:00"/>
        <d v="2020-06-02T00:00:00"/>
        <d v="2020-06-04T00:00:00"/>
        <d v="2020-06-08T00:00:00"/>
        <d v="2020-06-09T00:00:00"/>
        <d v="2020-06-10T00:00:00"/>
        <d v="2020-06-12T00:00:00"/>
        <d v="2020-06-16T00:00:00"/>
        <d v="2020-06-17T00:00:00"/>
        <d v="2020-06-18T00:00:00"/>
        <d v="2020-06-23T00:00:00"/>
        <d v="2020-06-24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8T00:00:00"/>
        <d v="2020-07-09T00:00:00"/>
        <d v="2020-07-10T00:00:00"/>
        <d v="2020-07-14T00:00:00"/>
        <d v="2020-07-16T00:00:00"/>
        <d v="2020-07-17T00:00:00"/>
        <d v="2020-07-20T00:00:00"/>
        <d v="2020-07-22T00:00:00"/>
        <d v="2020-07-24T00:00:00"/>
        <d v="2020-07-27T00:00:00"/>
        <d v="2020-07-29T00:00:00"/>
        <d v="2020-07-31T00:00:00"/>
        <d v="2020-08-03T00:00:00"/>
        <d v="2020-08-04T00:00:00"/>
        <d v="2020-08-06T00:00:00"/>
        <d v="2020-08-07T00:00:00"/>
        <d v="2020-08-12T00:00:00"/>
        <d v="2020-08-13T00:00:00"/>
        <d v="2020-08-14T00:00:00"/>
        <d v="2020-08-17T00:00:00"/>
        <d v="2020-08-19T00:00:00"/>
        <d v="2020-08-20T00:00:00"/>
        <d v="2020-08-21T00:00:00"/>
        <d v="2020-08-24T00:00:00"/>
        <d v="2020-08-25T00:00:00"/>
        <d v="2020-08-26T00:00:00"/>
        <d v="2020-08-28T00:00:00"/>
        <d v="2020-08-31T00:00:00"/>
        <d v="2020-09-01T00:00:00"/>
        <d v="2020-09-02T00:00:00"/>
        <d v="2020-09-03T00:00:00"/>
        <d v="2020-09-07T00:00:00"/>
        <d v="2020-09-09T00:00:00"/>
        <d v="2020-09-10T00:00:00"/>
        <d v="2020-09-11T00:00:00"/>
        <d v="2020-09-14T00:00:00"/>
        <d v="2020-09-16T00:00:00"/>
        <d v="2020-09-17T00:00:00"/>
        <d v="2020-09-18T00:00:00"/>
        <d v="2020-09-22T00:00:00"/>
        <d v="2020-09-23T00:00:00"/>
        <d v="2020-09-24T00:00:00"/>
        <d v="2020-09-28T00:00:00"/>
        <d v="2020-09-29T00:00:00"/>
        <d v="2020-09-30T00:00:00"/>
        <d v="2020-10-02T00:00:00"/>
        <d v="2020-10-05T00:00:00"/>
        <d v="2020-10-08T00:00:00"/>
        <d v="2020-10-09T00:00:00"/>
        <d v="2020-10-12T00:00:00"/>
        <d v="2020-10-16T00:00:00"/>
        <d v="2020-10-19T00:00:00"/>
        <d v="2020-10-20T00:00:00"/>
        <d v="2020-10-21T00:00:00"/>
        <d v="2020-10-22T00:00:00"/>
        <d v="2020-10-26T00:00:00"/>
        <d v="2020-10-28T00:00:00"/>
        <d v="2020-10-30T00:00:00"/>
        <d v="2020-11-03T00:00:00"/>
        <d v="2020-11-05T00:00:00"/>
        <d v="2020-11-09T00:00:00"/>
        <d v="2020-11-10T00:00:00"/>
        <d v="2020-11-12T00:00:00"/>
        <d v="2020-11-13T00:00:00"/>
        <d v="2020-11-16T00:00:00"/>
        <d v="2020-11-17T00:00:00"/>
        <d v="2020-11-19T00:00:00"/>
        <d v="2020-11-23T00:00:00"/>
        <d v="2020-11-24T00:00:00"/>
        <d v="2020-11-25T00:00:00"/>
        <d v="2020-11-30T00:00:00"/>
        <d v="2020-12-01T00:00:00"/>
        <d v="2020-12-03T00:00:00"/>
        <d v="2020-12-07T00:00:00"/>
        <d v="2020-12-08T00:00:00"/>
        <d v="2020-12-09T00:00:00"/>
        <d v="2020-12-11T00:00:00"/>
        <d v="2020-12-14T00:00:00"/>
        <d v="2020-12-15T00:00:00"/>
        <d v="2020-12-21T00:00:00"/>
        <d v="2020-12-22T00:00:00"/>
        <d v="2020-12-28T00:00:00"/>
        <d v="2020-12-30T00:00:00"/>
        <d v="2020-12-31T00:00:00"/>
        <d v="2021-01-18T00:00:00"/>
        <d v="2021-01-22T00:00:00"/>
        <d v="2021-01-26T00:00:00"/>
        <d v="2021-01-29T00:00:00"/>
        <d v="2021-02-01T00:00:00"/>
        <d v="2021-02-05T00:00:00"/>
        <d v="2021-02-09T00:00:00"/>
        <d v="2021-02-10T00:00:00"/>
        <d v="2021-02-16T00:00:00"/>
        <d v="2021-02-19T00:00:00"/>
        <d v="2021-02-24T00:00:00"/>
        <d v="2021-02-26T00:00:00"/>
        <d v="2021-03-02T00:00:00"/>
        <d v="2021-03-08T00:00:00"/>
        <d v="2021-03-09T00:00:00"/>
        <d v="2021-03-10T00:00:00"/>
        <d v="2021-03-11T00:00:00"/>
        <d v="2021-03-12T00:00:00"/>
        <d v="2021-03-19T00:00:00"/>
        <d v="2021-03-22T00:00:00"/>
        <d v="2021-03-26T00:00:00"/>
        <d v="2021-03-30T00:00:00"/>
        <d v="2021-03-31T00:00:00"/>
        <d v="2021-04-02T00:00:00"/>
        <d v="2021-04-08T00:00:00"/>
        <d v="2021-04-12T00:00:00"/>
        <d v="2021-04-15T00:00:00"/>
        <d v="2021-04-22T00:00:00"/>
        <d v="2021-04-29T00:00:00"/>
        <d v="2021-05-04T00:00:00"/>
        <d v="2021-05-06T00:00:00"/>
        <d v="2021-05-13T00:00:00"/>
        <d v="2021-05-17T00:00:00"/>
        <d v="2021-05-19T00:00:00"/>
        <d v="2021-05-26T00:00:00"/>
        <d v="2021-05-31T00:00:00"/>
        <d v="2021-06-07T00:00:00"/>
        <d v="2021-06-10T00:00:00"/>
        <d v="2021-06-11T00:00:00"/>
        <d v="2021-06-17T00:00:00"/>
        <d v="2021-06-21T00:00:00"/>
        <d v="2021-06-23T00:00:00"/>
        <d v="2021-07-06T00:00:00"/>
        <d v="2021-07-07T00:00:00"/>
        <d v="2021-07-13T00:00:00"/>
        <d v="2021-07-19T00:00:00"/>
        <d v="2021-07-23T00:00:00"/>
        <d v="2021-07-29T00:00:00"/>
        <d v="2021-08-04T00:00:00"/>
        <d v="2021-08-09T00:00:00"/>
        <d v="2021-08-12T00:00:00"/>
        <d v="2021-08-19T00:00:00"/>
        <d v="2021-08-24T00:00:00"/>
        <d v="2021-08-25T00:00:00"/>
        <d v="2021-08-26T00:00:00"/>
        <d v="2021-08-27T00:00:00"/>
        <d v="2021-08-30T00:00:00"/>
        <d v="2021-09-06T00:00:00"/>
        <d v="2021-09-09T00:00:00"/>
        <d v="2021-09-14T00:00:00"/>
        <d v="2021-09-21T00:00:00"/>
        <d v="2021-09-24T00:00:00"/>
        <d v="2021-09-28T00:00:00"/>
        <d v="2021-10-01T00:00:00"/>
        <d v="2021-10-11T00:00:00"/>
        <d v="2021-10-18T00:00:00"/>
        <d v="2021-10-19T00:00:00"/>
        <d v="2021-11-05T00:00:00"/>
        <d v="2021-11-08T00:00:00"/>
        <d v="2021-11-11T00:00:00"/>
        <d v="2021-11-15T00:00:00"/>
        <d v="2021-11-19T00:00:00"/>
        <d v="2021-11-22T00:00:00"/>
        <d v="2021-11-30T00:00:00"/>
        <d v="2021-12-02T00:00:00"/>
        <d v="2021-12-08T00:00:00"/>
        <d v="2021-12-13T00:00:00"/>
        <d v="2021-12-14T00:00:00"/>
        <d v="2021-12-17T00:00:00"/>
        <d v="2021-12-27T00:00:00"/>
        <d v="2022-01-05T00:00:00"/>
        <d v="2022-01-14T00:00:00"/>
        <d v="2022-01-19T00:00:00"/>
        <d v="2022-01-21T00:00:00"/>
        <d v="2022-01-27T00:00:00"/>
        <d v="2022-02-02T00:00:00"/>
        <d v="2022-02-04T00:00:00"/>
        <d v="2022-02-07T00:00:00"/>
        <d v="2022-02-09T00:00:00"/>
        <d v="2022-02-15T00:00:00"/>
        <d v="2022-02-17T00:00:00"/>
        <d v="2022-02-18T00:00:00"/>
        <d v="2022-02-24T00:00:00"/>
        <d v="2022-03-03T00:00:00"/>
        <d v="2022-03-08T00:00:00"/>
        <d v="2022-03-11T00:00:00"/>
        <d v="2022-03-17T00:00:00"/>
        <d v="2022-03-25T00:00:00"/>
        <d v="2022-04-08T00:00:00"/>
        <d v="2022-04-11T00:00:00"/>
        <d v="2022-04-22T00:00:00"/>
        <d v="2022-04-29T00:00:00"/>
        <d v="2022-05-05T00:00:00"/>
        <d v="2022-05-12T00:00:00"/>
        <d v="2022-05-18T00:00:00"/>
        <d v="2022-05-19T00:00:00"/>
        <d v="2022-06-03T00:00:00"/>
        <d v="2022-06-10T00:00:00"/>
        <d v="2022-06-23T00:00:00"/>
        <d v="2022-07-01T00:00:00"/>
        <d v="2022-07-08T00:00:00"/>
        <d v="2022-07-13T00:00:00"/>
        <d v="2022-07-14T00:00:00"/>
        <d v="2022-07-15T00:00:00"/>
        <d v="2022-07-18T00:00:00"/>
        <d v="2022-07-19T00:00:00"/>
        <d v="2022-07-29T00:00:00"/>
        <d v="2022-08-03T00:00:00"/>
        <d v="2022-08-09T00:00:00"/>
        <d v="2022-08-12T00:00:00"/>
        <d v="2022-08-22T00:00:00"/>
        <d v="2022-08-24T00:00:00"/>
        <d v="2022-09-08T00:00:00"/>
        <d v="2022-09-14T00:00:00"/>
        <d v="2022-09-15T00:00:00"/>
        <d v="2022-09-26T00:00:00"/>
        <d v="2022-09-28T00:00:00"/>
        <d v="2022-10-11T00:00:00"/>
        <d v="2022-10-12T00:00:00"/>
        <d v="2022-10-24T00:00:00"/>
        <d v="2022-10-26T00:00:00"/>
        <d v="2022-10-27T00:00:00"/>
        <d v="2022-10-28T00:00:00"/>
        <d v="2022-11-11T00:00:00"/>
        <d v="2022-11-25T00:00:00"/>
        <d v="2022-11-28T00:00:00"/>
        <d v="2022-11-30T00:00:00"/>
        <d v="2022-12-09T00:00:00"/>
        <d v="2022-12-14T00:00:00"/>
        <d v="2022-12-16T00:00:00"/>
        <d v="2022-12-22T00:00:00"/>
        <d v="2022-12-28T00:00:00"/>
        <d v="2022-12-29T00:00:00"/>
        <d v="2023-01-16T00:00:00"/>
        <d v="2023-01-17T00:00:00"/>
        <d v="2023-01-20T00:00:00"/>
        <d v="2023-01-27T00:00:00"/>
        <d v="2023-02-01T00:00:00"/>
        <d v="2023-02-02T00:00:00"/>
        <d v="2023-02-13T00:00:00"/>
        <d v="2023-02-14T00:00:00"/>
        <d v="2023-02-16T00:00:00"/>
        <d v="2023-02-28T00:00:00"/>
        <d v="2023-03-02T00:00:00"/>
        <d v="2023-03-13T00:00:00"/>
        <d v="2023-03-16T00:00:00"/>
        <d v="2023-03-23T00:00:00"/>
        <d v="2023-03-24T00:00:00"/>
        <d v="2023-04-06T00:00:00"/>
        <d v="2023-04-18T00:00:00"/>
        <d v="2023-04-26T00:00:00"/>
        <d v="2023-04-27T00:00:00"/>
        <d v="2023-04-28T00:00:00"/>
        <d v="2023-05-03T00:00:00"/>
        <d v="2023-05-04T00:00:00"/>
        <d v="2023-05-11T00:00:00"/>
      </sharedItems>
      <fieldGroup par="7" base="3">
        <rangePr groupBy="months" startDate="2017-01-20T00:00:00" endDate="2023-05-12T00:00:00"/>
        <groupItems count="14">
          <s v="&lt;20.1.2017"/>
          <s v="sij"/>
          <s v="vlj"/>
          <s v="ožu"/>
          <s v="tra"/>
          <s v="svi"/>
          <s v="lip"/>
          <s v="srp"/>
          <s v="kol"/>
          <s v="ruj"/>
          <s v="lis"/>
          <s v="stu"/>
          <s v="pro"/>
          <s v="&gt;12.5.2023"/>
        </groupItems>
      </fieldGroup>
    </cacheField>
    <cacheField name="Brutto vrijednost računa (€) " numFmtId="164">
      <sharedItems containsSemiMixedTypes="0" containsString="0" containsNumber="1" minValue="8.3000000000000007" maxValue="75652"/>
    </cacheField>
    <cacheField name="Kumulativa troškova" numFmtId="164">
      <sharedItems containsSemiMixedTypes="0" containsString="0" containsNumber="1" minValue="311.89999999999998" maxValue="1202009.2999999998"/>
    </cacheField>
    <cacheField name="Quarters" numFmtId="0" databaseField="0">
      <fieldGroup base="3">
        <rangePr groupBy="quarters" startDate="2017-01-20T00:00:00" endDate="2023-05-12T00:00:00"/>
        <groupItems count="6">
          <s v="&lt;20.1.2017"/>
          <s v="Qtr1"/>
          <s v="Qtr2"/>
          <s v="Qtr3"/>
          <s v="Qtr4"/>
          <s v="&gt;12.5.2023"/>
        </groupItems>
      </fieldGroup>
    </cacheField>
    <cacheField name="Years" numFmtId="0" databaseField="0">
      <fieldGroup base="3">
        <rangePr groupBy="years" startDate="2017-01-20T00:00:00" endDate="2023-05-12T00:00:00"/>
        <groupItems count="9">
          <s v="&lt;20.1.2017"/>
          <s v="2017"/>
          <s v="2018"/>
          <s v="2019"/>
          <s v="2020"/>
          <s v="2021"/>
          <s v="2022"/>
          <s v="2023"/>
          <s v="&gt;12.5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0">
  <r>
    <m/>
    <x v="0"/>
    <s v="ERNT SER"/>
    <x v="0"/>
    <x v="0"/>
    <x v="0"/>
  </r>
  <r>
    <m/>
    <x v="0"/>
    <s v="ERNT SER"/>
    <x v="0"/>
    <x v="1"/>
    <x v="0"/>
  </r>
  <r>
    <m/>
    <x v="1"/>
    <s v="LUXOR"/>
    <x v="1"/>
    <x v="2"/>
    <x v="0"/>
  </r>
  <r>
    <m/>
    <x v="2"/>
    <s v="ERNT SER"/>
    <x v="2"/>
    <x v="3"/>
    <x v="0"/>
  </r>
  <r>
    <m/>
    <x v="3"/>
    <s v="ERNT SER"/>
    <x v="3"/>
    <x v="4"/>
    <x v="0"/>
  </r>
  <r>
    <m/>
    <x v="4"/>
    <s v="LUXOR"/>
    <x v="4"/>
    <x v="5"/>
    <x v="0"/>
  </r>
  <r>
    <m/>
    <x v="3"/>
    <s v="UTR PROJ"/>
    <x v="5"/>
    <x v="6"/>
    <x v="0"/>
  </r>
  <r>
    <m/>
    <x v="5"/>
    <s v="ERNT SER"/>
    <x v="5"/>
    <x v="7"/>
    <x v="0"/>
  </r>
  <r>
    <m/>
    <x v="5"/>
    <s v="ERNT SER"/>
    <x v="6"/>
    <x v="8"/>
    <x v="0"/>
  </r>
  <r>
    <m/>
    <x v="6"/>
    <s v="KONČAR"/>
    <x v="6"/>
    <x v="9"/>
    <x v="0"/>
  </r>
  <r>
    <m/>
    <x v="7"/>
    <s v="ERNT SER"/>
    <x v="7"/>
    <x v="10"/>
    <x v="0"/>
  </r>
  <r>
    <m/>
    <x v="8"/>
    <s v="SITNI INV"/>
    <x v="7"/>
    <x v="11"/>
    <x v="0"/>
  </r>
  <r>
    <m/>
    <x v="9"/>
    <s v="ERNT SER"/>
    <x v="7"/>
    <x v="12"/>
    <x v="0"/>
  </r>
  <r>
    <m/>
    <x v="9"/>
    <s v="ERNT SER"/>
    <x v="7"/>
    <x v="13"/>
    <x v="0"/>
  </r>
  <r>
    <m/>
    <x v="10"/>
    <s v="ERNT SER"/>
    <x v="7"/>
    <x v="14"/>
    <x v="0"/>
  </r>
  <r>
    <m/>
    <x v="9"/>
    <s v="ERNT SER"/>
    <x v="8"/>
    <x v="15"/>
    <x v="0"/>
  </r>
  <r>
    <m/>
    <x v="11"/>
    <s v="LUXOR"/>
    <x v="9"/>
    <x v="16"/>
    <x v="0"/>
  </r>
  <r>
    <m/>
    <x v="5"/>
    <s v="ERNT SER"/>
    <x v="10"/>
    <x v="17"/>
    <x v="0"/>
  </r>
  <r>
    <m/>
    <x v="12"/>
    <s v="ERNT SER"/>
    <x v="11"/>
    <x v="18"/>
    <x v="0"/>
  </r>
  <r>
    <m/>
    <x v="6"/>
    <s v="KONČAR"/>
    <x v="12"/>
    <x v="19"/>
    <x v="0"/>
  </r>
  <r>
    <m/>
    <x v="9"/>
    <s v="ERNT SER"/>
    <x v="13"/>
    <x v="20"/>
    <x v="0"/>
  </r>
  <r>
    <m/>
    <x v="3"/>
    <s v="ERNT SER"/>
    <x v="14"/>
    <x v="21"/>
    <x v="0"/>
  </r>
  <r>
    <m/>
    <x v="7"/>
    <s v="ERNT SER"/>
    <x v="15"/>
    <x v="22"/>
    <x v="0"/>
  </r>
  <r>
    <m/>
    <x v="13"/>
    <s v="ERNT SER"/>
    <x v="16"/>
    <x v="23"/>
    <x v="0"/>
  </r>
  <r>
    <m/>
    <x v="13"/>
    <s v="ERNT SER"/>
    <x v="16"/>
    <x v="24"/>
    <x v="0"/>
  </r>
  <r>
    <m/>
    <x v="5"/>
    <s v="ERNT SER"/>
    <x v="17"/>
    <x v="25"/>
    <x v="0"/>
  </r>
  <r>
    <m/>
    <x v="5"/>
    <s v="ERNT SER"/>
    <x v="17"/>
    <x v="26"/>
    <x v="0"/>
  </r>
  <r>
    <m/>
    <x v="5"/>
    <s v="ERNT SER"/>
    <x v="17"/>
    <x v="27"/>
    <x v="0"/>
  </r>
  <r>
    <m/>
    <x v="9"/>
    <s v="ERNT SER"/>
    <x v="18"/>
    <x v="28"/>
    <x v="0"/>
  </r>
  <r>
    <m/>
    <x v="9"/>
    <s v="ERNT SER"/>
    <x v="18"/>
    <x v="29"/>
    <x v="0"/>
  </r>
  <r>
    <m/>
    <x v="9"/>
    <s v="ERNT SER"/>
    <x v="18"/>
    <x v="30"/>
    <x v="0"/>
  </r>
  <r>
    <m/>
    <x v="9"/>
    <s v="ERNT SER"/>
    <x v="18"/>
    <x v="31"/>
    <x v="0"/>
  </r>
  <r>
    <m/>
    <x v="11"/>
    <s v="LUXOR"/>
    <x v="19"/>
    <x v="32"/>
    <x v="0"/>
  </r>
  <r>
    <m/>
    <x v="9"/>
    <s v="TELE2"/>
    <x v="20"/>
    <x v="33"/>
    <x v="0"/>
  </r>
  <r>
    <m/>
    <x v="9"/>
    <s v="TELE2"/>
    <x v="20"/>
    <x v="34"/>
    <x v="0"/>
  </r>
  <r>
    <m/>
    <x v="5"/>
    <s v="ERNT SER"/>
    <x v="21"/>
    <x v="35"/>
    <x v="0"/>
  </r>
  <r>
    <m/>
    <x v="11"/>
    <s v="LUXOR"/>
    <x v="21"/>
    <x v="32"/>
    <x v="0"/>
  </r>
  <r>
    <m/>
    <x v="9"/>
    <s v="ERNT SER"/>
    <x v="22"/>
    <x v="33"/>
    <x v="0"/>
  </r>
  <r>
    <m/>
    <x v="9"/>
    <s v="ERNT SER"/>
    <x v="22"/>
    <x v="34"/>
    <x v="0"/>
  </r>
  <r>
    <m/>
    <x v="10"/>
    <s v="ERNT SER"/>
    <x v="22"/>
    <x v="36"/>
    <x v="0"/>
  </r>
  <r>
    <m/>
    <x v="10"/>
    <s v="ERNT SER"/>
    <x v="22"/>
    <x v="37"/>
    <x v="0"/>
  </r>
  <r>
    <m/>
    <x v="10"/>
    <s v="ERNT SER"/>
    <x v="22"/>
    <x v="38"/>
    <x v="0"/>
  </r>
  <r>
    <m/>
    <x v="6"/>
    <s v="KONČAR"/>
    <x v="23"/>
    <x v="39"/>
    <x v="0"/>
  </r>
  <r>
    <m/>
    <x v="0"/>
    <s v="ERNT SER"/>
    <x v="23"/>
    <x v="40"/>
    <x v="0"/>
  </r>
  <r>
    <m/>
    <x v="0"/>
    <s v="ERNT SER"/>
    <x v="23"/>
    <x v="41"/>
    <x v="0"/>
  </r>
  <r>
    <m/>
    <x v="14"/>
    <s v="ERNT SER"/>
    <x v="23"/>
    <x v="42"/>
    <x v="0"/>
  </r>
  <r>
    <m/>
    <x v="3"/>
    <s v="ERNT SER"/>
    <x v="24"/>
    <x v="4"/>
    <x v="0"/>
  </r>
  <r>
    <m/>
    <x v="13"/>
    <s v="ERNT SER"/>
    <x v="25"/>
    <x v="43"/>
    <x v="0"/>
  </r>
  <r>
    <m/>
    <x v="13"/>
    <s v="ERNT SER"/>
    <x v="25"/>
    <x v="44"/>
    <x v="0"/>
  </r>
  <r>
    <m/>
    <x v="9"/>
    <s v="TELE2"/>
    <x v="26"/>
    <x v="45"/>
    <x v="0"/>
  </r>
  <r>
    <m/>
    <x v="9"/>
    <s v="ERNT SER"/>
    <x v="26"/>
    <x v="46"/>
    <x v="0"/>
  </r>
  <r>
    <m/>
    <x v="9"/>
    <s v="ERNT SER"/>
    <x v="26"/>
    <x v="47"/>
    <x v="0"/>
  </r>
  <r>
    <m/>
    <x v="9"/>
    <s v="ERNT SER"/>
    <x v="26"/>
    <x v="48"/>
    <x v="0"/>
  </r>
  <r>
    <m/>
    <x v="5"/>
    <s v="ERNT SER"/>
    <x v="27"/>
    <x v="49"/>
    <x v="0"/>
  </r>
  <r>
    <m/>
    <x v="15"/>
    <s v="ERNT SER"/>
    <x v="27"/>
    <x v="50"/>
    <x v="0"/>
  </r>
  <r>
    <m/>
    <x v="9"/>
    <s v="ERNT SER"/>
    <x v="28"/>
    <x v="51"/>
    <x v="0"/>
  </r>
  <r>
    <m/>
    <x v="16"/>
    <s v="ERNT SER"/>
    <x v="29"/>
    <x v="52"/>
    <x v="0"/>
  </r>
  <r>
    <m/>
    <x v="10"/>
    <s v="ERNT SER"/>
    <x v="29"/>
    <x v="53"/>
    <x v="0"/>
  </r>
  <r>
    <m/>
    <x v="10"/>
    <s v="ERNT SER"/>
    <x v="29"/>
    <x v="54"/>
    <x v="0"/>
  </r>
  <r>
    <m/>
    <x v="10"/>
    <s v="ERNT SER"/>
    <x v="29"/>
    <x v="55"/>
    <x v="0"/>
  </r>
  <r>
    <m/>
    <x v="7"/>
    <s v="ERNT SER"/>
    <x v="29"/>
    <x v="56"/>
    <x v="0"/>
  </r>
  <r>
    <m/>
    <x v="11"/>
    <s v="ERNT SER"/>
    <x v="30"/>
    <x v="57"/>
    <x v="0"/>
  </r>
  <r>
    <m/>
    <x v="16"/>
    <s v="ERNT SER"/>
    <x v="31"/>
    <x v="58"/>
    <x v="0"/>
  </r>
  <r>
    <m/>
    <x v="3"/>
    <s v="ERNT SER"/>
    <x v="32"/>
    <x v="4"/>
    <x v="0"/>
  </r>
  <r>
    <m/>
    <x v="17"/>
    <s v="ERNT SER"/>
    <x v="32"/>
    <x v="59"/>
    <x v="0"/>
  </r>
  <r>
    <m/>
    <x v="7"/>
    <s v="LUXOR"/>
    <x v="33"/>
    <x v="60"/>
    <x v="0"/>
  </r>
  <r>
    <m/>
    <x v="7"/>
    <s v="ERNT SER"/>
    <x v="33"/>
    <x v="61"/>
    <x v="0"/>
  </r>
  <r>
    <m/>
    <x v="18"/>
    <s v="LUXOR"/>
    <x v="34"/>
    <x v="62"/>
    <x v="0"/>
  </r>
  <r>
    <m/>
    <x v="18"/>
    <s v="LUXOR"/>
    <x v="35"/>
    <x v="63"/>
    <x v="0"/>
  </r>
  <r>
    <m/>
    <x v="19"/>
    <s v="ERNT SER"/>
    <x v="35"/>
    <x v="64"/>
    <x v="0"/>
  </r>
  <r>
    <m/>
    <x v="0"/>
    <s v="ERNT SER"/>
    <x v="35"/>
    <x v="65"/>
    <x v="0"/>
  </r>
  <r>
    <m/>
    <x v="20"/>
    <s v="AKD"/>
    <x v="36"/>
    <x v="66"/>
    <x v="0"/>
  </r>
  <r>
    <m/>
    <x v="21"/>
    <s v="AKD"/>
    <x v="36"/>
    <x v="67"/>
    <x v="0"/>
  </r>
  <r>
    <m/>
    <x v="9"/>
    <s v="ERNT SER"/>
    <x v="37"/>
    <x v="68"/>
    <x v="0"/>
  </r>
  <r>
    <m/>
    <x v="9"/>
    <s v="ERNT SER"/>
    <x v="37"/>
    <x v="69"/>
    <x v="0"/>
  </r>
  <r>
    <m/>
    <x v="9"/>
    <s v="ERNT SER"/>
    <x v="37"/>
    <x v="70"/>
    <x v="0"/>
  </r>
  <r>
    <m/>
    <x v="9"/>
    <s v="ERNT SER"/>
    <x v="37"/>
    <x v="71"/>
    <x v="0"/>
  </r>
  <r>
    <m/>
    <x v="5"/>
    <s v="LUXOR"/>
    <x v="38"/>
    <x v="72"/>
    <x v="0"/>
  </r>
  <r>
    <m/>
    <x v="5"/>
    <s v="LUXOR"/>
    <x v="38"/>
    <x v="73"/>
    <x v="0"/>
  </r>
  <r>
    <m/>
    <x v="5"/>
    <s v="LUXOR"/>
    <x v="38"/>
    <x v="74"/>
    <x v="0"/>
  </r>
  <r>
    <m/>
    <x v="22"/>
    <s v="ERNT SER"/>
    <x v="38"/>
    <x v="75"/>
    <x v="0"/>
  </r>
  <r>
    <m/>
    <x v="22"/>
    <s v="ERNT SER"/>
    <x v="38"/>
    <x v="76"/>
    <x v="0"/>
  </r>
  <r>
    <m/>
    <x v="0"/>
    <s v="ERNT SER"/>
    <x v="38"/>
    <x v="77"/>
    <x v="0"/>
  </r>
  <r>
    <m/>
    <x v="16"/>
    <s v="ERNT SER"/>
    <x v="39"/>
    <x v="78"/>
    <x v="0"/>
  </r>
  <r>
    <m/>
    <x v="23"/>
    <s v="KONČAR"/>
    <x v="39"/>
    <x v="79"/>
    <x v="0"/>
  </r>
  <r>
    <m/>
    <x v="24"/>
    <s v="ERNT SER"/>
    <x v="40"/>
    <x v="80"/>
    <x v="0"/>
  </r>
  <r>
    <m/>
    <x v="25"/>
    <s v="ERNT SER"/>
    <x v="41"/>
    <x v="81"/>
    <x v="0"/>
  </r>
  <r>
    <m/>
    <x v="16"/>
    <s v="ERNT SER"/>
    <x v="42"/>
    <x v="82"/>
    <x v="0"/>
  </r>
  <r>
    <m/>
    <x v="5"/>
    <s v="ERNT SER"/>
    <x v="43"/>
    <x v="83"/>
    <x v="0"/>
  </r>
  <r>
    <m/>
    <x v="5"/>
    <s v="ERNT SER"/>
    <x v="43"/>
    <x v="84"/>
    <x v="0"/>
  </r>
  <r>
    <m/>
    <x v="5"/>
    <s v="ERNT SER"/>
    <x v="43"/>
    <x v="85"/>
    <x v="0"/>
  </r>
  <r>
    <m/>
    <x v="5"/>
    <s v="ERNT SER"/>
    <x v="43"/>
    <x v="86"/>
    <x v="0"/>
  </r>
  <r>
    <m/>
    <x v="25"/>
    <s v="ERNT SER"/>
    <x v="44"/>
    <x v="81"/>
    <x v="0"/>
  </r>
  <r>
    <m/>
    <x v="26"/>
    <s v="ERNT SER"/>
    <x v="44"/>
    <x v="87"/>
    <x v="0"/>
  </r>
  <r>
    <m/>
    <x v="5"/>
    <s v="LUXOR"/>
    <x v="45"/>
    <x v="88"/>
    <x v="0"/>
  </r>
  <r>
    <m/>
    <x v="5"/>
    <s v="ERNT SER"/>
    <x v="46"/>
    <x v="89"/>
    <x v="0"/>
  </r>
  <r>
    <m/>
    <x v="26"/>
    <s v="ERNT SER"/>
    <x v="47"/>
    <x v="90"/>
    <x v="0"/>
  </r>
  <r>
    <m/>
    <x v="26"/>
    <s v="ERNT SER"/>
    <x v="47"/>
    <x v="91"/>
    <x v="0"/>
  </r>
  <r>
    <m/>
    <x v="27"/>
    <s v="ERNT SER"/>
    <x v="48"/>
    <x v="92"/>
    <x v="0"/>
  </r>
  <r>
    <m/>
    <x v="27"/>
    <s v="ERNT SER"/>
    <x v="48"/>
    <x v="93"/>
    <x v="0"/>
  </r>
  <r>
    <m/>
    <x v="16"/>
    <s v="ERNT SER"/>
    <x v="48"/>
    <x v="94"/>
    <x v="0"/>
  </r>
  <r>
    <m/>
    <x v="3"/>
    <s v="ERNT SER"/>
    <x v="48"/>
    <x v="4"/>
    <x v="0"/>
  </r>
  <r>
    <m/>
    <x v="5"/>
    <s v="ERNT SER"/>
    <x v="49"/>
    <x v="95"/>
    <x v="0"/>
  </r>
  <r>
    <m/>
    <x v="5"/>
    <s v="ERNT SER"/>
    <x v="49"/>
    <x v="96"/>
    <x v="0"/>
  </r>
  <r>
    <m/>
    <x v="28"/>
    <s v="ERNT SER"/>
    <x v="49"/>
    <x v="97"/>
    <x v="0"/>
  </r>
  <r>
    <m/>
    <x v="26"/>
    <s v="ERNT SER"/>
    <x v="50"/>
    <x v="91"/>
    <x v="0"/>
  </r>
  <r>
    <m/>
    <x v="0"/>
    <s v="ERNT SER"/>
    <x v="50"/>
    <x v="98"/>
    <x v="0"/>
  </r>
  <r>
    <m/>
    <x v="0"/>
    <s v="VIP"/>
    <x v="50"/>
    <x v="99"/>
    <x v="0"/>
  </r>
  <r>
    <m/>
    <x v="29"/>
    <s v="ERNT SER"/>
    <x v="50"/>
    <x v="100"/>
    <x v="0"/>
  </r>
  <r>
    <m/>
    <x v="26"/>
    <s v="ERNT SER"/>
    <x v="51"/>
    <x v="101"/>
    <x v="0"/>
  </r>
  <r>
    <m/>
    <x v="26"/>
    <s v="ERNT SER"/>
    <x v="51"/>
    <x v="102"/>
    <x v="0"/>
  </r>
  <r>
    <m/>
    <x v="5"/>
    <s v="ERNT SER"/>
    <x v="51"/>
    <x v="103"/>
    <x v="0"/>
  </r>
  <r>
    <m/>
    <x v="5"/>
    <s v="ERNT SER"/>
    <x v="51"/>
    <x v="104"/>
    <x v="0"/>
  </r>
  <r>
    <m/>
    <x v="30"/>
    <s v="ERNT SER"/>
    <x v="51"/>
    <x v="105"/>
    <x v="0"/>
  </r>
  <r>
    <m/>
    <x v="31"/>
    <s v="ERNT SER"/>
    <x v="51"/>
    <x v="106"/>
    <x v="0"/>
  </r>
  <r>
    <m/>
    <x v="28"/>
    <s v="ERNT SER"/>
    <x v="51"/>
    <x v="107"/>
    <x v="0"/>
  </r>
  <r>
    <m/>
    <x v="28"/>
    <s v="ERNT SER"/>
    <x v="51"/>
    <x v="94"/>
    <x v="0"/>
  </r>
  <r>
    <m/>
    <x v="10"/>
    <s v="ERNT SER"/>
    <x v="51"/>
    <x v="108"/>
    <x v="0"/>
  </r>
  <r>
    <m/>
    <x v="32"/>
    <s v="KONČAR"/>
    <x v="52"/>
    <x v="109"/>
    <x v="0"/>
  </r>
  <r>
    <m/>
    <x v="16"/>
    <s v="ERNT SER"/>
    <x v="52"/>
    <x v="110"/>
    <x v="0"/>
  </r>
  <r>
    <m/>
    <x v="21"/>
    <s v="AKD"/>
    <x v="52"/>
    <x v="67"/>
    <x v="0"/>
  </r>
  <r>
    <m/>
    <x v="7"/>
    <s v="ERNT SER"/>
    <x v="52"/>
    <x v="111"/>
    <x v="0"/>
  </r>
  <r>
    <m/>
    <x v="7"/>
    <s v="ERNT SER"/>
    <x v="52"/>
    <x v="112"/>
    <x v="0"/>
  </r>
  <r>
    <m/>
    <x v="0"/>
    <s v="ERNT SER"/>
    <x v="52"/>
    <x v="113"/>
    <x v="0"/>
  </r>
  <r>
    <m/>
    <x v="0"/>
    <s v="ERNT SER"/>
    <x v="52"/>
    <x v="114"/>
    <x v="0"/>
  </r>
  <r>
    <m/>
    <x v="24"/>
    <s v="ERNT SER"/>
    <x v="52"/>
    <x v="115"/>
    <x v="0"/>
  </r>
  <r>
    <m/>
    <x v="13"/>
    <s v="ERNT SER"/>
    <x v="53"/>
    <x v="116"/>
    <x v="0"/>
  </r>
  <r>
    <m/>
    <x v="5"/>
    <s v="ERNT SER"/>
    <x v="53"/>
    <x v="117"/>
    <x v="0"/>
  </r>
  <r>
    <m/>
    <x v="5"/>
    <s v="ERNT SER"/>
    <x v="53"/>
    <x v="118"/>
    <x v="0"/>
  </r>
  <r>
    <m/>
    <x v="5"/>
    <s v="ERNT SER"/>
    <x v="53"/>
    <x v="119"/>
    <x v="0"/>
  </r>
  <r>
    <m/>
    <x v="9"/>
    <s v="LUXOR"/>
    <x v="54"/>
    <x v="120"/>
    <x v="0"/>
  </r>
  <r>
    <m/>
    <x v="9"/>
    <s v="ERNT SER"/>
    <x v="54"/>
    <x v="121"/>
    <x v="0"/>
  </r>
  <r>
    <m/>
    <x v="9"/>
    <s v="ERNT SER"/>
    <x v="54"/>
    <x v="122"/>
    <x v="0"/>
  </r>
  <r>
    <m/>
    <x v="9"/>
    <s v="ERNT SER"/>
    <x v="54"/>
    <x v="123"/>
    <x v="0"/>
  </r>
  <r>
    <m/>
    <x v="9"/>
    <s v="ERNT SER"/>
    <x v="54"/>
    <x v="124"/>
    <x v="0"/>
  </r>
  <r>
    <m/>
    <x v="33"/>
    <s v="VIP"/>
    <x v="54"/>
    <x v="125"/>
    <x v="0"/>
  </r>
  <r>
    <m/>
    <x v="34"/>
    <s v="LUXOR"/>
    <x v="54"/>
    <x v="126"/>
    <x v="0"/>
  </r>
  <r>
    <m/>
    <x v="21"/>
    <s v="VIP"/>
    <x v="55"/>
    <x v="127"/>
    <x v="0"/>
  </r>
  <r>
    <m/>
    <x v="21"/>
    <s v="ERNT SER"/>
    <x v="55"/>
    <x v="128"/>
    <x v="0"/>
  </r>
  <r>
    <m/>
    <x v="21"/>
    <s v="VIP"/>
    <x v="55"/>
    <x v="129"/>
    <x v="0"/>
  </r>
  <r>
    <m/>
    <x v="16"/>
    <s v="ERNT SER"/>
    <x v="56"/>
    <x v="130"/>
    <x v="0"/>
  </r>
  <r>
    <m/>
    <x v="30"/>
    <s v="KONČAR"/>
    <x v="57"/>
    <x v="131"/>
    <x v="0"/>
  </r>
  <r>
    <m/>
    <x v="5"/>
    <s v="LUXOR"/>
    <x v="57"/>
    <x v="132"/>
    <x v="0"/>
  </r>
  <r>
    <m/>
    <x v="31"/>
    <s v="ERNT SER"/>
    <x v="57"/>
    <x v="133"/>
    <x v="0"/>
  </r>
  <r>
    <m/>
    <x v="21"/>
    <s v="ERNT SER"/>
    <x v="57"/>
    <x v="134"/>
    <x v="0"/>
  </r>
  <r>
    <m/>
    <x v="26"/>
    <s v="ERNT SER"/>
    <x v="58"/>
    <x v="135"/>
    <x v="0"/>
  </r>
  <r>
    <m/>
    <x v="35"/>
    <s v="VIP"/>
    <x v="58"/>
    <x v="136"/>
    <x v="0"/>
  </r>
  <r>
    <m/>
    <x v="30"/>
    <s v="AKD"/>
    <x v="58"/>
    <x v="137"/>
    <x v="0"/>
  </r>
  <r>
    <m/>
    <x v="16"/>
    <s v="ERNT SER"/>
    <x v="59"/>
    <x v="138"/>
    <x v="0"/>
  </r>
  <r>
    <m/>
    <x v="23"/>
    <s v="AKD"/>
    <x v="60"/>
    <x v="139"/>
    <x v="0"/>
  </r>
  <r>
    <m/>
    <x v="23"/>
    <s v="VIP"/>
    <x v="60"/>
    <x v="140"/>
    <x v="0"/>
  </r>
  <r>
    <m/>
    <x v="23"/>
    <s v="VIP"/>
    <x v="60"/>
    <x v="141"/>
    <x v="0"/>
  </r>
  <r>
    <m/>
    <x v="3"/>
    <s v="ERNT SER"/>
    <x v="61"/>
    <x v="4"/>
    <x v="0"/>
  </r>
  <r>
    <m/>
    <x v="35"/>
    <s v="VIP"/>
    <x v="62"/>
    <x v="142"/>
    <x v="0"/>
  </r>
  <r>
    <m/>
    <x v="15"/>
    <s v="ERNT SER"/>
    <x v="62"/>
    <x v="143"/>
    <x v="0"/>
  </r>
  <r>
    <m/>
    <x v="16"/>
    <s v="ERNT SER"/>
    <x v="63"/>
    <x v="144"/>
    <x v="0"/>
  </r>
  <r>
    <m/>
    <x v="5"/>
    <s v="ERNT SER"/>
    <x v="63"/>
    <x v="127"/>
    <x v="0"/>
  </r>
  <r>
    <m/>
    <x v="36"/>
    <s v="ERNT SER"/>
    <x v="63"/>
    <x v="145"/>
    <x v="0"/>
  </r>
  <r>
    <m/>
    <x v="36"/>
    <s v="ERNT SER"/>
    <x v="63"/>
    <x v="112"/>
    <x v="0"/>
  </r>
  <r>
    <m/>
    <x v="36"/>
    <s v="ERNT SER"/>
    <x v="64"/>
    <x v="146"/>
    <x v="0"/>
  </r>
  <r>
    <m/>
    <x v="5"/>
    <s v="ERNT SER"/>
    <x v="64"/>
    <x v="147"/>
    <x v="0"/>
  </r>
  <r>
    <m/>
    <x v="5"/>
    <s v="ERNT SER"/>
    <x v="64"/>
    <x v="148"/>
    <x v="0"/>
  </r>
  <r>
    <m/>
    <x v="37"/>
    <s v="ERNT SER"/>
    <x v="65"/>
    <x v="149"/>
    <x v="0"/>
  </r>
  <r>
    <m/>
    <x v="10"/>
    <s v="ERNT SER"/>
    <x v="65"/>
    <x v="150"/>
    <x v="0"/>
  </r>
  <r>
    <m/>
    <x v="10"/>
    <s v="ERNT SER"/>
    <x v="65"/>
    <x v="151"/>
    <x v="0"/>
  </r>
  <r>
    <m/>
    <x v="38"/>
    <s v="VIP"/>
    <x v="65"/>
    <x v="152"/>
    <x v="0"/>
  </r>
  <r>
    <m/>
    <x v="39"/>
    <s v="LUXOR"/>
    <x v="65"/>
    <x v="32"/>
    <x v="0"/>
  </r>
  <r>
    <m/>
    <x v="13"/>
    <s v="ERNT SER"/>
    <x v="65"/>
    <x v="153"/>
    <x v="0"/>
  </r>
  <r>
    <m/>
    <x v="13"/>
    <s v="ERNT SER"/>
    <x v="65"/>
    <x v="154"/>
    <x v="0"/>
  </r>
  <r>
    <m/>
    <x v="5"/>
    <s v="ERNT SER"/>
    <x v="65"/>
    <x v="155"/>
    <x v="0"/>
  </r>
  <r>
    <m/>
    <x v="7"/>
    <s v="ERNT SER"/>
    <x v="66"/>
    <x v="156"/>
    <x v="0"/>
  </r>
  <r>
    <m/>
    <x v="9"/>
    <s v="ERNT SER"/>
    <x v="66"/>
    <x v="157"/>
    <x v="0"/>
  </r>
  <r>
    <m/>
    <x v="9"/>
    <s v="ERNT SER"/>
    <x v="66"/>
    <x v="158"/>
    <x v="0"/>
  </r>
  <r>
    <m/>
    <x v="9"/>
    <s v="ERNT SER"/>
    <x v="66"/>
    <x v="159"/>
    <x v="0"/>
  </r>
  <r>
    <m/>
    <x v="9"/>
    <s v="ERNT SER"/>
    <x v="66"/>
    <x v="124"/>
    <x v="0"/>
  </r>
  <r>
    <m/>
    <x v="0"/>
    <s v="ERNT SER"/>
    <x v="66"/>
    <x v="160"/>
    <x v="0"/>
  </r>
  <r>
    <m/>
    <x v="0"/>
    <s v="ERNT SER"/>
    <x v="66"/>
    <x v="161"/>
    <x v="0"/>
  </r>
  <r>
    <m/>
    <x v="30"/>
    <s v="ERNT SER"/>
    <x v="66"/>
    <x v="162"/>
    <x v="0"/>
  </r>
  <r>
    <m/>
    <x v="20"/>
    <s v="AKD"/>
    <x v="67"/>
    <x v="66"/>
    <x v="0"/>
  </r>
  <r>
    <m/>
    <x v="28"/>
    <s v="ERNT SER"/>
    <x v="67"/>
    <x v="163"/>
    <x v="0"/>
  </r>
  <r>
    <m/>
    <x v="40"/>
    <s v="ERNT SER"/>
    <x v="68"/>
    <x v="164"/>
    <x v="0"/>
  </r>
  <r>
    <m/>
    <x v="26"/>
    <s v="ERNT SER"/>
    <x v="69"/>
    <x v="165"/>
    <x v="0"/>
  </r>
  <r>
    <m/>
    <x v="16"/>
    <s v="ERNT SER"/>
    <x v="69"/>
    <x v="166"/>
    <x v="0"/>
  </r>
  <r>
    <m/>
    <x v="33"/>
    <s v="VIP"/>
    <x v="70"/>
    <x v="167"/>
    <x v="0"/>
  </r>
  <r>
    <m/>
    <x v="33"/>
    <s v="VIP"/>
    <x v="70"/>
    <x v="168"/>
    <x v="0"/>
  </r>
  <r>
    <m/>
    <x v="33"/>
    <s v="VIP"/>
    <x v="70"/>
    <x v="169"/>
    <x v="0"/>
  </r>
  <r>
    <m/>
    <x v="10"/>
    <s v="ERNT SER"/>
    <x v="70"/>
    <x v="170"/>
    <x v="0"/>
  </r>
  <r>
    <m/>
    <x v="34"/>
    <s v="LUXOR"/>
    <x v="70"/>
    <x v="171"/>
    <x v="0"/>
  </r>
  <r>
    <m/>
    <x v="5"/>
    <s v="ERNT SER"/>
    <x v="71"/>
    <x v="172"/>
    <x v="0"/>
  </r>
  <r>
    <m/>
    <x v="0"/>
    <s v="ERNT SER"/>
    <x v="72"/>
    <x v="173"/>
    <x v="0"/>
  </r>
  <r>
    <m/>
    <x v="8"/>
    <s v="SITNI INV"/>
    <x v="72"/>
    <x v="174"/>
    <x v="0"/>
  </r>
  <r>
    <m/>
    <x v="23"/>
    <s v="AKD"/>
    <x v="73"/>
    <x v="175"/>
    <x v="0"/>
  </r>
  <r>
    <m/>
    <x v="41"/>
    <s v="ERNT SER"/>
    <x v="73"/>
    <x v="176"/>
    <x v="0"/>
  </r>
  <r>
    <m/>
    <x v="3"/>
    <s v="ERNT SER"/>
    <x v="74"/>
    <x v="4"/>
    <x v="0"/>
  </r>
  <r>
    <m/>
    <x v="5"/>
    <s v="ERNT SER"/>
    <x v="74"/>
    <x v="177"/>
    <x v="0"/>
  </r>
  <r>
    <m/>
    <x v="5"/>
    <s v="ERNT SER"/>
    <x v="74"/>
    <x v="178"/>
    <x v="0"/>
  </r>
  <r>
    <m/>
    <x v="5"/>
    <s v="ERNT SER"/>
    <x v="75"/>
    <x v="179"/>
    <x v="0"/>
  </r>
  <r>
    <m/>
    <x v="5"/>
    <s v="ERNT SER"/>
    <x v="75"/>
    <x v="180"/>
    <x v="0"/>
  </r>
  <r>
    <m/>
    <x v="13"/>
    <s v="ERNT SER"/>
    <x v="76"/>
    <x v="181"/>
    <x v="0"/>
  </r>
  <r>
    <m/>
    <x v="0"/>
    <s v="ERNT SER"/>
    <x v="77"/>
    <x v="182"/>
    <x v="0"/>
  </r>
  <r>
    <m/>
    <x v="0"/>
    <s v="ERNT SER"/>
    <x v="77"/>
    <x v="183"/>
    <x v="0"/>
  </r>
  <r>
    <m/>
    <x v="36"/>
    <s v="ERNT SER"/>
    <x v="77"/>
    <x v="59"/>
    <x v="0"/>
  </r>
  <r>
    <m/>
    <x v="41"/>
    <s v="ERNT SER"/>
    <x v="78"/>
    <x v="184"/>
    <x v="0"/>
  </r>
  <r>
    <m/>
    <x v="7"/>
    <s v="ERNT SER"/>
    <x v="79"/>
    <x v="185"/>
    <x v="0"/>
  </r>
  <r>
    <m/>
    <x v="42"/>
    <s v="VIP"/>
    <x v="80"/>
    <x v="186"/>
    <x v="0"/>
  </r>
  <r>
    <m/>
    <x v="30"/>
    <s v="KONČAR"/>
    <x v="81"/>
    <x v="187"/>
    <x v="0"/>
  </r>
  <r>
    <m/>
    <x v="3"/>
    <s v="ERNT SER"/>
    <x v="82"/>
    <x v="21"/>
    <x v="0"/>
  </r>
  <r>
    <m/>
    <x v="34"/>
    <s v="SCH"/>
    <x v="82"/>
    <x v="188"/>
    <x v="0"/>
  </r>
  <r>
    <m/>
    <x v="9"/>
    <s v="ERNT SER"/>
    <x v="82"/>
    <x v="189"/>
    <x v="0"/>
  </r>
  <r>
    <m/>
    <x v="9"/>
    <s v="ERNT SER"/>
    <x v="82"/>
    <x v="190"/>
    <x v="0"/>
  </r>
  <r>
    <m/>
    <x v="9"/>
    <s v="ERNT SER"/>
    <x v="82"/>
    <x v="191"/>
    <x v="0"/>
  </r>
  <r>
    <m/>
    <x v="9"/>
    <s v="ERNT SER"/>
    <x v="82"/>
    <x v="192"/>
    <x v="0"/>
  </r>
  <r>
    <m/>
    <x v="43"/>
    <m/>
    <x v="82"/>
    <x v="193"/>
    <x v="0"/>
  </r>
  <r>
    <m/>
    <x v="44"/>
    <m/>
    <x v="82"/>
    <x v="194"/>
    <x v="0"/>
  </r>
  <r>
    <m/>
    <x v="45"/>
    <m/>
    <x v="82"/>
    <x v="195"/>
    <x v="0"/>
  </r>
  <r>
    <m/>
    <x v="46"/>
    <m/>
    <x v="82"/>
    <x v="196"/>
    <x v="0"/>
  </r>
  <r>
    <m/>
    <x v="44"/>
    <m/>
    <x v="82"/>
    <x v="194"/>
    <x v="0"/>
  </r>
  <r>
    <m/>
    <x v="34"/>
    <m/>
    <x v="83"/>
    <x v="197"/>
    <x v="0"/>
  </r>
  <r>
    <m/>
    <x v="34"/>
    <m/>
    <x v="83"/>
    <x v="198"/>
    <x v="0"/>
  </r>
  <r>
    <m/>
    <x v="34"/>
    <m/>
    <x v="83"/>
    <x v="199"/>
    <x v="0"/>
  </r>
  <r>
    <m/>
    <x v="10"/>
    <m/>
    <x v="83"/>
    <x v="200"/>
    <x v="0"/>
  </r>
  <r>
    <m/>
    <x v="10"/>
    <m/>
    <x v="83"/>
    <x v="201"/>
    <x v="0"/>
  </r>
  <r>
    <m/>
    <x v="9"/>
    <s v="VIP BNET"/>
    <x v="84"/>
    <x v="202"/>
    <x v="0"/>
  </r>
  <r>
    <m/>
    <x v="9"/>
    <s v="VIP BNET"/>
    <x v="84"/>
    <x v="203"/>
    <x v="0"/>
  </r>
  <r>
    <m/>
    <x v="9"/>
    <s v="VIP BNET"/>
    <x v="84"/>
    <x v="203"/>
    <x v="0"/>
  </r>
  <r>
    <m/>
    <x v="9"/>
    <s v="VIP BNET"/>
    <x v="84"/>
    <x v="204"/>
    <x v="0"/>
  </r>
  <r>
    <m/>
    <x v="9"/>
    <s v="VIP BNET"/>
    <x v="84"/>
    <x v="205"/>
    <x v="0"/>
  </r>
  <r>
    <m/>
    <x v="9"/>
    <s v="VIP BNET"/>
    <x v="84"/>
    <x v="206"/>
    <x v="0"/>
  </r>
  <r>
    <m/>
    <x v="9"/>
    <s v="VIP BNET"/>
    <x v="84"/>
    <x v="207"/>
    <x v="0"/>
  </r>
  <r>
    <m/>
    <x v="9"/>
    <s v="VIP BNET"/>
    <x v="84"/>
    <x v="207"/>
    <x v="0"/>
  </r>
  <r>
    <m/>
    <x v="9"/>
    <s v="VIP BNET"/>
    <x v="84"/>
    <x v="207"/>
    <x v="0"/>
  </r>
  <r>
    <m/>
    <x v="13"/>
    <m/>
    <x v="84"/>
    <x v="208"/>
    <x v="0"/>
  </r>
  <r>
    <m/>
    <x v="10"/>
    <s v="ERNT SER"/>
    <x v="84"/>
    <x v="209"/>
    <x v="0"/>
  </r>
  <r>
    <m/>
    <x v="7"/>
    <s v="AKD"/>
    <x v="85"/>
    <x v="156"/>
    <x v="0"/>
  </r>
  <r>
    <m/>
    <x v="7"/>
    <s v="AKD"/>
    <x v="85"/>
    <x v="210"/>
    <x v="0"/>
  </r>
  <r>
    <m/>
    <x v="7"/>
    <s v="ERNT SER"/>
    <x v="85"/>
    <x v="211"/>
    <x v="0"/>
  </r>
  <r>
    <m/>
    <x v="21"/>
    <s v="VIP"/>
    <x v="85"/>
    <x v="212"/>
    <x v="0"/>
  </r>
  <r>
    <m/>
    <x v="16"/>
    <s v="ERNT SER"/>
    <x v="86"/>
    <x v="213"/>
    <x v="0"/>
  </r>
  <r>
    <m/>
    <x v="47"/>
    <s v="HT BARČIĆEVA"/>
    <x v="87"/>
    <x v="214"/>
    <x v="0"/>
  </r>
  <r>
    <m/>
    <x v="15"/>
    <s v="ERNT SER"/>
    <x v="87"/>
    <x v="143"/>
    <x v="0"/>
  </r>
  <r>
    <m/>
    <x v="5"/>
    <s v="ERNT SER"/>
    <x v="88"/>
    <x v="55"/>
    <x v="0"/>
  </r>
  <r>
    <m/>
    <x v="5"/>
    <s v="ERNT SER"/>
    <x v="88"/>
    <x v="215"/>
    <x v="0"/>
  </r>
  <r>
    <m/>
    <x v="5"/>
    <s v="ERNT SER"/>
    <x v="88"/>
    <x v="216"/>
    <x v="0"/>
  </r>
  <r>
    <m/>
    <x v="5"/>
    <s v="ERNT SER"/>
    <x v="88"/>
    <x v="217"/>
    <x v="0"/>
  </r>
  <r>
    <m/>
    <x v="0"/>
    <s v="ERNT SER"/>
    <x v="88"/>
    <x v="218"/>
    <x v="0"/>
  </r>
  <r>
    <m/>
    <x v="5"/>
    <s v="LUXOR"/>
    <x v="89"/>
    <x v="219"/>
    <x v="0"/>
  </r>
  <r>
    <m/>
    <x v="5"/>
    <s v="LUXOR"/>
    <x v="89"/>
    <x v="220"/>
    <x v="0"/>
  </r>
  <r>
    <m/>
    <x v="47"/>
    <s v="COMBIS INA"/>
    <x v="89"/>
    <x v="221"/>
    <x v="0"/>
  </r>
  <r>
    <m/>
    <x v="48"/>
    <s v="HT BARČIĆEVA"/>
    <x v="89"/>
    <x v="222"/>
    <x v="0"/>
  </r>
  <r>
    <m/>
    <x v="49"/>
    <s v="ERNT SER"/>
    <x v="90"/>
    <x v="223"/>
    <x v="0"/>
  </r>
  <r>
    <m/>
    <x v="50"/>
    <s v="COMBIS INA"/>
    <x v="90"/>
    <x v="224"/>
    <x v="0"/>
  </r>
  <r>
    <m/>
    <x v="24"/>
    <s v="ERNT SER"/>
    <x v="91"/>
    <x v="225"/>
    <x v="0"/>
  </r>
  <r>
    <m/>
    <x v="16"/>
    <s v="ERNT SER"/>
    <x v="91"/>
    <x v="226"/>
    <x v="0"/>
  </r>
  <r>
    <m/>
    <x v="5"/>
    <s v="ERNT SER"/>
    <x v="92"/>
    <x v="227"/>
    <x v="0"/>
  </r>
  <r>
    <m/>
    <x v="23"/>
    <s v="VIP"/>
    <x v="92"/>
    <x v="228"/>
    <x v="0"/>
  </r>
  <r>
    <m/>
    <x v="24"/>
    <s v="ERNT SER"/>
    <x v="93"/>
    <x v="229"/>
    <x v="0"/>
  </r>
  <r>
    <m/>
    <x v="51"/>
    <s v="COMBIS INA"/>
    <x v="93"/>
    <x v="230"/>
    <x v="0"/>
  </r>
  <r>
    <m/>
    <x v="0"/>
    <s v="ERNT SER"/>
    <x v="94"/>
    <x v="231"/>
    <x v="0"/>
  </r>
  <r>
    <m/>
    <x v="0"/>
    <s v="ERNT SER"/>
    <x v="94"/>
    <x v="232"/>
    <x v="0"/>
  </r>
  <r>
    <m/>
    <x v="0"/>
    <s v="ERNT SER"/>
    <x v="94"/>
    <x v="233"/>
    <x v="0"/>
  </r>
  <r>
    <m/>
    <x v="9"/>
    <s v="VIP BNET"/>
    <x v="95"/>
    <x v="234"/>
    <x v="0"/>
  </r>
  <r>
    <m/>
    <x v="9"/>
    <s v="VIP BNET"/>
    <x v="95"/>
    <x v="235"/>
    <x v="0"/>
  </r>
  <r>
    <m/>
    <x v="9"/>
    <s v="VIP BNET"/>
    <x v="95"/>
    <x v="236"/>
    <x v="0"/>
  </r>
  <r>
    <m/>
    <x v="9"/>
    <s v="VIP BNET"/>
    <x v="95"/>
    <x v="237"/>
    <x v="0"/>
  </r>
  <r>
    <m/>
    <x v="9"/>
    <s v="ERNT SER"/>
    <x v="95"/>
    <x v="238"/>
    <x v="0"/>
  </r>
  <r>
    <m/>
    <x v="9"/>
    <s v="ERNT SER"/>
    <x v="95"/>
    <x v="239"/>
    <x v="0"/>
  </r>
  <r>
    <m/>
    <x v="52"/>
    <s v="INT SVIBANJ"/>
    <x v="96"/>
    <x v="240"/>
    <x v="0"/>
  </r>
  <r>
    <m/>
    <x v="52"/>
    <s v="INT LIPANJ"/>
    <x v="96"/>
    <x v="240"/>
    <x v="0"/>
  </r>
  <r>
    <m/>
    <x v="52"/>
    <s v="INT SRPANJ"/>
    <x v="96"/>
    <x v="240"/>
    <x v="0"/>
  </r>
  <r>
    <m/>
    <x v="52"/>
    <s v="INT KOLOVOZ"/>
    <x v="96"/>
    <x v="241"/>
    <x v="0"/>
  </r>
  <r>
    <m/>
    <x v="33"/>
    <s v="VIP"/>
    <x v="97"/>
    <x v="242"/>
    <x v="0"/>
  </r>
  <r>
    <m/>
    <x v="5"/>
    <s v="ERNT SER"/>
    <x v="97"/>
    <x v="243"/>
    <x v="0"/>
  </r>
  <r>
    <m/>
    <x v="15"/>
    <s v="ERNT SER"/>
    <x v="98"/>
    <x v="50"/>
    <x v="0"/>
  </r>
  <r>
    <m/>
    <x v="28"/>
    <s v="ERNT SER"/>
    <x v="99"/>
    <x v="244"/>
    <x v="0"/>
  </r>
  <r>
    <m/>
    <x v="3"/>
    <s v="ERNT SER"/>
    <x v="100"/>
    <x v="4"/>
    <x v="0"/>
  </r>
  <r>
    <m/>
    <x v="33"/>
    <s v="VIP"/>
    <x v="101"/>
    <x v="245"/>
    <x v="0"/>
  </r>
  <r>
    <m/>
    <x v="53"/>
    <s v="VIP"/>
    <x v="101"/>
    <x v="246"/>
    <x v="0"/>
  </r>
  <r>
    <m/>
    <x v="54"/>
    <s v="ERNT SER"/>
    <x v="101"/>
    <x v="247"/>
    <x v="0"/>
  </r>
  <r>
    <m/>
    <x v="5"/>
    <s v="ERNT SER"/>
    <x v="102"/>
    <x v="248"/>
    <x v="0"/>
  </r>
  <r>
    <m/>
    <x v="55"/>
    <s v="ERNT SER"/>
    <x v="103"/>
    <x v="249"/>
    <x v="0"/>
  </r>
  <r>
    <m/>
    <x v="26"/>
    <s v="COMBIS INA"/>
    <x v="103"/>
    <x v="102"/>
    <x v="0"/>
  </r>
  <r>
    <m/>
    <x v="56"/>
    <s v="LUXOR"/>
    <x v="103"/>
    <x v="250"/>
    <x v="0"/>
  </r>
  <r>
    <m/>
    <x v="50"/>
    <s v="TELE2"/>
    <x v="104"/>
    <x v="251"/>
    <x v="0"/>
  </r>
  <r>
    <m/>
    <x v="7"/>
    <s v="ERNT SER"/>
    <x v="104"/>
    <x v="252"/>
    <x v="0"/>
  </r>
  <r>
    <m/>
    <x v="33"/>
    <s v="VIP"/>
    <x v="105"/>
    <x v="253"/>
    <x v="0"/>
  </r>
  <r>
    <m/>
    <x v="5"/>
    <s v="ERNT SER"/>
    <x v="106"/>
    <x v="254"/>
    <x v="0"/>
  </r>
  <r>
    <m/>
    <x v="5"/>
    <s v="ERNT SER"/>
    <x v="107"/>
    <x v="255"/>
    <x v="0"/>
  </r>
  <r>
    <m/>
    <x v="5"/>
    <s v="ERNT SER"/>
    <x v="107"/>
    <x v="256"/>
    <x v="0"/>
  </r>
  <r>
    <m/>
    <x v="16"/>
    <s v="ERNT SER"/>
    <x v="108"/>
    <x v="257"/>
    <x v="0"/>
  </r>
  <r>
    <m/>
    <x v="57"/>
    <s v="VIP"/>
    <x v="108"/>
    <x v="258"/>
    <x v="0"/>
  </r>
  <r>
    <m/>
    <x v="57"/>
    <s v="VIP"/>
    <x v="108"/>
    <x v="259"/>
    <x v="0"/>
  </r>
  <r>
    <m/>
    <x v="30"/>
    <s v="LUXOR"/>
    <x v="109"/>
    <x v="260"/>
    <x v="0"/>
  </r>
  <r>
    <m/>
    <x v="57"/>
    <s v="VIP"/>
    <x v="110"/>
    <x v="261"/>
    <x v="0"/>
  </r>
  <r>
    <m/>
    <x v="0"/>
    <s v="ERNT SER"/>
    <x v="111"/>
    <x v="262"/>
    <x v="0"/>
  </r>
  <r>
    <m/>
    <x v="33"/>
    <s v="VIP"/>
    <x v="111"/>
    <x v="253"/>
    <x v="0"/>
  </r>
  <r>
    <m/>
    <x v="16"/>
    <s v="ERNT SER"/>
    <x v="112"/>
    <x v="263"/>
    <x v="0"/>
  </r>
  <r>
    <m/>
    <x v="58"/>
    <s v="HT KOZALA"/>
    <x v="113"/>
    <x v="264"/>
    <x v="0"/>
  </r>
  <r>
    <m/>
    <x v="52"/>
    <s v="INTRASTAT"/>
    <x v="113"/>
    <x v="265"/>
    <x v="0"/>
  </r>
  <r>
    <m/>
    <x v="9"/>
    <s v="VIP BNET"/>
    <x v="113"/>
    <x v="266"/>
    <x v="0"/>
  </r>
  <r>
    <m/>
    <x v="9"/>
    <s v="VIP BNET"/>
    <x v="113"/>
    <x v="203"/>
    <x v="0"/>
  </r>
  <r>
    <m/>
    <x v="9"/>
    <s v="VIP BNET"/>
    <x v="113"/>
    <x v="207"/>
    <x v="0"/>
  </r>
  <r>
    <m/>
    <x v="9"/>
    <s v="ERNT SER"/>
    <x v="113"/>
    <x v="267"/>
    <x v="0"/>
  </r>
  <r>
    <m/>
    <x v="9"/>
    <s v="ERNT SER"/>
    <x v="113"/>
    <x v="268"/>
    <x v="0"/>
  </r>
  <r>
    <m/>
    <x v="9"/>
    <s v="ERNT SER"/>
    <x v="113"/>
    <x v="269"/>
    <x v="0"/>
  </r>
  <r>
    <m/>
    <x v="9"/>
    <s v="ERNT SER"/>
    <x v="113"/>
    <x v="270"/>
    <x v="0"/>
  </r>
  <r>
    <m/>
    <x v="9"/>
    <s v="ERNT SER"/>
    <x v="113"/>
    <x v="271"/>
    <x v="0"/>
  </r>
  <r>
    <m/>
    <x v="24"/>
    <s v="ERNT SER"/>
    <x v="114"/>
    <x v="272"/>
    <x v="0"/>
  </r>
  <r>
    <m/>
    <x v="30"/>
    <s v="HT KOZALA"/>
    <x v="114"/>
    <x v="273"/>
    <x v="0"/>
  </r>
  <r>
    <m/>
    <x v="3"/>
    <s v="RAOS"/>
    <x v="114"/>
    <x v="4"/>
    <x v="0"/>
  </r>
  <r>
    <m/>
    <x v="16"/>
    <s v="ERNT SER"/>
    <x v="115"/>
    <x v="274"/>
    <x v="0"/>
  </r>
  <r>
    <m/>
    <x v="10"/>
    <s v="ERNT SER"/>
    <x v="115"/>
    <x v="275"/>
    <x v="0"/>
  </r>
  <r>
    <m/>
    <x v="10"/>
    <s v="ERNT SER"/>
    <x v="115"/>
    <x v="276"/>
    <x v="0"/>
  </r>
  <r>
    <m/>
    <x v="10"/>
    <s v="ERNT SER"/>
    <x v="115"/>
    <x v="277"/>
    <x v="0"/>
  </r>
  <r>
    <m/>
    <x v="59"/>
    <s v="ERNT SER"/>
    <x v="116"/>
    <x v="278"/>
    <x v="0"/>
  </r>
  <r>
    <m/>
    <x v="59"/>
    <s v="ERNT SER"/>
    <x v="116"/>
    <x v="279"/>
    <x v="0"/>
  </r>
  <r>
    <m/>
    <x v="0"/>
    <s v="ERNT SER"/>
    <x v="117"/>
    <x v="280"/>
    <x v="0"/>
  </r>
  <r>
    <m/>
    <x v="60"/>
    <s v="ERNT SER"/>
    <x v="118"/>
    <x v="281"/>
    <x v="0"/>
  </r>
  <r>
    <m/>
    <x v="48"/>
    <s v="HT KOZALA"/>
    <x v="119"/>
    <x v="282"/>
    <x v="0"/>
  </r>
  <r>
    <m/>
    <x v="15"/>
    <s v="ERNT SER"/>
    <x v="119"/>
    <x v="143"/>
    <x v="0"/>
  </r>
  <r>
    <m/>
    <x v="5"/>
    <s v="LUXOR"/>
    <x v="119"/>
    <x v="283"/>
    <x v="0"/>
  </r>
  <r>
    <m/>
    <x v="5"/>
    <s v="ERNT SER"/>
    <x v="119"/>
    <x v="284"/>
    <x v="0"/>
  </r>
  <r>
    <m/>
    <x v="36"/>
    <s v="ERNT SER"/>
    <x v="119"/>
    <x v="285"/>
    <x v="0"/>
  </r>
  <r>
    <m/>
    <x v="5"/>
    <s v="LUXOR"/>
    <x v="119"/>
    <x v="286"/>
    <x v="0"/>
  </r>
  <r>
    <m/>
    <x v="16"/>
    <s v="ERNT SER"/>
    <x v="120"/>
    <x v="102"/>
    <x v="0"/>
  </r>
  <r>
    <m/>
    <x v="9"/>
    <s v="VIP"/>
    <x v="120"/>
    <x v="237"/>
    <x v="0"/>
  </r>
  <r>
    <m/>
    <x v="9"/>
    <s v="ERNT SER"/>
    <x v="120"/>
    <x v="287"/>
    <x v="0"/>
  </r>
  <r>
    <m/>
    <x v="9"/>
    <s v="ERNT SER"/>
    <x v="120"/>
    <x v="288"/>
    <x v="0"/>
  </r>
  <r>
    <m/>
    <x v="9"/>
    <s v="ERNT SER"/>
    <x v="120"/>
    <x v="289"/>
    <x v="0"/>
  </r>
  <r>
    <m/>
    <x v="9"/>
    <s v="ERNT SER"/>
    <x v="120"/>
    <x v="290"/>
    <x v="0"/>
  </r>
  <r>
    <m/>
    <x v="50"/>
    <s v="ERNT SER"/>
    <x v="121"/>
    <x v="291"/>
    <x v="0"/>
  </r>
  <r>
    <m/>
    <x v="30"/>
    <s v="LUXOR"/>
    <x v="122"/>
    <x v="292"/>
    <x v="0"/>
  </r>
  <r>
    <m/>
    <x v="0"/>
    <s v="ERNT SER"/>
    <x v="122"/>
    <x v="293"/>
    <x v="0"/>
  </r>
  <r>
    <m/>
    <x v="0"/>
    <s v="ERNT SER"/>
    <x v="122"/>
    <x v="294"/>
    <x v="0"/>
  </r>
  <r>
    <m/>
    <x v="5"/>
    <s v="ERNT SER"/>
    <x v="122"/>
    <x v="295"/>
    <x v="0"/>
  </r>
  <r>
    <m/>
    <x v="5"/>
    <s v="ERNT SER"/>
    <x v="122"/>
    <x v="296"/>
    <x v="0"/>
  </r>
  <r>
    <m/>
    <x v="5"/>
    <s v="ERNT SER"/>
    <x v="122"/>
    <x v="297"/>
    <x v="0"/>
  </r>
  <r>
    <m/>
    <x v="5"/>
    <s v="LUXOR"/>
    <x v="122"/>
    <x v="298"/>
    <x v="0"/>
  </r>
  <r>
    <m/>
    <x v="16"/>
    <s v="ERNT SER"/>
    <x v="122"/>
    <x v="299"/>
    <x v="0"/>
  </r>
  <r>
    <m/>
    <x v="61"/>
    <s v="INA COMBIS"/>
    <x v="123"/>
    <x v="42"/>
    <x v="0"/>
  </r>
  <r>
    <m/>
    <x v="62"/>
    <s v="LUXOR"/>
    <x v="123"/>
    <x v="300"/>
    <x v="0"/>
  </r>
  <r>
    <m/>
    <x v="63"/>
    <s v="ERNT SER"/>
    <x v="124"/>
    <x v="301"/>
    <x v="0"/>
  </r>
  <r>
    <m/>
    <x v="16"/>
    <s v="ERNT SER"/>
    <x v="125"/>
    <x v="302"/>
    <x v="0"/>
  </r>
  <r>
    <m/>
    <x v="5"/>
    <s v="ERNT SER"/>
    <x v="126"/>
    <x v="75"/>
    <x v="0"/>
  </r>
  <r>
    <m/>
    <x v="5"/>
    <s v="ERNT SER"/>
    <x v="126"/>
    <x v="303"/>
    <x v="0"/>
  </r>
  <r>
    <m/>
    <x v="3"/>
    <s v="RAOS"/>
    <x v="127"/>
    <x v="4"/>
    <x v="0"/>
  </r>
  <r>
    <m/>
    <x v="24"/>
    <s v="ERNT SER"/>
    <x v="128"/>
    <x v="135"/>
    <x v="0"/>
  </r>
  <r>
    <m/>
    <x v="5"/>
    <s v="ERNT SER"/>
    <x v="128"/>
    <x v="304"/>
    <x v="0"/>
  </r>
  <r>
    <m/>
    <x v="30"/>
    <s v="ERNT SER"/>
    <x v="128"/>
    <x v="305"/>
    <x v="0"/>
  </r>
  <r>
    <m/>
    <x v="64"/>
    <s v="ERNT SER"/>
    <x v="129"/>
    <x v="306"/>
    <x v="0"/>
  </r>
  <r>
    <m/>
    <x v="37"/>
    <s v="ERNT SER"/>
    <x v="130"/>
    <x v="307"/>
    <x v="0"/>
  </r>
  <r>
    <m/>
    <x v="16"/>
    <s v="ERNT SER"/>
    <x v="130"/>
    <x v="308"/>
    <x v="0"/>
  </r>
  <r>
    <m/>
    <x v="65"/>
    <s v="ERNT SER"/>
    <x v="130"/>
    <x v="309"/>
    <x v="0"/>
  </r>
  <r>
    <m/>
    <x v="5"/>
    <s v="ERNT SER"/>
    <x v="131"/>
    <x v="310"/>
    <x v="0"/>
  </r>
  <r>
    <m/>
    <x v="9"/>
    <s v="VIP"/>
    <x v="132"/>
    <x v="237"/>
    <x v="0"/>
  </r>
  <r>
    <m/>
    <x v="9"/>
    <s v="ERNT SER"/>
    <x v="132"/>
    <x v="311"/>
    <x v="0"/>
  </r>
  <r>
    <m/>
    <x v="9"/>
    <s v="LUXOR"/>
    <x v="132"/>
    <x v="312"/>
    <x v="0"/>
  </r>
  <r>
    <m/>
    <x v="9"/>
    <s v="ERNT SER"/>
    <x v="132"/>
    <x v="313"/>
    <x v="0"/>
  </r>
  <r>
    <m/>
    <x v="9"/>
    <s v="ERNT SER"/>
    <x v="132"/>
    <x v="314"/>
    <x v="0"/>
  </r>
  <r>
    <m/>
    <x v="5"/>
    <s v="ERNT SER"/>
    <x v="133"/>
    <x v="315"/>
    <x v="0"/>
  </r>
  <r>
    <m/>
    <x v="11"/>
    <s v="LUXOR"/>
    <x v="134"/>
    <x v="316"/>
    <x v="0"/>
  </r>
  <r>
    <m/>
    <x v="13"/>
    <s v="ERNT SER"/>
    <x v="134"/>
    <x v="317"/>
    <x v="0"/>
  </r>
  <r>
    <m/>
    <x v="50"/>
    <s v="ERNT SER"/>
    <x v="135"/>
    <x v="318"/>
    <x v="0"/>
  </r>
  <r>
    <m/>
    <x v="0"/>
    <s v="ERNT SER"/>
    <x v="135"/>
    <x v="319"/>
    <x v="0"/>
  </r>
  <r>
    <m/>
    <x v="39"/>
    <s v="LUXOR"/>
    <x v="135"/>
    <x v="320"/>
    <x v="0"/>
  </r>
  <r>
    <m/>
    <x v="66"/>
    <s v="SITNI INV"/>
    <x v="136"/>
    <x v="321"/>
    <x v="0"/>
  </r>
  <r>
    <m/>
    <x v="7"/>
    <s v="ERNT SER"/>
    <x v="136"/>
    <x v="322"/>
    <x v="0"/>
  </r>
  <r>
    <m/>
    <x v="47"/>
    <s v="COMBIS INA"/>
    <x v="136"/>
    <x v="168"/>
    <x v="0"/>
  </r>
  <r>
    <m/>
    <x v="16"/>
    <s v="ERNT SER"/>
    <x v="137"/>
    <x v="323"/>
    <x v="0"/>
  </r>
  <r>
    <m/>
    <x v="24"/>
    <s v="ERNT SER"/>
    <x v="137"/>
    <x v="272"/>
    <x v="0"/>
  </r>
  <r>
    <m/>
    <x v="67"/>
    <s v="ERNT SER"/>
    <x v="138"/>
    <x v="324"/>
    <x v="0"/>
  </r>
  <r>
    <m/>
    <x v="26"/>
    <s v="ERNT SER"/>
    <x v="138"/>
    <x v="246"/>
    <x v="0"/>
  </r>
  <r>
    <m/>
    <x v="68"/>
    <s v="ERNT SER"/>
    <x v="138"/>
    <x v="325"/>
    <x v="0"/>
  </r>
  <r>
    <m/>
    <x v="69"/>
    <s v="ISO"/>
    <x v="138"/>
    <x v="326"/>
    <x v="0"/>
  </r>
  <r>
    <m/>
    <x v="70"/>
    <s v="ERNT SER"/>
    <x v="139"/>
    <x v="327"/>
    <x v="0"/>
  </r>
  <r>
    <m/>
    <x v="10"/>
    <s v="ERNT SER"/>
    <x v="139"/>
    <x v="328"/>
    <x v="0"/>
  </r>
  <r>
    <m/>
    <x v="7"/>
    <s v="ERNT SER"/>
    <x v="139"/>
    <x v="329"/>
    <x v="0"/>
  </r>
  <r>
    <m/>
    <x v="49"/>
    <s v="ERNT SER"/>
    <x v="140"/>
    <x v="330"/>
    <x v="0"/>
  </r>
  <r>
    <m/>
    <x v="26"/>
    <s v="ERNT SER"/>
    <x v="140"/>
    <x v="331"/>
    <x v="0"/>
  </r>
  <r>
    <m/>
    <x v="16"/>
    <s v="ERNT SER"/>
    <x v="140"/>
    <x v="332"/>
    <x v="0"/>
  </r>
  <r>
    <m/>
    <x v="71"/>
    <s v="ERNT SER"/>
    <x v="140"/>
    <x v="333"/>
    <x v="0"/>
  </r>
  <r>
    <m/>
    <x v="3"/>
    <s v="ERNT SER"/>
    <x v="141"/>
    <x v="4"/>
    <x v="0"/>
  </r>
  <r>
    <m/>
    <x v="54"/>
    <s v="ERNT SER"/>
    <x v="142"/>
    <x v="334"/>
    <x v="0"/>
  </r>
  <r>
    <m/>
    <x v="5"/>
    <s v="ERNT SER"/>
    <x v="143"/>
    <x v="335"/>
    <x v="0"/>
  </r>
  <r>
    <m/>
    <x v="7"/>
    <s v="ERNT SER"/>
    <x v="143"/>
    <x v="336"/>
    <x v="0"/>
  </r>
  <r>
    <m/>
    <x v="72"/>
    <s v="ERNT SER"/>
    <x v="144"/>
    <x v="337"/>
    <x v="0"/>
  </r>
  <r>
    <m/>
    <x v="73"/>
    <s v="ISO"/>
    <x v="145"/>
    <x v="338"/>
    <x v="0"/>
  </r>
  <r>
    <m/>
    <x v="13"/>
    <s v="ERNT SER"/>
    <x v="145"/>
    <x v="339"/>
    <x v="0"/>
  </r>
  <r>
    <m/>
    <x v="13"/>
    <s v="ERNT SER"/>
    <x v="145"/>
    <x v="340"/>
    <x v="0"/>
  </r>
  <r>
    <m/>
    <x v="13"/>
    <s v="ERNT SER"/>
    <x v="145"/>
    <x v="341"/>
    <x v="0"/>
  </r>
  <r>
    <m/>
    <x v="16"/>
    <s v="ERNT SER"/>
    <x v="145"/>
    <x v="342"/>
    <x v="0"/>
  </r>
  <r>
    <m/>
    <x v="24"/>
    <s v="VIP"/>
    <x v="146"/>
    <x v="187"/>
    <x v="0"/>
  </r>
  <r>
    <m/>
    <x v="5"/>
    <s v="ERNT SER"/>
    <x v="147"/>
    <x v="343"/>
    <x v="0"/>
  </r>
  <r>
    <m/>
    <x v="5"/>
    <s v="ERNT SER"/>
    <x v="147"/>
    <x v="344"/>
    <x v="0"/>
  </r>
  <r>
    <m/>
    <x v="5"/>
    <s v="ERNT SER"/>
    <x v="147"/>
    <x v="345"/>
    <x v="0"/>
  </r>
  <r>
    <m/>
    <x v="5"/>
    <s v="ERNT SER"/>
    <x v="147"/>
    <x v="346"/>
    <x v="0"/>
  </r>
  <r>
    <m/>
    <x v="67"/>
    <s v="ERNT SER"/>
    <x v="147"/>
    <x v="347"/>
    <x v="0"/>
  </r>
  <r>
    <m/>
    <x v="4"/>
    <s v="LUXOR"/>
    <x v="147"/>
    <x v="348"/>
    <x v="0"/>
  </r>
  <r>
    <m/>
    <x v="9"/>
    <s v="ERNT SER"/>
    <x v="148"/>
    <x v="349"/>
    <x v="0"/>
  </r>
  <r>
    <m/>
    <x v="9"/>
    <s v="ERNT SER"/>
    <x v="148"/>
    <x v="350"/>
    <x v="0"/>
  </r>
  <r>
    <m/>
    <x v="9"/>
    <s v="LUXOR"/>
    <x v="148"/>
    <x v="351"/>
    <x v="0"/>
  </r>
  <r>
    <m/>
    <x v="9"/>
    <s v="VIP"/>
    <x v="148"/>
    <x v="237"/>
    <x v="0"/>
  </r>
  <r>
    <m/>
    <x v="74"/>
    <s v="ERNT SER"/>
    <x v="148"/>
    <x v="352"/>
    <x v="0"/>
  </r>
  <r>
    <m/>
    <x v="74"/>
    <s v="ERNT SER"/>
    <x v="148"/>
    <x v="353"/>
    <x v="0"/>
  </r>
  <r>
    <m/>
    <x v="0"/>
    <s v="ERNT SER"/>
    <x v="149"/>
    <x v="354"/>
    <x v="0"/>
  </r>
  <r>
    <m/>
    <x v="15"/>
    <s v="ERNT SER"/>
    <x v="150"/>
    <x v="355"/>
    <x v="0"/>
  </r>
  <r>
    <m/>
    <x v="15"/>
    <s v="ERNT SER"/>
    <x v="150"/>
    <x v="355"/>
    <x v="0"/>
  </r>
  <r>
    <m/>
    <x v="15"/>
    <s v="ERNT SER"/>
    <x v="150"/>
    <x v="356"/>
    <x v="0"/>
  </r>
  <r>
    <m/>
    <x v="5"/>
    <s v="ERNT SER"/>
    <x v="150"/>
    <x v="357"/>
    <x v="0"/>
  </r>
  <r>
    <m/>
    <x v="50"/>
    <s v="ERNT SER"/>
    <x v="151"/>
    <x v="358"/>
    <x v="0"/>
  </r>
  <r>
    <m/>
    <x v="40"/>
    <s v="ERNT SER"/>
    <x v="151"/>
    <x v="359"/>
    <x v="0"/>
  </r>
  <r>
    <m/>
    <x v="10"/>
    <s v="ERNT SER"/>
    <x v="152"/>
    <x v="360"/>
    <x v="0"/>
  </r>
  <r>
    <m/>
    <x v="10"/>
    <s v="ERNT SER"/>
    <x v="152"/>
    <x v="361"/>
    <x v="0"/>
  </r>
  <r>
    <m/>
    <x v="16"/>
    <s v="ERNT SER"/>
    <x v="153"/>
    <x v="172"/>
    <x v="0"/>
  </r>
  <r>
    <m/>
    <x v="0"/>
    <s v="ERNT SER"/>
    <x v="153"/>
    <x v="362"/>
    <x v="0"/>
  </r>
  <r>
    <m/>
    <x v="67"/>
    <s v="ERNT SER"/>
    <x v="153"/>
    <x v="347"/>
    <x v="0"/>
  </r>
  <r>
    <m/>
    <x v="13"/>
    <s v="ERNT SER"/>
    <x v="154"/>
    <x v="363"/>
    <x v="0"/>
  </r>
  <r>
    <m/>
    <x v="13"/>
    <s v="ERNT SER"/>
    <x v="154"/>
    <x v="364"/>
    <x v="0"/>
  </r>
  <r>
    <m/>
    <x v="3"/>
    <s v="ERNT SER"/>
    <x v="155"/>
    <x v="365"/>
    <x v="0"/>
  </r>
  <r>
    <m/>
    <x v="75"/>
    <s v="SITNI INV"/>
    <x v="155"/>
    <x v="366"/>
    <x v="0"/>
  </r>
  <r>
    <m/>
    <x v="5"/>
    <s v="ERNT SER"/>
    <x v="156"/>
    <x v="367"/>
    <x v="0"/>
  </r>
  <r>
    <m/>
    <x v="5"/>
    <s v="LUXOR"/>
    <x v="156"/>
    <x v="368"/>
    <x v="0"/>
  </r>
  <r>
    <m/>
    <x v="5"/>
    <s v="ERNT SER"/>
    <x v="156"/>
    <x v="369"/>
    <x v="0"/>
  </r>
  <r>
    <m/>
    <x v="5"/>
    <s v="ERNT SER"/>
    <x v="156"/>
    <x v="335"/>
    <x v="0"/>
  </r>
  <r>
    <m/>
    <x v="7"/>
    <s v="ERNT SER"/>
    <x v="157"/>
    <x v="370"/>
    <x v="0"/>
  </r>
  <r>
    <m/>
    <x v="9"/>
    <s v="ERNT SER"/>
    <x v="158"/>
    <x v="371"/>
    <x v="0"/>
  </r>
  <r>
    <m/>
    <x v="9"/>
    <s v="ERNT SER"/>
    <x v="158"/>
    <x v="372"/>
    <x v="0"/>
  </r>
  <r>
    <m/>
    <x v="9"/>
    <s v="ERNT SER"/>
    <x v="158"/>
    <x v="373"/>
    <x v="0"/>
  </r>
  <r>
    <m/>
    <x v="9"/>
    <s v="LUXOR"/>
    <x v="158"/>
    <x v="374"/>
    <x v="0"/>
  </r>
  <r>
    <m/>
    <x v="9"/>
    <s v="VIP"/>
    <x v="158"/>
    <x v="237"/>
    <x v="0"/>
  </r>
  <r>
    <m/>
    <x v="9"/>
    <s v="VIP"/>
    <x v="158"/>
    <x v="375"/>
    <x v="0"/>
  </r>
  <r>
    <m/>
    <x v="0"/>
    <s v="ERNT SER"/>
    <x v="158"/>
    <x v="376"/>
    <x v="0"/>
  </r>
  <r>
    <m/>
    <x v="26"/>
    <s v="ERNT SER"/>
    <x v="159"/>
    <x v="216"/>
    <x v="0"/>
  </r>
  <r>
    <m/>
    <x v="76"/>
    <s v="ERNT SER"/>
    <x v="160"/>
    <x v="377"/>
    <x v="0"/>
  </r>
  <r>
    <m/>
    <x v="76"/>
    <s v="ERNT SER"/>
    <x v="160"/>
    <x v="378"/>
    <x v="0"/>
  </r>
  <r>
    <m/>
    <x v="76"/>
    <s v="ERNT SER"/>
    <x v="160"/>
    <x v="379"/>
    <x v="0"/>
  </r>
  <r>
    <m/>
    <x v="76"/>
    <s v="ERNT SER"/>
    <x v="160"/>
    <x v="379"/>
    <x v="0"/>
  </r>
  <r>
    <m/>
    <x v="16"/>
    <s v="ERNT SER"/>
    <x v="160"/>
    <x v="380"/>
    <x v="0"/>
  </r>
  <r>
    <m/>
    <x v="5"/>
    <s v="LUXOR"/>
    <x v="161"/>
    <x v="381"/>
    <x v="0"/>
  </r>
  <r>
    <m/>
    <x v="5"/>
    <s v="ERNT SER"/>
    <x v="161"/>
    <x v="382"/>
    <x v="0"/>
  </r>
  <r>
    <m/>
    <x v="5"/>
    <s v="ERNT SER"/>
    <x v="161"/>
    <x v="383"/>
    <x v="0"/>
  </r>
  <r>
    <m/>
    <x v="50"/>
    <s v="VERTIV"/>
    <x v="161"/>
    <x v="384"/>
    <x v="0"/>
  </r>
  <r>
    <m/>
    <x v="7"/>
    <s v="ERNT SER"/>
    <x v="162"/>
    <x v="385"/>
    <x v="0"/>
  </r>
  <r>
    <m/>
    <x v="77"/>
    <s v="ERNT SER"/>
    <x v="162"/>
    <x v="214"/>
    <x v="0"/>
  </r>
  <r>
    <m/>
    <x v="54"/>
    <s v="ERNT SER"/>
    <x v="163"/>
    <x v="386"/>
    <x v="0"/>
  </r>
  <r>
    <m/>
    <x v="10"/>
    <s v="ERNT SER"/>
    <x v="164"/>
    <x v="387"/>
    <x v="0"/>
  </r>
  <r>
    <m/>
    <x v="10"/>
    <s v="ERNT SER"/>
    <x v="164"/>
    <x v="388"/>
    <x v="0"/>
  </r>
  <r>
    <m/>
    <x v="10"/>
    <s v="ERNT SER"/>
    <x v="164"/>
    <x v="389"/>
    <x v="0"/>
  </r>
  <r>
    <m/>
    <x v="16"/>
    <s v="ERNT SER"/>
    <x v="165"/>
    <x v="390"/>
    <x v="0"/>
  </r>
  <r>
    <m/>
    <x v="64"/>
    <s v="ERNT SER"/>
    <x v="166"/>
    <x v="391"/>
    <x v="0"/>
  </r>
  <r>
    <m/>
    <x v="9"/>
    <s v="ERNT SER"/>
    <x v="166"/>
    <x v="392"/>
    <x v="0"/>
  </r>
  <r>
    <m/>
    <x v="76"/>
    <s v="ERNT SER"/>
    <x v="167"/>
    <x v="393"/>
    <x v="0"/>
  </r>
  <r>
    <m/>
    <x v="3"/>
    <s v="ERNT SER"/>
    <x v="167"/>
    <x v="4"/>
    <x v="0"/>
  </r>
  <r>
    <m/>
    <x v="0"/>
    <s v="ERNT SER"/>
    <x v="168"/>
    <x v="394"/>
    <x v="0"/>
  </r>
  <r>
    <m/>
    <x v="0"/>
    <s v="ERNT SER"/>
    <x v="168"/>
    <x v="395"/>
    <x v="0"/>
  </r>
  <r>
    <m/>
    <x v="0"/>
    <s v="ERNT SER"/>
    <x v="168"/>
    <x v="396"/>
    <x v="0"/>
  </r>
  <r>
    <m/>
    <x v="49"/>
    <s v="ERNT SER"/>
    <x v="169"/>
    <x v="397"/>
    <x v="0"/>
  </r>
  <r>
    <m/>
    <x v="78"/>
    <s v="VIP"/>
    <x v="170"/>
    <x v="398"/>
    <x v="0"/>
  </r>
  <r>
    <m/>
    <x v="5"/>
    <s v="LUXOR"/>
    <x v="170"/>
    <x v="399"/>
    <x v="0"/>
  </r>
  <r>
    <m/>
    <x v="5"/>
    <s v="ERNT SER"/>
    <x v="170"/>
    <x v="400"/>
    <x v="0"/>
  </r>
  <r>
    <m/>
    <x v="5"/>
    <s v="ERNT SER"/>
    <x v="170"/>
    <x v="401"/>
    <x v="0"/>
  </r>
  <r>
    <m/>
    <x v="5"/>
    <s v="ERNT SER"/>
    <x v="170"/>
    <x v="402"/>
    <x v="0"/>
  </r>
  <r>
    <m/>
    <x v="5"/>
    <s v="ERNT SER"/>
    <x v="170"/>
    <x v="75"/>
    <x v="0"/>
  </r>
  <r>
    <m/>
    <x v="9"/>
    <s v="LUXOR"/>
    <x v="170"/>
    <x v="403"/>
    <x v="0"/>
  </r>
  <r>
    <m/>
    <x v="9"/>
    <s v="VIP"/>
    <x v="170"/>
    <x v="237"/>
    <x v="0"/>
  </r>
  <r>
    <m/>
    <x v="9"/>
    <s v="ERNT SER"/>
    <x v="170"/>
    <x v="404"/>
    <x v="0"/>
  </r>
  <r>
    <m/>
    <x v="9"/>
    <s v="ERNT SER"/>
    <x v="170"/>
    <x v="405"/>
    <x v="0"/>
  </r>
  <r>
    <m/>
    <x v="9"/>
    <s v="ERNT SER"/>
    <x v="170"/>
    <x v="406"/>
    <x v="0"/>
  </r>
  <r>
    <m/>
    <x v="0"/>
    <s v="VIP"/>
    <x v="171"/>
    <x v="407"/>
    <x v="0"/>
  </r>
  <r>
    <m/>
    <x v="7"/>
    <s v="ERNT SER"/>
    <x v="172"/>
    <x v="408"/>
    <x v="0"/>
  </r>
  <r>
    <m/>
    <x v="50"/>
    <s v="ERNT SER"/>
    <x v="172"/>
    <x v="409"/>
    <x v="0"/>
  </r>
  <r>
    <m/>
    <x v="79"/>
    <s v="VERTIV"/>
    <x v="173"/>
    <x v="410"/>
    <x v="0"/>
  </r>
  <r>
    <m/>
    <x v="16"/>
    <s v="ERNT SER"/>
    <x v="174"/>
    <x v="411"/>
    <x v="0"/>
  </r>
  <r>
    <m/>
    <x v="70"/>
    <s v="ERNT SER"/>
    <x v="175"/>
    <x v="412"/>
    <x v="0"/>
  </r>
  <r>
    <m/>
    <x v="0"/>
    <s v="ERNT SER"/>
    <x v="176"/>
    <x v="413"/>
    <x v="0"/>
  </r>
  <r>
    <m/>
    <x v="16"/>
    <s v="ERNT SER"/>
    <x v="177"/>
    <x v="414"/>
    <x v="0"/>
  </r>
  <r>
    <m/>
    <x v="5"/>
    <s v="ERNT SER"/>
    <x v="178"/>
    <x v="335"/>
    <x v="0"/>
  </r>
  <r>
    <m/>
    <x v="3"/>
    <s v="ERNT SER"/>
    <x v="179"/>
    <x v="4"/>
    <x v="0"/>
  </r>
  <r>
    <m/>
    <x v="80"/>
    <s v="VIP"/>
    <x v="179"/>
    <x v="415"/>
    <x v="0"/>
  </r>
  <r>
    <m/>
    <x v="49"/>
    <s v="ERNT SER"/>
    <x v="179"/>
    <x v="416"/>
    <x v="0"/>
  </r>
  <r>
    <m/>
    <x v="24"/>
    <s v="ERNT SER"/>
    <x v="180"/>
    <x v="76"/>
    <x v="0"/>
  </r>
  <r>
    <m/>
    <x v="0"/>
    <s v="ERNT SER"/>
    <x v="180"/>
    <x v="417"/>
    <x v="0"/>
  </r>
  <r>
    <m/>
    <x v="7"/>
    <s v="ERNT SER"/>
    <x v="181"/>
    <x v="418"/>
    <x v="0"/>
  </r>
  <r>
    <m/>
    <x v="7"/>
    <s v="ERNT SER"/>
    <x v="181"/>
    <x v="419"/>
    <x v="0"/>
  </r>
  <r>
    <m/>
    <x v="70"/>
    <s v="ERNT SER"/>
    <x v="181"/>
    <x v="420"/>
    <x v="0"/>
  </r>
  <r>
    <m/>
    <x v="16"/>
    <s v="ERNT SER"/>
    <x v="182"/>
    <x v="421"/>
    <x v="0"/>
  </r>
  <r>
    <m/>
    <x v="37"/>
    <s v="ERNT SER"/>
    <x v="182"/>
    <x v="422"/>
    <x v="0"/>
  </r>
  <r>
    <m/>
    <x v="5"/>
    <s v="LUXOR"/>
    <x v="183"/>
    <x v="423"/>
    <x v="0"/>
  </r>
  <r>
    <m/>
    <x v="5"/>
    <s v="LUXOR"/>
    <x v="183"/>
    <x v="424"/>
    <x v="0"/>
  </r>
  <r>
    <m/>
    <x v="81"/>
    <s v="ERNT SER"/>
    <x v="184"/>
    <x v="422"/>
    <x v="0"/>
  </r>
  <r>
    <m/>
    <x v="70"/>
    <s v="ERNT SER"/>
    <x v="184"/>
    <x v="425"/>
    <x v="0"/>
  </r>
  <r>
    <m/>
    <x v="50"/>
    <s v="ERNT SER"/>
    <x v="185"/>
    <x v="426"/>
    <x v="0"/>
  </r>
  <r>
    <m/>
    <x v="5"/>
    <s v="ERNT SER"/>
    <x v="185"/>
    <x v="427"/>
    <x v="0"/>
  </r>
  <r>
    <m/>
    <x v="5"/>
    <s v="ERNT SER"/>
    <x v="185"/>
    <x v="428"/>
    <x v="0"/>
  </r>
  <r>
    <m/>
    <x v="5"/>
    <s v="ERNT SER"/>
    <x v="185"/>
    <x v="429"/>
    <x v="0"/>
  </r>
  <r>
    <m/>
    <x v="9"/>
    <s v="VIP"/>
    <x v="185"/>
    <x v="237"/>
    <x v="0"/>
  </r>
  <r>
    <m/>
    <x v="9"/>
    <s v="ERNT SER"/>
    <x v="185"/>
    <x v="50"/>
    <x v="0"/>
  </r>
  <r>
    <m/>
    <x v="9"/>
    <s v="VIP"/>
    <x v="185"/>
    <x v="430"/>
    <x v="0"/>
  </r>
  <r>
    <m/>
    <x v="9"/>
    <s v="VIP"/>
    <x v="185"/>
    <x v="374"/>
    <x v="0"/>
  </r>
  <r>
    <m/>
    <x v="0"/>
    <s v="ERNT SER"/>
    <x v="185"/>
    <x v="431"/>
    <x v="0"/>
  </r>
  <r>
    <m/>
    <x v="0"/>
    <s v="ERNT SER"/>
    <x v="185"/>
    <x v="432"/>
    <x v="0"/>
  </r>
  <r>
    <m/>
    <x v="16"/>
    <s v="ERNT SER"/>
    <x v="186"/>
    <x v="433"/>
    <x v="0"/>
  </r>
  <r>
    <m/>
    <x v="9"/>
    <s v="ERNT SER"/>
    <x v="187"/>
    <x v="434"/>
    <x v="0"/>
  </r>
  <r>
    <m/>
    <x v="9"/>
    <s v="ERNT SER"/>
    <x v="187"/>
    <x v="435"/>
    <x v="0"/>
  </r>
  <r>
    <m/>
    <x v="9"/>
    <s v="ERNT SER"/>
    <x v="187"/>
    <x v="436"/>
    <x v="0"/>
  </r>
  <r>
    <m/>
    <x v="5"/>
    <s v="LUXOR"/>
    <x v="187"/>
    <x v="437"/>
    <x v="0"/>
  </r>
  <r>
    <m/>
    <x v="70"/>
    <s v="ERNT SER"/>
    <x v="188"/>
    <x v="438"/>
    <x v="0"/>
  </r>
  <r>
    <m/>
    <x v="13"/>
    <s v="ERNT SER"/>
    <x v="188"/>
    <x v="439"/>
    <x v="0"/>
  </r>
  <r>
    <m/>
    <x v="15"/>
    <s v="ERNT SER"/>
    <x v="189"/>
    <x v="356"/>
    <x v="0"/>
  </r>
  <r>
    <m/>
    <x v="16"/>
    <s v="ERNT SER"/>
    <x v="190"/>
    <x v="440"/>
    <x v="0"/>
  </r>
  <r>
    <m/>
    <x v="15"/>
    <s v="ERNT SER"/>
    <x v="191"/>
    <x v="355"/>
    <x v="0"/>
  </r>
  <r>
    <m/>
    <x v="15"/>
    <s v="ERNT SER"/>
    <x v="191"/>
    <x v="356"/>
    <x v="0"/>
  </r>
  <r>
    <m/>
    <x v="47"/>
    <s v="COMBIS"/>
    <x v="192"/>
    <x v="214"/>
    <x v="0"/>
  </r>
  <r>
    <m/>
    <x v="3"/>
    <s v="ERNT SER"/>
    <x v="193"/>
    <x v="4"/>
    <x v="0"/>
  </r>
  <r>
    <m/>
    <x v="70"/>
    <s v="ERNT SER"/>
    <x v="193"/>
    <x v="441"/>
    <x v="0"/>
  </r>
  <r>
    <m/>
    <x v="16"/>
    <s v="ERNT SER"/>
    <x v="193"/>
    <x v="442"/>
    <x v="0"/>
  </r>
  <r>
    <m/>
    <x v="82"/>
    <s v="ERNT SER"/>
    <x v="194"/>
    <x v="443"/>
    <x v="0"/>
  </r>
  <r>
    <m/>
    <x v="26"/>
    <s v="ERNT SER"/>
    <x v="195"/>
    <x v="444"/>
    <x v="0"/>
  </r>
  <r>
    <m/>
    <x v="0"/>
    <s v="ERNT SER"/>
    <x v="196"/>
    <x v="445"/>
    <x v="0"/>
  </r>
  <r>
    <m/>
    <x v="9"/>
    <s v="VIP"/>
    <x v="197"/>
    <x v="446"/>
    <x v="0"/>
  </r>
  <r>
    <m/>
    <x v="9"/>
    <s v="VIP"/>
    <x v="197"/>
    <x v="237"/>
    <x v="0"/>
  </r>
  <r>
    <m/>
    <x v="7"/>
    <s v="ERNT SER"/>
    <x v="197"/>
    <x v="447"/>
    <x v="0"/>
  </r>
  <r>
    <m/>
    <x v="24"/>
    <s v="ERNT SER"/>
    <x v="198"/>
    <x v="76"/>
    <x v="0"/>
  </r>
  <r>
    <m/>
    <x v="0"/>
    <s v="ERNT SER"/>
    <x v="198"/>
    <x v="448"/>
    <x v="0"/>
  </r>
  <r>
    <m/>
    <x v="0"/>
    <s v="ERNT SER"/>
    <x v="198"/>
    <x v="449"/>
    <x v="0"/>
  </r>
  <r>
    <m/>
    <x v="0"/>
    <s v="ERNT SER"/>
    <x v="198"/>
    <x v="450"/>
    <x v="0"/>
  </r>
  <r>
    <m/>
    <x v="5"/>
    <s v="ERNT SER"/>
    <x v="199"/>
    <x v="451"/>
    <x v="0"/>
  </r>
  <r>
    <m/>
    <x v="5"/>
    <s v="ERNT SER"/>
    <x v="199"/>
    <x v="452"/>
    <x v="0"/>
  </r>
  <r>
    <m/>
    <x v="83"/>
    <s v="ERNT SER"/>
    <x v="200"/>
    <x v="453"/>
    <x v="0"/>
  </r>
  <r>
    <m/>
    <x v="5"/>
    <s v="ERNT SER"/>
    <x v="200"/>
    <x v="454"/>
    <x v="0"/>
  </r>
  <r>
    <m/>
    <x v="76"/>
    <s v="ERNT SER"/>
    <x v="201"/>
    <x v="455"/>
    <x v="0"/>
  </r>
  <r>
    <m/>
    <x v="0"/>
    <s v="ERNT SER"/>
    <x v="201"/>
    <x v="456"/>
    <x v="0"/>
  </r>
  <r>
    <m/>
    <x v="50"/>
    <s v="COMBIS"/>
    <x v="202"/>
    <x v="457"/>
    <x v="0"/>
  </r>
  <r>
    <m/>
    <x v="16"/>
    <s v="ERNT SER"/>
    <x v="202"/>
    <x v="458"/>
    <x v="0"/>
  </r>
  <r>
    <m/>
    <x v="5"/>
    <s v="ERNT SER"/>
    <x v="202"/>
    <x v="335"/>
    <x v="0"/>
  </r>
  <r>
    <m/>
    <x v="5"/>
    <s v="ATALIAN"/>
    <x v="202"/>
    <x v="459"/>
    <x v="0"/>
  </r>
  <r>
    <m/>
    <x v="5"/>
    <s v="ATALIAN"/>
    <x v="202"/>
    <x v="460"/>
    <x v="0"/>
  </r>
  <r>
    <m/>
    <x v="84"/>
    <s v="ATALIAN"/>
    <x v="203"/>
    <x v="461"/>
    <x v="0"/>
  </r>
  <r>
    <m/>
    <x v="9"/>
    <s v="ERNT SER"/>
    <x v="203"/>
    <x v="462"/>
    <x v="0"/>
  </r>
  <r>
    <m/>
    <x v="9"/>
    <s v="ERNT SER"/>
    <x v="203"/>
    <x v="463"/>
    <x v="0"/>
  </r>
  <r>
    <m/>
    <x v="9"/>
    <s v="ATALIAN"/>
    <x v="203"/>
    <x v="464"/>
    <x v="0"/>
  </r>
  <r>
    <m/>
    <x v="9"/>
    <s v="ERNT SER"/>
    <x v="203"/>
    <x v="465"/>
    <x v="0"/>
  </r>
  <r>
    <m/>
    <x v="30"/>
    <s v="ATALIAN"/>
    <x v="203"/>
    <x v="466"/>
    <x v="0"/>
  </r>
  <r>
    <m/>
    <x v="7"/>
    <s v="ERNT SER"/>
    <x v="203"/>
    <x v="467"/>
    <x v="0"/>
  </r>
  <r>
    <m/>
    <x v="10"/>
    <s v="ERNT SER"/>
    <x v="204"/>
    <x v="468"/>
    <x v="0"/>
  </r>
  <r>
    <m/>
    <x v="10"/>
    <s v="ERNT SER"/>
    <x v="204"/>
    <x v="469"/>
    <x v="0"/>
  </r>
  <r>
    <m/>
    <x v="10"/>
    <s v="ERNT SER"/>
    <x v="204"/>
    <x v="470"/>
    <x v="0"/>
  </r>
  <r>
    <m/>
    <x v="70"/>
    <s v="ERNT SER"/>
    <x v="205"/>
    <x v="471"/>
    <x v="0"/>
  </r>
  <r>
    <m/>
    <x v="10"/>
    <s v="ERNT SER"/>
    <x v="206"/>
    <x v="468"/>
    <x v="0"/>
  </r>
  <r>
    <m/>
    <x v="10"/>
    <s v="ERNT SER"/>
    <x v="206"/>
    <x v="469"/>
    <x v="0"/>
  </r>
  <r>
    <m/>
    <x v="10"/>
    <s v="ERNT SER"/>
    <x v="206"/>
    <x v="470"/>
    <x v="0"/>
  </r>
  <r>
    <m/>
    <x v="52"/>
    <s v="SITNI INV"/>
    <x v="206"/>
    <x v="472"/>
    <x v="0"/>
  </r>
  <r>
    <m/>
    <x v="3"/>
    <s v="ERNT SER"/>
    <x v="207"/>
    <x v="4"/>
    <x v="0"/>
  </r>
  <r>
    <m/>
    <x v="16"/>
    <s v="ERNT SER"/>
    <x v="208"/>
    <x v="473"/>
    <x v="0"/>
  </r>
  <r>
    <m/>
    <x v="9"/>
    <s v="MB FRIGO"/>
    <x v="209"/>
    <x v="474"/>
    <x v="0"/>
  </r>
  <r>
    <m/>
    <x v="9"/>
    <s v="MB FRIGO"/>
    <x v="209"/>
    <x v="475"/>
    <x v="0"/>
  </r>
  <r>
    <m/>
    <x v="9"/>
    <s v="MB FRIGO"/>
    <x v="209"/>
    <x v="476"/>
    <x v="0"/>
  </r>
  <r>
    <m/>
    <x v="5"/>
    <s v="ERNT SER"/>
    <x v="209"/>
    <x v="477"/>
    <x v="0"/>
  </r>
  <r>
    <m/>
    <x v="47"/>
    <s v="COMBIS DG"/>
    <x v="210"/>
    <x v="165"/>
    <x v="0"/>
  </r>
  <r>
    <m/>
    <x v="7"/>
    <s v="ERNT SER"/>
    <x v="210"/>
    <x v="478"/>
    <x v="0"/>
  </r>
  <r>
    <m/>
    <x v="79"/>
    <s v="VERTIV"/>
    <x v="210"/>
    <x v="479"/>
    <x v="0"/>
  </r>
  <r>
    <m/>
    <x v="24"/>
    <s v="ERNT SER"/>
    <x v="211"/>
    <x v="480"/>
    <x v="0"/>
  </r>
  <r>
    <m/>
    <x v="0"/>
    <s v="ERNT SER"/>
    <x v="211"/>
    <x v="481"/>
    <x v="0"/>
  </r>
  <r>
    <m/>
    <x v="5"/>
    <s v="ERNT SER"/>
    <x v="212"/>
    <x v="482"/>
    <x v="0"/>
  </r>
  <r>
    <m/>
    <x v="5"/>
    <s v="ERNT SER"/>
    <x v="212"/>
    <x v="483"/>
    <x v="0"/>
  </r>
  <r>
    <m/>
    <x v="50"/>
    <s v="PBZ LEASING"/>
    <x v="213"/>
    <x v="409"/>
    <x v="0"/>
  </r>
  <r>
    <m/>
    <x v="9"/>
    <s v="ERNT SER"/>
    <x v="213"/>
    <x v="484"/>
    <x v="0"/>
  </r>
  <r>
    <m/>
    <x v="9"/>
    <s v="ERNT SER"/>
    <x v="213"/>
    <x v="485"/>
    <x v="0"/>
  </r>
  <r>
    <m/>
    <x v="9"/>
    <s v="ERNT SER"/>
    <x v="213"/>
    <x v="486"/>
    <x v="0"/>
  </r>
  <r>
    <m/>
    <x v="9"/>
    <s v="VIP"/>
    <x v="213"/>
    <x v="237"/>
    <x v="0"/>
  </r>
  <r>
    <m/>
    <x v="0"/>
    <s v="ERNT SER"/>
    <x v="213"/>
    <x v="487"/>
    <x v="0"/>
  </r>
  <r>
    <m/>
    <x v="70"/>
    <s v="ERNT SER"/>
    <x v="214"/>
    <x v="488"/>
    <x v="0"/>
  </r>
  <r>
    <m/>
    <x v="16"/>
    <s v="ERNT SER"/>
    <x v="214"/>
    <x v="489"/>
    <x v="0"/>
  </r>
  <r>
    <m/>
    <x v="85"/>
    <s v="COMBIS"/>
    <x v="215"/>
    <x v="490"/>
    <x v="0"/>
  </r>
  <r>
    <m/>
    <x v="86"/>
    <s v="SUNEKOVA "/>
    <x v="216"/>
    <x v="491"/>
    <x v="0"/>
  </r>
  <r>
    <m/>
    <x v="5"/>
    <s v="ATALIAN"/>
    <x v="217"/>
    <x v="492"/>
    <x v="0"/>
  </r>
  <r>
    <m/>
    <x v="87"/>
    <s v="ERNT SER"/>
    <x v="218"/>
    <x v="493"/>
    <x v="0"/>
  </r>
  <r>
    <m/>
    <x v="16"/>
    <s v="ERNT SER"/>
    <x v="219"/>
    <x v="494"/>
    <x v="0"/>
  </r>
  <r>
    <m/>
    <x v="9"/>
    <s v="ERNT SER"/>
    <x v="219"/>
    <x v="495"/>
    <x v="0"/>
  </r>
  <r>
    <m/>
    <x v="9"/>
    <s v="ERNT SER"/>
    <x v="219"/>
    <x v="496"/>
    <x v="0"/>
  </r>
  <r>
    <m/>
    <x v="3"/>
    <s v="ERNT SER"/>
    <x v="220"/>
    <x v="4"/>
    <x v="0"/>
  </r>
  <r>
    <m/>
    <x v="24"/>
    <s v="ERNT SER"/>
    <x v="221"/>
    <x v="459"/>
    <x v="0"/>
  </r>
  <r>
    <m/>
    <x v="88"/>
    <s v="ERNT SER"/>
    <x v="221"/>
    <x v="497"/>
    <x v="0"/>
  </r>
  <r>
    <m/>
    <x v="7"/>
    <s v="ERNT SER"/>
    <x v="221"/>
    <x v="498"/>
    <x v="0"/>
  </r>
  <r>
    <m/>
    <x v="7"/>
    <s v="ERNT SER"/>
    <x v="221"/>
    <x v="499"/>
    <x v="0"/>
  </r>
  <r>
    <m/>
    <x v="54"/>
    <s v="ERNT SER"/>
    <x v="221"/>
    <x v="500"/>
    <x v="0"/>
  </r>
  <r>
    <m/>
    <x v="9"/>
    <s v="ERNT SER"/>
    <x v="221"/>
    <x v="501"/>
    <x v="0"/>
  </r>
  <r>
    <m/>
    <x v="9"/>
    <s v="ERNT SER"/>
    <x v="221"/>
    <x v="502"/>
    <x v="0"/>
  </r>
  <r>
    <m/>
    <x v="9"/>
    <s v="ATALIAN"/>
    <x v="221"/>
    <x v="380"/>
    <x v="0"/>
  </r>
  <r>
    <m/>
    <x v="9"/>
    <s v="ERNT SER"/>
    <x v="221"/>
    <x v="503"/>
    <x v="0"/>
  </r>
  <r>
    <m/>
    <x v="9"/>
    <s v="VIP"/>
    <x v="221"/>
    <x v="504"/>
    <x v="0"/>
  </r>
  <r>
    <m/>
    <x v="9"/>
    <s v="ERNT SER"/>
    <x v="221"/>
    <x v="505"/>
    <x v="0"/>
  </r>
  <r>
    <m/>
    <x v="9"/>
    <s v="VIP"/>
    <x v="221"/>
    <x v="237"/>
    <x v="0"/>
  </r>
  <r>
    <m/>
    <x v="89"/>
    <s v="ERNT SER"/>
    <x v="221"/>
    <x v="506"/>
    <x v="0"/>
  </r>
  <r>
    <m/>
    <x v="5"/>
    <s v="ERNT SER"/>
    <x v="221"/>
    <x v="284"/>
    <x v="0"/>
  </r>
  <r>
    <m/>
    <x v="26"/>
    <s v="ERNT SER"/>
    <x v="221"/>
    <x v="507"/>
    <x v="0"/>
  </r>
  <r>
    <m/>
    <x v="26"/>
    <s v="ERNT SER"/>
    <x v="221"/>
    <x v="331"/>
    <x v="0"/>
  </r>
  <r>
    <m/>
    <x v="0"/>
    <s v="ERNT SER"/>
    <x v="221"/>
    <x v="508"/>
    <x v="0"/>
  </r>
  <r>
    <m/>
    <x v="0"/>
    <s v="ERNT SER"/>
    <x v="221"/>
    <x v="476"/>
    <x v="0"/>
  </r>
  <r>
    <m/>
    <x v="5"/>
    <s v="ERNT SER"/>
    <x v="221"/>
    <x v="509"/>
    <x v="0"/>
  </r>
  <r>
    <m/>
    <x v="5"/>
    <s v="ERNT SER"/>
    <x v="221"/>
    <x v="510"/>
    <x v="0"/>
  </r>
  <r>
    <m/>
    <x v="23"/>
    <s v="VIP"/>
    <x v="222"/>
    <x v="139"/>
    <x v="0"/>
  </r>
  <r>
    <m/>
    <x v="16"/>
    <s v="ERNT SER"/>
    <x v="223"/>
    <x v="511"/>
    <x v="0"/>
  </r>
  <r>
    <m/>
    <x v="0"/>
    <s v="ERNT SER"/>
    <x v="223"/>
    <x v="512"/>
    <x v="0"/>
  </r>
  <r>
    <m/>
    <x v="5"/>
    <s v="ERNT SER"/>
    <x v="223"/>
    <x v="513"/>
    <x v="0"/>
  </r>
  <r>
    <m/>
    <x v="9"/>
    <s v="ERNT SER"/>
    <x v="224"/>
    <x v="365"/>
    <x v="0"/>
  </r>
  <r>
    <m/>
    <x v="90"/>
    <s v="ATALIAN"/>
    <x v="225"/>
    <x v="514"/>
    <x v="0"/>
  </r>
  <r>
    <m/>
    <x v="91"/>
    <s v="ERNT SER"/>
    <x v="225"/>
    <x v="515"/>
    <x v="0"/>
  </r>
  <r>
    <m/>
    <x v="0"/>
    <s v="ERNT SER"/>
    <x v="225"/>
    <x v="516"/>
    <x v="0"/>
  </r>
  <r>
    <m/>
    <x v="16"/>
    <s v="ERNT SER"/>
    <x v="226"/>
    <x v="511"/>
    <x v="0"/>
  </r>
  <r>
    <m/>
    <x v="16"/>
    <s v="ERNT SER"/>
    <x v="226"/>
    <x v="517"/>
    <x v="0"/>
  </r>
  <r>
    <m/>
    <x v="63"/>
    <s v="ERNT SER"/>
    <x v="227"/>
    <x v="507"/>
    <x v="0"/>
  </r>
  <r>
    <m/>
    <x v="3"/>
    <s v="ERNT SER"/>
    <x v="228"/>
    <x v="365"/>
    <x v="0"/>
  </r>
  <r>
    <m/>
    <x v="26"/>
    <s v="ERNT SER"/>
    <x v="228"/>
    <x v="331"/>
    <x v="0"/>
  </r>
  <r>
    <m/>
    <x v="26"/>
    <s v="ERNT SER"/>
    <x v="228"/>
    <x v="91"/>
    <x v="0"/>
  </r>
  <r>
    <m/>
    <x v="26"/>
    <s v="ERNT SER"/>
    <x v="228"/>
    <x v="165"/>
    <x v="0"/>
  </r>
  <r>
    <m/>
    <x v="54"/>
    <s v="ERNT SER"/>
    <x v="229"/>
    <x v="518"/>
    <x v="0"/>
  </r>
  <r>
    <m/>
    <x v="41"/>
    <s v="ERNT SER"/>
    <x v="229"/>
    <x v="519"/>
    <x v="0"/>
  </r>
  <r>
    <m/>
    <x v="5"/>
    <s v="ERNT SER"/>
    <x v="230"/>
    <x v="284"/>
    <x v="0"/>
  </r>
  <r>
    <m/>
    <x v="24"/>
    <s v="ERNT SER"/>
    <x v="231"/>
    <x v="520"/>
    <x v="0"/>
  </r>
  <r>
    <m/>
    <x v="7"/>
    <s v="ERNT SER"/>
    <x v="231"/>
    <x v="521"/>
    <x v="0"/>
  </r>
  <r>
    <m/>
    <x v="92"/>
    <s v="PBZ LEASING"/>
    <x v="232"/>
    <x v="522"/>
    <x v="0"/>
  </r>
  <r>
    <m/>
    <x v="10"/>
    <s v="PBZ LEASING"/>
    <x v="232"/>
    <x v="523"/>
    <x v="0"/>
  </r>
  <r>
    <m/>
    <x v="10"/>
    <s v="ERNT SER"/>
    <x v="232"/>
    <x v="42"/>
    <x v="0"/>
  </r>
  <r>
    <m/>
    <x v="9"/>
    <s v="ERNT SER"/>
    <x v="233"/>
    <x v="524"/>
    <x v="0"/>
  </r>
  <r>
    <m/>
    <x v="9"/>
    <s v="ERNT SER"/>
    <x v="233"/>
    <x v="525"/>
    <x v="0"/>
  </r>
  <r>
    <m/>
    <x v="9"/>
    <s v="MB FRIGO"/>
    <x v="233"/>
    <x v="526"/>
    <x v="0"/>
  </r>
  <r>
    <m/>
    <x v="9"/>
    <s v="ATALIAN"/>
    <x v="233"/>
    <x v="527"/>
    <x v="0"/>
  </r>
  <r>
    <m/>
    <x v="9"/>
    <s v="VIP"/>
    <x v="233"/>
    <x v="237"/>
    <x v="0"/>
  </r>
  <r>
    <m/>
    <x v="5"/>
    <s v="ERNT SER"/>
    <x v="233"/>
    <x v="528"/>
    <x v="0"/>
  </r>
  <r>
    <m/>
    <x v="5"/>
    <s v="ERNT SER"/>
    <x v="234"/>
    <x v="529"/>
    <x v="0"/>
  </r>
  <r>
    <m/>
    <x v="70"/>
    <s v="ERNT SER"/>
    <x v="234"/>
    <x v="530"/>
    <x v="0"/>
  </r>
  <r>
    <m/>
    <x v="0"/>
    <s v="ERNT SER"/>
    <x v="235"/>
    <x v="531"/>
    <x v="0"/>
  </r>
  <r>
    <m/>
    <x v="0"/>
    <s v="ERNT SER"/>
    <x v="235"/>
    <x v="532"/>
    <x v="0"/>
  </r>
  <r>
    <m/>
    <x v="5"/>
    <s v="ERNT SER"/>
    <x v="236"/>
    <x v="533"/>
    <x v="0"/>
  </r>
  <r>
    <m/>
    <x v="16"/>
    <s v="ERNT SER"/>
    <x v="237"/>
    <x v="534"/>
    <x v="0"/>
  </r>
  <r>
    <m/>
    <x v="10"/>
    <s v="ERNT SER"/>
    <x v="238"/>
    <x v="535"/>
    <x v="0"/>
  </r>
  <r>
    <m/>
    <x v="10"/>
    <s v="RSS KRIVI PUT"/>
    <x v="238"/>
    <x v="536"/>
    <x v="0"/>
  </r>
  <r>
    <m/>
    <x v="5"/>
    <s v="ERNT SER"/>
    <x v="239"/>
    <x v="533"/>
    <x v="0"/>
  </r>
  <r>
    <m/>
    <x v="93"/>
    <s v="ERNT SER"/>
    <x v="239"/>
    <x v="537"/>
    <x v="0"/>
  </r>
  <r>
    <m/>
    <x v="16"/>
    <s v="ERNT SER"/>
    <x v="240"/>
    <x v="538"/>
    <x v="0"/>
  </r>
  <r>
    <m/>
    <x v="93"/>
    <s v="ERNT SER"/>
    <x v="241"/>
    <x v="539"/>
    <x v="0"/>
  </r>
  <r>
    <m/>
    <x v="24"/>
    <s v="ERNT SER"/>
    <x v="242"/>
    <x v="540"/>
    <x v="0"/>
  </r>
  <r>
    <m/>
    <x v="3"/>
    <s v="ERNT SER"/>
    <x v="242"/>
    <x v="4"/>
    <x v="0"/>
  </r>
  <r>
    <m/>
    <x v="70"/>
    <s v="ERNT SER"/>
    <x v="242"/>
    <x v="541"/>
    <x v="0"/>
  </r>
  <r>
    <m/>
    <x v="7"/>
    <s v="ERNT SER"/>
    <x v="243"/>
    <x v="542"/>
    <x v="0"/>
  </r>
  <r>
    <m/>
    <x v="7"/>
    <s v="ERNT SER"/>
    <x v="243"/>
    <x v="543"/>
    <x v="0"/>
  </r>
  <r>
    <m/>
    <x v="7"/>
    <s v="ERNT SER"/>
    <x v="243"/>
    <x v="544"/>
    <x v="0"/>
  </r>
  <r>
    <m/>
    <x v="50"/>
    <s v="ERNT SER"/>
    <x v="243"/>
    <x v="545"/>
    <x v="0"/>
  </r>
  <r>
    <m/>
    <x v="50"/>
    <s v="TI MONTAŽA"/>
    <x v="243"/>
    <x v="546"/>
    <x v="0"/>
  </r>
  <r>
    <m/>
    <x v="0"/>
    <s v="VIP"/>
    <x v="244"/>
    <x v="547"/>
    <x v="0"/>
  </r>
  <r>
    <m/>
    <x v="54"/>
    <s v="ERNT DD"/>
    <x v="245"/>
    <x v="548"/>
    <x v="0"/>
  </r>
  <r>
    <m/>
    <x v="9"/>
    <s v="ERNT SER"/>
    <x v="246"/>
    <x v="549"/>
    <x v="0"/>
  </r>
  <r>
    <m/>
    <x v="9"/>
    <s v="VIP"/>
    <x v="246"/>
    <x v="237"/>
    <x v="0"/>
  </r>
  <r>
    <m/>
    <x v="9"/>
    <s v="ERNT SER"/>
    <x v="246"/>
    <x v="550"/>
    <x v="0"/>
  </r>
  <r>
    <m/>
    <x v="9"/>
    <s v="COMBIS"/>
    <x v="246"/>
    <x v="551"/>
    <x v="0"/>
  </r>
  <r>
    <m/>
    <x v="9"/>
    <s v="COMBIS"/>
    <x v="246"/>
    <x v="552"/>
    <x v="0"/>
  </r>
  <r>
    <m/>
    <x v="9"/>
    <s v="ERNT SER"/>
    <x v="246"/>
    <x v="88"/>
    <x v="0"/>
  </r>
  <r>
    <m/>
    <x v="9"/>
    <s v="VIP"/>
    <x v="246"/>
    <x v="553"/>
    <x v="0"/>
  </r>
  <r>
    <m/>
    <x v="70"/>
    <s v="ERNT SER"/>
    <x v="246"/>
    <x v="554"/>
    <x v="0"/>
  </r>
  <r>
    <m/>
    <x v="26"/>
    <s v="ERNT SER"/>
    <x v="246"/>
    <x v="555"/>
    <x v="0"/>
  </r>
  <r>
    <m/>
    <x v="16"/>
    <s v="ERNT SER"/>
    <x v="247"/>
    <x v="556"/>
    <x v="0"/>
  </r>
  <r>
    <m/>
    <x v="26"/>
    <s v="ERNT SER"/>
    <x v="248"/>
    <x v="331"/>
    <x v="0"/>
  </r>
  <r>
    <m/>
    <x v="70"/>
    <s v="ERNT SER"/>
    <x v="248"/>
    <x v="557"/>
    <x v="0"/>
  </r>
  <r>
    <m/>
    <x v="16"/>
    <s v="ERNT SER"/>
    <x v="249"/>
    <x v="558"/>
    <x v="0"/>
  </r>
  <r>
    <m/>
    <x v="94"/>
    <s v="ERNT SER"/>
    <x v="249"/>
    <x v="559"/>
    <x v="0"/>
  </r>
  <r>
    <m/>
    <x v="94"/>
    <s v="ERNT SER"/>
    <x v="249"/>
    <x v="560"/>
    <x v="0"/>
  </r>
  <r>
    <m/>
    <x v="5"/>
    <s v="COMBIS"/>
    <x v="249"/>
    <x v="561"/>
    <x v="0"/>
  </r>
  <r>
    <m/>
    <x v="5"/>
    <s v="ERNT SER"/>
    <x v="249"/>
    <x v="562"/>
    <x v="0"/>
  </r>
  <r>
    <m/>
    <x v="5"/>
    <s v="ERNT SER"/>
    <x v="249"/>
    <x v="563"/>
    <x v="0"/>
  </r>
  <r>
    <m/>
    <x v="5"/>
    <s v="ERNT SER"/>
    <x v="249"/>
    <x v="75"/>
    <x v="0"/>
  </r>
  <r>
    <m/>
    <x v="5"/>
    <s v="ATALIAN"/>
    <x v="249"/>
    <x v="564"/>
    <x v="0"/>
  </r>
  <r>
    <m/>
    <x v="9"/>
    <s v="ERNT SER"/>
    <x v="250"/>
    <x v="565"/>
    <x v="0"/>
  </r>
  <r>
    <m/>
    <x v="9"/>
    <s v="ERNT SER"/>
    <x v="250"/>
    <x v="566"/>
    <x v="0"/>
  </r>
  <r>
    <m/>
    <x v="9"/>
    <s v="ERNT SER"/>
    <x v="250"/>
    <x v="567"/>
    <x v="0"/>
  </r>
  <r>
    <m/>
    <x v="9"/>
    <s v="ERNT SER"/>
    <x v="250"/>
    <x v="568"/>
    <x v="0"/>
  </r>
  <r>
    <m/>
    <x v="9"/>
    <s v="MB FRIGO"/>
    <x v="250"/>
    <x v="569"/>
    <x v="0"/>
  </r>
  <r>
    <m/>
    <x v="1"/>
    <s v="ATALIAN"/>
    <x v="251"/>
    <x v="39"/>
    <x v="0"/>
  </r>
  <r>
    <m/>
    <x v="50"/>
    <s v="ERNT SER"/>
    <x v="252"/>
    <x v="409"/>
    <x v="0"/>
  </r>
  <r>
    <m/>
    <x v="87"/>
    <s v="ERNT SER"/>
    <x v="252"/>
    <x v="570"/>
    <x v="0"/>
  </r>
  <r>
    <m/>
    <x v="5"/>
    <s v="COMBIS"/>
    <x v="253"/>
    <x v="128"/>
    <x v="0"/>
  </r>
  <r>
    <m/>
    <x v="5"/>
    <s v="ERNT SER"/>
    <x v="253"/>
    <x v="571"/>
    <x v="0"/>
  </r>
  <r>
    <m/>
    <x v="26"/>
    <s v="COMBIS"/>
    <x v="253"/>
    <x v="572"/>
    <x v="0"/>
  </r>
  <r>
    <m/>
    <x v="16"/>
    <s v="ERNT SER"/>
    <x v="253"/>
    <x v="573"/>
    <x v="0"/>
  </r>
  <r>
    <m/>
    <x v="70"/>
    <s v="ERNT SER"/>
    <x v="254"/>
    <x v="574"/>
    <x v="0"/>
  </r>
  <r>
    <m/>
    <x v="92"/>
    <s v="TI MONTAŽA"/>
    <x v="254"/>
    <x v="575"/>
    <x v="0"/>
  </r>
  <r>
    <m/>
    <x v="92"/>
    <s v="TI MONTAŽA"/>
    <x v="254"/>
    <x v="576"/>
    <x v="0"/>
  </r>
  <r>
    <m/>
    <x v="0"/>
    <s v="ERNT SER"/>
    <x v="254"/>
    <x v="577"/>
    <x v="0"/>
  </r>
  <r>
    <m/>
    <x v="26"/>
    <s v="ERNT SER"/>
    <x v="254"/>
    <x v="97"/>
    <x v="0"/>
  </r>
  <r>
    <m/>
    <x v="26"/>
    <s v="ERNT SER"/>
    <x v="254"/>
    <x v="102"/>
    <x v="0"/>
  </r>
  <r>
    <m/>
    <x v="13"/>
    <s v="ERNT SER"/>
    <x v="255"/>
    <x v="578"/>
    <x v="0"/>
  </r>
  <r>
    <m/>
    <x v="7"/>
    <s v="ERNT SER"/>
    <x v="256"/>
    <x v="579"/>
    <x v="0"/>
  </r>
  <r>
    <m/>
    <x v="95"/>
    <s v="LISINSKI"/>
    <x v="256"/>
    <x v="132"/>
    <x v="0"/>
  </r>
  <r>
    <m/>
    <x v="3"/>
    <s v="ERNT SER"/>
    <x v="257"/>
    <x v="4"/>
    <x v="0"/>
  </r>
  <r>
    <m/>
    <x v="5"/>
    <s v="ERNT SER"/>
    <x v="258"/>
    <x v="284"/>
    <x v="0"/>
  </r>
  <r>
    <m/>
    <x v="24"/>
    <s v="ERNT SER"/>
    <x v="259"/>
    <x v="580"/>
    <x v="0"/>
  </r>
  <r>
    <m/>
    <x v="88"/>
    <s v="ERNT SER"/>
    <x v="259"/>
    <x v="356"/>
    <x v="0"/>
  </r>
  <r>
    <m/>
    <x v="96"/>
    <s v="ERNT SER"/>
    <x v="260"/>
    <x v="537"/>
    <x v="0"/>
  </r>
  <r>
    <m/>
    <x v="0"/>
    <s v="VIP"/>
    <x v="260"/>
    <x v="581"/>
    <x v="0"/>
  </r>
  <r>
    <m/>
    <x v="0"/>
    <s v="ERNT SER"/>
    <x v="260"/>
    <x v="582"/>
    <x v="0"/>
  </r>
  <r>
    <m/>
    <x v="87"/>
    <s v="ERNT SER"/>
    <x v="260"/>
    <x v="583"/>
    <x v="0"/>
  </r>
  <r>
    <m/>
    <x v="16"/>
    <s v="ERNT SER"/>
    <x v="261"/>
    <x v="584"/>
    <x v="0"/>
  </r>
  <r>
    <m/>
    <x v="5"/>
    <s v="ERNT SER"/>
    <x v="261"/>
    <x v="585"/>
    <x v="0"/>
  </r>
  <r>
    <m/>
    <x v="54"/>
    <s v="ERNT DD"/>
    <x v="261"/>
    <x v="586"/>
    <x v="0"/>
  </r>
  <r>
    <m/>
    <x v="5"/>
    <s v="ERNT SER"/>
    <x v="262"/>
    <x v="587"/>
    <x v="0"/>
  </r>
  <r>
    <m/>
    <x v="0"/>
    <s v="ERNT SER"/>
    <x v="262"/>
    <x v="588"/>
    <x v="0"/>
  </r>
  <r>
    <m/>
    <x v="16"/>
    <s v="ERNT SER"/>
    <x v="263"/>
    <x v="589"/>
    <x v="0"/>
  </r>
  <r>
    <m/>
    <x v="97"/>
    <s v="LISINSKI"/>
    <x v="263"/>
    <x v="590"/>
    <x v="0"/>
  </r>
  <r>
    <m/>
    <x v="70"/>
    <s v="ERNT SER"/>
    <x v="264"/>
    <x v="591"/>
    <x v="0"/>
  </r>
  <r>
    <m/>
    <x v="9"/>
    <s v="ERNT SER"/>
    <x v="264"/>
    <x v="592"/>
    <x v="0"/>
  </r>
  <r>
    <m/>
    <x v="9"/>
    <s v="ERNT SER"/>
    <x v="264"/>
    <x v="593"/>
    <x v="0"/>
  </r>
  <r>
    <m/>
    <x v="9"/>
    <s v="VIP"/>
    <x v="264"/>
    <x v="237"/>
    <x v="0"/>
  </r>
  <r>
    <m/>
    <x v="9"/>
    <s v="ERNT SER"/>
    <x v="264"/>
    <x v="527"/>
    <x v="0"/>
  </r>
  <r>
    <m/>
    <x v="9"/>
    <s v="ERNT SER"/>
    <x v="264"/>
    <x v="406"/>
    <x v="0"/>
  </r>
  <r>
    <m/>
    <x v="50"/>
    <s v="ERNT SER"/>
    <x v="265"/>
    <x v="594"/>
    <x v="0"/>
  </r>
  <r>
    <m/>
    <x v="10"/>
    <s v="ERNT SER"/>
    <x v="266"/>
    <x v="135"/>
    <x v="0"/>
  </r>
  <r>
    <m/>
    <x v="10"/>
    <s v="ERNT SER"/>
    <x v="266"/>
    <x v="595"/>
    <x v="0"/>
  </r>
  <r>
    <m/>
    <x v="5"/>
    <s v="ERNT SER"/>
    <x v="266"/>
    <x v="596"/>
    <x v="0"/>
  </r>
  <r>
    <m/>
    <x v="5"/>
    <s v="ATALIAN"/>
    <x v="266"/>
    <x v="597"/>
    <x v="0"/>
  </r>
  <r>
    <m/>
    <x v="13"/>
    <s v="ERNT SER"/>
    <x v="266"/>
    <x v="598"/>
    <x v="0"/>
  </r>
  <r>
    <m/>
    <x v="98"/>
    <s v="ATALIAN"/>
    <x v="267"/>
    <x v="599"/>
    <x v="0"/>
  </r>
  <r>
    <m/>
    <x v="16"/>
    <s v="ERNT SER"/>
    <x v="267"/>
    <x v="91"/>
    <x v="0"/>
  </r>
  <r>
    <m/>
    <x v="0"/>
    <s v="ERNT SER"/>
    <x v="268"/>
    <x v="600"/>
    <x v="0"/>
  </r>
  <r>
    <m/>
    <x v="40"/>
    <s v="ERNT SER"/>
    <x v="269"/>
    <x v="601"/>
    <x v="0"/>
  </r>
  <r>
    <m/>
    <x v="99"/>
    <s v="ERNT SER"/>
    <x v="269"/>
    <x v="602"/>
    <x v="0"/>
  </r>
  <r>
    <m/>
    <x v="58"/>
    <s v="LISINSKI"/>
    <x v="269"/>
    <x v="575"/>
    <x v="0"/>
  </r>
  <r>
    <m/>
    <x v="26"/>
    <s v="ERNT SER"/>
    <x v="269"/>
    <x v="603"/>
    <x v="0"/>
  </r>
  <r>
    <m/>
    <x v="100"/>
    <s v="ERNT SER"/>
    <x v="269"/>
    <x v="604"/>
    <x v="0"/>
  </r>
  <r>
    <m/>
    <x v="16"/>
    <s v="ERNT SER"/>
    <x v="270"/>
    <x v="605"/>
    <x v="0"/>
  </r>
  <r>
    <m/>
    <x v="54"/>
    <s v="ERNT DD"/>
    <x v="271"/>
    <x v="606"/>
    <x v="0"/>
  </r>
  <r>
    <m/>
    <x v="101"/>
    <s v="LISINSKI"/>
    <x v="271"/>
    <x v="607"/>
    <x v="0"/>
  </r>
  <r>
    <m/>
    <x v="13"/>
    <s v="ERNT SER"/>
    <x v="272"/>
    <x v="608"/>
    <x v="0"/>
  </r>
  <r>
    <m/>
    <x v="1"/>
    <s v="WAGNER"/>
    <x v="273"/>
    <x v="609"/>
    <x v="0"/>
  </r>
  <r>
    <m/>
    <x v="3"/>
    <s v="ERNT SER"/>
    <x v="274"/>
    <x v="4"/>
    <x v="0"/>
  </r>
  <r>
    <m/>
    <x v="24"/>
    <s v="ERNT SER"/>
    <x v="274"/>
    <x v="610"/>
    <x v="0"/>
  </r>
  <r>
    <m/>
    <x v="26"/>
    <s v="ERNT SER"/>
    <x v="274"/>
    <x v="165"/>
    <x v="0"/>
  </r>
  <r>
    <m/>
    <x v="5"/>
    <s v="ERNT SER"/>
    <x v="274"/>
    <x v="284"/>
    <x v="0"/>
  </r>
  <r>
    <m/>
    <x v="7"/>
    <s v="ERNT SER"/>
    <x v="275"/>
    <x v="611"/>
    <x v="0"/>
  </r>
  <r>
    <m/>
    <x v="5"/>
    <s v="ERNT SER"/>
    <x v="276"/>
    <x v="612"/>
    <x v="0"/>
  </r>
  <r>
    <m/>
    <x v="5"/>
    <s v="ERNT SER"/>
    <x v="276"/>
    <x v="613"/>
    <x v="0"/>
  </r>
  <r>
    <m/>
    <x v="56"/>
    <s v="ATALIAN"/>
    <x v="276"/>
    <x v="614"/>
    <x v="0"/>
  </r>
  <r>
    <m/>
    <x v="0"/>
    <s v="ERNT SER"/>
    <x v="277"/>
    <x v="615"/>
    <x v="0"/>
  </r>
  <r>
    <m/>
    <x v="23"/>
    <s v="VIP"/>
    <x v="277"/>
    <x v="616"/>
    <x v="0"/>
  </r>
  <r>
    <m/>
    <x v="0"/>
    <s v="ERNT SER"/>
    <x v="278"/>
    <x v="617"/>
    <x v="0"/>
  </r>
  <r>
    <m/>
    <x v="50"/>
    <s v="HT ŠIB"/>
    <x v="279"/>
    <x v="618"/>
    <x v="0"/>
  </r>
  <r>
    <m/>
    <x v="16"/>
    <s v="ERNT SER"/>
    <x v="279"/>
    <x v="619"/>
    <x v="0"/>
  </r>
  <r>
    <m/>
    <x v="70"/>
    <s v="ERNT SER"/>
    <x v="279"/>
    <x v="620"/>
    <x v="0"/>
  </r>
  <r>
    <m/>
    <x v="102"/>
    <s v="ERNT SER"/>
    <x v="279"/>
    <x v="621"/>
    <x v="0"/>
  </r>
  <r>
    <m/>
    <x v="9"/>
    <s v="VIP"/>
    <x v="279"/>
    <x v="237"/>
    <x v="0"/>
  </r>
  <r>
    <m/>
    <x v="9"/>
    <s v="ATALIAN"/>
    <x v="279"/>
    <x v="298"/>
    <x v="0"/>
  </r>
  <r>
    <m/>
    <x v="9"/>
    <s v="ERNT SER"/>
    <x v="279"/>
    <x v="622"/>
    <x v="0"/>
  </r>
  <r>
    <m/>
    <x v="9"/>
    <s v="ERNT SER"/>
    <x v="279"/>
    <x v="623"/>
    <x v="0"/>
  </r>
  <r>
    <m/>
    <x v="9"/>
    <s v="ERNT SER"/>
    <x v="279"/>
    <x v="624"/>
    <x v="0"/>
  </r>
  <r>
    <m/>
    <x v="30"/>
    <s v="ATALIAN"/>
    <x v="280"/>
    <x v="170"/>
    <x v="0"/>
  </r>
  <r>
    <m/>
    <x v="13"/>
    <s v="ERNT SER"/>
    <x v="280"/>
    <x v="625"/>
    <x v="0"/>
  </r>
  <r>
    <m/>
    <x v="13"/>
    <s v="ERNT SER"/>
    <x v="280"/>
    <x v="626"/>
    <x v="0"/>
  </r>
  <r>
    <m/>
    <x v="13"/>
    <s v="ERNT SER"/>
    <x v="280"/>
    <x v="627"/>
    <x v="0"/>
  </r>
  <r>
    <m/>
    <x v="13"/>
    <s v="ERNT SER"/>
    <x v="280"/>
    <x v="628"/>
    <x v="0"/>
  </r>
  <r>
    <m/>
    <x v="103"/>
    <s v="ERNT SER"/>
    <x v="280"/>
    <x v="629"/>
    <x v="0"/>
  </r>
  <r>
    <m/>
    <x v="10"/>
    <s v="ERNT SER"/>
    <x v="281"/>
    <x v="630"/>
    <x v="0"/>
  </r>
  <r>
    <m/>
    <x v="10"/>
    <s v="ERNT SER"/>
    <x v="281"/>
    <x v="631"/>
    <x v="0"/>
  </r>
  <r>
    <m/>
    <x v="10"/>
    <s v="ERNT SER"/>
    <x v="281"/>
    <x v="632"/>
    <x v="0"/>
  </r>
  <r>
    <m/>
    <x v="10"/>
    <s v="ERNT SER"/>
    <x v="281"/>
    <x v="326"/>
    <x v="0"/>
  </r>
  <r>
    <m/>
    <x v="9"/>
    <s v="ERNT SER"/>
    <x v="281"/>
    <x v="633"/>
    <x v="0"/>
  </r>
  <r>
    <m/>
    <x v="4"/>
    <s v="TI MONTAŽA"/>
    <x v="281"/>
    <x v="634"/>
    <x v="0"/>
  </r>
  <r>
    <m/>
    <x v="4"/>
    <s v="ATALIAN"/>
    <x v="281"/>
    <x v="635"/>
    <x v="0"/>
  </r>
  <r>
    <m/>
    <x v="3"/>
    <s v="TI MONTAŽA"/>
    <x v="282"/>
    <x v="163"/>
    <x v="0"/>
  </r>
  <r>
    <m/>
    <x v="5"/>
    <s v="ATALIAN"/>
    <x v="283"/>
    <x v="636"/>
    <x v="0"/>
  </r>
  <r>
    <m/>
    <x v="70"/>
    <s v="ERNT SER"/>
    <x v="283"/>
    <x v="637"/>
    <x v="0"/>
  </r>
  <r>
    <m/>
    <x v="104"/>
    <s v="MORANA WAGNER"/>
    <x v="283"/>
    <x v="638"/>
    <x v="0"/>
  </r>
  <r>
    <m/>
    <x v="26"/>
    <s v="ERNT SER"/>
    <x v="284"/>
    <x v="226"/>
    <x v="0"/>
  </r>
  <r>
    <m/>
    <x v="3"/>
    <s v="ERNT SER"/>
    <x v="285"/>
    <x v="4"/>
    <x v="0"/>
  </r>
  <r>
    <m/>
    <x v="0"/>
    <s v="ERNT SER"/>
    <x v="285"/>
    <x v="639"/>
    <x v="0"/>
  </r>
  <r>
    <m/>
    <x v="0"/>
    <s v="ERNT SER"/>
    <x v="285"/>
    <x v="640"/>
    <x v="0"/>
  </r>
  <r>
    <m/>
    <x v="5"/>
    <s v="ANCIN"/>
    <x v="285"/>
    <x v="641"/>
    <x v="0"/>
  </r>
  <r>
    <m/>
    <x v="7"/>
    <s v="ERNT SER"/>
    <x v="286"/>
    <x v="642"/>
    <x v="0"/>
  </r>
  <r>
    <m/>
    <x v="5"/>
    <s v="ATALIAN"/>
    <x v="286"/>
    <x v="303"/>
    <x v="0"/>
  </r>
  <r>
    <m/>
    <x v="5"/>
    <s v="ERNT SER"/>
    <x v="286"/>
    <x v="643"/>
    <x v="0"/>
  </r>
  <r>
    <m/>
    <x v="5"/>
    <s v="ANCIN"/>
    <x v="286"/>
    <x v="644"/>
    <x v="0"/>
  </r>
  <r>
    <m/>
    <x v="26"/>
    <s v="ERNT SER"/>
    <x v="287"/>
    <x v="645"/>
    <x v="0"/>
  </r>
  <r>
    <m/>
    <x v="105"/>
    <s v="SITNI INV"/>
    <x v="288"/>
    <x v="646"/>
    <x v="0"/>
  </r>
  <r>
    <m/>
    <x v="105"/>
    <s v="SITNI INV"/>
    <x v="288"/>
    <x v="647"/>
    <x v="0"/>
  </r>
  <r>
    <m/>
    <x v="0"/>
    <s v="ERNT SER"/>
    <x v="289"/>
    <x v="648"/>
    <x v="0"/>
  </r>
  <r>
    <m/>
    <x v="10"/>
    <s v="ERNT SER"/>
    <x v="289"/>
    <x v="649"/>
    <x v="0"/>
  </r>
  <r>
    <m/>
    <x v="106"/>
    <s v="ERNT SER"/>
    <x v="290"/>
    <x v="650"/>
    <x v="0"/>
  </r>
  <r>
    <m/>
    <x v="9"/>
    <s v=" KOREKTIVA VIP "/>
    <x v="291"/>
    <x v="651"/>
    <x v="0"/>
  </r>
  <r>
    <m/>
    <x v="9"/>
    <s v="M I DEMONTAŽA VIP"/>
    <x v="291"/>
    <x v="652"/>
    <x v="0"/>
  </r>
  <r>
    <m/>
    <x v="9"/>
    <s v="PORTANOVA OS ODRŽ"/>
    <x v="291"/>
    <x v="653"/>
    <x v="0"/>
  </r>
  <r>
    <m/>
    <x v="9"/>
    <s v=" VIP I  BNET"/>
    <x v="291"/>
    <x v="237"/>
    <x v="0"/>
  </r>
  <r>
    <m/>
    <x v="9"/>
    <s v="NADZOR KOTL R4"/>
    <x v="291"/>
    <x v="654"/>
    <x v="0"/>
  </r>
  <r>
    <m/>
    <x v="9"/>
    <s v="INTERVENCIJE R4"/>
    <x v="291"/>
    <x v="655"/>
    <x v="0"/>
  </r>
  <r>
    <m/>
    <x v="9"/>
    <s v="HT OS"/>
    <x v="291"/>
    <x v="656"/>
    <x v="0"/>
  </r>
  <r>
    <m/>
    <x v="9"/>
    <s v="ODRŽ I HORT "/>
    <x v="291"/>
    <x v="657"/>
    <x v="0"/>
  </r>
  <r>
    <m/>
    <x v="104"/>
    <s v="ATALIAN"/>
    <x v="291"/>
    <x v="658"/>
    <x v="0"/>
  </r>
  <r>
    <m/>
    <x v="0"/>
    <s v="ERNT SER"/>
    <x v="292"/>
    <x v="445"/>
    <x v="0"/>
  </r>
  <r>
    <m/>
    <x v="70"/>
    <s v="ERNT SER"/>
    <x v="292"/>
    <x v="659"/>
    <x v="0"/>
  </r>
  <r>
    <m/>
    <x v="5"/>
    <s v="ERNT SER"/>
    <x v="292"/>
    <x v="660"/>
    <x v="0"/>
  </r>
  <r>
    <m/>
    <x v="24"/>
    <s v="ERNT SER"/>
    <x v="293"/>
    <x v="353"/>
    <x v="0"/>
  </r>
  <r>
    <m/>
    <x v="107"/>
    <s v="ERNT SER"/>
    <x v="293"/>
    <x v="661"/>
    <x v="0"/>
  </r>
  <r>
    <m/>
    <x v="16"/>
    <s v="ERNT SER"/>
    <x v="293"/>
    <x v="662"/>
    <x v="0"/>
  </r>
  <r>
    <m/>
    <x v="0"/>
    <s v="ERNT SER"/>
    <x v="293"/>
    <x v="663"/>
    <x v="0"/>
  </r>
  <r>
    <m/>
    <x v="0"/>
    <s v="ERNT SER"/>
    <x v="293"/>
    <x v="664"/>
    <x v="0"/>
  </r>
  <r>
    <m/>
    <x v="26"/>
    <s v="JEL ŠTIMA"/>
    <x v="294"/>
    <x v="665"/>
    <x v="0"/>
  </r>
  <r>
    <m/>
    <x v="5"/>
    <s v="ERNT SER"/>
    <x v="295"/>
    <x v="666"/>
    <x v="0"/>
  </r>
  <r>
    <m/>
    <x v="5"/>
    <s v="ATALIAN"/>
    <x v="295"/>
    <x v="667"/>
    <x v="0"/>
  </r>
  <r>
    <m/>
    <x v="5"/>
    <s v="ERNT SER"/>
    <x v="295"/>
    <x v="335"/>
    <x v="0"/>
  </r>
  <r>
    <m/>
    <x v="26"/>
    <s v="ERNT SER"/>
    <x v="295"/>
    <x v="206"/>
    <x v="0"/>
  </r>
  <r>
    <m/>
    <x v="50"/>
    <s v="BLOK GRAD"/>
    <x v="296"/>
    <x v="668"/>
    <x v="0"/>
  </r>
  <r>
    <m/>
    <x v="5"/>
    <s v="ANCIN"/>
    <x v="297"/>
    <x v="669"/>
    <x v="0"/>
  </r>
  <r>
    <m/>
    <x v="3"/>
    <s v="ERNT SER"/>
    <x v="297"/>
    <x v="4"/>
    <x v="0"/>
  </r>
  <r>
    <m/>
    <x v="54"/>
    <s v="ERNT SER"/>
    <x v="297"/>
    <x v="670"/>
    <x v="0"/>
  </r>
  <r>
    <m/>
    <x v="54"/>
    <s v="ERNT SER"/>
    <x v="297"/>
    <x v="671"/>
    <x v="0"/>
  </r>
  <r>
    <m/>
    <x v="5"/>
    <s v="ANCIN"/>
    <x v="297"/>
    <x v="672"/>
    <x v="0"/>
  </r>
  <r>
    <m/>
    <x v="5"/>
    <s v="ATALIAN"/>
    <x v="297"/>
    <x v="673"/>
    <x v="0"/>
  </r>
  <r>
    <m/>
    <x v="24"/>
    <s v="ERNT SER"/>
    <x v="297"/>
    <x v="674"/>
    <x v="0"/>
  </r>
  <r>
    <m/>
    <x v="0"/>
    <s v="ERNT SER"/>
    <x v="298"/>
    <x v="675"/>
    <x v="0"/>
  </r>
  <r>
    <m/>
    <x v="35"/>
    <s v="ERNT SER"/>
    <x v="298"/>
    <x v="676"/>
    <x v="0"/>
  </r>
  <r>
    <m/>
    <x v="5"/>
    <s v="ERNT SER"/>
    <x v="299"/>
    <x v="677"/>
    <x v="0"/>
  </r>
  <r>
    <m/>
    <x v="5"/>
    <s v="ERNT SER"/>
    <x v="299"/>
    <x v="678"/>
    <x v="0"/>
  </r>
  <r>
    <m/>
    <x v="50"/>
    <s v="ERNT SER"/>
    <x v="300"/>
    <x v="384"/>
    <x v="0"/>
  </r>
  <r>
    <m/>
    <x v="9"/>
    <s v="ERNT SER"/>
    <x v="301"/>
    <x v="679"/>
    <x v="0"/>
  </r>
  <r>
    <m/>
    <x v="9"/>
    <s v="ERNT SER"/>
    <x v="301"/>
    <x v="59"/>
    <x v="0"/>
  </r>
  <r>
    <m/>
    <x v="9"/>
    <s v="ANCIN"/>
    <x v="301"/>
    <x v="680"/>
    <x v="0"/>
  </r>
  <r>
    <m/>
    <x v="9"/>
    <s v="ANCIN"/>
    <x v="301"/>
    <x v="681"/>
    <x v="0"/>
  </r>
  <r>
    <m/>
    <x v="9"/>
    <s v="A1"/>
    <x v="301"/>
    <x v="237"/>
    <x v="0"/>
  </r>
  <r>
    <m/>
    <x v="9"/>
    <s v="ERNT SER"/>
    <x v="301"/>
    <x v="682"/>
    <x v="0"/>
  </r>
  <r>
    <m/>
    <x v="9"/>
    <s v="ATALIAN"/>
    <x v="301"/>
    <x v="351"/>
    <x v="0"/>
  </r>
  <r>
    <m/>
    <x v="9"/>
    <s v="ERNT SER"/>
    <x v="301"/>
    <x v="683"/>
    <x v="0"/>
  </r>
  <r>
    <m/>
    <x v="102"/>
    <s v="ERNT SER"/>
    <x v="302"/>
    <x v="684"/>
    <x v="0"/>
  </r>
  <r>
    <m/>
    <x v="16"/>
    <s v="ERNT SER"/>
    <x v="302"/>
    <x v="685"/>
    <x v="0"/>
  </r>
  <r>
    <m/>
    <x v="18"/>
    <s v="ATALIAN"/>
    <x v="302"/>
    <x v="100"/>
    <x v="0"/>
  </r>
  <r>
    <m/>
    <x v="7"/>
    <s v="ERNT SER"/>
    <x v="303"/>
    <x v="686"/>
    <x v="0"/>
  </r>
  <r>
    <m/>
    <x v="54"/>
    <s v="ERNT SER"/>
    <x v="304"/>
    <x v="687"/>
    <x v="0"/>
  </r>
  <r>
    <m/>
    <x v="13"/>
    <s v="ERNT SER"/>
    <x v="305"/>
    <x v="598"/>
    <x v="0"/>
  </r>
  <r>
    <m/>
    <x v="108"/>
    <s v="ERNT SER"/>
    <x v="305"/>
    <x v="688"/>
    <x v="0"/>
  </r>
  <r>
    <m/>
    <x v="70"/>
    <s v="ERNT SER"/>
    <x v="306"/>
    <x v="659"/>
    <x v="0"/>
  </r>
  <r>
    <m/>
    <x v="18"/>
    <s v="ATALIAN"/>
    <x v="307"/>
    <x v="100"/>
    <x v="0"/>
  </r>
  <r>
    <m/>
    <x v="10"/>
    <s v="ERNT SER"/>
    <x v="308"/>
    <x v="689"/>
    <x v="0"/>
  </r>
  <r>
    <m/>
    <x v="58"/>
    <s v="LISINSKI"/>
    <x v="309"/>
    <x v="575"/>
    <x v="0"/>
  </r>
  <r>
    <m/>
    <x v="16"/>
    <s v="ERNT SER"/>
    <x v="310"/>
    <x v="690"/>
    <x v="0"/>
  </r>
  <r>
    <m/>
    <x v="3"/>
    <s v="ERNT SER"/>
    <x v="310"/>
    <x v="4"/>
    <x v="0"/>
  </r>
  <r>
    <m/>
    <x v="26"/>
    <s v="ERNT SER"/>
    <x v="311"/>
    <x v="206"/>
    <x v="0"/>
  </r>
  <r>
    <m/>
    <x v="26"/>
    <s v="ERNT SER"/>
    <x v="311"/>
    <x v="603"/>
    <x v="0"/>
  </r>
  <r>
    <m/>
    <x v="7"/>
    <s v="ERNT SER"/>
    <x v="312"/>
    <x v="691"/>
    <x v="0"/>
  </r>
  <r>
    <m/>
    <x v="7"/>
    <s v="ERNT SER"/>
    <x v="312"/>
    <x v="692"/>
    <x v="0"/>
  </r>
  <r>
    <m/>
    <x v="102"/>
    <s v="ATALIAN"/>
    <x v="312"/>
    <x v="684"/>
    <x v="0"/>
  </r>
  <r>
    <m/>
    <x v="26"/>
    <s v="ERNT SER"/>
    <x v="312"/>
    <x v="693"/>
    <x v="0"/>
  </r>
  <r>
    <m/>
    <x v="5"/>
    <s v="ATALIAN"/>
    <x v="313"/>
    <x v="694"/>
    <x v="0"/>
  </r>
  <r>
    <m/>
    <x v="5"/>
    <s v="ERNT SER"/>
    <x v="313"/>
    <x v="335"/>
    <x v="0"/>
  </r>
  <r>
    <m/>
    <x v="5"/>
    <s v="ANCIN"/>
    <x v="313"/>
    <x v="695"/>
    <x v="0"/>
  </r>
  <r>
    <m/>
    <x v="5"/>
    <s v="ATALIAN"/>
    <x v="313"/>
    <x v="303"/>
    <x v="0"/>
  </r>
  <r>
    <m/>
    <x v="5"/>
    <s v="ANCIN"/>
    <x v="313"/>
    <x v="696"/>
    <x v="0"/>
  </r>
  <r>
    <m/>
    <x v="24"/>
    <s v="ERNT SER"/>
    <x v="313"/>
    <x v="52"/>
    <x v="0"/>
  </r>
  <r>
    <m/>
    <x v="54"/>
    <s v="ERNT SER"/>
    <x v="314"/>
    <x v="697"/>
    <x v="0"/>
  </r>
  <r>
    <m/>
    <x v="13"/>
    <s v="ERNT SER"/>
    <x v="314"/>
    <x v="698"/>
    <x v="0"/>
  </r>
  <r>
    <m/>
    <x v="5"/>
    <s v="ERNT SER"/>
    <x v="315"/>
    <x v="699"/>
    <x v="0"/>
  </r>
  <r>
    <m/>
    <x v="5"/>
    <s v="ERNT SER"/>
    <x v="315"/>
    <x v="700"/>
    <x v="0"/>
  </r>
  <r>
    <m/>
    <x v="5"/>
    <s v="ERNT SER"/>
    <x v="315"/>
    <x v="701"/>
    <x v="0"/>
  </r>
  <r>
    <m/>
    <x v="16"/>
    <s v="ERNT SER"/>
    <x v="315"/>
    <x v="702"/>
    <x v="0"/>
  </r>
  <r>
    <m/>
    <x v="102"/>
    <s v="ERNT SER"/>
    <x v="315"/>
    <x v="547"/>
    <x v="0"/>
  </r>
  <r>
    <m/>
    <x v="9"/>
    <s v="ATALIAN"/>
    <x v="316"/>
    <x v="703"/>
    <x v="0"/>
  </r>
  <r>
    <m/>
    <x v="9"/>
    <s v="ERNT SER"/>
    <x v="316"/>
    <x v="704"/>
    <x v="0"/>
  </r>
  <r>
    <m/>
    <x v="9"/>
    <s v="ANCIN"/>
    <x v="316"/>
    <x v="705"/>
    <x v="0"/>
  </r>
  <r>
    <m/>
    <x v="9"/>
    <s v="VIP"/>
    <x v="316"/>
    <x v="237"/>
    <x v="0"/>
  </r>
  <r>
    <m/>
    <x v="9"/>
    <s v="ERNT SER"/>
    <x v="316"/>
    <x v="706"/>
    <x v="0"/>
  </r>
  <r>
    <m/>
    <x v="109"/>
    <s v="ERNT SER"/>
    <x v="316"/>
    <x v="707"/>
    <x v="0"/>
  </r>
  <r>
    <m/>
    <x v="110"/>
    <s v="ERNT SER"/>
    <x v="317"/>
    <x v="708"/>
    <x v="0"/>
  </r>
  <r>
    <m/>
    <x v="110"/>
    <s v="VIP"/>
    <x v="317"/>
    <x v="709"/>
    <x v="0"/>
  </r>
  <r>
    <m/>
    <x v="0"/>
    <s v="ERNT SER"/>
    <x v="317"/>
    <x v="710"/>
    <x v="0"/>
  </r>
  <r>
    <m/>
    <x v="0"/>
    <s v="ERNT SER"/>
    <x v="317"/>
    <x v="711"/>
    <x v="0"/>
  </r>
  <r>
    <m/>
    <x v="18"/>
    <s v="ATALIAN"/>
    <x v="318"/>
    <x v="712"/>
    <x v="0"/>
  </r>
  <r>
    <m/>
    <x v="26"/>
    <s v="ERNT SER"/>
    <x v="318"/>
    <x v="713"/>
    <x v="0"/>
  </r>
  <r>
    <m/>
    <x v="111"/>
    <s v="OTPAD"/>
    <x v="318"/>
    <x v="714"/>
    <x v="0"/>
  </r>
  <r>
    <m/>
    <x v="50"/>
    <s v="DRINKOVIĆ"/>
    <x v="319"/>
    <x v="384"/>
    <x v="0"/>
  </r>
  <r>
    <m/>
    <x v="5"/>
    <s v="ERNT SER"/>
    <x v="319"/>
    <x v="715"/>
    <x v="0"/>
  </r>
  <r>
    <m/>
    <x v="13"/>
    <s v="ERNT SER"/>
    <x v="320"/>
    <x v="716"/>
    <x v="0"/>
  </r>
  <r>
    <m/>
    <x v="13"/>
    <s v="ERNT SER"/>
    <x v="320"/>
    <x v="717"/>
    <x v="0"/>
  </r>
  <r>
    <m/>
    <x v="70"/>
    <s v="ERNT SER"/>
    <x v="320"/>
    <x v="718"/>
    <x v="0"/>
  </r>
  <r>
    <m/>
    <x v="0"/>
    <s v="ERNT SER"/>
    <x v="320"/>
    <x v="719"/>
    <x v="0"/>
  </r>
  <r>
    <m/>
    <x v="16"/>
    <s v="ERNT SER"/>
    <x v="321"/>
    <x v="720"/>
    <x v="0"/>
  </r>
  <r>
    <m/>
    <x v="18"/>
    <s v="ATALIAN"/>
    <x v="322"/>
    <x v="712"/>
    <x v="0"/>
  </r>
  <r>
    <m/>
    <x v="26"/>
    <s v="ERNT SER"/>
    <x v="322"/>
    <x v="721"/>
    <x v="0"/>
  </r>
  <r>
    <m/>
    <x v="26"/>
    <s v="ERNT SER"/>
    <x v="322"/>
    <x v="722"/>
    <x v="0"/>
  </r>
  <r>
    <m/>
    <x v="26"/>
    <s v="ERNT SER"/>
    <x v="322"/>
    <x v="723"/>
    <x v="0"/>
  </r>
  <r>
    <m/>
    <x v="76"/>
    <s v="ERNT SER"/>
    <x v="323"/>
    <x v="246"/>
    <x v="0"/>
  </r>
  <r>
    <m/>
    <x v="76"/>
    <s v="ERNT SER"/>
    <x v="323"/>
    <x v="724"/>
    <x v="0"/>
  </r>
  <r>
    <m/>
    <x v="76"/>
    <s v="ERNT SER"/>
    <x v="323"/>
    <x v="725"/>
    <x v="0"/>
  </r>
  <r>
    <m/>
    <x v="3"/>
    <s v="ERNT SER"/>
    <x v="324"/>
    <x v="4"/>
    <x v="0"/>
  </r>
  <r>
    <m/>
    <x v="24"/>
    <s v="ERNT SER"/>
    <x v="325"/>
    <x v="76"/>
    <x v="0"/>
  </r>
  <r>
    <m/>
    <x v="7"/>
    <s v="ERNT SER"/>
    <x v="326"/>
    <x v="726"/>
    <x v="0"/>
  </r>
  <r>
    <m/>
    <x v="26"/>
    <s v="ERNT SER"/>
    <x v="327"/>
    <x v="722"/>
    <x v="0"/>
  </r>
  <r>
    <m/>
    <x v="26"/>
    <s v="ERNT SER"/>
    <x v="327"/>
    <x v="727"/>
    <x v="0"/>
  </r>
  <r>
    <m/>
    <x v="5"/>
    <s v="ANCIN"/>
    <x v="327"/>
    <x v="728"/>
    <x v="0"/>
  </r>
  <r>
    <m/>
    <x v="5"/>
    <s v="ANCIN"/>
    <x v="327"/>
    <x v="729"/>
    <x v="0"/>
  </r>
  <r>
    <m/>
    <x v="112"/>
    <s v="ERNT SER"/>
    <x v="327"/>
    <x v="730"/>
    <x v="0"/>
  </r>
  <r>
    <m/>
    <x v="54"/>
    <s v="ERNT SER"/>
    <x v="328"/>
    <x v="731"/>
    <x v="0"/>
  </r>
  <r>
    <m/>
    <x v="54"/>
    <s v="ERNT SER"/>
    <x v="328"/>
    <x v="732"/>
    <x v="0"/>
  </r>
  <r>
    <m/>
    <x v="54"/>
    <s v="ERNT SER"/>
    <x v="328"/>
    <x v="733"/>
    <x v="0"/>
  </r>
  <r>
    <m/>
    <x v="10"/>
    <s v="ERNT SER"/>
    <x v="328"/>
    <x v="650"/>
    <x v="0"/>
  </r>
  <r>
    <m/>
    <x v="9"/>
    <s v="VIP"/>
    <x v="329"/>
    <x v="734"/>
    <x v="0"/>
  </r>
  <r>
    <m/>
    <x v="9"/>
    <s v="VIP"/>
    <x v="329"/>
    <x v="735"/>
    <x v="0"/>
  </r>
  <r>
    <m/>
    <x v="9"/>
    <s v="ERNT SER"/>
    <x v="329"/>
    <x v="406"/>
    <x v="0"/>
  </r>
  <r>
    <m/>
    <x v="9"/>
    <s v="VIP"/>
    <x v="329"/>
    <x v="237"/>
    <x v="0"/>
  </r>
  <r>
    <m/>
    <x v="9"/>
    <s v="ATALIAN"/>
    <x v="329"/>
    <x v="403"/>
    <x v="0"/>
  </r>
  <r>
    <m/>
    <x v="9"/>
    <s v="ERNT SER"/>
    <x v="329"/>
    <x v="736"/>
    <x v="0"/>
  </r>
  <r>
    <m/>
    <x v="9"/>
    <s v="ERNT SER"/>
    <x v="329"/>
    <x v="737"/>
    <x v="0"/>
  </r>
  <r>
    <m/>
    <x v="9"/>
    <s v="ERNT SER"/>
    <x v="329"/>
    <x v="738"/>
    <x v="0"/>
  </r>
  <r>
    <m/>
    <x v="16"/>
    <s v="ERNT SER"/>
    <x v="329"/>
    <x v="739"/>
    <x v="0"/>
  </r>
  <r>
    <m/>
    <x v="5"/>
    <s v="ERNT SER"/>
    <x v="329"/>
    <x v="740"/>
    <x v="0"/>
  </r>
  <r>
    <m/>
    <x v="5"/>
    <s v="ERNT SER"/>
    <x v="329"/>
    <x v="741"/>
    <x v="0"/>
  </r>
  <r>
    <m/>
    <x v="5"/>
    <s v="ERNT SER"/>
    <x v="329"/>
    <x v="643"/>
    <x v="0"/>
  </r>
  <r>
    <m/>
    <x v="5"/>
    <s v="ATALIAN"/>
    <x v="329"/>
    <x v="399"/>
    <x v="0"/>
  </r>
  <r>
    <m/>
    <x v="9"/>
    <s v="ERNT SER"/>
    <x v="329"/>
    <x v="28"/>
    <x v="0"/>
  </r>
  <r>
    <m/>
    <x v="9"/>
    <s v="ANCIN"/>
    <x v="329"/>
    <x v="742"/>
    <x v="0"/>
  </r>
  <r>
    <m/>
    <x v="9"/>
    <s v="ANCIN"/>
    <x v="329"/>
    <x v="743"/>
    <x v="0"/>
  </r>
  <r>
    <m/>
    <x v="5"/>
    <s v="ERNT SER"/>
    <x v="330"/>
    <x v="744"/>
    <x v="0"/>
  </r>
  <r>
    <m/>
    <x v="5"/>
    <s v="ERNT SER"/>
    <x v="331"/>
    <x v="745"/>
    <x v="0"/>
  </r>
  <r>
    <m/>
    <x v="16"/>
    <s v="ERNT SER"/>
    <x v="331"/>
    <x v="545"/>
    <x v="0"/>
  </r>
  <r>
    <m/>
    <x v="50"/>
    <s v="HT ŠIB"/>
    <x v="332"/>
    <x v="746"/>
    <x v="0"/>
  </r>
  <r>
    <m/>
    <x v="0"/>
    <s v="ERNT SER"/>
    <x v="332"/>
    <x v="362"/>
    <x v="0"/>
  </r>
  <r>
    <m/>
    <x v="0"/>
    <s v="ERNT SER"/>
    <x v="332"/>
    <x v="747"/>
    <x v="0"/>
  </r>
  <r>
    <m/>
    <x v="113"/>
    <s v="ERNT SER"/>
    <x v="333"/>
    <x v="748"/>
    <x v="0"/>
  </r>
  <r>
    <m/>
    <x v="54"/>
    <s v="ERNT SER"/>
    <x v="334"/>
    <x v="749"/>
    <x v="0"/>
  </r>
  <r>
    <m/>
    <x v="0"/>
    <s v="ERNT SER"/>
    <x v="335"/>
    <x v="445"/>
    <x v="0"/>
  </r>
  <r>
    <m/>
    <x v="16"/>
    <s v="ERNT SER"/>
    <x v="336"/>
    <x v="750"/>
    <x v="0"/>
  </r>
  <r>
    <m/>
    <x v="108"/>
    <s v="ERNT SER"/>
    <x v="336"/>
    <x v="751"/>
    <x v="0"/>
  </r>
  <r>
    <m/>
    <x v="0"/>
    <s v="ERNT SER"/>
    <x v="336"/>
    <x v="752"/>
    <x v="0"/>
  </r>
  <r>
    <m/>
    <x v="3"/>
    <s v="ERNT SER"/>
    <x v="337"/>
    <x v="4"/>
    <x v="0"/>
  </r>
  <r>
    <m/>
    <x v="13"/>
    <s v="ERNT SER"/>
    <x v="338"/>
    <x v="753"/>
    <x v="0"/>
  </r>
  <r>
    <m/>
    <x v="13"/>
    <s v="ERNT SER"/>
    <x v="338"/>
    <x v="754"/>
    <x v="0"/>
  </r>
  <r>
    <m/>
    <x v="108"/>
    <s v="ERNT SER"/>
    <x v="339"/>
    <x v="755"/>
    <x v="0"/>
  </r>
  <r>
    <m/>
    <x v="5"/>
    <s v="ERNT SER"/>
    <x v="340"/>
    <x v="756"/>
    <x v="0"/>
  </r>
  <r>
    <m/>
    <x v="5"/>
    <s v="ERNT SER"/>
    <x v="340"/>
    <x v="757"/>
    <x v="0"/>
  </r>
  <r>
    <m/>
    <x v="114"/>
    <s v="ATATLIAN"/>
    <x v="341"/>
    <x v="758"/>
    <x v="0"/>
  </r>
  <r>
    <m/>
    <x v="26"/>
    <s v="ERNT SER"/>
    <x v="342"/>
    <x v="91"/>
    <x v="0"/>
  </r>
  <r>
    <m/>
    <x v="115"/>
    <s v="ERNT SER"/>
    <x v="342"/>
    <x v="759"/>
    <x v="0"/>
  </r>
  <r>
    <m/>
    <x v="115"/>
    <s v="ERNT SER"/>
    <x v="342"/>
    <x v="760"/>
    <x v="0"/>
  </r>
  <r>
    <m/>
    <x v="0"/>
    <s v="ERNT SER"/>
    <x v="342"/>
    <x v="761"/>
    <x v="0"/>
  </r>
  <r>
    <m/>
    <x v="7"/>
    <s v="ERNT SER"/>
    <x v="342"/>
    <x v="762"/>
    <x v="0"/>
  </r>
  <r>
    <m/>
    <x v="5"/>
    <s v="ATALIAN"/>
    <x v="343"/>
    <x v="673"/>
    <x v="0"/>
  </r>
  <r>
    <m/>
    <x v="5"/>
    <s v="ATALIAN"/>
    <x v="343"/>
    <x v="335"/>
    <x v="0"/>
  </r>
  <r>
    <m/>
    <x v="9"/>
    <s v="ERNT SER"/>
    <x v="344"/>
    <x v="763"/>
    <x v="0"/>
  </r>
  <r>
    <m/>
    <x v="9"/>
    <s v="VIP"/>
    <x v="344"/>
    <x v="764"/>
    <x v="0"/>
  </r>
  <r>
    <m/>
    <x v="9"/>
    <s v="VIP"/>
    <x v="344"/>
    <x v="237"/>
    <x v="0"/>
  </r>
  <r>
    <m/>
    <x v="9"/>
    <s v="ANCIN"/>
    <x v="344"/>
    <x v="765"/>
    <x v="0"/>
  </r>
  <r>
    <m/>
    <x v="9"/>
    <s v="ERNT SER"/>
    <x v="344"/>
    <x v="766"/>
    <x v="0"/>
  </r>
  <r>
    <m/>
    <x v="9"/>
    <s v="ERNT SER"/>
    <x v="344"/>
    <x v="767"/>
    <x v="0"/>
  </r>
  <r>
    <m/>
    <x v="24"/>
    <s v="ERNT SER"/>
    <x v="344"/>
    <x v="768"/>
    <x v="0"/>
  </r>
  <r>
    <m/>
    <x v="0"/>
    <s v="ERNT SER"/>
    <x v="345"/>
    <x v="769"/>
    <x v="0"/>
  </r>
  <r>
    <m/>
    <x v="5"/>
    <s v="ATALIAN"/>
    <x v="346"/>
    <x v="770"/>
    <x v="0"/>
  </r>
  <r>
    <m/>
    <x v="5"/>
    <s v="ERNT SER"/>
    <x v="346"/>
    <x v="771"/>
    <x v="0"/>
  </r>
  <r>
    <m/>
    <x v="16"/>
    <s v="ERNT SER"/>
    <x v="347"/>
    <x v="772"/>
    <x v="0"/>
  </r>
  <r>
    <m/>
    <x v="104"/>
    <s v="ATALIAN"/>
    <x v="348"/>
    <x v="773"/>
    <x v="0"/>
  </r>
  <r>
    <m/>
    <x v="50"/>
    <s v="NOVA CESTA"/>
    <x v="348"/>
    <x v="774"/>
    <x v="0"/>
  </r>
  <r>
    <m/>
    <x v="35"/>
    <s v="ERNT SER"/>
    <x v="348"/>
    <x v="775"/>
    <x v="0"/>
  </r>
  <r>
    <m/>
    <x v="26"/>
    <s v="ERNT SER"/>
    <x v="348"/>
    <x v="776"/>
    <x v="0"/>
  </r>
  <r>
    <m/>
    <x v="26"/>
    <s v="ERNT SER"/>
    <x v="349"/>
    <x v="777"/>
    <x v="0"/>
  </r>
  <r>
    <m/>
    <x v="18"/>
    <s v="ATALIAN"/>
    <x v="349"/>
    <x v="19"/>
    <x v="0"/>
  </r>
  <r>
    <m/>
    <x v="47"/>
    <s v="ERNT SER"/>
    <x v="350"/>
    <x v="506"/>
    <x v="0"/>
  </r>
  <r>
    <m/>
    <x v="13"/>
    <s v="ERNT SER"/>
    <x v="350"/>
    <x v="778"/>
    <x v="0"/>
  </r>
  <r>
    <m/>
    <x v="7"/>
    <s v="ERNT SER"/>
    <x v="351"/>
    <x v="779"/>
    <x v="0"/>
  </r>
  <r>
    <m/>
    <x v="26"/>
    <s v="ERNT SER"/>
    <x v="352"/>
    <x v="4"/>
    <x v="0"/>
  </r>
  <r>
    <m/>
    <x v="16"/>
    <s v="ERNT SER"/>
    <x v="352"/>
    <x v="780"/>
    <x v="0"/>
  </r>
  <r>
    <m/>
    <x v="3"/>
    <s v="ERNT SER"/>
    <x v="353"/>
    <x v="365"/>
    <x v="0"/>
  </r>
  <r>
    <m/>
    <x v="24"/>
    <s v="ERNT SER"/>
    <x v="353"/>
    <x v="781"/>
    <x v="0"/>
  </r>
  <r>
    <m/>
    <x v="7"/>
    <s v="ERNT SER"/>
    <x v="354"/>
    <x v="782"/>
    <x v="0"/>
  </r>
  <r>
    <m/>
    <x v="0"/>
    <s v="ERNT SER"/>
    <x v="354"/>
    <x v="783"/>
    <x v="0"/>
  </r>
  <r>
    <m/>
    <x v="116"/>
    <s v="ERNT SER"/>
    <x v="354"/>
    <x v="784"/>
    <x v="0"/>
  </r>
  <r>
    <m/>
    <x v="5"/>
    <s v="ATALIAN"/>
    <x v="355"/>
    <x v="785"/>
    <x v="0"/>
  </r>
  <r>
    <m/>
    <x v="5"/>
    <s v="ERNT SER"/>
    <x v="355"/>
    <x v="786"/>
    <x v="0"/>
  </r>
  <r>
    <m/>
    <x v="5"/>
    <s v="ANCIN"/>
    <x v="355"/>
    <x v="787"/>
    <x v="0"/>
  </r>
  <r>
    <m/>
    <x v="5"/>
    <s v="ANCIN"/>
    <x v="355"/>
    <x v="788"/>
    <x v="0"/>
  </r>
  <r>
    <m/>
    <x v="16"/>
    <s v="ERNT SER"/>
    <x v="356"/>
    <x v="789"/>
    <x v="0"/>
  </r>
  <r>
    <m/>
    <x v="117"/>
    <s v="ERNT SER"/>
    <x v="356"/>
    <x v="463"/>
    <x v="0"/>
  </r>
  <r>
    <m/>
    <x v="9"/>
    <s v="ANCIN"/>
    <x v="357"/>
    <x v="790"/>
    <x v="0"/>
  </r>
  <r>
    <m/>
    <x v="9"/>
    <s v="VIP"/>
    <x v="357"/>
    <x v="237"/>
    <x v="0"/>
  </r>
  <r>
    <m/>
    <x v="9"/>
    <s v="ATALIAN"/>
    <x v="357"/>
    <x v="163"/>
    <x v="0"/>
  </r>
  <r>
    <m/>
    <x v="13"/>
    <s v="ERNT SER"/>
    <x v="357"/>
    <x v="791"/>
    <x v="0"/>
  </r>
  <r>
    <m/>
    <x v="5"/>
    <s v="ERNT SER"/>
    <x v="358"/>
    <x v="792"/>
    <x v="0"/>
  </r>
  <r>
    <m/>
    <x v="76"/>
    <s v="ERNT SER"/>
    <x v="358"/>
    <x v="52"/>
    <x v="0"/>
  </r>
  <r>
    <m/>
    <x v="50"/>
    <s v="ERNT SER"/>
    <x v="358"/>
    <x v="793"/>
    <x v="0"/>
  </r>
  <r>
    <m/>
    <x v="118"/>
    <s v="ERNT SER"/>
    <x v="359"/>
    <x v="794"/>
    <x v="0"/>
  </r>
  <r>
    <m/>
    <x v="5"/>
    <s v="ERNT SER"/>
    <x v="360"/>
    <x v="795"/>
    <x v="0"/>
  </r>
  <r>
    <m/>
    <x v="5"/>
    <s v="ERNT SER"/>
    <x v="360"/>
    <x v="796"/>
    <x v="0"/>
  </r>
  <r>
    <m/>
    <x v="102"/>
    <s v="ERNT SER"/>
    <x v="360"/>
    <x v="170"/>
    <x v="0"/>
  </r>
  <r>
    <m/>
    <x v="13"/>
    <s v="ERNT SER"/>
    <x v="360"/>
    <x v="797"/>
    <x v="0"/>
  </r>
  <r>
    <m/>
    <x v="0"/>
    <s v="ERNT SER"/>
    <x v="361"/>
    <x v="798"/>
    <x v="0"/>
  </r>
  <r>
    <m/>
    <x v="0"/>
    <s v="ERNT SER"/>
    <x v="361"/>
    <x v="319"/>
    <x v="0"/>
  </r>
  <r>
    <m/>
    <x v="0"/>
    <s v="ERNT SER"/>
    <x v="361"/>
    <x v="799"/>
    <x v="0"/>
  </r>
  <r>
    <m/>
    <x v="24"/>
    <s v="ERNT SER"/>
    <x v="361"/>
    <x v="128"/>
    <x v="0"/>
  </r>
  <r>
    <m/>
    <x v="10"/>
    <s v="ERNT SER"/>
    <x v="362"/>
    <x v="800"/>
    <x v="0"/>
  </r>
  <r>
    <m/>
    <x v="0"/>
    <s v="ERNT SER"/>
    <x v="362"/>
    <x v="801"/>
    <x v="0"/>
  </r>
  <r>
    <m/>
    <x v="119"/>
    <s v="ERNT SER"/>
    <x v="363"/>
    <x v="802"/>
    <x v="0"/>
  </r>
  <r>
    <m/>
    <x v="16"/>
    <s v="ERNT SER"/>
    <x v="363"/>
    <x v="551"/>
    <x v="0"/>
  </r>
  <r>
    <m/>
    <x v="26"/>
    <s v="ERNT SER"/>
    <x v="364"/>
    <x v="555"/>
    <x v="0"/>
  </r>
  <r>
    <m/>
    <x v="16"/>
    <s v="ERNT SER"/>
    <x v="365"/>
    <x v="803"/>
    <x v="0"/>
  </r>
  <r>
    <m/>
    <x v="16"/>
    <s v="ERNT SER"/>
    <x v="365"/>
    <x v="804"/>
    <x v="0"/>
  </r>
  <r>
    <m/>
    <x v="5"/>
    <s v="ERNT SER"/>
    <x v="366"/>
    <x v="805"/>
    <x v="0"/>
  </r>
  <r>
    <m/>
    <x v="5"/>
    <s v="HT ŠIB"/>
    <x v="366"/>
    <x v="112"/>
    <x v="0"/>
  </r>
  <r>
    <m/>
    <x v="40"/>
    <s v="ERNT SER"/>
    <x v="366"/>
    <x v="806"/>
    <x v="0"/>
  </r>
  <r>
    <m/>
    <x v="40"/>
    <s v="ERNT SER"/>
    <x v="366"/>
    <x v="807"/>
    <x v="0"/>
  </r>
  <r>
    <m/>
    <x v="9"/>
    <s v="VIP"/>
    <x v="366"/>
    <x v="808"/>
    <x v="0"/>
  </r>
  <r>
    <m/>
    <x v="9"/>
    <s v="VIP"/>
    <x v="366"/>
    <x v="809"/>
    <x v="0"/>
  </r>
  <r>
    <m/>
    <x v="9"/>
    <s v="VIP"/>
    <x v="366"/>
    <x v="810"/>
    <x v="0"/>
  </r>
  <r>
    <m/>
    <x v="9"/>
    <s v="ATALIAN"/>
    <x v="366"/>
    <x v="811"/>
    <x v="0"/>
  </r>
  <r>
    <m/>
    <x v="9"/>
    <s v="ERNT SER"/>
    <x v="366"/>
    <x v="812"/>
    <x v="0"/>
  </r>
  <r>
    <m/>
    <x v="9"/>
    <s v="ERNT SER"/>
    <x v="366"/>
    <x v="813"/>
    <x v="0"/>
  </r>
  <r>
    <m/>
    <x v="9"/>
    <s v="ERNT SER"/>
    <x v="366"/>
    <x v="814"/>
    <x v="0"/>
  </r>
  <r>
    <m/>
    <x v="16"/>
    <s v="ATALIAN"/>
    <x v="367"/>
    <x v="815"/>
    <x v="0"/>
  </r>
  <r>
    <m/>
    <x v="120"/>
    <s v="ERNT SER"/>
    <x v="367"/>
    <x v="816"/>
    <x v="0"/>
  </r>
  <r>
    <m/>
    <x v="26"/>
    <s v="ERNT SER"/>
    <x v="367"/>
    <x v="817"/>
    <x v="0"/>
  </r>
  <r>
    <m/>
    <x v="3"/>
    <s v="ERNT SER"/>
    <x v="368"/>
    <x v="4"/>
    <x v="0"/>
  </r>
  <r>
    <m/>
    <x v="24"/>
    <s v="ERNT SER"/>
    <x v="369"/>
    <x v="818"/>
    <x v="0"/>
  </r>
  <r>
    <m/>
    <x v="5"/>
    <s v="ANCIN"/>
    <x v="370"/>
    <x v="819"/>
    <x v="0"/>
  </r>
  <r>
    <m/>
    <x v="5"/>
    <s v="ERNT SER"/>
    <x v="370"/>
    <x v="820"/>
    <x v="0"/>
  </r>
  <r>
    <m/>
    <x v="5"/>
    <s v="ANCIN"/>
    <x v="370"/>
    <x v="821"/>
    <x v="0"/>
  </r>
  <r>
    <m/>
    <x v="26"/>
    <s v="ERNT SER"/>
    <x v="371"/>
    <x v="822"/>
    <x v="0"/>
  </r>
  <r>
    <m/>
    <x v="26"/>
    <s v="ERNT SER"/>
    <x v="371"/>
    <x v="101"/>
    <x v="0"/>
  </r>
  <r>
    <m/>
    <x v="26"/>
    <s v="ERNT SER"/>
    <x v="371"/>
    <x v="572"/>
    <x v="0"/>
  </r>
  <r>
    <m/>
    <x v="10"/>
    <s v="ERNT SER"/>
    <x v="371"/>
    <x v="648"/>
    <x v="0"/>
  </r>
  <r>
    <m/>
    <x v="7"/>
    <s v="ERNT SER"/>
    <x v="372"/>
    <x v="823"/>
    <x v="0"/>
  </r>
  <r>
    <m/>
    <x v="10"/>
    <s v="ERNT SER"/>
    <x v="372"/>
    <x v="824"/>
    <x v="0"/>
  </r>
  <r>
    <m/>
    <x v="16"/>
    <s v="ERNT SER"/>
    <x v="373"/>
    <x v="825"/>
    <x v="0"/>
  </r>
  <r>
    <m/>
    <x v="9"/>
    <s v="VIP"/>
    <x v="374"/>
    <x v="237"/>
    <x v="0"/>
  </r>
  <r>
    <m/>
    <x v="9"/>
    <s v="ATALIAN"/>
    <x v="374"/>
    <x v="486"/>
    <x v="0"/>
  </r>
  <r>
    <m/>
    <x v="9"/>
    <s v="ANCIN"/>
    <x v="374"/>
    <x v="826"/>
    <x v="0"/>
  </r>
  <r>
    <m/>
    <x v="9"/>
    <s v="MB FRIGO"/>
    <x v="374"/>
    <x v="827"/>
    <x v="0"/>
  </r>
  <r>
    <m/>
    <x v="9"/>
    <s v="MB FRIGO"/>
    <x v="374"/>
    <x v="828"/>
    <x v="0"/>
  </r>
  <r>
    <m/>
    <x v="9"/>
    <s v="MB FRIGO"/>
    <x v="374"/>
    <x v="829"/>
    <x v="0"/>
  </r>
  <r>
    <m/>
    <x v="104"/>
    <s v="ATALIAN"/>
    <x v="374"/>
    <x v="52"/>
    <x v="0"/>
  </r>
  <r>
    <m/>
    <x v="26"/>
    <s v="ERNT SER"/>
    <x v="375"/>
    <x v="830"/>
    <x v="0"/>
  </r>
  <r>
    <m/>
    <x v="16"/>
    <s v="ERNT SER"/>
    <x v="376"/>
    <x v="52"/>
    <x v="0"/>
  </r>
  <r>
    <m/>
    <x v="26"/>
    <s v="ERNT SER"/>
    <x v="376"/>
    <x v="97"/>
    <x v="0"/>
  </r>
  <r>
    <m/>
    <x v="26"/>
    <s v="ERNT SER"/>
    <x v="376"/>
    <x v="555"/>
    <x v="0"/>
  </r>
  <r>
    <m/>
    <x v="0"/>
    <s v="ERNT SER"/>
    <x v="377"/>
    <x v="831"/>
    <x v="0"/>
  </r>
  <r>
    <m/>
    <x v="0"/>
    <s v="ERNT SER"/>
    <x v="377"/>
    <x v="832"/>
    <x v="0"/>
  </r>
  <r>
    <m/>
    <x v="5"/>
    <s v="ERNT SER"/>
    <x v="377"/>
    <x v="833"/>
    <x v="0"/>
  </r>
  <r>
    <m/>
    <x v="5"/>
    <s v="ERNT SER"/>
    <x v="377"/>
    <x v="834"/>
    <x v="0"/>
  </r>
  <r>
    <m/>
    <x v="5"/>
    <s v="ERNT SER"/>
    <x v="377"/>
    <x v="835"/>
    <x v="0"/>
  </r>
  <r>
    <m/>
    <x v="26"/>
    <s v="ERNT SER"/>
    <x v="378"/>
    <x v="714"/>
    <x v="0"/>
  </r>
  <r>
    <m/>
    <x v="5"/>
    <s v="ANCIN"/>
    <x v="378"/>
    <x v="836"/>
    <x v="0"/>
  </r>
  <r>
    <m/>
    <x v="5"/>
    <s v="ANCIN"/>
    <x v="378"/>
    <x v="837"/>
    <x v="0"/>
  </r>
  <r>
    <m/>
    <x v="24"/>
    <s v="ERNT SER"/>
    <x v="378"/>
    <x v="838"/>
    <x v="0"/>
  </r>
  <r>
    <m/>
    <x v="3"/>
    <s v="ERNT SER"/>
    <x v="378"/>
    <x v="4"/>
    <x v="0"/>
  </r>
  <r>
    <m/>
    <x v="50"/>
    <s v="PBZ"/>
    <x v="378"/>
    <x v="839"/>
    <x v="0"/>
  </r>
  <r>
    <m/>
    <x v="5"/>
    <s v="ERNT SER"/>
    <x v="378"/>
    <x v="840"/>
    <x v="0"/>
  </r>
  <r>
    <m/>
    <x v="7"/>
    <s v="ERNT SER"/>
    <x v="379"/>
    <x v="841"/>
    <x v="0"/>
  </r>
  <r>
    <m/>
    <x v="70"/>
    <s v="ERNT SER"/>
    <x v="380"/>
    <x v="842"/>
    <x v="0"/>
  </r>
  <r>
    <m/>
    <x v="104"/>
    <s v="VERTIV"/>
    <x v="380"/>
    <x v="843"/>
    <x v="0"/>
  </r>
  <r>
    <m/>
    <x v="59"/>
    <s v="VIP"/>
    <x v="380"/>
    <x v="714"/>
    <x v="0"/>
  </r>
  <r>
    <m/>
    <x v="26"/>
    <s v="ERNT SER"/>
    <x v="380"/>
    <x v="97"/>
    <x v="0"/>
  </r>
  <r>
    <m/>
    <x v="50"/>
    <s v="REGOS"/>
    <x v="381"/>
    <x v="844"/>
    <x v="0"/>
  </r>
  <r>
    <m/>
    <x v="104"/>
    <s v="VERTIV"/>
    <x v="381"/>
    <x v="845"/>
    <x v="0"/>
  </r>
  <r>
    <m/>
    <x v="26"/>
    <s v="ATOS IT"/>
    <x v="382"/>
    <x v="91"/>
    <x v="0"/>
  </r>
  <r>
    <m/>
    <x v="0"/>
    <s v="ERNT SER"/>
    <x v="382"/>
    <x v="846"/>
    <x v="0"/>
  </r>
  <r>
    <m/>
    <x v="10"/>
    <s v="ERNT SER"/>
    <x v="383"/>
    <x v="847"/>
    <x v="0"/>
  </r>
  <r>
    <m/>
    <x v="3"/>
    <s v="ERNT SER"/>
    <x v="384"/>
    <x v="176"/>
    <x v="0"/>
  </r>
  <r>
    <m/>
    <x v="5"/>
    <s v="DHMZ"/>
    <x v="384"/>
    <x v="848"/>
    <x v="0"/>
  </r>
  <r>
    <m/>
    <x v="5"/>
    <s v="ERNT SER"/>
    <x v="384"/>
    <x v="849"/>
    <x v="0"/>
  </r>
  <r>
    <m/>
    <x v="26"/>
    <s v="ERNT SER"/>
    <x v="385"/>
    <x v="850"/>
    <x v="0"/>
  </r>
  <r>
    <m/>
    <x v="26"/>
    <s v="ERNT SER"/>
    <x v="385"/>
    <x v="91"/>
    <x v="0"/>
  </r>
  <r>
    <m/>
    <x v="26"/>
    <s v="ERNT SER"/>
    <x v="385"/>
    <x v="215"/>
    <x v="0"/>
  </r>
  <r>
    <m/>
    <x v="26"/>
    <s v="ERNT SER"/>
    <x v="385"/>
    <x v="851"/>
    <x v="0"/>
  </r>
  <r>
    <m/>
    <x v="9"/>
    <s v="ANCIN"/>
    <x v="385"/>
    <x v="852"/>
    <x v="0"/>
  </r>
  <r>
    <m/>
    <x v="9"/>
    <s v="ANCIN"/>
    <x v="385"/>
    <x v="853"/>
    <x v="0"/>
  </r>
  <r>
    <m/>
    <x v="9"/>
    <s v="ERNT SER"/>
    <x v="385"/>
    <x v="854"/>
    <x v="0"/>
  </r>
  <r>
    <m/>
    <x v="9"/>
    <s v="VIP"/>
    <x v="385"/>
    <x v="237"/>
    <x v="0"/>
  </r>
  <r>
    <m/>
    <x v="9"/>
    <s v="ERNT SER"/>
    <x v="385"/>
    <x v="433"/>
    <x v="0"/>
  </r>
  <r>
    <m/>
    <x v="9"/>
    <s v="ERNT SER"/>
    <x v="385"/>
    <x v="855"/>
    <x v="0"/>
  </r>
  <r>
    <m/>
    <x v="121"/>
    <s v="ERNT SER"/>
    <x v="386"/>
    <x v="100"/>
    <x v="0"/>
  </r>
  <r>
    <m/>
    <x v="26"/>
    <s v="ERNT SER"/>
    <x v="386"/>
    <x v="165"/>
    <x v="0"/>
  </r>
  <r>
    <m/>
    <x v="94"/>
    <s v="ERNT SER"/>
    <x v="386"/>
    <x v="856"/>
    <x v="0"/>
  </r>
  <r>
    <m/>
    <x v="5"/>
    <s v="ERNT SER"/>
    <x v="387"/>
    <x v="857"/>
    <x v="0"/>
  </r>
  <r>
    <m/>
    <x v="5"/>
    <s v="ERNT SER"/>
    <x v="387"/>
    <x v="858"/>
    <x v="0"/>
  </r>
  <r>
    <m/>
    <x v="5"/>
    <s v="ERNT SER"/>
    <x v="387"/>
    <x v="859"/>
    <x v="0"/>
  </r>
  <r>
    <m/>
    <x v="41"/>
    <s v="ERNT SER"/>
    <x v="388"/>
    <x v="860"/>
    <x v="0"/>
  </r>
  <r>
    <m/>
    <x v="9"/>
    <s v="ERNT SER"/>
    <x v="388"/>
    <x v="861"/>
    <x v="0"/>
  </r>
  <r>
    <m/>
    <x v="9"/>
    <s v="MB FRIGO"/>
    <x v="388"/>
    <x v="862"/>
    <x v="0"/>
  </r>
  <r>
    <m/>
    <x v="9"/>
    <s v="ERNT SER"/>
    <x v="388"/>
    <x v="351"/>
    <x v="0"/>
  </r>
  <r>
    <m/>
    <x v="9"/>
    <s v="ERNT SER"/>
    <x v="388"/>
    <x v="863"/>
    <x v="0"/>
  </r>
  <r>
    <m/>
    <x v="0"/>
    <s v="ERNT SER"/>
    <x v="388"/>
    <x v="864"/>
    <x v="0"/>
  </r>
  <r>
    <m/>
    <x v="0"/>
    <s v="ERNT SER"/>
    <x v="388"/>
    <x v="865"/>
    <x v="0"/>
  </r>
  <r>
    <m/>
    <x v="40"/>
    <s v="ERNT SER"/>
    <x v="389"/>
    <x v="866"/>
    <x v="0"/>
  </r>
  <r>
    <m/>
    <x v="40"/>
    <s v="ERNT SER"/>
    <x v="389"/>
    <x v="867"/>
    <x v="0"/>
  </r>
  <r>
    <m/>
    <x v="3"/>
    <s v="ERNT SER"/>
    <x v="390"/>
    <x v="4"/>
    <x v="0"/>
  </r>
  <r>
    <m/>
    <x v="70"/>
    <s v="ERNT SER"/>
    <x v="390"/>
    <x v="868"/>
    <x v="0"/>
  </r>
  <r>
    <m/>
    <x v="122"/>
    <s v="ERNT SER"/>
    <x v="391"/>
    <x v="66"/>
    <x v="0"/>
  </r>
  <r>
    <m/>
    <x v="24"/>
    <s v="ERNT SER"/>
    <x v="391"/>
    <x v="869"/>
    <x v="0"/>
  </r>
  <r>
    <m/>
    <x v="41"/>
    <s v="ERNT SER"/>
    <x v="391"/>
    <x v="870"/>
    <x v="0"/>
  </r>
  <r>
    <m/>
    <x v="123"/>
    <s v="ERNT SER"/>
    <x v="391"/>
    <x v="871"/>
    <x v="0"/>
  </r>
  <r>
    <m/>
    <x v="123"/>
    <s v="ERNT SER"/>
    <x v="391"/>
    <x v="872"/>
    <x v="0"/>
  </r>
  <r>
    <m/>
    <x v="7"/>
    <s v="ERNT SER"/>
    <x v="392"/>
    <x v="873"/>
    <x v="0"/>
  </r>
  <r>
    <m/>
    <x v="7"/>
    <s v="ERNT SER"/>
    <x v="392"/>
    <x v="874"/>
    <x v="0"/>
  </r>
  <r>
    <m/>
    <x v="3"/>
    <s v="ERNT SER"/>
    <x v="392"/>
    <x v="353"/>
    <x v="0"/>
  </r>
  <r>
    <m/>
    <x v="102"/>
    <s v="ERNT SER"/>
    <x v="393"/>
    <x v="875"/>
    <x v="0"/>
  </r>
  <r>
    <m/>
    <x v="5"/>
    <s v="ERNT SER"/>
    <x v="393"/>
    <x v="840"/>
    <x v="0"/>
  </r>
  <r>
    <m/>
    <x v="9"/>
    <s v="VIP"/>
    <x v="393"/>
    <x v="237"/>
    <x v="0"/>
  </r>
  <r>
    <m/>
    <x v="9"/>
    <s v="ATALIAN"/>
    <x v="393"/>
    <x v="876"/>
    <x v="0"/>
  </r>
  <r>
    <m/>
    <x v="9"/>
    <s v="ANCIN"/>
    <x v="393"/>
    <x v="877"/>
    <x v="0"/>
  </r>
  <r>
    <m/>
    <x v="26"/>
    <s v="ERNT SER"/>
    <x v="394"/>
    <x v="817"/>
    <x v="0"/>
  </r>
  <r>
    <m/>
    <x v="16"/>
    <s v="ERNT SER"/>
    <x v="395"/>
    <x v="878"/>
    <x v="0"/>
  </r>
  <r>
    <m/>
    <x v="5"/>
    <s v="ERNT SER"/>
    <x v="395"/>
    <x v="879"/>
    <x v="0"/>
  </r>
  <r>
    <m/>
    <x v="5"/>
    <s v="ERNT SER"/>
    <x v="395"/>
    <x v="880"/>
    <x v="0"/>
  </r>
  <r>
    <m/>
    <x v="70"/>
    <s v="ERNT SER"/>
    <x v="396"/>
    <x v="881"/>
    <x v="0"/>
  </r>
  <r>
    <m/>
    <x v="16"/>
    <s v="ERNT SER"/>
    <x v="397"/>
    <x v="882"/>
    <x v="0"/>
  </r>
  <r>
    <m/>
    <x v="9"/>
    <s v="ERNT SER"/>
    <x v="397"/>
    <x v="883"/>
    <x v="0"/>
  </r>
  <r>
    <m/>
    <x v="9"/>
    <s v="ERNT SER"/>
    <x v="397"/>
    <x v="884"/>
    <x v="0"/>
  </r>
  <r>
    <m/>
    <x v="9"/>
    <s v="ERNT SER"/>
    <x v="397"/>
    <x v="284"/>
    <x v="0"/>
  </r>
  <r>
    <m/>
    <x v="9"/>
    <s v="ERNT SER"/>
    <x v="397"/>
    <x v="885"/>
    <x v="0"/>
  </r>
  <r>
    <m/>
    <x v="9"/>
    <s v="ERNT SER"/>
    <x v="397"/>
    <x v="886"/>
    <x v="0"/>
  </r>
  <r>
    <m/>
    <x v="26"/>
    <s v="VERTIV"/>
    <x v="397"/>
    <x v="171"/>
    <x v="0"/>
  </r>
  <r>
    <m/>
    <x v="0"/>
    <s v="ERNT SER"/>
    <x v="397"/>
    <x v="617"/>
    <x v="0"/>
  </r>
  <r>
    <m/>
    <x v="0"/>
    <s v="ERNT SER"/>
    <x v="397"/>
    <x v="887"/>
    <x v="0"/>
  </r>
  <r>
    <m/>
    <x v="0"/>
    <s v="ERNT SER"/>
    <x v="397"/>
    <x v="888"/>
    <x v="0"/>
  </r>
  <r>
    <m/>
    <x v="0"/>
    <s v="ERNT SER"/>
    <x v="397"/>
    <x v="889"/>
    <x v="0"/>
  </r>
  <r>
    <m/>
    <x v="47"/>
    <s v="HT ZAG"/>
    <x v="397"/>
    <x v="226"/>
    <x v="0"/>
  </r>
  <r>
    <m/>
    <x v="50"/>
    <s v="PROJ DOK HT"/>
    <x v="397"/>
    <x v="890"/>
    <x v="0"/>
  </r>
  <r>
    <m/>
    <x v="3"/>
    <s v="ERNT SER"/>
    <x v="398"/>
    <x v="365"/>
    <x v="0"/>
  </r>
  <r>
    <m/>
    <x v="5"/>
    <s v="ERNT SER"/>
    <x v="398"/>
    <x v="891"/>
    <x v="0"/>
  </r>
  <r>
    <m/>
    <x v="5"/>
    <s v="ERNT SER"/>
    <x v="398"/>
    <x v="892"/>
    <x v="0"/>
  </r>
  <r>
    <m/>
    <x v="5"/>
    <s v="ATALIAN"/>
    <x v="398"/>
    <x v="893"/>
    <x v="0"/>
  </r>
  <r>
    <m/>
    <x v="5"/>
    <s v="ERNT SER"/>
    <x v="398"/>
    <x v="894"/>
    <x v="0"/>
  </r>
  <r>
    <m/>
    <x v="124"/>
    <s v="ERNT SER"/>
    <x v="399"/>
    <x v="895"/>
    <x v="0"/>
  </r>
  <r>
    <m/>
    <x v="16"/>
    <s v="ERNT SER"/>
    <x v="399"/>
    <x v="896"/>
    <x v="0"/>
  </r>
  <r>
    <m/>
    <x v="24"/>
    <s v="ERNT SER"/>
    <x v="399"/>
    <x v="78"/>
    <x v="0"/>
  </r>
  <r>
    <m/>
    <x v="59"/>
    <s v="ERNT SER"/>
    <x v="399"/>
    <x v="897"/>
    <x v="0"/>
  </r>
  <r>
    <m/>
    <x v="9"/>
    <s v="ERNT SER"/>
    <x v="399"/>
    <x v="898"/>
    <x v="0"/>
  </r>
  <r>
    <m/>
    <x v="9"/>
    <s v="ATALIAN"/>
    <x v="399"/>
    <x v="746"/>
    <x v="0"/>
  </r>
  <r>
    <m/>
    <x v="9"/>
    <s v="ERNT SER"/>
    <x v="399"/>
    <x v="899"/>
    <x v="0"/>
  </r>
  <r>
    <m/>
    <x v="9"/>
    <s v="ERNT SER"/>
    <x v="399"/>
    <x v="900"/>
    <x v="0"/>
  </r>
  <r>
    <m/>
    <x v="9"/>
    <s v="VIP"/>
    <x v="399"/>
    <x v="901"/>
    <x v="0"/>
  </r>
  <r>
    <m/>
    <x v="9"/>
    <s v="ERNT SER"/>
    <x v="399"/>
    <x v="902"/>
    <x v="0"/>
  </r>
  <r>
    <m/>
    <x v="5"/>
    <s v="ERNT SER"/>
    <x v="400"/>
    <x v="903"/>
    <x v="0"/>
  </r>
  <r>
    <m/>
    <x v="13"/>
    <s v="ERNT SER"/>
    <x v="401"/>
    <x v="904"/>
    <x v="0"/>
  </r>
  <r>
    <m/>
    <x v="0"/>
    <s v="ERNT SER"/>
    <x v="402"/>
    <x v="905"/>
    <x v="0"/>
  </r>
  <r>
    <m/>
    <x v="26"/>
    <s v="JELSTIMA"/>
    <x v="402"/>
    <x v="850"/>
    <x v="0"/>
  </r>
  <r>
    <m/>
    <x v="13"/>
    <s v="ERNT SER"/>
    <x v="403"/>
    <x v="906"/>
    <x v="0"/>
  </r>
  <r>
    <m/>
    <x v="16"/>
    <s v="ERNT SER"/>
    <x v="404"/>
    <x v="907"/>
    <x v="0"/>
  </r>
  <r>
    <m/>
    <x v="5"/>
    <s v="ANCIN"/>
    <x v="405"/>
    <x v="908"/>
    <x v="0"/>
  </r>
  <r>
    <m/>
    <x v="5"/>
    <s v="ANCIN"/>
    <x v="405"/>
    <x v="909"/>
    <x v="0"/>
  </r>
  <r>
    <m/>
    <x v="7"/>
    <s v="ERNT SER"/>
    <x v="405"/>
    <x v="910"/>
    <x v="0"/>
  </r>
  <r>
    <m/>
    <x v="50"/>
    <s v="ATJ LUČKO"/>
    <x v="405"/>
    <x v="911"/>
    <x v="0"/>
  </r>
  <r>
    <m/>
    <x v="30"/>
    <s v="ATALIAN"/>
    <x v="405"/>
    <x v="912"/>
    <x v="0"/>
  </r>
  <r>
    <m/>
    <x v="30"/>
    <s v="ATOS IT"/>
    <x v="405"/>
    <x v="913"/>
    <x v="0"/>
  </r>
  <r>
    <m/>
    <x v="52"/>
    <s v="ATOS IT"/>
    <x v="406"/>
    <x v="914"/>
    <x v="0"/>
  </r>
  <r>
    <m/>
    <x v="26"/>
    <s v="ATOS IT"/>
    <x v="406"/>
    <x v="102"/>
    <x v="0"/>
  </r>
  <r>
    <m/>
    <x v="9"/>
    <s v="ANCIN"/>
    <x v="407"/>
    <x v="143"/>
    <x v="0"/>
  </r>
  <r>
    <m/>
    <x v="9"/>
    <s v="ATALIAN"/>
    <x v="407"/>
    <x v="915"/>
    <x v="0"/>
  </r>
  <r>
    <m/>
    <x v="9"/>
    <s v="VIP"/>
    <x v="407"/>
    <x v="237"/>
    <x v="0"/>
  </r>
  <r>
    <m/>
    <x v="9"/>
    <s v="ANCIN"/>
    <x v="407"/>
    <x v="916"/>
    <x v="0"/>
  </r>
  <r>
    <m/>
    <x v="9"/>
    <s v="ANCIN"/>
    <x v="407"/>
    <x v="917"/>
    <x v="0"/>
  </r>
  <r>
    <m/>
    <x v="5"/>
    <s v="ERNT SER"/>
    <x v="407"/>
    <x v="918"/>
    <x v="0"/>
  </r>
  <r>
    <m/>
    <x v="5"/>
    <s v="ATALIAN"/>
    <x v="407"/>
    <x v="919"/>
    <x v="0"/>
  </r>
  <r>
    <m/>
    <x v="87"/>
    <s v="ERNT SER"/>
    <x v="408"/>
    <x v="920"/>
    <x v="0"/>
  </r>
  <r>
    <m/>
    <x v="16"/>
    <s v="ERNT SER"/>
    <x v="409"/>
    <x v="921"/>
    <x v="0"/>
  </r>
  <r>
    <m/>
    <x v="28"/>
    <s v="ERNT SER"/>
    <x v="409"/>
    <x v="922"/>
    <x v="0"/>
  </r>
  <r>
    <m/>
    <x v="0"/>
    <s v="ERNT SER"/>
    <x v="409"/>
    <x v="923"/>
    <x v="0"/>
  </r>
  <r>
    <m/>
    <x v="0"/>
    <s v="ERNT SER"/>
    <x v="409"/>
    <x v="924"/>
    <x v="0"/>
  </r>
  <r>
    <m/>
    <x v="0"/>
    <s v="ERNT SER"/>
    <x v="409"/>
    <x v="925"/>
    <x v="0"/>
  </r>
  <r>
    <m/>
    <x v="13"/>
    <s v="ERNT SER"/>
    <x v="409"/>
    <x v="926"/>
    <x v="0"/>
  </r>
  <r>
    <m/>
    <x v="104"/>
    <s v="ATALIAN"/>
    <x v="409"/>
    <x v="927"/>
    <x v="0"/>
  </r>
  <r>
    <m/>
    <x v="104"/>
    <s v="ATALIAN"/>
    <x v="409"/>
    <x v="928"/>
    <x v="0"/>
  </r>
  <r>
    <m/>
    <x v="9"/>
    <s v="ERNT SER"/>
    <x v="410"/>
    <x v="929"/>
    <x v="0"/>
  </r>
  <r>
    <m/>
    <x v="9"/>
    <s v="ERNT SER"/>
    <x v="410"/>
    <x v="930"/>
    <x v="0"/>
  </r>
  <r>
    <m/>
    <x v="9"/>
    <s v="ERNT SER"/>
    <x v="410"/>
    <x v="931"/>
    <x v="0"/>
  </r>
  <r>
    <m/>
    <x v="9"/>
    <s v="ERNT SER"/>
    <x v="410"/>
    <x v="932"/>
    <x v="0"/>
  </r>
  <r>
    <m/>
    <x v="9"/>
    <s v="ERNT SER"/>
    <x v="410"/>
    <x v="933"/>
    <x v="0"/>
  </r>
  <r>
    <m/>
    <x v="26"/>
    <s v="ERNT SER"/>
    <x v="410"/>
    <x v="850"/>
    <x v="0"/>
  </r>
  <r>
    <m/>
    <x v="26"/>
    <s v="ERNT SER"/>
    <x v="410"/>
    <x v="850"/>
    <x v="0"/>
  </r>
  <r>
    <m/>
    <x v="119"/>
    <s v="ATALIAN"/>
    <x v="410"/>
    <x v="934"/>
    <x v="0"/>
  </r>
  <r>
    <m/>
    <x v="5"/>
    <s v="ERNT SER"/>
    <x v="410"/>
    <x v="935"/>
    <x v="0"/>
  </r>
  <r>
    <m/>
    <x v="24"/>
    <s v="ERNT SER"/>
    <x v="411"/>
    <x v="936"/>
    <x v="0"/>
  </r>
  <r>
    <m/>
    <x v="3"/>
    <s v="ERNT SER"/>
    <x v="411"/>
    <x v="4"/>
    <x v="0"/>
  </r>
  <r>
    <m/>
    <x v="16"/>
    <s v="ERNT SER"/>
    <x v="411"/>
    <x v="937"/>
    <x v="0"/>
  </r>
  <r>
    <m/>
    <x v="125"/>
    <s v="ERNT SER"/>
    <x v="412"/>
    <x v="938"/>
    <x v="0"/>
  </r>
  <r>
    <m/>
    <x v="10"/>
    <s v="ERNT SER"/>
    <x v="412"/>
    <x v="59"/>
    <x v="0"/>
  </r>
  <r>
    <m/>
    <x v="126"/>
    <s v="TELE2"/>
    <x v="413"/>
    <x v="307"/>
    <x v="0"/>
  </r>
  <r>
    <m/>
    <x v="127"/>
    <s v="TELE2"/>
    <x v="413"/>
    <x v="939"/>
    <x v="0"/>
  </r>
  <r>
    <m/>
    <x v="128"/>
    <s v="TELE2"/>
    <x v="413"/>
    <x v="940"/>
    <x v="0"/>
  </r>
  <r>
    <m/>
    <x v="40"/>
    <s v="ERNT SER"/>
    <x v="414"/>
    <x v="941"/>
    <x v="0"/>
  </r>
  <r>
    <m/>
    <x v="129"/>
    <s v="ERNT SER"/>
    <x v="414"/>
    <x v="942"/>
    <x v="0"/>
  </r>
  <r>
    <m/>
    <x v="5"/>
    <s v="ERNT SER"/>
    <x v="414"/>
    <x v="840"/>
    <x v="0"/>
  </r>
  <r>
    <m/>
    <x v="5"/>
    <s v="ERNT SER"/>
    <x v="414"/>
    <x v="943"/>
    <x v="0"/>
  </r>
  <r>
    <m/>
    <x v="16"/>
    <s v="ERNT SER"/>
    <x v="414"/>
    <x v="944"/>
    <x v="0"/>
  </r>
  <r>
    <m/>
    <x v="130"/>
    <s v="ERNT SER"/>
    <x v="415"/>
    <x v="362"/>
    <x v="0"/>
  </r>
  <r>
    <m/>
    <x v="58"/>
    <s v="LISINSKI"/>
    <x v="416"/>
    <x v="945"/>
    <x v="0"/>
  </r>
  <r>
    <m/>
    <x v="0"/>
    <s v="ERNT SER"/>
    <x v="417"/>
    <x v="946"/>
    <x v="0"/>
  </r>
  <r>
    <m/>
    <x v="5"/>
    <s v="ERNT SER"/>
    <x v="418"/>
    <x v="947"/>
    <x v="0"/>
  </r>
  <r>
    <m/>
    <x v="16"/>
    <s v="ERNT SER"/>
    <x v="419"/>
    <x v="948"/>
    <x v="0"/>
  </r>
  <r>
    <m/>
    <x v="0"/>
    <s v="ERNT SER"/>
    <x v="419"/>
    <x v="889"/>
    <x v="0"/>
  </r>
  <r>
    <m/>
    <x v="26"/>
    <s v="ERNT SER"/>
    <x v="419"/>
    <x v="165"/>
    <x v="0"/>
  </r>
  <r>
    <m/>
    <x v="101"/>
    <s v="LISINSKI"/>
    <x v="419"/>
    <x v="607"/>
    <x v="0"/>
  </r>
  <r>
    <m/>
    <x v="97"/>
    <s v="LISINSKI"/>
    <x v="419"/>
    <x v="590"/>
    <x v="0"/>
  </r>
  <r>
    <m/>
    <x v="9"/>
    <s v="ERNT SER"/>
    <x v="420"/>
    <x v="876"/>
    <x v="0"/>
  </r>
  <r>
    <m/>
    <x v="9"/>
    <s v="MB FRIGO"/>
    <x v="420"/>
    <x v="949"/>
    <x v="0"/>
  </r>
  <r>
    <m/>
    <x v="9"/>
    <s v="ANCIN"/>
    <x v="420"/>
    <x v="950"/>
    <x v="0"/>
  </r>
  <r>
    <m/>
    <x v="9"/>
    <s v="ERNT SER"/>
    <x v="420"/>
    <x v="951"/>
    <x v="0"/>
  </r>
  <r>
    <m/>
    <x v="131"/>
    <s v="NOVA CESTA"/>
    <x v="421"/>
    <x v="952"/>
    <x v="0"/>
  </r>
  <r>
    <m/>
    <x v="26"/>
    <s v="ERNT SER"/>
    <x v="421"/>
    <x v="206"/>
    <x v="0"/>
  </r>
  <r>
    <m/>
    <x v="52"/>
    <s v="ERNT SER"/>
    <x v="421"/>
    <x v="953"/>
    <x v="0"/>
  </r>
  <r>
    <m/>
    <x v="132"/>
    <s v="LISINSKI"/>
    <x v="422"/>
    <x v="463"/>
    <x v="0"/>
  </r>
  <r>
    <m/>
    <x v="133"/>
    <s v="ERNT SER"/>
    <x v="422"/>
    <x v="954"/>
    <x v="0"/>
  </r>
  <r>
    <m/>
    <x v="7"/>
    <s v="ERNT SER"/>
    <x v="422"/>
    <x v="955"/>
    <x v="0"/>
  </r>
  <r>
    <m/>
    <x v="70"/>
    <s v="ERNT SER"/>
    <x v="422"/>
    <x v="956"/>
    <x v="0"/>
  </r>
  <r>
    <m/>
    <x v="16"/>
    <s v="ERNT SER"/>
    <x v="423"/>
    <x v="957"/>
    <x v="0"/>
  </r>
  <r>
    <m/>
    <x v="134"/>
    <s v="ERNT SER"/>
    <x v="424"/>
    <x v="958"/>
    <x v="0"/>
  </r>
  <r>
    <m/>
    <x v="135"/>
    <s v="ERNT SER"/>
    <x v="424"/>
    <x v="959"/>
    <x v="0"/>
  </r>
  <r>
    <m/>
    <x v="136"/>
    <s v="ATOS IT"/>
    <x v="425"/>
    <x v="714"/>
    <x v="0"/>
  </r>
  <r>
    <m/>
    <x v="26"/>
    <s v="ERNT SER"/>
    <x v="425"/>
    <x v="165"/>
    <x v="0"/>
  </r>
  <r>
    <m/>
    <x v="26"/>
    <s v="ERNT SER"/>
    <x v="425"/>
    <x v="165"/>
    <x v="0"/>
  </r>
  <r>
    <m/>
    <x v="102"/>
    <s v="ERNT SER"/>
    <x v="425"/>
    <x v="960"/>
    <x v="0"/>
  </r>
  <r>
    <m/>
    <x v="16"/>
    <s v="ERNT SER"/>
    <x v="426"/>
    <x v="961"/>
    <x v="0"/>
  </r>
  <r>
    <m/>
    <x v="50"/>
    <s v="HT "/>
    <x v="427"/>
    <x v="962"/>
    <x v="0"/>
  </r>
  <r>
    <m/>
    <x v="3"/>
    <s v="ERNT SER"/>
    <x v="428"/>
    <x v="4"/>
    <x v="0"/>
  </r>
  <r>
    <m/>
    <x v="128"/>
    <s v="TELE2"/>
    <x v="428"/>
    <x v="963"/>
    <x v="0"/>
  </r>
  <r>
    <m/>
    <x v="127"/>
    <s v="TELE2"/>
    <x v="428"/>
    <x v="964"/>
    <x v="0"/>
  </r>
  <r>
    <m/>
    <x v="10"/>
    <s v="ERNT SER"/>
    <x v="428"/>
    <x v="965"/>
    <x v="0"/>
  </r>
  <r>
    <m/>
    <x v="35"/>
    <s v="ERNT SER"/>
    <x v="428"/>
    <x v="966"/>
    <x v="0"/>
  </r>
  <r>
    <m/>
    <x v="130"/>
    <s v="ERNT SER"/>
    <x v="429"/>
    <x v="967"/>
    <x v="0"/>
  </r>
  <r>
    <m/>
    <x v="130"/>
    <s v="ERNT SER"/>
    <x v="430"/>
    <x v="968"/>
    <x v="0"/>
  </r>
  <r>
    <m/>
    <x v="137"/>
    <s v="ERNT SER"/>
    <x v="430"/>
    <x v="969"/>
    <x v="0"/>
  </r>
  <r>
    <m/>
    <x v="9"/>
    <s v="ERNT SER"/>
    <x v="430"/>
    <x v="970"/>
    <x v="0"/>
  </r>
  <r>
    <m/>
    <x v="9"/>
    <s v="ERNT SER"/>
    <x v="430"/>
    <x v="971"/>
    <x v="0"/>
  </r>
  <r>
    <m/>
    <x v="9"/>
    <s v="VIP"/>
    <x v="430"/>
    <x v="237"/>
    <x v="0"/>
  </r>
  <r>
    <m/>
    <x v="138"/>
    <s v="ERNT SER"/>
    <x v="430"/>
    <x v="972"/>
    <x v="0"/>
  </r>
  <r>
    <m/>
    <x v="139"/>
    <s v="ATALIAN"/>
    <x v="431"/>
    <x v="97"/>
    <x v="0"/>
  </r>
  <r>
    <m/>
    <x v="139"/>
    <s v="ERNT SER"/>
    <x v="431"/>
    <x v="337"/>
    <x v="0"/>
  </r>
  <r>
    <m/>
    <x v="139"/>
    <s v="ERNT SER"/>
    <x v="431"/>
    <x v="244"/>
    <x v="0"/>
  </r>
  <r>
    <m/>
    <x v="16"/>
    <s v="ERNT SER"/>
    <x v="432"/>
    <x v="274"/>
    <x v="0"/>
  </r>
  <r>
    <m/>
    <x v="140"/>
    <s v="ERNT SER"/>
    <x v="432"/>
    <x v="414"/>
    <x v="0"/>
  </r>
  <r>
    <m/>
    <x v="0"/>
    <s v="ERNT SER"/>
    <x v="433"/>
    <x v="973"/>
    <x v="0"/>
  </r>
  <r>
    <m/>
    <x v="5"/>
    <s v="ERNT SER"/>
    <x v="433"/>
    <x v="840"/>
    <x v="0"/>
  </r>
  <r>
    <m/>
    <x v="5"/>
    <s v="ANCIN"/>
    <x v="433"/>
    <x v="974"/>
    <x v="0"/>
  </r>
  <r>
    <m/>
    <x v="5"/>
    <s v="ANCIN"/>
    <x v="433"/>
    <x v="975"/>
    <x v="0"/>
  </r>
  <r>
    <m/>
    <x v="5"/>
    <s v="ERNT SER"/>
    <x v="433"/>
    <x v="976"/>
    <x v="0"/>
  </r>
  <r>
    <m/>
    <x v="5"/>
    <s v="ERNT SER"/>
    <x v="433"/>
    <x v="977"/>
    <x v="0"/>
  </r>
  <r>
    <m/>
    <x v="5"/>
    <s v="ERNT SER"/>
    <x v="433"/>
    <x v="978"/>
    <x v="0"/>
  </r>
  <r>
    <m/>
    <x v="5"/>
    <s v="ATALIAN"/>
    <x v="433"/>
    <x v="423"/>
    <x v="0"/>
  </r>
  <r>
    <m/>
    <x v="7"/>
    <s v="ERNT SER"/>
    <x v="433"/>
    <x v="979"/>
    <x v="0"/>
  </r>
  <r>
    <m/>
    <x v="141"/>
    <s v="ERNT SER"/>
    <x v="434"/>
    <x v="980"/>
    <x v="0"/>
  </r>
  <r>
    <m/>
    <x v="26"/>
    <s v="ERNT SER"/>
    <x v="434"/>
    <x v="981"/>
    <x v="0"/>
  </r>
  <r>
    <m/>
    <x v="26"/>
    <s v="ERNT SER"/>
    <x v="434"/>
    <x v="507"/>
    <x v="0"/>
  </r>
  <r>
    <m/>
    <x v="142"/>
    <s v="ERNT SER"/>
    <x v="435"/>
    <x v="982"/>
    <x v="0"/>
  </r>
  <r>
    <m/>
    <x v="123"/>
    <s v="ERNT SER"/>
    <x v="435"/>
    <x v="983"/>
    <x v="0"/>
  </r>
  <r>
    <m/>
    <x v="18"/>
    <s v="ATALIAN"/>
    <x v="436"/>
    <x v="984"/>
    <x v="0"/>
  </r>
  <r>
    <m/>
    <x v="18"/>
    <s v="MORANA WAGNER"/>
    <x v="436"/>
    <x v="39"/>
    <x v="0"/>
  </r>
  <r>
    <m/>
    <x v="9"/>
    <s v="ANCIN"/>
    <x v="436"/>
    <x v="985"/>
    <x v="0"/>
  </r>
  <r>
    <m/>
    <x v="9"/>
    <s v="VIP"/>
    <x v="436"/>
    <x v="237"/>
    <x v="0"/>
  </r>
  <r>
    <m/>
    <x v="9"/>
    <s v="ATALIAN"/>
    <x v="436"/>
    <x v="986"/>
    <x v="0"/>
  </r>
  <r>
    <m/>
    <x v="9"/>
    <s v="ERNT SER"/>
    <x v="436"/>
    <x v="987"/>
    <x v="0"/>
  </r>
  <r>
    <m/>
    <x v="26"/>
    <s v="ERNT SER"/>
    <x v="436"/>
    <x v="97"/>
    <x v="0"/>
  </r>
  <r>
    <m/>
    <x v="26"/>
    <s v="ERNT SER"/>
    <x v="436"/>
    <x v="817"/>
    <x v="0"/>
  </r>
  <r>
    <m/>
    <x v="26"/>
    <s v="ERNT SER"/>
    <x v="436"/>
    <x v="988"/>
    <x v="0"/>
  </r>
  <r>
    <m/>
    <x v="128"/>
    <s v="TELE2"/>
    <x v="437"/>
    <x v="989"/>
    <x v="0"/>
  </r>
  <r>
    <m/>
    <x v="128"/>
    <s v="TELE2"/>
    <x v="437"/>
    <x v="990"/>
    <x v="0"/>
  </r>
  <r>
    <m/>
    <x v="127"/>
    <s v="TELE2"/>
    <x v="437"/>
    <x v="549"/>
    <x v="0"/>
  </r>
  <r>
    <m/>
    <x v="127"/>
    <s v="TELE2"/>
    <x v="437"/>
    <x v="991"/>
    <x v="0"/>
  </r>
  <r>
    <m/>
    <x v="24"/>
    <s v="ERNT SER"/>
    <x v="438"/>
    <x v="486"/>
    <x v="0"/>
  </r>
  <r>
    <m/>
    <x v="16"/>
    <s v="ERNT SER"/>
    <x v="438"/>
    <x v="992"/>
    <x v="0"/>
  </r>
  <r>
    <m/>
    <x v="0"/>
    <s v="ERNT SER"/>
    <x v="438"/>
    <x v="993"/>
    <x v="0"/>
  </r>
  <r>
    <m/>
    <x v="143"/>
    <s v="HT SPLIT"/>
    <x v="438"/>
    <x v="994"/>
    <x v="0"/>
  </r>
  <r>
    <m/>
    <x v="52"/>
    <s v="ERNT SER"/>
    <x v="439"/>
    <x v="995"/>
    <x v="0"/>
  </r>
  <r>
    <m/>
    <x v="13"/>
    <s v="ERNT SER"/>
    <x v="440"/>
    <x v="996"/>
    <x v="0"/>
  </r>
  <r>
    <m/>
    <x v="13"/>
    <s v="ERNT SER"/>
    <x v="440"/>
    <x v="997"/>
    <x v="0"/>
  </r>
  <r>
    <m/>
    <x v="13"/>
    <s v="ERNT SER"/>
    <x v="440"/>
    <x v="998"/>
    <x v="0"/>
  </r>
  <r>
    <m/>
    <x v="26"/>
    <s v="ERNT SER"/>
    <x v="440"/>
    <x v="999"/>
    <x v="0"/>
  </r>
  <r>
    <m/>
    <x v="26"/>
    <s v="ERNT SER"/>
    <x v="440"/>
    <x v="216"/>
    <x v="0"/>
  </r>
  <r>
    <m/>
    <x v="16"/>
    <s v="ERNT SER"/>
    <x v="441"/>
    <x v="1000"/>
    <x v="0"/>
  </r>
  <r>
    <m/>
    <x v="26"/>
    <s v="ERNT SER"/>
    <x v="442"/>
    <x v="91"/>
    <x v="0"/>
  </r>
  <r>
    <m/>
    <x v="144"/>
    <s v="ERNT SER"/>
    <x v="442"/>
    <x v="1001"/>
    <x v="0"/>
  </r>
  <r>
    <m/>
    <x v="7"/>
    <s v="ERNT SER"/>
    <x v="443"/>
    <x v="1002"/>
    <x v="0"/>
  </r>
  <r>
    <m/>
    <x v="3"/>
    <s v="ERNT SER"/>
    <x v="443"/>
    <x v="4"/>
    <x v="0"/>
  </r>
  <r>
    <m/>
    <x v="16"/>
    <s v="KBC"/>
    <x v="444"/>
    <x v="463"/>
    <x v="0"/>
  </r>
  <r>
    <m/>
    <x v="145"/>
    <s v="ERNT SER"/>
    <x v="444"/>
    <x v="1003"/>
    <x v="0"/>
  </r>
  <r>
    <m/>
    <x v="146"/>
    <s v="KBC ZAGREB"/>
    <x v="444"/>
    <x v="1004"/>
    <x v="0"/>
  </r>
  <r>
    <m/>
    <x v="40"/>
    <s v="ERNT SER"/>
    <x v="444"/>
    <x v="1005"/>
    <x v="0"/>
  </r>
  <r>
    <m/>
    <x v="0"/>
    <s v="ERNT SER"/>
    <x v="445"/>
    <x v="1006"/>
    <x v="0"/>
  </r>
  <r>
    <m/>
    <x v="0"/>
    <s v="ERNT SER"/>
    <x v="445"/>
    <x v="1007"/>
    <x v="0"/>
  </r>
  <r>
    <m/>
    <x v="70"/>
    <s v="ERNT SER"/>
    <x v="446"/>
    <x v="1008"/>
    <x v="0"/>
  </r>
  <r>
    <m/>
    <x v="50"/>
    <s v="KBC"/>
    <x v="446"/>
    <x v="1009"/>
    <x v="0"/>
  </r>
  <r>
    <m/>
    <x v="104"/>
    <s v="ERNT SER"/>
    <x v="446"/>
    <x v="1010"/>
    <x v="0"/>
  </r>
  <r>
    <m/>
    <x v="58"/>
    <s v="HRZ"/>
    <x v="446"/>
    <x v="1011"/>
    <x v="0"/>
  </r>
  <r>
    <m/>
    <x v="147"/>
    <s v="ATOS IT"/>
    <x v="446"/>
    <x v="621"/>
    <x v="0"/>
  </r>
  <r>
    <m/>
    <x v="23"/>
    <s v="VIP"/>
    <x v="447"/>
    <x v="1012"/>
    <x v="0"/>
  </r>
  <r>
    <m/>
    <x v="9"/>
    <s v="ERNT SER"/>
    <x v="448"/>
    <x v="1013"/>
    <x v="0"/>
  </r>
  <r>
    <m/>
    <x v="9"/>
    <s v="ERNT SER"/>
    <x v="448"/>
    <x v="1014"/>
    <x v="0"/>
  </r>
  <r>
    <m/>
    <x v="9"/>
    <s v="ANCIN"/>
    <x v="448"/>
    <x v="1015"/>
    <x v="0"/>
  </r>
  <r>
    <m/>
    <x v="9"/>
    <s v="VIP"/>
    <x v="448"/>
    <x v="237"/>
    <x v="0"/>
  </r>
  <r>
    <m/>
    <x v="9"/>
    <s v="ERNT SER"/>
    <x v="448"/>
    <x v="1016"/>
    <x v="0"/>
  </r>
  <r>
    <m/>
    <x v="9"/>
    <s v="ERNT SER"/>
    <x v="448"/>
    <x v="1017"/>
    <x v="0"/>
  </r>
  <r>
    <m/>
    <x v="148"/>
    <s v="ERNT SER"/>
    <x v="449"/>
    <x v="143"/>
    <x v="0"/>
  </r>
  <r>
    <m/>
    <x v="5"/>
    <s v="ANCIN"/>
    <x v="449"/>
    <x v="1018"/>
    <x v="0"/>
  </r>
  <r>
    <m/>
    <x v="149"/>
    <s v="ERNT SER"/>
    <x v="450"/>
    <x v="1019"/>
    <x v="0"/>
  </r>
  <r>
    <m/>
    <x v="130"/>
    <s v="ERNT SER"/>
    <x v="451"/>
    <x v="221"/>
    <x v="0"/>
  </r>
  <r>
    <m/>
    <x v="130"/>
    <s v="ERNT SER"/>
    <x v="451"/>
    <x v="1020"/>
    <x v="0"/>
  </r>
  <r>
    <m/>
    <x v="0"/>
    <s v="ERNT SER"/>
    <x v="451"/>
    <x v="1021"/>
    <x v="0"/>
  </r>
  <r>
    <m/>
    <x v="0"/>
    <s v="ERNT SER"/>
    <x v="451"/>
    <x v="1022"/>
    <x v="0"/>
  </r>
  <r>
    <m/>
    <x v="0"/>
    <s v="ERNT SER"/>
    <x v="451"/>
    <x v="1023"/>
    <x v="0"/>
  </r>
  <r>
    <m/>
    <x v="7"/>
    <s v="ERNT SER"/>
    <x v="451"/>
    <x v="1024"/>
    <x v="0"/>
  </r>
  <r>
    <m/>
    <x v="144"/>
    <s v="ERNT SER"/>
    <x v="452"/>
    <x v="1025"/>
    <x v="0"/>
  </r>
  <r>
    <m/>
    <x v="16"/>
    <s v="ERNT SER"/>
    <x v="452"/>
    <x v="1026"/>
    <x v="0"/>
  </r>
  <r>
    <m/>
    <x v="16"/>
    <s v="ERNT SER"/>
    <x v="452"/>
    <x v="1027"/>
    <x v="0"/>
  </r>
  <r>
    <m/>
    <x v="9"/>
    <s v="ERNT SER"/>
    <x v="452"/>
    <x v="1028"/>
    <x v="0"/>
  </r>
  <r>
    <m/>
    <x v="9"/>
    <s v="ERNT SER"/>
    <x v="452"/>
    <x v="1029"/>
    <x v="0"/>
  </r>
  <r>
    <m/>
    <x v="9"/>
    <s v="ERNT SER"/>
    <x v="452"/>
    <x v="1030"/>
    <x v="0"/>
  </r>
  <r>
    <m/>
    <x v="139"/>
    <s v="ERNT SER"/>
    <x v="452"/>
    <x v="1031"/>
    <x v="0"/>
  </r>
  <r>
    <m/>
    <x v="35"/>
    <s v="ERNT SER"/>
    <x v="453"/>
    <x v="1032"/>
    <x v="0"/>
  </r>
  <r>
    <m/>
    <x v="150"/>
    <s v="KBC ZAGREB"/>
    <x v="453"/>
    <x v="1033"/>
    <x v="0"/>
  </r>
  <r>
    <m/>
    <x v="5"/>
    <s v="ATALIAN"/>
    <x v="453"/>
    <x v="403"/>
    <x v="0"/>
  </r>
  <r>
    <m/>
    <x v="5"/>
    <s v="ERNT SER"/>
    <x v="453"/>
    <x v="918"/>
    <x v="0"/>
  </r>
  <r>
    <m/>
    <x v="5"/>
    <s v="ATALIAN"/>
    <x v="453"/>
    <x v="1034"/>
    <x v="0"/>
  </r>
  <r>
    <m/>
    <x v="5"/>
    <s v="ERNT SER"/>
    <x v="453"/>
    <x v="1035"/>
    <x v="0"/>
  </r>
  <r>
    <m/>
    <x v="5"/>
    <s v="ERNT SER"/>
    <x v="453"/>
    <x v="1036"/>
    <x v="0"/>
  </r>
  <r>
    <m/>
    <x v="5"/>
    <s v="ANCIN"/>
    <x v="453"/>
    <x v="1037"/>
    <x v="0"/>
  </r>
  <r>
    <m/>
    <x v="5"/>
    <s v="ANCIN"/>
    <x v="453"/>
    <x v="1038"/>
    <x v="0"/>
  </r>
  <r>
    <m/>
    <x v="0"/>
    <s v="ERNT SER"/>
    <x v="454"/>
    <x v="1039"/>
    <x v="0"/>
  </r>
  <r>
    <m/>
    <x v="0"/>
    <s v="ERNT SER"/>
    <x v="454"/>
    <x v="1040"/>
    <x v="0"/>
  </r>
  <r>
    <m/>
    <x v="0"/>
    <s v="ERNT SER"/>
    <x v="454"/>
    <x v="1041"/>
    <x v="0"/>
  </r>
  <r>
    <m/>
    <x v="16"/>
    <s v="ERNT SER"/>
    <x v="455"/>
    <x v="1018"/>
    <x v="0"/>
  </r>
  <r>
    <m/>
    <x v="142"/>
    <s v="ERNT SER"/>
    <x v="455"/>
    <x v="1042"/>
    <x v="0"/>
  </r>
  <r>
    <m/>
    <x v="50"/>
    <s v="HT KRUGE"/>
    <x v="455"/>
    <x v="1043"/>
    <x v="0"/>
  </r>
  <r>
    <m/>
    <x v="151"/>
    <s v="KBC ZAGREB"/>
    <x v="455"/>
    <x v="1044"/>
    <x v="0"/>
  </r>
  <r>
    <m/>
    <x v="105"/>
    <s v="SITNI INV"/>
    <x v="456"/>
    <x v="1045"/>
    <x v="0"/>
  </r>
  <r>
    <m/>
    <x v="144"/>
    <s v="ERNT SER"/>
    <x v="456"/>
    <x v="1001"/>
    <x v="0"/>
  </r>
  <r>
    <m/>
    <x v="143"/>
    <s v="HT SPLIT"/>
    <x v="456"/>
    <x v="212"/>
    <x v="0"/>
  </r>
  <r>
    <m/>
    <x v="10"/>
    <s v="ERNT SER"/>
    <x v="457"/>
    <x v="1046"/>
    <x v="0"/>
  </r>
  <r>
    <m/>
    <x v="10"/>
    <s v="ERNT SER"/>
    <x v="457"/>
    <x v="1047"/>
    <x v="0"/>
  </r>
  <r>
    <m/>
    <x v="3"/>
    <s v="HNB"/>
    <x v="457"/>
    <x v="353"/>
    <x v="0"/>
  </r>
  <r>
    <m/>
    <x v="146"/>
    <s v="KBC ZAGREB"/>
    <x v="458"/>
    <x v="1048"/>
    <x v="0"/>
  </r>
  <r>
    <m/>
    <x v="13"/>
    <s v="ERNT SER"/>
    <x v="458"/>
    <x v="1049"/>
    <x v="0"/>
  </r>
  <r>
    <m/>
    <x v="14"/>
    <s v="ERNT SER"/>
    <x v="458"/>
    <x v="246"/>
    <x v="0"/>
  </r>
  <r>
    <m/>
    <x v="3"/>
    <s v="ERNT SER"/>
    <x v="459"/>
    <x v="4"/>
    <x v="0"/>
  </r>
  <r>
    <m/>
    <x v="144"/>
    <s v="ERNT SER"/>
    <x v="459"/>
    <x v="1001"/>
    <x v="0"/>
  </r>
  <r>
    <m/>
    <x v="144"/>
    <s v="ERNT SER"/>
    <x v="459"/>
    <x v="1025"/>
    <x v="0"/>
  </r>
  <r>
    <m/>
    <x v="144"/>
    <s v="ERNT SER"/>
    <x v="459"/>
    <x v="1001"/>
    <x v="0"/>
  </r>
  <r>
    <m/>
    <x v="5"/>
    <s v="ERNT SER"/>
    <x v="460"/>
    <x v="786"/>
    <x v="0"/>
  </r>
  <r>
    <m/>
    <x v="5"/>
    <s v="ANCIN"/>
    <x v="460"/>
    <x v="1050"/>
    <x v="0"/>
  </r>
  <r>
    <m/>
    <x v="130"/>
    <s v="ERNT SER"/>
    <x v="460"/>
    <x v="1051"/>
    <x v="0"/>
  </r>
  <r>
    <m/>
    <x v="130"/>
    <s v="ERNT SER"/>
    <x v="460"/>
    <x v="1052"/>
    <x v="0"/>
  </r>
  <r>
    <m/>
    <x v="140"/>
    <s v="ERNT SER"/>
    <x v="461"/>
    <x v="414"/>
    <x v="0"/>
  </r>
  <r>
    <m/>
    <x v="152"/>
    <s v="ATOS IT"/>
    <x v="462"/>
    <x v="1053"/>
    <x v="0"/>
  </r>
  <r>
    <m/>
    <x v="24"/>
    <s v="ERNT SER"/>
    <x v="462"/>
    <x v="1054"/>
    <x v="0"/>
  </r>
  <r>
    <m/>
    <x v="5"/>
    <s v="ATALIAN"/>
    <x v="462"/>
    <x v="1055"/>
    <x v="0"/>
  </r>
  <r>
    <m/>
    <x v="5"/>
    <s v="ANCIN"/>
    <x v="462"/>
    <x v="1056"/>
    <x v="0"/>
  </r>
  <r>
    <m/>
    <x v="123"/>
    <s v="ERNT SER"/>
    <x v="463"/>
    <x v="96"/>
    <x v="0"/>
  </r>
  <r>
    <m/>
    <x v="123"/>
    <s v="ERNT SER"/>
    <x v="463"/>
    <x v="1057"/>
    <x v="0"/>
  </r>
  <r>
    <m/>
    <x v="123"/>
    <s v="ERNT SER"/>
    <x v="463"/>
    <x v="968"/>
    <x v="0"/>
  </r>
  <r>
    <m/>
    <x v="123"/>
    <s v="ERNT SER"/>
    <x v="463"/>
    <x v="1058"/>
    <x v="0"/>
  </r>
  <r>
    <m/>
    <x v="123"/>
    <s v="ERNT SER"/>
    <x v="463"/>
    <x v="1059"/>
    <x v="0"/>
  </r>
  <r>
    <m/>
    <x v="139"/>
    <s v="ERNT SER"/>
    <x v="463"/>
    <x v="1031"/>
    <x v="0"/>
  </r>
  <r>
    <m/>
    <x v="30"/>
    <s v="ATOS SELSKA"/>
    <x v="463"/>
    <x v="1060"/>
    <x v="0"/>
  </r>
  <r>
    <m/>
    <x v="41"/>
    <s v="ERNT SER"/>
    <x v="464"/>
    <x v="1061"/>
    <x v="0"/>
  </r>
  <r>
    <m/>
    <x v="9"/>
    <s v="ATALIAN"/>
    <x v="464"/>
    <x v="1062"/>
    <x v="0"/>
  </r>
  <r>
    <m/>
    <x v="9"/>
    <s v="ANCIN"/>
    <x v="464"/>
    <x v="1063"/>
    <x v="0"/>
  </r>
  <r>
    <m/>
    <x v="9"/>
    <s v="ANCIN"/>
    <x v="464"/>
    <x v="1064"/>
    <x v="0"/>
  </r>
  <r>
    <m/>
    <x v="9"/>
    <s v="ERNT SER"/>
    <x v="464"/>
    <x v="1065"/>
    <x v="0"/>
  </r>
  <r>
    <m/>
    <x v="9"/>
    <s v="VIP"/>
    <x v="464"/>
    <x v="237"/>
    <x v="0"/>
  </r>
  <r>
    <m/>
    <x v="9"/>
    <s v="ATALIAN"/>
    <x v="464"/>
    <x v="1066"/>
    <x v="0"/>
  </r>
  <r>
    <m/>
    <x v="70"/>
    <s v="ERNT SER"/>
    <x v="465"/>
    <x v="1067"/>
    <x v="0"/>
  </r>
  <r>
    <m/>
    <x v="41"/>
    <s v="ERNT SER"/>
    <x v="465"/>
    <x v="1061"/>
    <x v="0"/>
  </r>
  <r>
    <m/>
    <x v="50"/>
    <s v="HT"/>
    <x v="465"/>
    <x v="1068"/>
    <x v="0"/>
  </r>
  <r>
    <m/>
    <x v="153"/>
    <s v="KBC ZAGREB"/>
    <x v="466"/>
    <x v="1069"/>
    <x v="0"/>
  </r>
  <r>
    <m/>
    <x v="10"/>
    <s v="ERNT SER"/>
    <x v="467"/>
    <x v="1070"/>
    <x v="0"/>
  </r>
  <r>
    <m/>
    <x v="104"/>
    <s v="ATALIAN"/>
    <x v="467"/>
    <x v="1071"/>
    <x v="0"/>
  </r>
  <r>
    <m/>
    <x v="63"/>
    <s v="ERNT SER"/>
    <x v="467"/>
    <x v="246"/>
    <x v="0"/>
  </r>
  <r>
    <m/>
    <x v="5"/>
    <s v="ERNT SER"/>
    <x v="468"/>
    <x v="353"/>
    <x v="0"/>
  </r>
  <r>
    <m/>
    <x v="64"/>
    <s v="ERNT SER"/>
    <x v="468"/>
    <x v="414"/>
    <x v="0"/>
  </r>
  <r>
    <m/>
    <x v="28"/>
    <s v="ERNT SER"/>
    <x v="468"/>
    <x v="1072"/>
    <x v="0"/>
  </r>
  <r>
    <m/>
    <x v="26"/>
    <s v="ERNT SER"/>
    <x v="469"/>
    <x v="244"/>
    <x v="0"/>
  </r>
  <r>
    <m/>
    <x v="10"/>
    <s v="ERNT SER"/>
    <x v="469"/>
    <x v="1070"/>
    <x v="0"/>
  </r>
  <r>
    <m/>
    <x v="130"/>
    <s v="ERNT SER"/>
    <x v="470"/>
    <x v="1073"/>
    <x v="0"/>
  </r>
  <r>
    <m/>
    <x v="26"/>
    <s v="ERNT SER"/>
    <x v="470"/>
    <x v="1074"/>
    <x v="0"/>
  </r>
  <r>
    <m/>
    <x v="3"/>
    <s v="ERNT SER"/>
    <x v="470"/>
    <x v="4"/>
    <x v="0"/>
  </r>
  <r>
    <m/>
    <x v="40"/>
    <s v="ERNT SER"/>
    <x v="470"/>
    <x v="1075"/>
    <x v="0"/>
  </r>
  <r>
    <m/>
    <x v="41"/>
    <s v="ERNT SER"/>
    <x v="471"/>
    <x v="1076"/>
    <x v="0"/>
  </r>
  <r>
    <m/>
    <x v="92"/>
    <s v="HT OSIJEK"/>
    <x v="472"/>
    <x v="1077"/>
    <x v="0"/>
  </r>
  <r>
    <m/>
    <x v="9"/>
    <s v="ERNT SER"/>
    <x v="472"/>
    <x v="1078"/>
    <x v="0"/>
  </r>
  <r>
    <m/>
    <x v="9"/>
    <s v="ERNT SER"/>
    <x v="472"/>
    <x v="1079"/>
    <x v="0"/>
  </r>
  <r>
    <m/>
    <x v="9"/>
    <s v="ERNT SER"/>
    <x v="472"/>
    <x v="1080"/>
    <x v="0"/>
  </r>
  <r>
    <m/>
    <x v="9"/>
    <s v="ATALIAN"/>
    <x v="472"/>
    <x v="1066"/>
    <x v="0"/>
  </r>
  <r>
    <m/>
    <x v="0"/>
    <s v="ERNT SER"/>
    <x v="473"/>
    <x v="1081"/>
    <x v="0"/>
  </r>
  <r>
    <m/>
    <x v="24"/>
    <s v="ERNT SER"/>
    <x v="474"/>
    <x v="1082"/>
    <x v="0"/>
  </r>
  <r>
    <m/>
    <x v="26"/>
    <s v="ERNT SER"/>
    <x v="474"/>
    <x v="1083"/>
    <x v="0"/>
  </r>
  <r>
    <m/>
    <x v="5"/>
    <s v="ERNT SER"/>
    <x v="474"/>
    <x v="1084"/>
    <x v="0"/>
  </r>
  <r>
    <m/>
    <x v="5"/>
    <s v="ATALIAN"/>
    <x v="474"/>
    <x v="1085"/>
    <x v="0"/>
  </r>
  <r>
    <m/>
    <x v="26"/>
    <s v="ERNT SER"/>
    <x v="475"/>
    <x v="165"/>
    <x v="0"/>
  </r>
  <r>
    <m/>
    <x v="26"/>
    <s v="ERNT SER"/>
    <x v="475"/>
    <x v="257"/>
    <x v="0"/>
  </r>
  <r>
    <m/>
    <x v="7"/>
    <s v="ERNT SER"/>
    <x v="476"/>
    <x v="1086"/>
    <x v="0"/>
  </r>
  <r>
    <m/>
    <x v="7"/>
    <s v="ERNT SER"/>
    <x v="476"/>
    <x v="1087"/>
    <x v="0"/>
  </r>
  <r>
    <m/>
    <x v="154"/>
    <s v="ERNT SER"/>
    <x v="477"/>
    <x v="1088"/>
    <x v="0"/>
  </r>
  <r>
    <m/>
    <x v="5"/>
    <s v="ERNT SER"/>
    <x v="477"/>
    <x v="1089"/>
    <x v="0"/>
  </r>
  <r>
    <m/>
    <x v="5"/>
    <s v="ATALIAN"/>
    <x v="477"/>
    <x v="786"/>
    <x v="0"/>
  </r>
  <r>
    <m/>
    <x v="5"/>
    <s v="ATALIAN"/>
    <x v="477"/>
    <x v="1090"/>
    <x v="0"/>
  </r>
  <r>
    <m/>
    <x v="5"/>
    <s v="ERNT SER"/>
    <x v="477"/>
    <x v="1091"/>
    <x v="0"/>
  </r>
  <r>
    <m/>
    <x v="139"/>
    <s v="ERNT SER"/>
    <x v="478"/>
    <x v="1031"/>
    <x v="0"/>
  </r>
  <r>
    <m/>
    <x v="9"/>
    <s v="VIP"/>
    <x v="478"/>
    <x v="237"/>
    <x v="0"/>
  </r>
  <r>
    <m/>
    <x v="9"/>
    <s v="ERNT SER"/>
    <x v="478"/>
    <x v="1092"/>
    <x v="0"/>
  </r>
  <r>
    <m/>
    <x v="9"/>
    <s v="ANCIN"/>
    <x v="478"/>
    <x v="1093"/>
    <x v="0"/>
  </r>
  <r>
    <m/>
    <x v="9"/>
    <s v="ATALIAN"/>
    <x v="478"/>
    <x v="1094"/>
    <x v="0"/>
  </r>
  <r>
    <m/>
    <x v="9"/>
    <s v="ERNT SER"/>
    <x v="478"/>
    <x v="1095"/>
    <x v="0"/>
  </r>
  <r>
    <m/>
    <x v="143"/>
    <s v="ANCIN"/>
    <x v="478"/>
    <x v="1096"/>
    <x v="0"/>
  </r>
  <r>
    <m/>
    <x v="50"/>
    <s v="HT"/>
    <x v="479"/>
    <x v="1097"/>
    <x v="0"/>
  </r>
  <r>
    <m/>
    <x v="155"/>
    <s v="ERNT SER"/>
    <x v="480"/>
    <x v="1098"/>
    <x v="0"/>
  </r>
  <r>
    <m/>
    <x v="156"/>
    <s v="OŠ JORDANOVAC"/>
    <x v="481"/>
    <x v="1099"/>
    <x v="0"/>
  </r>
  <r>
    <m/>
    <x v="5"/>
    <s v="ATALIAN"/>
    <x v="481"/>
    <x v="1100"/>
    <x v="0"/>
  </r>
  <r>
    <m/>
    <x v="5"/>
    <s v="ANCIN"/>
    <x v="481"/>
    <x v="1101"/>
    <x v="0"/>
  </r>
  <r>
    <m/>
    <x v="5"/>
    <s v="ANCIN"/>
    <x v="481"/>
    <x v="1102"/>
    <x v="0"/>
  </r>
  <r>
    <m/>
    <x v="157"/>
    <s v="ERNT SER"/>
    <x v="481"/>
    <x v="1103"/>
    <x v="0"/>
  </r>
  <r>
    <m/>
    <x v="158"/>
    <s v="ERNT SER"/>
    <x v="482"/>
    <x v="1104"/>
    <x v="0"/>
  </r>
  <r>
    <m/>
    <x v="18"/>
    <s v="ATALIAN"/>
    <x v="482"/>
    <x v="1105"/>
    <x v="0"/>
  </r>
  <r>
    <m/>
    <x v="26"/>
    <s v="ERNT SER"/>
    <x v="483"/>
    <x v="171"/>
    <x v="0"/>
  </r>
  <r>
    <m/>
    <x v="3"/>
    <s v="ERNT SER"/>
    <x v="484"/>
    <x v="4"/>
    <x v="0"/>
  </r>
  <r>
    <m/>
    <x v="159"/>
    <s v="ERNT SER"/>
    <x v="484"/>
    <x v="1106"/>
    <x v="0"/>
  </r>
  <r>
    <m/>
    <x v="160"/>
    <s v="ATALIAN"/>
    <x v="484"/>
    <x v="1107"/>
    <x v="0"/>
  </r>
  <r>
    <m/>
    <x v="161"/>
    <s v="ERNT SER"/>
    <x v="485"/>
    <x v="1108"/>
    <x v="0"/>
  </r>
  <r>
    <m/>
    <x v="10"/>
    <s v="ERNT SER"/>
    <x v="485"/>
    <x v="1109"/>
    <x v="0"/>
  </r>
  <r>
    <m/>
    <x v="24"/>
    <s v="TELE2"/>
    <x v="486"/>
    <x v="176"/>
    <x v="0"/>
  </r>
  <r>
    <m/>
    <x v="162"/>
    <s v="ERNT SER"/>
    <x v="487"/>
    <x v="1110"/>
    <x v="0"/>
  </r>
  <r>
    <m/>
    <x v="161"/>
    <s v="ERNT SER"/>
    <x v="488"/>
    <x v="1111"/>
    <x v="0"/>
  </r>
  <r>
    <m/>
    <x v="163"/>
    <s v="ERNT SER"/>
    <x v="488"/>
    <x v="1112"/>
    <x v="0"/>
  </r>
  <r>
    <m/>
    <x v="104"/>
    <s v="ERNT SER"/>
    <x v="488"/>
    <x v="1113"/>
    <x v="0"/>
  </r>
  <r>
    <m/>
    <x v="7"/>
    <s v="ERNT SER"/>
    <x v="489"/>
    <x v="1114"/>
    <x v="0"/>
  </r>
  <r>
    <m/>
    <x v="7"/>
    <s v="ERNT SER"/>
    <x v="489"/>
    <x v="1115"/>
    <x v="0"/>
  </r>
  <r>
    <m/>
    <x v="70"/>
    <s v="ERNT SER"/>
    <x v="489"/>
    <x v="1116"/>
    <x v="0"/>
  </r>
  <r>
    <m/>
    <x v="143"/>
    <s v="ANCIN"/>
    <x v="490"/>
    <x v="1117"/>
    <x v="0"/>
  </r>
  <r>
    <m/>
    <x v="143"/>
    <s v="HT"/>
    <x v="490"/>
    <x v="187"/>
    <x v="0"/>
  </r>
  <r>
    <m/>
    <x v="143"/>
    <s v="ANCIN"/>
    <x v="490"/>
    <x v="1118"/>
    <x v="0"/>
  </r>
  <r>
    <m/>
    <x v="9"/>
    <s v="ERNT SER"/>
    <x v="490"/>
    <x v="1119"/>
    <x v="0"/>
  </r>
  <r>
    <m/>
    <x v="9"/>
    <s v="A1"/>
    <x v="490"/>
    <x v="237"/>
    <x v="0"/>
  </r>
  <r>
    <m/>
    <x v="9"/>
    <s v="ERNT SER"/>
    <x v="490"/>
    <x v="1120"/>
    <x v="0"/>
  </r>
  <r>
    <m/>
    <x v="9"/>
    <s v="ATALIAN"/>
    <x v="490"/>
    <x v="1121"/>
    <x v="0"/>
  </r>
  <r>
    <m/>
    <x v="9"/>
    <s v="ANCIN"/>
    <x v="490"/>
    <x v="1122"/>
    <x v="0"/>
  </r>
  <r>
    <m/>
    <x v="9"/>
    <s v="ERNT SER"/>
    <x v="490"/>
    <x v="1123"/>
    <x v="0"/>
  </r>
  <r>
    <m/>
    <x v="9"/>
    <s v="ERNT SER"/>
    <x v="490"/>
    <x v="1124"/>
    <x v="0"/>
  </r>
  <r>
    <m/>
    <x v="13"/>
    <s v="ERNT SER"/>
    <x v="490"/>
    <x v="1125"/>
    <x v="0"/>
  </r>
  <r>
    <m/>
    <x v="139"/>
    <s v="ERNT SER"/>
    <x v="491"/>
    <x v="1031"/>
    <x v="0"/>
  </r>
  <r>
    <m/>
    <x v="9"/>
    <s v="ATALIAN"/>
    <x v="492"/>
    <x v="1126"/>
    <x v="0"/>
  </r>
  <r>
    <m/>
    <x v="9"/>
    <s v="KONZUM INVESTIGO"/>
    <x v="492"/>
    <x v="1066"/>
    <x v="0"/>
  </r>
  <r>
    <m/>
    <x v="9"/>
    <s v="KONZUM INVESTIGO"/>
    <x v="492"/>
    <x v="1066"/>
    <x v="0"/>
  </r>
  <r>
    <m/>
    <x v="0"/>
    <s v="ERNT SER"/>
    <x v="492"/>
    <x v="1127"/>
    <x v="0"/>
  </r>
  <r>
    <m/>
    <x v="0"/>
    <s v="ERNT SER"/>
    <x v="492"/>
    <x v="1128"/>
    <x v="0"/>
  </r>
  <r>
    <m/>
    <x v="104"/>
    <s v="ERNT SER"/>
    <x v="492"/>
    <x v="1129"/>
    <x v="0"/>
  </r>
  <r>
    <m/>
    <x v="154"/>
    <s v="ERNT SER"/>
    <x v="492"/>
    <x v="1130"/>
    <x v="0"/>
  </r>
  <r>
    <m/>
    <x v="164"/>
    <s v="TELE2"/>
    <x v="493"/>
    <x v="1131"/>
    <x v="0"/>
  </r>
  <r>
    <m/>
    <x v="23"/>
    <s v="VIP"/>
    <x v="494"/>
    <x v="1132"/>
    <x v="0"/>
  </r>
  <r>
    <m/>
    <x v="10"/>
    <s v="ERNT SER"/>
    <x v="495"/>
    <x v="1133"/>
    <x v="0"/>
  </r>
  <r>
    <m/>
    <x v="5"/>
    <s v="ERNT SER"/>
    <x v="495"/>
    <x v="1134"/>
    <x v="0"/>
  </r>
  <r>
    <m/>
    <x v="5"/>
    <s v="ATALIAN"/>
    <x v="495"/>
    <x v="1135"/>
    <x v="0"/>
  </r>
  <r>
    <m/>
    <x v="5"/>
    <s v="ATALIAN"/>
    <x v="495"/>
    <x v="82"/>
    <x v="0"/>
  </r>
  <r>
    <m/>
    <x v="5"/>
    <s v="ERNT SER"/>
    <x v="495"/>
    <x v="1136"/>
    <x v="0"/>
  </r>
  <r>
    <m/>
    <x v="157"/>
    <s v="ERNT SER"/>
    <x v="496"/>
    <x v="1103"/>
    <x v="0"/>
  </r>
  <r>
    <m/>
    <x v="0"/>
    <s v="ERNT SER"/>
    <x v="497"/>
    <x v="81"/>
    <x v="0"/>
  </r>
  <r>
    <m/>
    <x v="144"/>
    <s v="ERNT SER"/>
    <x v="498"/>
    <x v="1137"/>
    <x v="0"/>
  </r>
  <r>
    <m/>
    <x v="144"/>
    <s v="ERNT SER"/>
    <x v="498"/>
    <x v="1138"/>
    <x v="0"/>
  </r>
  <r>
    <m/>
    <x v="123"/>
    <s v="ERNT SER"/>
    <x v="499"/>
    <x v="1139"/>
    <x v="0"/>
  </r>
  <r>
    <m/>
    <x v="123"/>
    <s v="ERNT SER"/>
    <x v="499"/>
    <x v="750"/>
    <x v="0"/>
  </r>
  <r>
    <m/>
    <x v="123"/>
    <s v="ERNT SER"/>
    <x v="499"/>
    <x v="1140"/>
    <x v="0"/>
  </r>
  <r>
    <m/>
    <x v="165"/>
    <s v="ERNT SER"/>
    <x v="499"/>
    <x v="968"/>
    <x v="0"/>
  </r>
  <r>
    <m/>
    <x v="165"/>
    <s v="ERNT SER"/>
    <x v="499"/>
    <x v="1141"/>
    <x v="0"/>
  </r>
  <r>
    <m/>
    <x v="166"/>
    <s v="ATALIAN"/>
    <x v="499"/>
    <x v="1142"/>
    <x v="0"/>
  </r>
  <r>
    <m/>
    <x v="3"/>
    <s v="ERNT SER"/>
    <x v="500"/>
    <x v="365"/>
    <x v="0"/>
  </r>
  <r>
    <m/>
    <x v="5"/>
    <s v="ERNT SER"/>
    <x v="501"/>
    <x v="1143"/>
    <x v="0"/>
  </r>
  <r>
    <m/>
    <x v="102"/>
    <s v="ERNT SER"/>
    <x v="501"/>
    <x v="1144"/>
    <x v="0"/>
  </r>
  <r>
    <m/>
    <x v="5"/>
    <s v="ATALIAN"/>
    <x v="502"/>
    <x v="1018"/>
    <x v="0"/>
  </r>
  <r>
    <m/>
    <x v="5"/>
    <s v="ERNT SER"/>
    <x v="502"/>
    <x v="1145"/>
    <x v="0"/>
  </r>
  <r>
    <m/>
    <x v="5"/>
    <s v="ATALIAN"/>
    <x v="502"/>
    <x v="1146"/>
    <x v="0"/>
  </r>
  <r>
    <m/>
    <x v="167"/>
    <s v="TELE2"/>
    <x v="502"/>
    <x v="4"/>
    <x v="0"/>
  </r>
  <r>
    <m/>
    <x v="26"/>
    <s v="ERNT SER"/>
    <x v="502"/>
    <x v="1147"/>
    <x v="0"/>
  </r>
  <r>
    <m/>
    <x v="26"/>
    <s v="ERNT SER"/>
    <x v="503"/>
    <x v="1148"/>
    <x v="0"/>
  </r>
  <r>
    <m/>
    <x v="7"/>
    <s v="ERNT SER"/>
    <x v="504"/>
    <x v="1149"/>
    <x v="0"/>
  </r>
  <r>
    <m/>
    <x v="0"/>
    <s v="ERNT SER"/>
    <x v="505"/>
    <x v="1150"/>
    <x v="0"/>
  </r>
  <r>
    <m/>
    <x v="0"/>
    <s v="ERNT SER"/>
    <x v="505"/>
    <x v="1151"/>
    <x v="0"/>
  </r>
  <r>
    <m/>
    <x v="9"/>
    <s v="ERNT SER"/>
    <x v="505"/>
    <x v="486"/>
    <x v="0"/>
  </r>
  <r>
    <m/>
    <x v="9"/>
    <s v="ATALIAN"/>
    <x v="505"/>
    <x v="1152"/>
    <x v="0"/>
  </r>
  <r>
    <m/>
    <x v="9"/>
    <s v="VIP"/>
    <x v="505"/>
    <x v="237"/>
    <x v="0"/>
  </r>
  <r>
    <m/>
    <x v="9"/>
    <s v="ERNT SER"/>
    <x v="505"/>
    <x v="1153"/>
    <x v="0"/>
  </r>
  <r>
    <m/>
    <x v="9"/>
    <s v="KONZUM INVESTIGO"/>
    <x v="505"/>
    <x v="1066"/>
    <x v="0"/>
  </r>
  <r>
    <m/>
    <x v="9"/>
    <s v="ERNT SER"/>
    <x v="505"/>
    <x v="1154"/>
    <x v="0"/>
  </r>
  <r>
    <m/>
    <x v="9"/>
    <s v="ERNT SER"/>
    <x v="505"/>
    <x v="1155"/>
    <x v="0"/>
  </r>
  <r>
    <m/>
    <x v="139"/>
    <s v="ERNT SER"/>
    <x v="505"/>
    <x v="1031"/>
    <x v="0"/>
  </r>
  <r>
    <m/>
    <x v="26"/>
    <s v="ERNT SER"/>
    <x v="506"/>
    <x v="165"/>
    <x v="0"/>
  </r>
  <r>
    <m/>
    <x v="26"/>
    <s v="ERNT SER"/>
    <x v="506"/>
    <x v="750"/>
    <x v="0"/>
  </r>
  <r>
    <m/>
    <x v="26"/>
    <s v="ERNT SER"/>
    <x v="506"/>
    <x v="1156"/>
    <x v="0"/>
  </r>
  <r>
    <m/>
    <x v="26"/>
    <s v="ERNT SER"/>
    <x v="506"/>
    <x v="645"/>
    <x v="0"/>
  </r>
  <r>
    <m/>
    <x v="5"/>
    <s v="ERNT SER"/>
    <x v="507"/>
    <x v="1157"/>
    <x v="0"/>
  </r>
  <r>
    <m/>
    <x v="50"/>
    <s v="VERTIV"/>
    <x v="507"/>
    <x v="876"/>
    <x v="0"/>
  </r>
  <r>
    <m/>
    <x v="0"/>
    <s v="ERNT SER"/>
    <x v="508"/>
    <x v="1158"/>
    <x v="0"/>
  </r>
  <r>
    <m/>
    <x v="0"/>
    <s v="ERNT SER"/>
    <x v="509"/>
    <x v="1159"/>
    <x v="0"/>
  </r>
  <r>
    <m/>
    <x v="26"/>
    <s v="ERNT SER"/>
    <x v="510"/>
    <x v="102"/>
    <x v="0"/>
  </r>
  <r>
    <m/>
    <x v="26"/>
    <s v="ERNT SER"/>
    <x v="510"/>
    <x v="1160"/>
    <x v="0"/>
  </r>
  <r>
    <m/>
    <x v="26"/>
    <s v="ERNT SER"/>
    <x v="511"/>
    <x v="491"/>
    <x v="0"/>
  </r>
  <r>
    <m/>
    <x v="5"/>
    <s v="ERNT SER"/>
    <x v="511"/>
    <x v="1161"/>
    <x v="0"/>
  </r>
  <r>
    <m/>
    <x v="157"/>
    <s v="ERNT SER"/>
    <x v="512"/>
    <x v="156"/>
    <x v="0"/>
  </r>
  <r>
    <m/>
    <x v="142"/>
    <s v="ERNT SER"/>
    <x v="512"/>
    <x v="1162"/>
    <x v="0"/>
  </r>
  <r>
    <m/>
    <x v="168"/>
    <s v="ERNT SER"/>
    <x v="513"/>
    <x v="1163"/>
    <x v="0"/>
  </r>
  <r>
    <m/>
    <x v="168"/>
    <s v="ERNT SER"/>
    <x v="513"/>
    <x v="1164"/>
    <x v="0"/>
  </r>
  <r>
    <m/>
    <x v="168"/>
    <s v="ERNT SER"/>
    <x v="513"/>
    <x v="1165"/>
    <x v="0"/>
  </r>
  <r>
    <m/>
    <x v="3"/>
    <s v="ERNT SER"/>
    <x v="514"/>
    <x v="4"/>
    <x v="0"/>
  </r>
  <r>
    <m/>
    <x v="169"/>
    <s v="ERNT SER"/>
    <x v="514"/>
    <x v="1166"/>
    <x v="0"/>
  </r>
  <r>
    <m/>
    <x v="130"/>
    <s v="ERNT SER"/>
    <x v="515"/>
    <x v="786"/>
    <x v="0"/>
  </r>
  <r>
    <m/>
    <x v="7"/>
    <s v="ERNT SER"/>
    <x v="515"/>
    <x v="1167"/>
    <x v="0"/>
  </r>
  <r>
    <m/>
    <x v="7"/>
    <s v="ERNT SER"/>
    <x v="515"/>
    <x v="1168"/>
    <x v="0"/>
  </r>
  <r>
    <m/>
    <x v="7"/>
    <s v="ERNT SER"/>
    <x v="515"/>
    <x v="1169"/>
    <x v="0"/>
  </r>
  <r>
    <m/>
    <x v="169"/>
    <s v="ERNT SER"/>
    <x v="516"/>
    <x v="1170"/>
    <x v="0"/>
  </r>
  <r>
    <m/>
    <x v="139"/>
    <s v="ERNT SER"/>
    <x v="516"/>
    <x v="1031"/>
    <x v="0"/>
  </r>
  <r>
    <m/>
    <x v="24"/>
    <s v="ERNT SER"/>
    <x v="517"/>
    <x v="1171"/>
    <x v="0"/>
  </r>
  <r>
    <m/>
    <x v="9"/>
    <s v="KONZUM INVESTIGO"/>
    <x v="518"/>
    <x v="1066"/>
    <x v="0"/>
  </r>
  <r>
    <m/>
    <x v="9"/>
    <s v="VIP"/>
    <x v="518"/>
    <x v="237"/>
    <x v="0"/>
  </r>
  <r>
    <m/>
    <x v="9"/>
    <s v="VIP"/>
    <x v="518"/>
    <x v="1172"/>
    <x v="0"/>
  </r>
  <r>
    <m/>
    <x v="9"/>
    <s v="ERNT SER"/>
    <x v="518"/>
    <x v="1173"/>
    <x v="0"/>
  </r>
  <r>
    <m/>
    <x v="9"/>
    <s v="VIP"/>
    <x v="518"/>
    <x v="1174"/>
    <x v="0"/>
  </r>
  <r>
    <m/>
    <x v="9"/>
    <s v="ERNT SER"/>
    <x v="518"/>
    <x v="1175"/>
    <x v="0"/>
  </r>
  <r>
    <m/>
    <x v="9"/>
    <s v="ATALIAN"/>
    <x v="518"/>
    <x v="1176"/>
    <x v="0"/>
  </r>
  <r>
    <m/>
    <x v="170"/>
    <s v="VIP"/>
    <x v="518"/>
    <x v="1177"/>
    <x v="0"/>
  </r>
  <r>
    <m/>
    <x v="153"/>
    <s v="KBC ZAGREB"/>
    <x v="518"/>
    <x v="1178"/>
    <x v="0"/>
  </r>
  <r>
    <m/>
    <x v="9"/>
    <s v="ERNT SER"/>
    <x v="519"/>
    <x v="1179"/>
    <x v="0"/>
  </r>
  <r>
    <m/>
    <x v="9"/>
    <s v="ERNT SER"/>
    <x v="519"/>
    <x v="1180"/>
    <x v="0"/>
  </r>
  <r>
    <m/>
    <x v="9"/>
    <s v="ERNT SER"/>
    <x v="519"/>
    <x v="932"/>
    <x v="0"/>
  </r>
  <r>
    <m/>
    <x v="97"/>
    <s v="LISINSKI"/>
    <x v="519"/>
    <x v="39"/>
    <x v="0"/>
  </r>
  <r>
    <m/>
    <x v="9"/>
    <s v="HT OSIJEK"/>
    <x v="519"/>
    <x v="1181"/>
    <x v="0"/>
  </r>
  <r>
    <m/>
    <x v="13"/>
    <s v="ERNT SER"/>
    <x v="519"/>
    <x v="1182"/>
    <x v="0"/>
  </r>
  <r>
    <m/>
    <x v="5"/>
    <s v="ERNT SER"/>
    <x v="520"/>
    <x v="786"/>
    <x v="0"/>
  </r>
  <r>
    <m/>
    <x v="5"/>
    <s v="ATALIAN"/>
    <x v="520"/>
    <x v="1183"/>
    <x v="0"/>
  </r>
  <r>
    <m/>
    <x v="26"/>
    <s v="ERNT SER"/>
    <x v="521"/>
    <x v="1184"/>
    <x v="0"/>
  </r>
  <r>
    <m/>
    <x v="171"/>
    <s v="ERNT SER"/>
    <x v="521"/>
    <x v="1185"/>
    <x v="0"/>
  </r>
  <r>
    <m/>
    <x v="50"/>
    <s v="ERNT SER"/>
    <x v="521"/>
    <x v="1186"/>
    <x v="0"/>
  </r>
  <r>
    <m/>
    <x v="0"/>
    <s v="ERNT SER"/>
    <x v="522"/>
    <x v="1187"/>
    <x v="0"/>
  </r>
  <r>
    <m/>
    <x v="26"/>
    <s v="ERNT SER"/>
    <x v="523"/>
    <x v="1188"/>
    <x v="0"/>
  </r>
  <r>
    <m/>
    <x v="5"/>
    <s v="ERNT SER"/>
    <x v="524"/>
    <x v="1189"/>
    <x v="0"/>
  </r>
  <r>
    <m/>
    <x v="5"/>
    <s v="ERNT SER"/>
    <x v="524"/>
    <x v="1190"/>
    <x v="0"/>
  </r>
  <r>
    <m/>
    <x v="70"/>
    <s v="ERNT SER"/>
    <x v="524"/>
    <x v="1191"/>
    <x v="0"/>
  </r>
  <r>
    <m/>
    <x v="169"/>
    <s v="ERNT SER"/>
    <x v="525"/>
    <x v="1192"/>
    <x v="0"/>
  </r>
  <r>
    <m/>
    <x v="143"/>
    <s v="ANCIN"/>
    <x v="526"/>
    <x v="1193"/>
    <x v="0"/>
  </r>
  <r>
    <m/>
    <x v="172"/>
    <s v="ERNT SER"/>
    <x v="527"/>
    <x v="1194"/>
    <x v="0"/>
  </r>
  <r>
    <m/>
    <x v="172"/>
    <s v="ERNT SER"/>
    <x v="527"/>
    <x v="331"/>
    <x v="0"/>
  </r>
  <r>
    <m/>
    <x v="76"/>
    <s v="ERNT SER"/>
    <x v="527"/>
    <x v="1195"/>
    <x v="0"/>
  </r>
  <r>
    <m/>
    <x v="173"/>
    <s v="ATALIAN"/>
    <x v="527"/>
    <x v="39"/>
    <x v="0"/>
  </r>
  <r>
    <m/>
    <x v="5"/>
    <s v="ERNT SER"/>
    <x v="527"/>
    <x v="1196"/>
    <x v="0"/>
  </r>
  <r>
    <m/>
    <x v="3"/>
    <s v="ERNT SER"/>
    <x v="527"/>
    <x v="4"/>
    <x v="0"/>
  </r>
  <r>
    <m/>
    <x v="160"/>
    <s v="ERNT SER"/>
    <x v="527"/>
    <x v="1107"/>
    <x v="0"/>
  </r>
  <r>
    <m/>
    <x v="26"/>
    <s v="ERNT SER"/>
    <x v="527"/>
    <x v="206"/>
    <x v="0"/>
  </r>
  <r>
    <m/>
    <x v="174"/>
    <s v="ERNT SER"/>
    <x v="528"/>
    <x v="1197"/>
    <x v="0"/>
  </r>
  <r>
    <m/>
    <x v="7"/>
    <s v="ERNT SER"/>
    <x v="528"/>
    <x v="1198"/>
    <x v="0"/>
  </r>
  <r>
    <m/>
    <x v="171"/>
    <s v="ERNT SER"/>
    <x v="529"/>
    <x v="1199"/>
    <x v="0"/>
  </r>
  <r>
    <m/>
    <x v="0"/>
    <s v="ERNT SER"/>
    <x v="529"/>
    <x v="1200"/>
    <x v="0"/>
  </r>
  <r>
    <m/>
    <x v="0"/>
    <s v="ERNT SER"/>
    <x v="529"/>
    <x v="1201"/>
    <x v="0"/>
  </r>
  <r>
    <m/>
    <x v="24"/>
    <s v="ERNT SER"/>
    <x v="530"/>
    <x v="1202"/>
    <x v="0"/>
  </r>
  <r>
    <m/>
    <x v="5"/>
    <s v="ATALIAN"/>
    <x v="531"/>
    <x v="82"/>
    <x v="0"/>
  </r>
  <r>
    <m/>
    <x v="175"/>
    <s v="ERNT SER"/>
    <x v="532"/>
    <x v="1203"/>
    <x v="0"/>
  </r>
  <r>
    <m/>
    <x v="9"/>
    <s v="ERNT SER"/>
    <x v="533"/>
    <x v="714"/>
    <x v="0"/>
  </r>
  <r>
    <m/>
    <x v="9"/>
    <s v="ATALIAN"/>
    <x v="533"/>
    <x v="564"/>
    <x v="0"/>
  </r>
  <r>
    <m/>
    <x v="9"/>
    <s v="VIP"/>
    <x v="533"/>
    <x v="237"/>
    <x v="0"/>
  </r>
  <r>
    <m/>
    <x v="9"/>
    <s v="ANCIN"/>
    <x v="533"/>
    <x v="1204"/>
    <x v="0"/>
  </r>
  <r>
    <m/>
    <x v="50"/>
    <s v="TELE2"/>
    <x v="534"/>
    <x v="112"/>
    <x v="0"/>
  </r>
  <r>
    <m/>
    <x v="139"/>
    <s v="ERNT SER"/>
    <x v="534"/>
    <x v="1031"/>
    <x v="0"/>
  </r>
  <r>
    <m/>
    <x v="5"/>
    <s v="ERNT SER"/>
    <x v="534"/>
    <x v="1205"/>
    <x v="0"/>
  </r>
  <r>
    <m/>
    <x v="0"/>
    <s v="ERNT SER"/>
    <x v="534"/>
    <x v="1206"/>
    <x v="0"/>
  </r>
  <r>
    <m/>
    <x v="0"/>
    <s v="ERNT SER"/>
    <x v="534"/>
    <x v="456"/>
    <x v="0"/>
  </r>
  <r>
    <m/>
    <x v="85"/>
    <s v="ERNT SER"/>
    <x v="535"/>
    <x v="1207"/>
    <x v="0"/>
  </r>
  <r>
    <m/>
    <x v="176"/>
    <s v="ERNT SER"/>
    <x v="535"/>
    <x v="326"/>
    <x v="0"/>
  </r>
  <r>
    <m/>
    <x v="70"/>
    <s v="ERNT SER"/>
    <x v="536"/>
    <x v="1208"/>
    <x v="0"/>
  </r>
  <r>
    <m/>
    <x v="26"/>
    <s v="ERNT SER"/>
    <x v="537"/>
    <x v="1209"/>
    <x v="0"/>
  </r>
  <r>
    <m/>
    <x v="177"/>
    <s v="ERNT SER"/>
    <x v="537"/>
    <x v="1210"/>
    <x v="0"/>
  </r>
  <r>
    <m/>
    <x v="5"/>
    <s v="ERNT SER"/>
    <x v="538"/>
    <x v="1211"/>
    <x v="0"/>
  </r>
  <r>
    <m/>
    <x v="5"/>
    <s v="ERNT SER"/>
    <x v="538"/>
    <x v="1212"/>
    <x v="0"/>
  </r>
  <r>
    <m/>
    <x v="0"/>
    <s v="ERNT SER"/>
    <x v="538"/>
    <x v="1213"/>
    <x v="0"/>
  </r>
  <r>
    <m/>
    <x v="0"/>
    <s v="ERNT SER"/>
    <x v="538"/>
    <x v="1214"/>
    <x v="0"/>
  </r>
  <r>
    <m/>
    <x v="178"/>
    <s v="ERNT SER"/>
    <x v="538"/>
    <x v="321"/>
    <x v="0"/>
  </r>
  <r>
    <m/>
    <x v="165"/>
    <s v="ERNT SER"/>
    <x v="539"/>
    <x v="444"/>
    <x v="0"/>
  </r>
  <r>
    <m/>
    <x v="165"/>
    <s v="ERNT SER"/>
    <x v="539"/>
    <x v="90"/>
    <x v="0"/>
  </r>
  <r>
    <m/>
    <x v="165"/>
    <s v="ERNT SER"/>
    <x v="539"/>
    <x v="1215"/>
    <x v="0"/>
  </r>
  <r>
    <m/>
    <x v="165"/>
    <s v="ERNT SER"/>
    <x v="539"/>
    <x v="1216"/>
    <x v="0"/>
  </r>
  <r>
    <m/>
    <x v="165"/>
    <s v="ERNT SER"/>
    <x v="539"/>
    <x v="1217"/>
    <x v="0"/>
  </r>
  <r>
    <m/>
    <x v="165"/>
    <s v="ERNT SER"/>
    <x v="539"/>
    <x v="1218"/>
    <x v="0"/>
  </r>
  <r>
    <m/>
    <x v="10"/>
    <s v="ERNT SER"/>
    <x v="539"/>
    <x v="1219"/>
    <x v="0"/>
  </r>
  <r>
    <m/>
    <x v="13"/>
    <s v="ERNT SER"/>
    <x v="540"/>
    <x v="1220"/>
    <x v="0"/>
  </r>
  <r>
    <m/>
    <x v="3"/>
    <s v="ERNT SER"/>
    <x v="541"/>
    <x v="4"/>
    <x v="0"/>
  </r>
  <r>
    <m/>
    <x v="177"/>
    <s v="ERNT SER"/>
    <x v="541"/>
    <x v="746"/>
    <x v="0"/>
  </r>
  <r>
    <m/>
    <x v="143"/>
    <s v="ANCIN"/>
    <x v="542"/>
    <x v="1221"/>
    <x v="0"/>
  </r>
  <r>
    <m/>
    <x v="179"/>
    <s v="ERNT SER"/>
    <x v="542"/>
    <x v="1222"/>
    <x v="0"/>
  </r>
  <r>
    <m/>
    <x v="180"/>
    <s v="ERNT SER"/>
    <x v="543"/>
    <x v="1223"/>
    <x v="0"/>
  </r>
  <r>
    <m/>
    <x v="181"/>
    <s v="ERNT SER"/>
    <x v="544"/>
    <x v="1224"/>
    <x v="0"/>
  </r>
  <r>
    <m/>
    <x v="139"/>
    <s v="ERNT SER"/>
    <x v="545"/>
    <x v="1031"/>
    <x v="0"/>
  </r>
  <r>
    <m/>
    <x v="181"/>
    <s v="ERNT SER"/>
    <x v="545"/>
    <x v="1224"/>
    <x v="0"/>
  </r>
  <r>
    <m/>
    <x v="167"/>
    <s v="ERNT SER"/>
    <x v="545"/>
    <x v="1225"/>
    <x v="0"/>
  </r>
  <r>
    <m/>
    <x v="182"/>
    <s v="KBC ZAGREB"/>
    <x v="545"/>
    <x v="1226"/>
    <x v="0"/>
  </r>
  <r>
    <m/>
    <x v="7"/>
    <s v="ERNT SER"/>
    <x v="546"/>
    <x v="1227"/>
    <x v="0"/>
  </r>
  <r>
    <m/>
    <x v="26"/>
    <s v="ERNT SER"/>
    <x v="546"/>
    <x v="645"/>
    <x v="0"/>
  </r>
  <r>
    <m/>
    <x v="176"/>
    <s v="ERNT SER"/>
    <x v="546"/>
    <x v="353"/>
    <x v="0"/>
  </r>
  <r>
    <m/>
    <x v="175"/>
    <s v="ERNT SER"/>
    <x v="546"/>
    <x v="1228"/>
    <x v="0"/>
  </r>
  <r>
    <m/>
    <x v="183"/>
    <s v="HT DUB"/>
    <x v="547"/>
    <x v="607"/>
    <x v="0"/>
  </r>
  <r>
    <m/>
    <x v="184"/>
    <s v="ERNT SER"/>
    <x v="548"/>
    <x v="1229"/>
    <x v="0"/>
  </r>
  <r>
    <m/>
    <x v="0"/>
    <s v="ERNT SER"/>
    <x v="549"/>
    <x v="1230"/>
    <x v="0"/>
  </r>
  <r>
    <m/>
    <x v="143"/>
    <s v="ANCIN"/>
    <x v="549"/>
    <x v="1148"/>
    <x v="0"/>
  </r>
  <r>
    <m/>
    <x v="30"/>
    <s v="ATALIAN"/>
    <x v="549"/>
    <x v="912"/>
    <x v="0"/>
  </r>
  <r>
    <m/>
    <x v="174"/>
    <s v="ERNT SER"/>
    <x v="549"/>
    <x v="1231"/>
    <x v="0"/>
  </r>
  <r>
    <m/>
    <x v="26"/>
    <s v="ERNT SER"/>
    <x v="550"/>
    <x v="214"/>
    <x v="0"/>
  </r>
  <r>
    <m/>
    <x v="26"/>
    <s v="ERNT SER"/>
    <x v="550"/>
    <x v="172"/>
    <x v="0"/>
  </r>
  <r>
    <m/>
    <x v="9"/>
    <s v="ERNT SER"/>
    <x v="550"/>
    <x v="1232"/>
    <x v="0"/>
  </r>
  <r>
    <m/>
    <x v="9"/>
    <s v="ERNT SER"/>
    <x v="550"/>
    <x v="1233"/>
    <x v="0"/>
  </r>
  <r>
    <m/>
    <x v="9"/>
    <s v="ERNT SER"/>
    <x v="550"/>
    <x v="1234"/>
    <x v="0"/>
  </r>
  <r>
    <m/>
    <x v="9"/>
    <s v="ERNT SER"/>
    <x v="550"/>
    <x v="1235"/>
    <x v="0"/>
  </r>
  <r>
    <m/>
    <x v="9"/>
    <s v="VIP"/>
    <x v="550"/>
    <x v="237"/>
    <x v="0"/>
  </r>
  <r>
    <m/>
    <x v="9"/>
    <s v="ANCIN"/>
    <x v="550"/>
    <x v="1236"/>
    <x v="0"/>
  </r>
  <r>
    <m/>
    <x v="143"/>
    <s v="ANCIN"/>
    <x v="550"/>
    <x v="213"/>
    <x v="0"/>
  </r>
  <r>
    <m/>
    <x v="143"/>
    <s v="ANCIN"/>
    <x v="550"/>
    <x v="135"/>
    <x v="0"/>
  </r>
  <r>
    <m/>
    <x v="50"/>
    <s v="HT DC"/>
    <x v="550"/>
    <x v="1156"/>
    <x v="0"/>
  </r>
  <r>
    <m/>
    <x v="18"/>
    <s v="ATALIAN"/>
    <x v="551"/>
    <x v="39"/>
    <x v="0"/>
  </r>
  <r>
    <m/>
    <x v="0"/>
    <s v="ERNT SER"/>
    <x v="552"/>
    <x v="132"/>
    <x v="0"/>
  </r>
  <r>
    <m/>
    <x v="26"/>
    <s v="ERNT SER"/>
    <x v="552"/>
    <x v="91"/>
    <x v="0"/>
  </r>
  <r>
    <m/>
    <x v="5"/>
    <s v="ERNT SER"/>
    <x v="553"/>
    <x v="1237"/>
    <x v="0"/>
  </r>
  <r>
    <m/>
    <x v="144"/>
    <s v="ERNT SER"/>
    <x v="554"/>
    <x v="1238"/>
    <x v="0"/>
  </r>
  <r>
    <m/>
    <x v="143"/>
    <s v="ANCIN"/>
    <x v="555"/>
    <x v="1239"/>
    <x v="0"/>
  </r>
  <r>
    <m/>
    <x v="185"/>
    <s v="ERNT SER"/>
    <x v="555"/>
    <x v="1240"/>
    <x v="0"/>
  </r>
  <r>
    <m/>
    <x v="157"/>
    <s v="ERNT SER"/>
    <x v="556"/>
    <x v="1241"/>
    <x v="0"/>
  </r>
  <r>
    <m/>
    <x v="26"/>
    <s v="ERNT SER"/>
    <x v="556"/>
    <x v="165"/>
    <x v="0"/>
  </r>
  <r>
    <m/>
    <x v="10"/>
    <s v="ERNT SER"/>
    <x v="557"/>
    <x v="1242"/>
    <x v="0"/>
  </r>
  <r>
    <m/>
    <x v="3"/>
    <s v="ERNT SER"/>
    <x v="557"/>
    <x v="4"/>
    <x v="0"/>
  </r>
  <r>
    <m/>
    <x v="175"/>
    <s v="ERNT SER"/>
    <x v="558"/>
    <x v="507"/>
    <x v="0"/>
  </r>
  <r>
    <m/>
    <x v="7"/>
    <s v="ERNT SER"/>
    <x v="558"/>
    <x v="1243"/>
    <x v="0"/>
  </r>
  <r>
    <m/>
    <x v="181"/>
    <s v="ERNT SER"/>
    <x v="559"/>
    <x v="1244"/>
    <x v="0"/>
  </r>
  <r>
    <m/>
    <x v="0"/>
    <s v="ERNT SER"/>
    <x v="560"/>
    <x v="1245"/>
    <x v="0"/>
  </r>
  <r>
    <m/>
    <x v="10"/>
    <s v="ERNT SER"/>
    <x v="560"/>
    <x v="1246"/>
    <x v="0"/>
  </r>
  <r>
    <m/>
    <x v="70"/>
    <s v="ERNT SER"/>
    <x v="561"/>
    <x v="1247"/>
    <x v="0"/>
  </r>
  <r>
    <m/>
    <x v="165"/>
    <s v="ERNT SER"/>
    <x v="561"/>
    <x v="581"/>
    <x v="0"/>
  </r>
  <r>
    <m/>
    <x v="165"/>
    <s v="ERNT SER"/>
    <x v="561"/>
    <x v="216"/>
    <x v="0"/>
  </r>
  <r>
    <m/>
    <x v="175"/>
    <s v="ERNT SER"/>
    <x v="562"/>
    <x v="507"/>
    <x v="0"/>
  </r>
  <r>
    <m/>
    <x v="9"/>
    <s v="ERNT SER"/>
    <x v="563"/>
    <x v="1248"/>
    <x v="0"/>
  </r>
  <r>
    <m/>
    <x v="9"/>
    <s v="ERNT SER"/>
    <x v="563"/>
    <x v="1249"/>
    <x v="0"/>
  </r>
  <r>
    <m/>
    <x v="9"/>
    <s v="ERNT SER"/>
    <x v="563"/>
    <x v="165"/>
    <x v="0"/>
  </r>
  <r>
    <m/>
    <x v="9"/>
    <s v="ATALIAN"/>
    <x v="563"/>
    <x v="607"/>
    <x v="0"/>
  </r>
  <r>
    <m/>
    <x v="9"/>
    <s v="VIP"/>
    <x v="563"/>
    <x v="1250"/>
    <x v="0"/>
  </r>
  <r>
    <m/>
    <x v="9"/>
    <s v="ANCIN"/>
    <x v="563"/>
    <x v="1251"/>
    <x v="0"/>
  </r>
  <r>
    <m/>
    <x v="9"/>
    <s v="ERNT SER"/>
    <x v="563"/>
    <x v="1252"/>
    <x v="0"/>
  </r>
  <r>
    <m/>
    <x v="9"/>
    <s v="KONZUM INVESTIGO"/>
    <x v="563"/>
    <x v="1253"/>
    <x v="0"/>
  </r>
  <r>
    <m/>
    <x v="10"/>
    <s v="ERNT SER"/>
    <x v="564"/>
    <x v="1254"/>
    <x v="0"/>
  </r>
  <r>
    <m/>
    <x v="10"/>
    <s v="ERNT SER"/>
    <x v="564"/>
    <x v="1255"/>
    <x v="0"/>
  </r>
  <r>
    <m/>
    <x v="10"/>
    <s v="ERNT SER"/>
    <x v="564"/>
    <x v="1256"/>
    <x v="0"/>
  </r>
  <r>
    <m/>
    <x v="10"/>
    <s v="ERNT SER"/>
    <x v="564"/>
    <x v="1257"/>
    <x v="0"/>
  </r>
  <r>
    <m/>
    <x v="174"/>
    <s v="ERNT SER"/>
    <x v="564"/>
    <x v="1258"/>
    <x v="0"/>
  </r>
  <r>
    <m/>
    <x v="174"/>
    <s v="ERNT SER"/>
    <x v="564"/>
    <x v="1259"/>
    <x v="0"/>
  </r>
  <r>
    <m/>
    <x v="174"/>
    <s v="ERNT SER"/>
    <x v="564"/>
    <x v="1231"/>
    <x v="0"/>
  </r>
  <r>
    <m/>
    <x v="139"/>
    <s v="ERNT SER"/>
    <x v="565"/>
    <x v="206"/>
    <x v="0"/>
  </r>
  <r>
    <m/>
    <x v="143"/>
    <s v="ANCIN "/>
    <x v="566"/>
    <x v="1260"/>
    <x v="0"/>
  </r>
  <r>
    <m/>
    <x v="143"/>
    <s v="ANCIN"/>
    <x v="566"/>
    <x v="476"/>
    <x v="0"/>
  </r>
  <r>
    <m/>
    <x v="10"/>
    <s v="ERNT SER"/>
    <x v="566"/>
    <x v="1261"/>
    <x v="0"/>
  </r>
  <r>
    <m/>
    <x v="50"/>
    <s v="REBRO"/>
    <x v="567"/>
    <x v="257"/>
    <x v="0"/>
  </r>
  <r>
    <m/>
    <x v="5"/>
    <s v="ERNT SER"/>
    <x v="568"/>
    <x v="1262"/>
    <x v="0"/>
  </r>
  <r>
    <m/>
    <x v="5"/>
    <s v="ERNT SER"/>
    <x v="568"/>
    <x v="1263"/>
    <x v="0"/>
  </r>
  <r>
    <m/>
    <x v="186"/>
    <s v="HT"/>
    <x v="569"/>
    <x v="1264"/>
    <x v="0"/>
  </r>
  <r>
    <m/>
    <x v="187"/>
    <s v="HT "/>
    <x v="569"/>
    <x v="547"/>
    <x v="0"/>
  </r>
  <r>
    <m/>
    <x v="188"/>
    <s v="HT"/>
    <x v="569"/>
    <x v="506"/>
    <x v="0"/>
  </r>
  <r>
    <m/>
    <x v="189"/>
    <s v="ZADAR"/>
    <x v="570"/>
    <x v="572"/>
    <x v="0"/>
  </r>
  <r>
    <m/>
    <x v="189"/>
    <s v="ZADAR"/>
    <x v="570"/>
    <x v="321"/>
    <x v="0"/>
  </r>
  <r>
    <m/>
    <x v="189"/>
    <s v="BIOGRAD"/>
    <x v="570"/>
    <x v="537"/>
    <x v="0"/>
  </r>
  <r>
    <m/>
    <x v="189"/>
    <s v="BENKOVAC"/>
    <x v="570"/>
    <x v="1265"/>
    <x v="0"/>
  </r>
  <r>
    <m/>
    <x v="189"/>
    <s v="INT VODICE I MURTER"/>
    <x v="570"/>
    <x v="463"/>
    <x v="0"/>
  </r>
  <r>
    <m/>
    <x v="190"/>
    <s v="ERNT SER"/>
    <x v="571"/>
    <x v="1266"/>
    <x v="0"/>
  </r>
  <r>
    <m/>
    <x v="190"/>
    <s v="ERNT SER"/>
    <x v="571"/>
    <x v="1267"/>
    <x v="0"/>
  </r>
  <r>
    <m/>
    <x v="190"/>
    <s v="ERNT SER"/>
    <x v="571"/>
    <x v="1268"/>
    <x v="0"/>
  </r>
  <r>
    <m/>
    <x v="190"/>
    <s v="ERNT SER"/>
    <x v="571"/>
    <x v="1269"/>
    <x v="0"/>
  </r>
  <r>
    <m/>
    <x v="191"/>
    <s v=" TCOM"/>
    <x v="572"/>
    <x v="714"/>
    <x v="0"/>
  </r>
  <r>
    <m/>
    <x v="143"/>
    <s v="ANCIN"/>
    <x v="573"/>
    <x v="1270"/>
    <x v="0"/>
  </r>
  <r>
    <m/>
    <x v="143"/>
    <s v="ANCIN"/>
    <x v="573"/>
    <x v="1271"/>
    <x v="0"/>
  </r>
  <r>
    <m/>
    <x v="181"/>
    <s v="ERNT SER"/>
    <x v="574"/>
    <x v="961"/>
    <x v="0"/>
  </r>
  <r>
    <m/>
    <x v="144"/>
    <s v="KONZUM INVESTIGO"/>
    <x v="575"/>
    <x v="39"/>
    <x v="0"/>
  </r>
  <r>
    <m/>
    <x v="144"/>
    <s v="KONZUM INVESTIGO"/>
    <x v="575"/>
    <x v="1272"/>
    <x v="0"/>
  </r>
  <r>
    <m/>
    <x v="167"/>
    <s v="ERNT SER"/>
    <x v="575"/>
    <x v="1273"/>
    <x v="0"/>
  </r>
  <r>
    <m/>
    <x v="3"/>
    <s v="ERNT SER"/>
    <x v="575"/>
    <x v="4"/>
    <x v="0"/>
  </r>
  <r>
    <m/>
    <x v="157"/>
    <s v="ERNT SER"/>
    <x v="575"/>
    <x v="1274"/>
    <x v="0"/>
  </r>
  <r>
    <m/>
    <x v="0"/>
    <s v="ERNT SER"/>
    <x v="576"/>
    <x v="1275"/>
    <x v="0"/>
  </r>
  <r>
    <m/>
    <x v="7"/>
    <s v="ERNT SER"/>
    <x v="576"/>
    <x v="1276"/>
    <x v="0"/>
  </r>
  <r>
    <m/>
    <x v="192"/>
    <s v="ERNT SER"/>
    <x v="576"/>
    <x v="1277"/>
    <x v="0"/>
  </r>
  <r>
    <m/>
    <x v="193"/>
    <s v="HT ŠIB"/>
    <x v="577"/>
    <x v="52"/>
    <x v="0"/>
  </r>
  <r>
    <m/>
    <x v="26"/>
    <s v="ERNT SER"/>
    <x v="577"/>
    <x v="721"/>
    <x v="0"/>
  </r>
  <r>
    <m/>
    <x v="143"/>
    <s v="ERNT SER"/>
    <x v="577"/>
    <x v="1278"/>
    <x v="0"/>
  </r>
  <r>
    <m/>
    <x v="143"/>
    <s v="ANCIN"/>
    <x v="577"/>
    <x v="1193"/>
    <x v="0"/>
  </r>
  <r>
    <m/>
    <x v="143"/>
    <s v="ANCIN"/>
    <x v="577"/>
    <x v="1279"/>
    <x v="0"/>
  </r>
  <r>
    <m/>
    <x v="143"/>
    <s v="ERNT SER"/>
    <x v="577"/>
    <x v="1280"/>
    <x v="0"/>
  </r>
  <r>
    <m/>
    <x v="143"/>
    <s v="ERNT SER"/>
    <x v="577"/>
    <x v="1281"/>
    <x v="0"/>
  </r>
  <r>
    <m/>
    <x v="143"/>
    <s v="ERNT SER"/>
    <x v="577"/>
    <x v="1020"/>
    <x v="0"/>
  </r>
  <r>
    <m/>
    <x v="143"/>
    <s v="ERNT SER"/>
    <x v="577"/>
    <x v="1282"/>
    <x v="0"/>
  </r>
  <r>
    <m/>
    <x v="143"/>
    <s v="ERNT SER"/>
    <x v="577"/>
    <x v="50"/>
    <x v="0"/>
  </r>
  <r>
    <m/>
    <x v="143"/>
    <s v="ERNT SER"/>
    <x v="577"/>
    <x v="1283"/>
    <x v="0"/>
  </r>
  <r>
    <m/>
    <x v="143"/>
    <s v="ERNT SER"/>
    <x v="577"/>
    <x v="1284"/>
    <x v="0"/>
  </r>
  <r>
    <m/>
    <x v="143"/>
    <s v="ERNT SER"/>
    <x v="577"/>
    <x v="1052"/>
    <x v="0"/>
  </r>
  <r>
    <m/>
    <x v="143"/>
    <s v="ERNT SER"/>
    <x v="577"/>
    <x v="1285"/>
    <x v="0"/>
  </r>
  <r>
    <m/>
    <x v="143"/>
    <s v="ERNT SER"/>
    <x v="577"/>
    <x v="356"/>
    <x v="0"/>
  </r>
  <r>
    <m/>
    <x v="143"/>
    <s v="ERNT SER"/>
    <x v="577"/>
    <x v="1286"/>
    <x v="0"/>
  </r>
  <r>
    <m/>
    <x v="194"/>
    <s v="ERNT SER"/>
    <x v="577"/>
    <x v="1287"/>
    <x v="0"/>
  </r>
  <r>
    <m/>
    <x v="194"/>
    <s v="ERNT SER"/>
    <x v="577"/>
    <x v="1288"/>
    <x v="0"/>
  </r>
  <r>
    <m/>
    <x v="194"/>
    <s v="ERNT SER"/>
    <x v="577"/>
    <x v="1289"/>
    <x v="0"/>
  </r>
  <r>
    <m/>
    <x v="194"/>
    <s v="ERNT SER"/>
    <x v="577"/>
    <x v="1290"/>
    <x v="0"/>
  </r>
  <r>
    <m/>
    <x v="194"/>
    <s v="ERNT SER"/>
    <x v="577"/>
    <x v="1061"/>
    <x v="0"/>
  </r>
  <r>
    <m/>
    <x v="194"/>
    <s v="ERNT SER"/>
    <x v="577"/>
    <x v="1291"/>
    <x v="0"/>
  </r>
  <r>
    <m/>
    <x v="0"/>
    <s v="ERNT SER"/>
    <x v="578"/>
    <x v="1292"/>
    <x v="0"/>
  </r>
  <r>
    <m/>
    <x v="165"/>
    <s v="ERNT SER"/>
    <x v="579"/>
    <x v="1293"/>
    <x v="0"/>
  </r>
  <r>
    <m/>
    <x v="92"/>
    <s v="HT SPLIT"/>
    <x v="580"/>
    <x v="75"/>
    <x v="0"/>
  </r>
  <r>
    <m/>
    <x v="5"/>
    <s v="ERNT SER"/>
    <x v="580"/>
    <x v="1294"/>
    <x v="0"/>
  </r>
  <r>
    <m/>
    <x v="50"/>
    <s v="KBC ZAGREB"/>
    <x v="581"/>
    <x v="1295"/>
    <x v="0"/>
  </r>
  <r>
    <m/>
    <x v="191"/>
    <s v="ERNT SER"/>
    <x v="581"/>
    <x v="272"/>
    <x v="0"/>
  </r>
  <r>
    <m/>
    <x v="139"/>
    <s v="ERNT SER"/>
    <x v="582"/>
    <x v="1031"/>
    <x v="0"/>
  </r>
  <r>
    <m/>
    <x v="167"/>
    <s v="ERNT SER"/>
    <x v="582"/>
    <x v="1296"/>
    <x v="0"/>
  </r>
  <r>
    <m/>
    <x v="9"/>
    <s v="ATALIAN"/>
    <x v="582"/>
    <x v="1297"/>
    <x v="0"/>
  </r>
  <r>
    <m/>
    <x v="9"/>
    <s v="ATALIAN"/>
    <x v="582"/>
    <x v="1298"/>
    <x v="0"/>
  </r>
  <r>
    <m/>
    <x v="9"/>
    <s v="ERNT SER"/>
    <x v="582"/>
    <x v="1299"/>
    <x v="0"/>
  </r>
  <r>
    <m/>
    <x v="9"/>
    <s v="ERNT SER"/>
    <x v="582"/>
    <x v="1300"/>
    <x v="0"/>
  </r>
  <r>
    <m/>
    <x v="9"/>
    <s v="ERNT SER"/>
    <x v="582"/>
    <x v="1301"/>
    <x v="0"/>
  </r>
  <r>
    <m/>
    <x v="9"/>
    <s v="ANCIN"/>
    <x v="582"/>
    <x v="1302"/>
    <x v="0"/>
  </r>
  <r>
    <m/>
    <x v="9"/>
    <s v="ATALIAN"/>
    <x v="582"/>
    <x v="1303"/>
    <x v="0"/>
  </r>
  <r>
    <m/>
    <x v="9"/>
    <s v="ERNT SER"/>
    <x v="582"/>
    <x v="1304"/>
    <x v="0"/>
  </r>
  <r>
    <m/>
    <x v="9"/>
    <s v="ERNT SER"/>
    <x v="582"/>
    <x v="1305"/>
    <x v="0"/>
  </r>
  <r>
    <m/>
    <x v="9"/>
    <s v="VIP"/>
    <x v="582"/>
    <x v="237"/>
    <x v="0"/>
  </r>
  <r>
    <m/>
    <x v="9"/>
    <s v="VIP"/>
    <x v="582"/>
    <x v="237"/>
    <x v="0"/>
  </r>
  <r>
    <m/>
    <x v="144"/>
    <s v="KONZUM INVESTIGO"/>
    <x v="583"/>
    <x v="1306"/>
    <x v="0"/>
  </r>
  <r>
    <m/>
    <x v="144"/>
    <s v="KONZUM INVESTIGO"/>
    <x v="583"/>
    <x v="39"/>
    <x v="0"/>
  </r>
  <r>
    <m/>
    <x v="177"/>
    <s v="ERNT SER"/>
    <x v="583"/>
    <x v="163"/>
    <x v="0"/>
  </r>
  <r>
    <m/>
    <x v="26"/>
    <s v="KBC ZAGREB"/>
    <x v="583"/>
    <x v="572"/>
    <x v="0"/>
  </r>
  <r>
    <m/>
    <x v="0"/>
    <s v="ERNT SER"/>
    <x v="584"/>
    <x v="649"/>
    <x v="0"/>
  </r>
  <r>
    <m/>
    <x v="194"/>
    <s v="ERNT SER"/>
    <x v="585"/>
    <x v="1307"/>
    <x v="0"/>
  </r>
  <r>
    <m/>
    <x v="194"/>
    <s v="ERNT SER"/>
    <x v="585"/>
    <x v="1308"/>
    <x v="0"/>
  </r>
  <r>
    <m/>
    <x v="195"/>
    <s v="INVESTIGO KONZUM"/>
    <x v="585"/>
    <x v="226"/>
    <x v="0"/>
  </r>
  <r>
    <m/>
    <x v="196"/>
    <s v="ERNT SER"/>
    <x v="585"/>
    <x v="226"/>
    <x v="0"/>
  </r>
  <r>
    <m/>
    <x v="161"/>
    <s v="ERNT SER"/>
    <x v="586"/>
    <x v="994"/>
    <x v="0"/>
  </r>
  <r>
    <m/>
    <x v="13"/>
    <s v="ERNT SER"/>
    <x v="586"/>
    <x v="1309"/>
    <x v="0"/>
  </r>
  <r>
    <m/>
    <x v="9"/>
    <s v="VIP"/>
    <x v="587"/>
    <x v="480"/>
    <x v="0"/>
  </r>
  <r>
    <m/>
    <x v="10"/>
    <s v="ERNT SER"/>
    <x v="587"/>
    <x v="1310"/>
    <x v="0"/>
  </r>
  <r>
    <m/>
    <x v="10"/>
    <s v="ERNT SER"/>
    <x v="587"/>
    <x v="1311"/>
    <x v="0"/>
  </r>
  <r>
    <m/>
    <x v="175"/>
    <s v="ERNT SER"/>
    <x v="588"/>
    <x v="1083"/>
    <x v="0"/>
  </r>
  <r>
    <m/>
    <x v="70"/>
    <s v="ERNT SER"/>
    <x v="588"/>
    <x v="1312"/>
    <x v="0"/>
  </r>
  <r>
    <m/>
    <x v="23"/>
    <s v="VIP"/>
    <x v="589"/>
    <x v="279"/>
    <x v="0"/>
  </r>
  <r>
    <m/>
    <x v="9"/>
    <s v="ERNT SER"/>
    <x v="589"/>
    <x v="1313"/>
    <x v="0"/>
  </r>
  <r>
    <m/>
    <x v="9"/>
    <s v="ERNT SER"/>
    <x v="589"/>
    <x v="1314"/>
    <x v="0"/>
  </r>
  <r>
    <m/>
    <x v="13"/>
    <s v="ERNT SER"/>
    <x v="589"/>
    <x v="1315"/>
    <x v="0"/>
  </r>
  <r>
    <m/>
    <x v="181"/>
    <s v="ERNT SER"/>
    <x v="590"/>
    <x v="1316"/>
    <x v="0"/>
  </r>
  <r>
    <m/>
    <x v="3"/>
    <s v="ERNT SER"/>
    <x v="590"/>
    <x v="365"/>
    <x v="0"/>
  </r>
  <r>
    <m/>
    <x v="143"/>
    <s v="ERNT SER"/>
    <x v="591"/>
    <x v="1052"/>
    <x v="0"/>
  </r>
  <r>
    <m/>
    <x v="143"/>
    <s v="ERNT SER"/>
    <x v="591"/>
    <x v="1270"/>
    <x v="0"/>
  </r>
  <r>
    <m/>
    <x v="143"/>
    <s v="ERNT SER"/>
    <x v="591"/>
    <x v="463"/>
    <x v="0"/>
  </r>
  <r>
    <m/>
    <x v="190"/>
    <s v="ERNT SER"/>
    <x v="592"/>
    <x v="1317"/>
    <x v="0"/>
  </r>
  <r>
    <m/>
    <x v="190"/>
    <s v="ERNT SER"/>
    <x v="592"/>
    <x v="1318"/>
    <x v="0"/>
  </r>
  <r>
    <m/>
    <x v="7"/>
    <s v="ERNT SER"/>
    <x v="593"/>
    <x v="1319"/>
    <x v="0"/>
  </r>
  <r>
    <m/>
    <x v="197"/>
    <s v="NOVA CESTA"/>
    <x v="593"/>
    <x v="52"/>
    <x v="0"/>
  </r>
  <r>
    <m/>
    <x v="0"/>
    <s v="ERNT SER"/>
    <x v="593"/>
    <x v="1320"/>
    <x v="0"/>
  </r>
  <r>
    <m/>
    <x v="143"/>
    <s v="ANCIN"/>
    <x v="594"/>
    <x v="1321"/>
    <x v="0"/>
  </r>
  <r>
    <m/>
    <x v="100"/>
    <s v="ERNT SER"/>
    <x v="594"/>
    <x v="1322"/>
    <x v="0"/>
  </r>
  <r>
    <m/>
    <x v="10"/>
    <s v="ERNT SER"/>
    <x v="595"/>
    <x v="1323"/>
    <x v="0"/>
  </r>
  <r>
    <m/>
    <x v="198"/>
    <s v="ERNT SER"/>
    <x v="595"/>
    <x v="1324"/>
    <x v="0"/>
  </r>
  <r>
    <m/>
    <x v="175"/>
    <s v="ERNT SER"/>
    <x v="595"/>
    <x v="491"/>
    <x v="0"/>
  </r>
  <r>
    <m/>
    <x v="179"/>
    <s v="ERNT SER"/>
    <x v="596"/>
    <x v="1325"/>
    <x v="0"/>
  </r>
  <r>
    <m/>
    <x v="9"/>
    <s v="ERNT SER"/>
    <x v="596"/>
    <x v="1326"/>
    <x v="0"/>
  </r>
  <r>
    <m/>
    <x v="9"/>
    <s v="ERNT SER"/>
    <x v="596"/>
    <x v="1327"/>
    <x v="0"/>
  </r>
  <r>
    <m/>
    <x v="9"/>
    <s v="ERNT SER"/>
    <x v="596"/>
    <x v="237"/>
    <x v="0"/>
  </r>
  <r>
    <m/>
    <x v="9"/>
    <s v="ERNT SER"/>
    <x v="596"/>
    <x v="1328"/>
    <x v="0"/>
  </r>
  <r>
    <m/>
    <x v="9"/>
    <s v="ERNT SER"/>
    <x v="596"/>
    <x v="1329"/>
    <x v="0"/>
  </r>
  <r>
    <m/>
    <x v="47"/>
    <s v="NOVA CESTA"/>
    <x v="597"/>
    <x v="1330"/>
    <x v="0"/>
  </r>
  <r>
    <m/>
    <x v="47"/>
    <s v="HT DRAŠKOVIĆEVA"/>
    <x v="597"/>
    <x v="1331"/>
    <x v="0"/>
  </r>
  <r>
    <m/>
    <x v="139"/>
    <s v="ERNT SER"/>
    <x v="597"/>
    <x v="1031"/>
    <x v="0"/>
  </r>
  <r>
    <m/>
    <x v="199"/>
    <s v="ČERMAK"/>
    <x v="597"/>
    <x v="206"/>
    <x v="0"/>
  </r>
  <r>
    <m/>
    <x v="143"/>
    <s v="ANCIN"/>
    <x v="598"/>
    <x v="1193"/>
    <x v="0"/>
  </r>
  <r>
    <m/>
    <x v="23"/>
    <s v="VIP"/>
    <x v="599"/>
    <x v="1332"/>
    <x v="0"/>
  </r>
  <r>
    <m/>
    <x v="177"/>
    <s v="ERNT SER"/>
    <x v="599"/>
    <x v="1333"/>
    <x v="0"/>
  </r>
  <r>
    <m/>
    <x v="26"/>
    <s v="ERNT SER"/>
    <x v="600"/>
    <x v="97"/>
    <x v="0"/>
  </r>
  <r>
    <m/>
    <x v="50"/>
    <s v="OPTIMAL"/>
    <x v="600"/>
    <x v="845"/>
    <x v="0"/>
  </r>
  <r>
    <m/>
    <x v="26"/>
    <s v="ERNT SER"/>
    <x v="601"/>
    <x v="1334"/>
    <x v="0"/>
  </r>
  <r>
    <m/>
    <x v="9"/>
    <s v="ERNT SER"/>
    <x v="601"/>
    <x v="1335"/>
    <x v="0"/>
  </r>
  <r>
    <m/>
    <x v="9"/>
    <s v="ERNT SER"/>
    <x v="601"/>
    <x v="1336"/>
    <x v="0"/>
  </r>
  <r>
    <m/>
    <x v="9"/>
    <s v="ERNT SER"/>
    <x v="601"/>
    <x v="1337"/>
    <x v="0"/>
  </r>
  <r>
    <m/>
    <x v="9"/>
    <s v="ERNT SER"/>
    <x v="601"/>
    <x v="1338"/>
    <x v="0"/>
  </r>
  <r>
    <m/>
    <x v="167"/>
    <s v="ERNT SER"/>
    <x v="601"/>
    <x v="1339"/>
    <x v="0"/>
  </r>
  <r>
    <m/>
    <x v="10"/>
    <s v="ERNT SER"/>
    <x v="602"/>
    <x v="1340"/>
    <x v="0"/>
  </r>
  <r>
    <m/>
    <x v="175"/>
    <s v="ERNT SER"/>
    <x v="602"/>
    <x v="1341"/>
    <x v="0"/>
  </r>
  <r>
    <m/>
    <x v="190"/>
    <s v="ERNT SER"/>
    <x v="603"/>
    <x v="1342"/>
    <x v="0"/>
  </r>
  <r>
    <m/>
    <x v="190"/>
    <s v="ERNT SER"/>
    <x v="603"/>
    <x v="1343"/>
    <x v="0"/>
  </r>
  <r>
    <m/>
    <x v="190"/>
    <s v="ERNT SER"/>
    <x v="603"/>
    <x v="1344"/>
    <x v="0"/>
  </r>
  <r>
    <m/>
    <x v="181"/>
    <s v="ERNT SER"/>
    <x v="603"/>
    <x v="1345"/>
    <x v="0"/>
  </r>
  <r>
    <m/>
    <x v="3"/>
    <s v="ERNT SER"/>
    <x v="603"/>
    <x v="4"/>
    <x v="0"/>
  </r>
  <r>
    <m/>
    <x v="172"/>
    <s v="ERNT SER"/>
    <x v="603"/>
    <x v="1346"/>
    <x v="0"/>
  </r>
  <r>
    <m/>
    <x v="26"/>
    <s v="ERNT SER"/>
    <x v="604"/>
    <x v="1015"/>
    <x v="0"/>
  </r>
  <r>
    <m/>
    <x v="7"/>
    <s v="ERNT SER"/>
    <x v="605"/>
    <x v="1347"/>
    <x v="0"/>
  </r>
  <r>
    <m/>
    <x v="7"/>
    <s v="ERNT SER"/>
    <x v="605"/>
    <x v="1348"/>
    <x v="0"/>
  </r>
  <r>
    <m/>
    <x v="7"/>
    <s v="ERNT SER"/>
    <x v="605"/>
    <x v="1349"/>
    <x v="0"/>
  </r>
  <r>
    <m/>
    <x v="200"/>
    <s v="ERNT SER"/>
    <x v="605"/>
    <x v="1350"/>
    <x v="0"/>
  </r>
  <r>
    <m/>
    <x v="0"/>
    <s v="ERNT SER"/>
    <x v="605"/>
    <x v="1351"/>
    <x v="0"/>
  </r>
  <r>
    <m/>
    <x v="13"/>
    <s v="ERNT SER"/>
    <x v="605"/>
    <x v="506"/>
    <x v="0"/>
  </r>
  <r>
    <m/>
    <x v="201"/>
    <s v="ERNT SER"/>
    <x v="605"/>
    <x v="1352"/>
    <x v="0"/>
  </r>
  <r>
    <m/>
    <x v="177"/>
    <s v="ERNT SER"/>
    <x v="606"/>
    <x v="1353"/>
    <x v="0"/>
  </r>
  <r>
    <m/>
    <x v="202"/>
    <s v="KBC ZAGREB"/>
    <x v="606"/>
    <x v="1354"/>
    <x v="0"/>
  </r>
  <r>
    <m/>
    <x v="195"/>
    <s v="INVESTIGO KONZUM"/>
    <x v="607"/>
    <x v="463"/>
    <x v="0"/>
  </r>
  <r>
    <m/>
    <x v="195"/>
    <s v="INVESTIGO KONZUM"/>
    <x v="607"/>
    <x v="537"/>
    <x v="0"/>
  </r>
  <r>
    <m/>
    <x v="143"/>
    <s v="ANCIN"/>
    <x v="607"/>
    <x v="1355"/>
    <x v="0"/>
  </r>
  <r>
    <m/>
    <x v="143"/>
    <s v="ANCIN"/>
    <x v="607"/>
    <x v="1193"/>
    <x v="0"/>
  </r>
  <r>
    <m/>
    <x v="10"/>
    <s v="ERNT SER"/>
    <x v="607"/>
    <x v="1356"/>
    <x v="0"/>
  </r>
  <r>
    <m/>
    <x v="70"/>
    <s v="ERNT SER"/>
    <x v="608"/>
    <x v="1357"/>
    <x v="0"/>
  </r>
  <r>
    <m/>
    <x v="24"/>
    <s v="ERNT SER"/>
    <x v="608"/>
    <x v="770"/>
    <x v="0"/>
  </r>
  <r>
    <m/>
    <x v="13"/>
    <s v="ERNT SER"/>
    <x v="608"/>
    <x v="1358"/>
    <x v="0"/>
  </r>
  <r>
    <m/>
    <x v="13"/>
    <s v="ERNT SER"/>
    <x v="608"/>
    <x v="1359"/>
    <x v="0"/>
  </r>
  <r>
    <m/>
    <x v="203"/>
    <s v="ERNT SER"/>
    <x v="609"/>
    <x v="1360"/>
    <x v="0"/>
  </r>
  <r>
    <m/>
    <x v="194"/>
    <s v="ERNT SER"/>
    <x v="609"/>
    <x v="1361"/>
    <x v="0"/>
  </r>
  <r>
    <m/>
    <x v="204"/>
    <s v="ERNT SER"/>
    <x v="610"/>
    <x v="1362"/>
    <x v="0"/>
  </r>
  <r>
    <m/>
    <x v="194"/>
    <s v="ERNT SER"/>
    <x v="610"/>
    <x v="1363"/>
    <x v="0"/>
  </r>
  <r>
    <m/>
    <x v="194"/>
    <s v="ERNT SER"/>
    <x v="610"/>
    <x v="1364"/>
    <x v="0"/>
  </r>
  <r>
    <m/>
    <x v="50"/>
    <s v="DHMZ"/>
    <x v="610"/>
    <x v="1365"/>
    <x v="0"/>
  </r>
  <r>
    <m/>
    <x v="179"/>
    <s v="ERNT SER"/>
    <x v="610"/>
    <x v="1280"/>
    <x v="0"/>
  </r>
  <r>
    <m/>
    <x v="143"/>
    <s v="HT BRAČ SUTIVAN"/>
    <x v="611"/>
    <x v="1366"/>
    <x v="0"/>
  </r>
  <r>
    <m/>
    <x v="9"/>
    <s v="ERNT SER"/>
    <x v="611"/>
    <x v="1367"/>
    <x v="0"/>
  </r>
  <r>
    <m/>
    <x v="9"/>
    <s v="ERNT SER"/>
    <x v="611"/>
    <x v="1368"/>
    <x v="0"/>
  </r>
  <r>
    <m/>
    <x v="9"/>
    <s v="ERNT SER"/>
    <x v="611"/>
    <x v="237"/>
    <x v="0"/>
  </r>
  <r>
    <m/>
    <x v="9"/>
    <s v="ERNT SER"/>
    <x v="612"/>
    <x v="1369"/>
    <x v="0"/>
  </r>
  <r>
    <m/>
    <x v="30"/>
    <s v="ATALIAN"/>
    <x v="612"/>
    <x v="1370"/>
    <x v="0"/>
  </r>
  <r>
    <m/>
    <x v="194"/>
    <s v="ERNT SER"/>
    <x v="613"/>
    <x v="163"/>
    <x v="0"/>
  </r>
  <r>
    <m/>
    <x v="177"/>
    <s v="ERNT SER"/>
    <x v="613"/>
    <x v="1371"/>
    <x v="0"/>
  </r>
  <r>
    <m/>
    <x v="139"/>
    <s v="ERNT SER"/>
    <x v="613"/>
    <x v="1031"/>
    <x v="0"/>
  </r>
  <r>
    <m/>
    <x v="174"/>
    <s v="ERNT SER"/>
    <x v="614"/>
    <x v="1372"/>
    <x v="0"/>
  </r>
  <r>
    <m/>
    <x v="205"/>
    <s v="KBC ZAGREB"/>
    <x v="614"/>
    <x v="1373"/>
    <x v="0"/>
  </r>
  <r>
    <m/>
    <x v="10"/>
    <s v="ERNT SER"/>
    <x v="614"/>
    <x v="1374"/>
    <x v="0"/>
  </r>
  <r>
    <m/>
    <x v="18"/>
    <s v="NOVA CESTA"/>
    <x v="615"/>
    <x v="558"/>
    <x v="0"/>
  </r>
  <r>
    <m/>
    <x v="47"/>
    <s v="NOVA CESTA"/>
    <x v="615"/>
    <x v="216"/>
    <x v="0"/>
  </r>
  <r>
    <m/>
    <x v="5"/>
    <s v="ERNT SER"/>
    <x v="615"/>
    <x v="1375"/>
    <x v="0"/>
  </r>
  <r>
    <m/>
    <x v="5"/>
    <s v="ERNT SER"/>
    <x v="615"/>
    <x v="1376"/>
    <x v="0"/>
  </r>
  <r>
    <m/>
    <x v="5"/>
    <s v="ERNT SER"/>
    <x v="615"/>
    <x v="1377"/>
    <x v="0"/>
  </r>
  <r>
    <m/>
    <x v="177"/>
    <s v="ERNT SER"/>
    <x v="616"/>
    <x v="1378"/>
    <x v="0"/>
  </r>
  <r>
    <m/>
    <x v="203"/>
    <s v="ERNT SER"/>
    <x v="616"/>
    <x v="1379"/>
    <x v="0"/>
  </r>
  <r>
    <m/>
    <x v="143"/>
    <s v="ERNT SER"/>
    <x v="616"/>
    <x v="1380"/>
    <x v="0"/>
  </r>
  <r>
    <m/>
    <x v="3"/>
    <s v="ERNT SER"/>
    <x v="617"/>
    <x v="4"/>
    <x v="0"/>
  </r>
  <r>
    <m/>
    <x v="190"/>
    <s v="ERNT SER"/>
    <x v="617"/>
    <x v="1344"/>
    <x v="0"/>
  </r>
  <r>
    <m/>
    <x v="190"/>
    <s v="ERNT SER"/>
    <x v="617"/>
    <x v="1381"/>
    <x v="0"/>
  </r>
  <r>
    <m/>
    <x v="190"/>
    <s v="ERNT SER"/>
    <x v="617"/>
    <x v="1382"/>
    <x v="0"/>
  </r>
  <r>
    <m/>
    <x v="190"/>
    <s v="ERNT SER"/>
    <x v="617"/>
    <x v="1383"/>
    <x v="0"/>
  </r>
  <r>
    <m/>
    <x v="157"/>
    <s v="ERNT SER"/>
    <x v="617"/>
    <x v="1384"/>
    <x v="0"/>
  </r>
  <r>
    <m/>
    <x v="181"/>
    <s v="ERNT SER"/>
    <x v="617"/>
    <x v="109"/>
    <x v="0"/>
  </r>
  <r>
    <m/>
    <x v="35"/>
    <s v="NOVA CESTA"/>
    <x v="618"/>
    <x v="1385"/>
    <x v="0"/>
  </r>
  <r>
    <m/>
    <x v="206"/>
    <s v="ERNT SER"/>
    <x v="618"/>
    <x v="1386"/>
    <x v="0"/>
  </r>
  <r>
    <m/>
    <x v="182"/>
    <s v="KBC ZAGREB"/>
    <x v="618"/>
    <x v="1387"/>
    <x v="0"/>
  </r>
  <r>
    <m/>
    <x v="5"/>
    <s v="ERNT SER"/>
    <x v="619"/>
    <x v="1388"/>
    <x v="0"/>
  </r>
  <r>
    <m/>
    <x v="204"/>
    <s v="ERNT SER"/>
    <x v="620"/>
    <x v="1389"/>
    <x v="0"/>
  </r>
  <r>
    <m/>
    <x v="204"/>
    <s v="ERNT SER"/>
    <x v="620"/>
    <x v="1390"/>
    <x v="0"/>
  </r>
  <r>
    <m/>
    <x v="75"/>
    <s v="SITNI INV"/>
    <x v="620"/>
    <x v="1391"/>
    <x v="0"/>
  </r>
  <r>
    <m/>
    <x v="13"/>
    <s v="ERNT SER"/>
    <x v="621"/>
    <x v="39"/>
    <x v="0"/>
  </r>
  <r>
    <m/>
    <x v="9"/>
    <s v="ERNT SER"/>
    <x v="621"/>
    <x v="592"/>
    <x v="0"/>
  </r>
  <r>
    <m/>
    <x v="9"/>
    <s v="ERNT SER"/>
    <x v="621"/>
    <x v="1042"/>
    <x v="0"/>
  </r>
  <r>
    <m/>
    <x v="9"/>
    <s v="ERNT SER"/>
    <x v="621"/>
    <x v="1392"/>
    <x v="0"/>
  </r>
  <r>
    <m/>
    <x v="143"/>
    <s v="ANCIN"/>
    <x v="621"/>
    <x v="1393"/>
    <x v="0"/>
  </r>
  <r>
    <m/>
    <x v="143"/>
    <s v="ANCIN"/>
    <x v="621"/>
    <x v="1394"/>
    <x v="0"/>
  </r>
  <r>
    <m/>
    <x v="0"/>
    <s v="ERNT SER"/>
    <x v="622"/>
    <x v="1395"/>
    <x v="0"/>
  </r>
  <r>
    <m/>
    <x v="139"/>
    <s v="ERNT SER"/>
    <x v="622"/>
    <x v="1031"/>
    <x v="0"/>
  </r>
  <r>
    <m/>
    <x v="186"/>
    <s v="ERNT SER"/>
    <x v="622"/>
    <x v="1264"/>
    <x v="0"/>
  </r>
  <r>
    <m/>
    <x v="177"/>
    <s v="ERNT SER"/>
    <x v="623"/>
    <x v="1396"/>
    <x v="0"/>
  </r>
  <r>
    <m/>
    <x v="70"/>
    <s v="ERNT SER"/>
    <x v="623"/>
    <x v="1397"/>
    <x v="0"/>
  </r>
  <r>
    <m/>
    <x v="7"/>
    <s v="ERNT SER"/>
    <x v="623"/>
    <x v="1398"/>
    <x v="0"/>
  </r>
  <r>
    <m/>
    <x v="0"/>
    <s v="ERNT SER"/>
    <x v="624"/>
    <x v="81"/>
    <x v="0"/>
  </r>
  <r>
    <m/>
    <x v="9"/>
    <s v="ANCIN"/>
    <x v="624"/>
    <x v="1399"/>
    <x v="0"/>
  </r>
  <r>
    <m/>
    <x v="9"/>
    <s v="A1"/>
    <x v="624"/>
    <x v="237"/>
    <x v="0"/>
  </r>
  <r>
    <m/>
    <x v="9"/>
    <s v="ERNT SER"/>
    <x v="624"/>
    <x v="1400"/>
    <x v="0"/>
  </r>
  <r>
    <m/>
    <x v="9"/>
    <s v="ERNT SER"/>
    <x v="624"/>
    <x v="1401"/>
    <x v="0"/>
  </r>
  <r>
    <m/>
    <x v="9"/>
    <s v="ERNT SER"/>
    <x v="624"/>
    <x v="1402"/>
    <x v="0"/>
  </r>
  <r>
    <m/>
    <x v="9"/>
    <s v="ERNT SER"/>
    <x v="624"/>
    <x v="1403"/>
    <x v="0"/>
  </r>
  <r>
    <m/>
    <x v="207"/>
    <s v="ERNT SER"/>
    <x v="624"/>
    <x v="1404"/>
    <x v="0"/>
  </r>
  <r>
    <m/>
    <x v="121"/>
    <s v="ERNT SER"/>
    <x v="624"/>
    <x v="57"/>
    <x v="0"/>
  </r>
  <r>
    <m/>
    <x v="9"/>
    <s v="ERNT SER"/>
    <x v="625"/>
    <x v="1405"/>
    <x v="0"/>
  </r>
  <r>
    <m/>
    <x v="9"/>
    <s v="ERNT SER"/>
    <x v="625"/>
    <x v="1406"/>
    <x v="0"/>
  </r>
  <r>
    <m/>
    <x v="26"/>
    <s v="ERNT SER"/>
    <x v="625"/>
    <x v="1083"/>
    <x v="0"/>
  </r>
  <r>
    <m/>
    <x v="203"/>
    <s v="ERNT SER"/>
    <x v="626"/>
    <x v="1407"/>
    <x v="0"/>
  </r>
  <r>
    <m/>
    <x v="208"/>
    <s v="ERNT SER"/>
    <x v="626"/>
    <x v="1408"/>
    <x v="0"/>
  </r>
  <r>
    <m/>
    <x v="24"/>
    <s v="ERNT SER"/>
    <x v="626"/>
    <x v="407"/>
    <x v="0"/>
  </r>
  <r>
    <m/>
    <x v="24"/>
    <s v="ERNT SER"/>
    <x v="626"/>
    <x v="831"/>
    <x v="0"/>
  </r>
  <r>
    <m/>
    <x v="0"/>
    <s v="ERNT SER"/>
    <x v="627"/>
    <x v="1409"/>
    <x v="0"/>
  </r>
  <r>
    <m/>
    <x v="0"/>
    <s v="ERNT SER"/>
    <x v="627"/>
    <x v="1410"/>
    <x v="0"/>
  </r>
  <r>
    <m/>
    <x v="40"/>
    <s v="ERNT SER"/>
    <x v="627"/>
    <x v="1411"/>
    <x v="0"/>
  </r>
  <r>
    <m/>
    <x v="161"/>
    <s v="VERTIV"/>
    <x v="627"/>
    <x v="1412"/>
    <x v="0"/>
  </r>
  <r>
    <m/>
    <x v="50"/>
    <s v="HZMO"/>
    <x v="627"/>
    <x v="90"/>
    <x v="0"/>
  </r>
  <r>
    <m/>
    <x v="30"/>
    <s v="ERNT SER"/>
    <x v="627"/>
    <x v="1413"/>
    <x v="0"/>
  </r>
  <r>
    <m/>
    <x v="209"/>
    <s v="ERNT SER"/>
    <x v="628"/>
    <x v="39"/>
    <x v="0"/>
  </r>
  <r>
    <m/>
    <x v="190"/>
    <s v="ERNT SER"/>
    <x v="629"/>
    <x v="650"/>
    <x v="0"/>
  </r>
  <r>
    <m/>
    <x v="3"/>
    <s v="ERNT SER"/>
    <x v="629"/>
    <x v="4"/>
    <x v="0"/>
  </r>
  <r>
    <m/>
    <x v="9"/>
    <s v="INVESTIGO KONZUM"/>
    <x v="629"/>
    <x v="1066"/>
    <x v="0"/>
  </r>
  <r>
    <m/>
    <x v="143"/>
    <s v="ANCIN"/>
    <x v="629"/>
    <x v="1394"/>
    <x v="0"/>
  </r>
  <r>
    <m/>
    <x v="181"/>
    <s v="ERNT SER"/>
    <x v="629"/>
    <x v="1414"/>
    <x v="0"/>
  </r>
  <r>
    <m/>
    <x v="7"/>
    <s v="ERNT SER"/>
    <x v="629"/>
    <x v="1415"/>
    <x v="0"/>
  </r>
  <r>
    <m/>
    <x v="190"/>
    <s v="ERNT SER"/>
    <x v="629"/>
    <x v="1416"/>
    <x v="0"/>
  </r>
  <r>
    <m/>
    <x v="210"/>
    <s v="ERNT SER"/>
    <x v="629"/>
    <x v="491"/>
    <x v="0"/>
  </r>
  <r>
    <m/>
    <x v="58"/>
    <s v="LISINSKI"/>
    <x v="630"/>
    <x v="1417"/>
    <x v="0"/>
  </r>
  <r>
    <m/>
    <x v="4"/>
    <s v="ŠTOS GRADNJA"/>
    <x v="630"/>
    <x v="1418"/>
    <x v="0"/>
  </r>
  <r>
    <m/>
    <x v="4"/>
    <s v="ŠTOS GRADNJA"/>
    <x v="630"/>
    <x v="1419"/>
    <x v="0"/>
  </r>
  <r>
    <m/>
    <x v="4"/>
    <s v="EMINEO PRODUKT"/>
    <x v="630"/>
    <x v="1420"/>
    <x v="0"/>
  </r>
  <r>
    <m/>
    <x v="9"/>
    <s v="ANCIN"/>
    <x v="630"/>
    <x v="1421"/>
    <x v="0"/>
  </r>
  <r>
    <m/>
    <x v="9"/>
    <s v="INVESTIGO"/>
    <x v="630"/>
    <x v="1066"/>
    <x v="0"/>
  </r>
  <r>
    <m/>
    <x v="9"/>
    <s v="ATALIAN"/>
    <x v="630"/>
    <x v="1422"/>
    <x v="0"/>
  </r>
  <r>
    <m/>
    <x v="9"/>
    <s v="A1"/>
    <x v="630"/>
    <x v="237"/>
    <x v="0"/>
  </r>
  <r>
    <m/>
    <x v="165"/>
    <s v="ERNT SER"/>
    <x v="630"/>
    <x v="67"/>
    <x v="0"/>
  </r>
  <r>
    <m/>
    <x v="123"/>
    <s v="ERNT SER"/>
    <x v="630"/>
    <x v="486"/>
    <x v="0"/>
  </r>
  <r>
    <m/>
    <x v="123"/>
    <s v="ERNT SER"/>
    <x v="630"/>
    <x v="1209"/>
    <x v="0"/>
  </r>
  <r>
    <m/>
    <x v="123"/>
    <s v="ERNT SER"/>
    <x v="630"/>
    <x v="1423"/>
    <x v="0"/>
  </r>
  <r>
    <m/>
    <x v="190"/>
    <s v="ERNT SER"/>
    <x v="630"/>
    <x v="1424"/>
    <x v="0"/>
  </r>
  <r>
    <m/>
    <x v="211"/>
    <s v="LISINSKI"/>
    <x v="631"/>
    <x v="714"/>
    <x v="0"/>
  </r>
  <r>
    <m/>
    <x v="123"/>
    <s v="ERNT SER"/>
    <x v="631"/>
    <x v="1425"/>
    <x v="0"/>
  </r>
  <r>
    <m/>
    <x v="212"/>
    <s v="ERNT SER"/>
    <x v="631"/>
    <x v="1426"/>
    <x v="0"/>
  </r>
  <r>
    <m/>
    <x v="213"/>
    <s v="ERNT SER"/>
    <x v="631"/>
    <x v="1427"/>
    <x v="0"/>
  </r>
  <r>
    <m/>
    <x v="139"/>
    <s v="ERNT SER"/>
    <x v="631"/>
    <x v="1428"/>
    <x v="0"/>
  </r>
  <r>
    <m/>
    <x v="151"/>
    <s v="KBC ZG"/>
    <x v="631"/>
    <x v="1429"/>
    <x v="0"/>
  </r>
  <r>
    <m/>
    <x v="150"/>
    <s v="KBC ZG"/>
    <x v="631"/>
    <x v="1430"/>
    <x v="0"/>
  </r>
  <r>
    <m/>
    <x v="26"/>
    <s v="ERNT SER"/>
    <x v="631"/>
    <x v="603"/>
    <x v="0"/>
  </r>
  <r>
    <m/>
    <x v="4"/>
    <s v="INVESTIGO"/>
    <x v="631"/>
    <x v="1431"/>
    <x v="0"/>
  </r>
  <r>
    <m/>
    <x v="4"/>
    <s v="INVESTIGO"/>
    <x v="631"/>
    <x v="1432"/>
    <x v="0"/>
  </r>
  <r>
    <m/>
    <x v="92"/>
    <s v="FOTON"/>
    <x v="632"/>
    <x v="1027"/>
    <x v="0"/>
  </r>
  <r>
    <m/>
    <x v="214"/>
    <s v="PL ISPIT"/>
    <x v="632"/>
    <x v="112"/>
    <x v="0"/>
  </r>
  <r>
    <m/>
    <x v="215"/>
    <s v="RBA"/>
    <x v="632"/>
    <x v="750"/>
    <x v="0"/>
  </r>
  <r>
    <m/>
    <x v="216"/>
    <s v="ERNT SER"/>
    <x v="632"/>
    <x v="1280"/>
    <x v="0"/>
  </r>
  <r>
    <m/>
    <x v="4"/>
    <s v="KBC ZG"/>
    <x v="633"/>
    <x v="634"/>
    <x v="0"/>
  </r>
  <r>
    <m/>
    <x v="181"/>
    <s v="ERNT SER"/>
    <x v="634"/>
    <x v="1433"/>
    <x v="0"/>
  </r>
  <r>
    <m/>
    <x v="3"/>
    <s v="ERNT SER"/>
    <x v="634"/>
    <x v="4"/>
    <x v="0"/>
  </r>
  <r>
    <m/>
    <x v="157"/>
    <s v="ERNT SER"/>
    <x v="634"/>
    <x v="1434"/>
    <x v="0"/>
  </r>
  <r>
    <m/>
    <x v="26"/>
    <s v="A1"/>
    <x v="635"/>
    <x v="444"/>
    <x v="0"/>
  </r>
  <r>
    <m/>
    <x v="9"/>
    <s v="ERNT SER"/>
    <x v="635"/>
    <x v="463"/>
    <x v="0"/>
  </r>
  <r>
    <m/>
    <x v="9"/>
    <s v="ERNT SER"/>
    <x v="635"/>
    <x v="1435"/>
    <x v="0"/>
  </r>
  <r>
    <m/>
    <x v="9"/>
    <s v="ERNT SER"/>
    <x v="635"/>
    <x v="1436"/>
    <x v="0"/>
  </r>
  <r>
    <m/>
    <x v="9"/>
    <s v="ANCIN"/>
    <x v="636"/>
    <x v="1437"/>
    <x v="0"/>
  </r>
  <r>
    <m/>
    <x v="9"/>
    <s v="INVESTIGO"/>
    <x v="636"/>
    <x v="1066"/>
    <x v="0"/>
  </r>
  <r>
    <m/>
    <x v="9"/>
    <s v="A1"/>
    <x v="636"/>
    <x v="237"/>
    <x v="0"/>
  </r>
  <r>
    <m/>
    <x v="9"/>
    <s v="ATALIAN"/>
    <x v="636"/>
    <x v="1094"/>
    <x v="0"/>
  </r>
  <r>
    <m/>
    <x v="143"/>
    <s v="ANCIN"/>
    <x v="636"/>
    <x v="1394"/>
    <x v="0"/>
  </r>
  <r>
    <m/>
    <x v="143"/>
    <s v="ANCIN"/>
    <x v="636"/>
    <x v="88"/>
    <x v="0"/>
  </r>
  <r>
    <m/>
    <x v="217"/>
    <s v="ERNT SER"/>
    <x v="637"/>
    <x v="539"/>
    <x v="0"/>
  </r>
  <r>
    <m/>
    <x v="217"/>
    <s v="ERNT SER"/>
    <x v="637"/>
    <x v="1438"/>
    <x v="0"/>
  </r>
  <r>
    <m/>
    <x v="174"/>
    <s v="ERNT SER"/>
    <x v="637"/>
    <x v="1439"/>
    <x v="0"/>
  </r>
  <r>
    <m/>
    <x v="92"/>
    <s v="FOTON"/>
    <x v="638"/>
    <x v="1027"/>
    <x v="0"/>
  </r>
  <r>
    <m/>
    <x v="10"/>
    <s v="ERNT SER"/>
    <x v="638"/>
    <x v="1440"/>
    <x v="0"/>
  </r>
  <r>
    <m/>
    <x v="7"/>
    <s v="ERNT SER"/>
    <x v="638"/>
    <x v="1441"/>
    <x v="0"/>
  </r>
  <r>
    <m/>
    <x v="26"/>
    <s v="ERNT SER"/>
    <x v="639"/>
    <x v="572"/>
    <x v="0"/>
  </r>
  <r>
    <m/>
    <x v="190"/>
    <s v="ERNT SER"/>
    <x v="639"/>
    <x v="1259"/>
    <x v="0"/>
  </r>
  <r>
    <m/>
    <x v="217"/>
    <s v="ERNT SER"/>
    <x v="639"/>
    <x v="1442"/>
    <x v="0"/>
  </r>
  <r>
    <m/>
    <x v="217"/>
    <s v="ERNT SER"/>
    <x v="639"/>
    <x v="1442"/>
    <x v="0"/>
  </r>
  <r>
    <m/>
    <x v="218"/>
    <s v="NOVA CESTA"/>
    <x v="640"/>
    <x v="1194"/>
    <x v="0"/>
  </r>
  <r>
    <m/>
    <x v="218"/>
    <s v="NOVA CESTA"/>
    <x v="640"/>
    <x v="1443"/>
    <x v="0"/>
  </r>
  <r>
    <m/>
    <x v="176"/>
    <s v="ERNT SER"/>
    <x v="640"/>
    <x v="326"/>
    <x v="0"/>
  </r>
  <r>
    <m/>
    <x v="0"/>
    <s v="ERNT SER"/>
    <x v="640"/>
    <x v="1444"/>
    <x v="0"/>
  </r>
  <r>
    <m/>
    <x v="219"/>
    <s v="ERNT SER"/>
    <x v="640"/>
    <x v="32"/>
    <x v="0"/>
  </r>
  <r>
    <m/>
    <x v="143"/>
    <s v="ANCIN"/>
    <x v="640"/>
    <x v="1147"/>
    <x v="0"/>
  </r>
  <r>
    <m/>
    <x v="10"/>
    <s v="ERNT SER"/>
    <x v="640"/>
    <x v="850"/>
    <x v="0"/>
  </r>
  <r>
    <m/>
    <x v="10"/>
    <s v="ERNT SER"/>
    <x v="640"/>
    <x v="463"/>
    <x v="0"/>
  </r>
  <r>
    <m/>
    <x v="10"/>
    <s v="ERNT SER"/>
    <x v="640"/>
    <x v="463"/>
    <x v="0"/>
  </r>
  <r>
    <m/>
    <x v="50"/>
    <s v="COMBIS"/>
    <x v="641"/>
    <x v="244"/>
    <x v="0"/>
  </r>
  <r>
    <m/>
    <x v="0"/>
    <s v="ERNT SER"/>
    <x v="641"/>
    <x v="1445"/>
    <x v="0"/>
  </r>
  <r>
    <m/>
    <x v="26"/>
    <s v="ERNT SER"/>
    <x v="641"/>
    <x v="1015"/>
    <x v="0"/>
  </r>
  <r>
    <m/>
    <x v="216"/>
    <s v="ERNT SER"/>
    <x v="641"/>
    <x v="1280"/>
    <x v="0"/>
  </r>
  <r>
    <m/>
    <x v="220"/>
    <s v="ERNT SER"/>
    <x v="641"/>
    <x v="168"/>
    <x v="0"/>
  </r>
  <r>
    <m/>
    <x v="221"/>
    <s v="ERNT SER"/>
    <x v="641"/>
    <x v="1446"/>
    <x v="0"/>
  </r>
  <r>
    <m/>
    <x v="3"/>
    <s v="ERNT SER"/>
    <x v="641"/>
    <x v="4"/>
    <x v="0"/>
  </r>
  <r>
    <m/>
    <x v="181"/>
    <s v="ERNT SER"/>
    <x v="642"/>
    <x v="1447"/>
    <x v="0"/>
  </r>
  <r>
    <m/>
    <x v="10"/>
    <s v="ERNT SER"/>
    <x v="643"/>
    <x v="1448"/>
    <x v="0"/>
  </r>
  <r>
    <m/>
    <x v="145"/>
    <s v="ERNT SER"/>
    <x v="644"/>
    <x v="1449"/>
    <x v="0"/>
  </r>
  <r>
    <m/>
    <x v="23"/>
    <s v="A1"/>
    <x v="644"/>
    <x v="1450"/>
    <x v="0"/>
  </r>
  <r>
    <m/>
    <x v="118"/>
    <s v="ERNT SER"/>
    <x v="644"/>
    <x v="1451"/>
    <x v="0"/>
  </r>
  <r>
    <m/>
    <x v="9"/>
    <s v="ERNT SER"/>
    <x v="644"/>
    <x v="1452"/>
    <x v="0"/>
  </r>
  <r>
    <m/>
    <x v="9"/>
    <s v="INVESTIGO"/>
    <x v="644"/>
    <x v="1066"/>
    <x v="0"/>
  </r>
  <r>
    <m/>
    <x v="9"/>
    <s v="ANCIN"/>
    <x v="644"/>
    <x v="1453"/>
    <x v="0"/>
  </r>
  <r>
    <m/>
    <x v="9"/>
    <s v="A1"/>
    <x v="644"/>
    <x v="1454"/>
    <x v="0"/>
  </r>
  <r>
    <m/>
    <x v="9"/>
    <s v="A1"/>
    <x v="644"/>
    <x v="237"/>
    <x v="0"/>
  </r>
  <r>
    <m/>
    <x v="143"/>
    <s v="ANCIN"/>
    <x v="645"/>
    <x v="1455"/>
    <x v="0"/>
  </r>
  <r>
    <m/>
    <x v="222"/>
    <s v="ANCIN"/>
    <x v="645"/>
    <x v="347"/>
    <x v="0"/>
  </r>
  <r>
    <m/>
    <x v="26"/>
    <s v="ERNT SER"/>
    <x v="645"/>
    <x v="603"/>
    <x v="0"/>
  </r>
  <r>
    <m/>
    <x v="223"/>
    <s v="ERNT SER"/>
    <x v="645"/>
    <x v="59"/>
    <x v="0"/>
  </r>
  <r>
    <m/>
    <x v="175"/>
    <s v="ERNT SER"/>
    <x v="646"/>
    <x v="1331"/>
    <x v="0"/>
  </r>
  <r>
    <m/>
    <x v="10"/>
    <s v="ERNT SER"/>
    <x v="647"/>
    <x v="1456"/>
    <x v="0"/>
  </r>
  <r>
    <m/>
    <x v="9"/>
    <s v="ERNT SER"/>
    <x v="647"/>
    <x v="1457"/>
    <x v="0"/>
  </r>
  <r>
    <m/>
    <x v="9"/>
    <s v="ERNT SER"/>
    <x v="647"/>
    <x v="1458"/>
    <x v="0"/>
  </r>
  <r>
    <m/>
    <x v="190"/>
    <s v="ERNT SER"/>
    <x v="647"/>
    <x v="1459"/>
    <x v="0"/>
  </r>
  <r>
    <m/>
    <x v="190"/>
    <s v="ERNT SER"/>
    <x v="647"/>
    <x v="1460"/>
    <x v="0"/>
  </r>
  <r>
    <m/>
    <x v="139"/>
    <s v="ERNT SER"/>
    <x v="648"/>
    <x v="457"/>
    <x v="0"/>
  </r>
  <r>
    <m/>
    <x v="0"/>
    <s v="ERNT SER"/>
    <x v="648"/>
    <x v="1461"/>
    <x v="0"/>
  </r>
  <r>
    <m/>
    <x v="0"/>
    <s v="ERNT SER"/>
    <x v="648"/>
    <x v="55"/>
    <x v="0"/>
  </r>
  <r>
    <m/>
    <x v="0"/>
    <s v="ERNT SER"/>
    <x v="648"/>
    <x v="1462"/>
    <x v="0"/>
  </r>
  <r>
    <m/>
    <x v="7"/>
    <s v="ERNT SER"/>
    <x v="648"/>
    <x v="1463"/>
    <x v="0"/>
  </r>
  <r>
    <m/>
    <x v="167"/>
    <s v="ERNT SER"/>
    <x v="648"/>
    <x v="128"/>
    <x v="0"/>
  </r>
  <r>
    <m/>
    <x v="224"/>
    <s v="RBA"/>
    <x v="648"/>
    <x v="459"/>
    <x v="0"/>
  </r>
  <r>
    <m/>
    <x v="70"/>
    <s v="ERNT SER"/>
    <x v="648"/>
    <x v="1464"/>
    <x v="0"/>
  </r>
  <r>
    <m/>
    <x v="219"/>
    <s v="ERNT SER"/>
    <x v="648"/>
    <x v="556"/>
    <x v="0"/>
  </r>
  <r>
    <m/>
    <x v="50"/>
    <s v="DVD SES"/>
    <x v="649"/>
    <x v="750"/>
    <x v="0"/>
  </r>
  <r>
    <m/>
    <x v="26"/>
    <s v="ERNT SER"/>
    <x v="649"/>
    <x v="102"/>
    <x v="0"/>
  </r>
  <r>
    <m/>
    <x v="26"/>
    <s v="ERNT SER"/>
    <x v="649"/>
    <x v="1465"/>
    <x v="0"/>
  </r>
  <r>
    <m/>
    <x v="9"/>
    <s v="INVESTIGO"/>
    <x v="650"/>
    <x v="403"/>
    <x v="0"/>
  </r>
  <r>
    <m/>
    <x v="9"/>
    <s v="ANCIN"/>
    <x v="650"/>
    <x v="1466"/>
    <x v="0"/>
  </r>
  <r>
    <m/>
    <x v="9"/>
    <s v="ERNT SER"/>
    <x v="650"/>
    <x v="1467"/>
    <x v="0"/>
  </r>
  <r>
    <m/>
    <x v="225"/>
    <s v="ERNT SER"/>
    <x v="650"/>
    <x v="1468"/>
    <x v="0"/>
  </r>
  <r>
    <m/>
    <x v="226"/>
    <s v="ERNT SER"/>
    <x v="650"/>
    <x v="1469"/>
    <x v="0"/>
  </r>
  <r>
    <m/>
    <x v="224"/>
    <s v="RBA ŠIB"/>
    <x v="650"/>
    <x v="459"/>
    <x v="0"/>
  </r>
  <r>
    <m/>
    <x v="10"/>
    <s v="ERNT SER"/>
    <x v="650"/>
    <x v="1470"/>
    <x v="0"/>
  </r>
  <r>
    <m/>
    <x v="10"/>
    <s v="ERNT SER"/>
    <x v="650"/>
    <x v="1471"/>
    <x v="0"/>
  </r>
  <r>
    <m/>
    <x v="209"/>
    <s v="ERNT SER"/>
    <x v="650"/>
    <x v="1472"/>
    <x v="0"/>
  </r>
  <r>
    <m/>
    <x v="175"/>
    <s v="ERNT SER"/>
    <x v="650"/>
    <x v="1003"/>
    <x v="0"/>
  </r>
  <r>
    <m/>
    <x v="190"/>
    <s v="ERNT SER"/>
    <x v="651"/>
    <x v="1473"/>
    <x v="0"/>
  </r>
  <r>
    <m/>
    <x v="190"/>
    <s v="ERNT SER"/>
    <x v="651"/>
    <x v="1474"/>
    <x v="0"/>
  </r>
  <r>
    <m/>
    <x v="190"/>
    <s v="ERNT SER"/>
    <x v="651"/>
    <x v="1475"/>
    <x v="0"/>
  </r>
  <r>
    <m/>
    <x v="227"/>
    <s v="VERTIV"/>
    <x v="651"/>
    <x v="326"/>
    <x v="0"/>
  </r>
  <r>
    <m/>
    <x v="175"/>
    <s v="ERNT SER"/>
    <x v="651"/>
    <x v="491"/>
    <x v="0"/>
  </r>
  <r>
    <m/>
    <x v="228"/>
    <s v="ERNT SER"/>
    <x v="651"/>
    <x v="1331"/>
    <x v="0"/>
  </r>
  <r>
    <m/>
    <x v="157"/>
    <s v="ERNT SER"/>
    <x v="652"/>
    <x v="1476"/>
    <x v="0"/>
  </r>
  <r>
    <m/>
    <x v="143"/>
    <s v="ANCIN"/>
    <x v="653"/>
    <x v="380"/>
    <x v="0"/>
  </r>
  <r>
    <m/>
    <x v="143"/>
    <s v="ANCIN"/>
    <x v="653"/>
    <x v="1394"/>
    <x v="0"/>
  </r>
  <r>
    <m/>
    <x v="167"/>
    <s v="ERNT SER"/>
    <x v="653"/>
    <x v="187"/>
    <x v="0"/>
  </r>
  <r>
    <m/>
    <x v="18"/>
    <s v="ATALIAN"/>
    <x v="653"/>
    <x v="1477"/>
    <x v="0"/>
  </r>
  <r>
    <m/>
    <x v="194"/>
    <s v="ERNT SER"/>
    <x v="653"/>
    <x v="1478"/>
    <x v="0"/>
  </r>
  <r>
    <m/>
    <x v="194"/>
    <s v="ERNT SER"/>
    <x v="653"/>
    <x v="1479"/>
    <x v="0"/>
  </r>
  <r>
    <m/>
    <x v="194"/>
    <s v="ERNT SER"/>
    <x v="653"/>
    <x v="1480"/>
    <x v="0"/>
  </r>
  <r>
    <m/>
    <x v="10"/>
    <s v="ERNT SER"/>
    <x v="653"/>
    <x v="1481"/>
    <x v="0"/>
  </r>
  <r>
    <m/>
    <x v="10"/>
    <s v="ERNT SER"/>
    <x v="653"/>
    <x v="1482"/>
    <x v="0"/>
  </r>
  <r>
    <m/>
    <x v="10"/>
    <s v="ERNT SER"/>
    <x v="653"/>
    <x v="1483"/>
    <x v="0"/>
  </r>
  <r>
    <m/>
    <x v="26"/>
    <s v="ERNT SER"/>
    <x v="653"/>
    <x v="1484"/>
    <x v="0"/>
  </r>
  <r>
    <m/>
    <x v="3"/>
    <s v="ERNT SER"/>
    <x v="653"/>
    <x v="365"/>
    <x v="0"/>
  </r>
  <r>
    <m/>
    <x v="181"/>
    <s v="ERNT SER"/>
    <x v="654"/>
    <x v="1485"/>
    <x v="0"/>
  </r>
  <r>
    <m/>
    <x v="227"/>
    <s v="VERTIV"/>
    <x v="654"/>
    <x v="1486"/>
    <x v="0"/>
  </r>
  <r>
    <m/>
    <x v="7"/>
    <s v="ERNT SER"/>
    <x v="654"/>
    <x v="1487"/>
    <x v="0"/>
  </r>
  <r>
    <m/>
    <x v="7"/>
    <s v="ERNT SER"/>
    <x v="654"/>
    <x v="1488"/>
    <x v="0"/>
  </r>
  <r>
    <m/>
    <x v="64"/>
    <s v="ERNT SER"/>
    <x v="654"/>
    <x v="1489"/>
    <x v="0"/>
  </r>
  <r>
    <m/>
    <x v="26"/>
    <s v="ERNT SER"/>
    <x v="654"/>
    <x v="1083"/>
    <x v="0"/>
  </r>
  <r>
    <m/>
    <x v="26"/>
    <s v="ERNT SER"/>
    <x v="654"/>
    <x v="91"/>
    <x v="0"/>
  </r>
  <r>
    <m/>
    <x v="229"/>
    <s v="ERNT SER"/>
    <x v="654"/>
    <x v="1490"/>
    <x v="0"/>
  </r>
  <r>
    <m/>
    <x v="70"/>
    <s v="ERNT SER"/>
    <x v="655"/>
    <x v="1491"/>
    <x v="0"/>
  </r>
  <r>
    <m/>
    <x v="212"/>
    <s v="RBA ŠIB"/>
    <x v="655"/>
    <x v="1281"/>
    <x v="0"/>
  </r>
  <r>
    <m/>
    <x v="4"/>
    <s v="KBC ZG"/>
    <x v="655"/>
    <x v="1492"/>
    <x v="0"/>
  </r>
  <r>
    <m/>
    <x v="9"/>
    <s v="ATALIAN"/>
    <x v="656"/>
    <x v="1094"/>
    <x v="0"/>
  </r>
  <r>
    <m/>
    <x v="9"/>
    <s v="INVESTIGO"/>
    <x v="656"/>
    <x v="1066"/>
    <x v="0"/>
  </r>
  <r>
    <m/>
    <x v="9"/>
    <s v="A1"/>
    <x v="656"/>
    <x v="237"/>
    <x v="0"/>
  </r>
  <r>
    <m/>
    <x v="9"/>
    <s v="A1"/>
    <x v="656"/>
    <x v="1493"/>
    <x v="0"/>
  </r>
  <r>
    <m/>
    <x v="9"/>
    <s v="ANCIN"/>
    <x v="656"/>
    <x v="1494"/>
    <x v="0"/>
  </r>
  <r>
    <m/>
    <x v="194"/>
    <s v="ERNT SER"/>
    <x v="656"/>
    <x v="1495"/>
    <x v="0"/>
  </r>
  <r>
    <m/>
    <x v="18"/>
    <s v="ERNT SER"/>
    <x v="656"/>
    <x v="1496"/>
    <x v="0"/>
  </r>
  <r>
    <m/>
    <x v="175"/>
    <s v="ERNT SER"/>
    <x v="656"/>
    <x v="1003"/>
    <x v="0"/>
  </r>
  <r>
    <m/>
    <x v="9"/>
    <s v="ERNT SER"/>
    <x v="657"/>
    <x v="1497"/>
    <x v="0"/>
  </r>
  <r>
    <m/>
    <x v="9"/>
    <s v="ANCIN"/>
    <x v="657"/>
    <x v="1498"/>
    <x v="0"/>
  </r>
  <r>
    <m/>
    <x v="9"/>
    <s v="ANCIN"/>
    <x v="657"/>
    <x v="1499"/>
    <x v="0"/>
  </r>
  <r>
    <m/>
    <x v="9"/>
    <s v="ANCIN"/>
    <x v="657"/>
    <x v="1500"/>
    <x v="0"/>
  </r>
  <r>
    <m/>
    <x v="9"/>
    <s v="ANCIN"/>
    <x v="657"/>
    <x v="1501"/>
    <x v="0"/>
  </r>
  <r>
    <m/>
    <x v="222"/>
    <s v="ANCIN"/>
    <x v="657"/>
    <x v="1502"/>
    <x v="0"/>
  </r>
  <r>
    <m/>
    <x v="23"/>
    <s v="FOTON"/>
    <x v="657"/>
    <x v="1503"/>
    <x v="0"/>
  </r>
  <r>
    <m/>
    <x v="226"/>
    <s v="ERNT SER"/>
    <x v="657"/>
    <x v="1504"/>
    <x v="0"/>
  </r>
  <r>
    <m/>
    <x v="50"/>
    <s v="PMF"/>
    <x v="657"/>
    <x v="1505"/>
    <x v="0"/>
  </r>
  <r>
    <m/>
    <x v="9"/>
    <s v="RBA"/>
    <x v="658"/>
    <x v="1506"/>
    <x v="0"/>
  </r>
  <r>
    <m/>
    <x v="9"/>
    <s v="RBA"/>
    <x v="658"/>
    <x v="1507"/>
    <x v="0"/>
  </r>
  <r>
    <m/>
    <x v="230"/>
    <s v="ERNT SER"/>
    <x v="658"/>
    <x v="1508"/>
    <x v="0"/>
  </r>
  <r>
    <m/>
    <x v="10"/>
    <s v="ERNT SER"/>
    <x v="658"/>
    <x v="1509"/>
    <x v="0"/>
  </r>
  <r>
    <m/>
    <x v="10"/>
    <s v="ERNT SER"/>
    <x v="658"/>
    <x v="1510"/>
    <x v="0"/>
  </r>
  <r>
    <m/>
    <x v="175"/>
    <s v="ERNT SER"/>
    <x v="658"/>
    <x v="1331"/>
    <x v="0"/>
  </r>
  <r>
    <m/>
    <x v="145"/>
    <s v="ERNT SER"/>
    <x v="658"/>
    <x v="1511"/>
    <x v="0"/>
  </r>
  <r>
    <m/>
    <x v="145"/>
    <s v="ERNT SER"/>
    <x v="658"/>
    <x v="1449"/>
    <x v="0"/>
  </r>
  <r>
    <m/>
    <x v="32"/>
    <s v="RBA ŠIB"/>
    <x v="658"/>
    <x v="1512"/>
    <x v="0"/>
  </r>
  <r>
    <m/>
    <x v="174"/>
    <s v="ERNT SER"/>
    <x v="659"/>
    <x v="1513"/>
    <x v="0"/>
  </r>
  <r>
    <m/>
    <x v="167"/>
    <s v="ERNT SER"/>
    <x v="659"/>
    <x v="221"/>
    <x v="0"/>
  </r>
  <r>
    <m/>
    <x v="181"/>
    <s v="ERNT SER"/>
    <x v="659"/>
    <x v="1345"/>
    <x v="0"/>
  </r>
  <r>
    <m/>
    <x v="231"/>
    <s v="FOTON"/>
    <x v="659"/>
    <x v="1514"/>
    <x v="0"/>
  </r>
  <r>
    <m/>
    <x v="10"/>
    <s v="ERNT SER"/>
    <x v="659"/>
    <x v="1515"/>
    <x v="0"/>
  </r>
  <r>
    <m/>
    <x v="10"/>
    <s v="ERNT SER"/>
    <x v="659"/>
    <x v="632"/>
    <x v="0"/>
  </r>
  <r>
    <m/>
    <x v="143"/>
    <s v="ANCIN"/>
    <x v="659"/>
    <x v="1394"/>
    <x v="0"/>
  </r>
  <r>
    <m/>
    <x v="3"/>
    <s v="ERNT SER"/>
    <x v="659"/>
    <x v="4"/>
    <x v="0"/>
  </r>
  <r>
    <m/>
    <x v="7"/>
    <s v="ERNT SER"/>
    <x v="659"/>
    <x v="1516"/>
    <x v="0"/>
  </r>
  <r>
    <m/>
    <x v="47"/>
    <s v="RBA ŠIB"/>
    <x v="659"/>
    <x v="176"/>
    <x v="0"/>
  </r>
  <r>
    <m/>
    <x v="26"/>
    <s v="ERNT SER"/>
    <x v="659"/>
    <x v="102"/>
    <x v="0"/>
  </r>
  <r>
    <m/>
    <x v="9"/>
    <s v="A1"/>
    <x v="660"/>
    <x v="1517"/>
    <x v="0"/>
  </r>
  <r>
    <m/>
    <x v="158"/>
    <s v="ERNT SER"/>
    <x v="660"/>
    <x v="1518"/>
    <x v="0"/>
  </r>
  <r>
    <m/>
    <x v="35"/>
    <s v="ERNT SER"/>
    <x v="660"/>
    <x v="1519"/>
    <x v="0"/>
  </r>
  <r>
    <m/>
    <x v="227"/>
    <s v="VERTIV"/>
    <x v="660"/>
    <x v="1520"/>
    <x v="0"/>
  </r>
  <r>
    <m/>
    <x v="9"/>
    <s v="ANCIN"/>
    <x v="661"/>
    <x v="1521"/>
    <x v="0"/>
  </r>
  <r>
    <m/>
    <x v="9"/>
    <s v="A1"/>
    <x v="661"/>
    <x v="237"/>
    <x v="0"/>
  </r>
  <r>
    <m/>
    <x v="9"/>
    <s v="INVESTIGO"/>
    <x v="661"/>
    <x v="1066"/>
    <x v="0"/>
  </r>
  <r>
    <m/>
    <x v="9"/>
    <s v="ATALIAN"/>
    <x v="661"/>
    <x v="1522"/>
    <x v="0"/>
  </r>
  <r>
    <m/>
    <x v="175"/>
    <s v="ERNT SER"/>
    <x v="661"/>
    <x v="168"/>
    <x v="0"/>
  </r>
  <r>
    <m/>
    <x v="118"/>
    <s v="ERNT SER"/>
    <x v="661"/>
    <x v="1523"/>
    <x v="0"/>
  </r>
  <r>
    <m/>
    <x v="232"/>
    <s v="ERNT SER"/>
    <x v="661"/>
    <x v="1524"/>
    <x v="0"/>
  </r>
  <r>
    <m/>
    <x v="26"/>
    <s v="ERNT SER"/>
    <x v="662"/>
    <x v="1525"/>
    <x v="0"/>
  </r>
  <r>
    <m/>
    <x v="26"/>
    <s v="ERNT SER"/>
    <x v="662"/>
    <x v="1526"/>
    <x v="0"/>
  </r>
  <r>
    <m/>
    <x v="26"/>
    <s v="ERNT SER"/>
    <x v="662"/>
    <x v="91"/>
    <x v="0"/>
  </r>
  <r>
    <m/>
    <x v="26"/>
    <s v="ERNT SER"/>
    <x v="662"/>
    <x v="555"/>
    <x v="0"/>
  </r>
  <r>
    <m/>
    <x v="26"/>
    <s v="ERNT SER"/>
    <x v="662"/>
    <x v="507"/>
    <x v="0"/>
  </r>
  <r>
    <m/>
    <x v="233"/>
    <s v="VERTIV"/>
    <x v="662"/>
    <x v="1527"/>
    <x v="0"/>
  </r>
  <r>
    <m/>
    <x v="70"/>
    <s v="ERNT SER"/>
    <x v="663"/>
    <x v="1528"/>
    <x v="0"/>
  </r>
  <r>
    <m/>
    <x v="165"/>
    <s v="ERNT SER"/>
    <x v="663"/>
    <x v="1148"/>
    <x v="0"/>
  </r>
  <r>
    <m/>
    <x v="165"/>
    <s v="ERNT SER"/>
    <x v="663"/>
    <x v="1529"/>
    <x v="0"/>
  </r>
  <r>
    <m/>
    <x v="226"/>
    <s v="ERNT SER"/>
    <x v="663"/>
    <x v="1530"/>
    <x v="0"/>
  </r>
  <r>
    <m/>
    <x v="10"/>
    <s v="ERNT SER"/>
    <x v="663"/>
    <x v="1531"/>
    <x v="0"/>
  </r>
  <r>
    <m/>
    <x v="194"/>
    <s v="ERNT SER"/>
    <x v="663"/>
    <x v="1532"/>
    <x v="0"/>
  </r>
  <r>
    <m/>
    <x v="194"/>
    <s v="ERNT SER"/>
    <x v="663"/>
    <x v="1533"/>
    <x v="0"/>
  </r>
  <r>
    <m/>
    <x v="9"/>
    <s v="ERNT SER"/>
    <x v="663"/>
    <x v="75"/>
    <x v="0"/>
  </r>
  <r>
    <m/>
    <x v="9"/>
    <s v="ERNT SER"/>
    <x v="663"/>
    <x v="1066"/>
    <x v="0"/>
  </r>
  <r>
    <m/>
    <x v="9"/>
    <s v="ERNT SER"/>
    <x v="663"/>
    <x v="1534"/>
    <x v="0"/>
  </r>
  <r>
    <m/>
    <x v="0"/>
    <s v="ERNT SER"/>
    <x v="663"/>
    <x v="1535"/>
    <x v="0"/>
  </r>
  <r>
    <m/>
    <x v="234"/>
    <s v="ERNT SER"/>
    <x v="663"/>
    <x v="165"/>
    <x v="0"/>
  </r>
  <r>
    <m/>
    <x v="143"/>
    <s v="ANCIN"/>
    <x v="663"/>
    <x v="1270"/>
    <x v="0"/>
  </r>
  <r>
    <m/>
    <x v="190"/>
    <s v="ERNT SER"/>
    <x v="663"/>
    <x v="1536"/>
    <x v="0"/>
  </r>
  <r>
    <m/>
    <x v="190"/>
    <s v="ERNT SER"/>
    <x v="663"/>
    <x v="1537"/>
    <x v="0"/>
  </r>
  <r>
    <m/>
    <x v="190"/>
    <s v="ERNT SER"/>
    <x v="663"/>
    <x v="1538"/>
    <x v="0"/>
  </r>
  <r>
    <m/>
    <x v="9"/>
    <s v="ERNT SER"/>
    <x v="664"/>
    <x v="1539"/>
    <x v="0"/>
  </r>
  <r>
    <m/>
    <x v="235"/>
    <s v="ERNT SER"/>
    <x v="664"/>
    <x v="1540"/>
    <x v="0"/>
  </r>
  <r>
    <m/>
    <x v="50"/>
    <s v="RBA"/>
    <x v="664"/>
    <x v="746"/>
    <x v="0"/>
  </r>
  <r>
    <m/>
    <x v="3"/>
    <s v="RBA "/>
    <x v="664"/>
    <x v="1541"/>
    <x v="0"/>
  </r>
  <r>
    <m/>
    <x v="0"/>
    <s v="ERNT SER"/>
    <x v="664"/>
    <x v="1542"/>
    <x v="0"/>
  </r>
  <r>
    <m/>
    <x v="0"/>
    <s v="ERNT SER"/>
    <x v="664"/>
    <x v="145"/>
    <x v="0"/>
  </r>
  <r>
    <m/>
    <x v="0"/>
    <s v="ERNT SER"/>
    <x v="664"/>
    <x v="1543"/>
    <x v="0"/>
  </r>
  <r>
    <m/>
    <x v="0"/>
    <s v="ERNT SER"/>
    <x v="664"/>
    <x v="1544"/>
    <x v="0"/>
  </r>
  <r>
    <m/>
    <x v="23"/>
    <s v="ERNT SER"/>
    <x v="664"/>
    <x v="1545"/>
    <x v="0"/>
  </r>
  <r>
    <m/>
    <x v="175"/>
    <s v="ERNT SER"/>
    <x v="664"/>
    <x v="1331"/>
    <x v="0"/>
  </r>
  <r>
    <m/>
    <x v="236"/>
    <s v="ERNT SER"/>
    <x v="665"/>
    <x v="112"/>
    <x v="0"/>
  </r>
  <r>
    <m/>
    <x v="174"/>
    <s v="ERNT SER"/>
    <x v="665"/>
    <x v="1546"/>
    <x v="0"/>
  </r>
  <r>
    <m/>
    <x v="26"/>
    <s v="ERNT SER"/>
    <x v="666"/>
    <x v="572"/>
    <x v="0"/>
  </r>
  <r>
    <m/>
    <x v="143"/>
    <s v="ANCIN"/>
    <x v="666"/>
    <x v="33"/>
    <x v="0"/>
  </r>
  <r>
    <m/>
    <x v="143"/>
    <s v="ANCIN"/>
    <x v="666"/>
    <x v="1394"/>
    <x v="0"/>
  </r>
  <r>
    <m/>
    <x v="175"/>
    <s v="ERNT SER"/>
    <x v="666"/>
    <x v="1547"/>
    <x v="0"/>
  </r>
  <r>
    <m/>
    <x v="10"/>
    <s v="ERNT SER"/>
    <x v="666"/>
    <x v="1548"/>
    <x v="0"/>
  </r>
  <r>
    <m/>
    <x v="206"/>
    <s v="ERNT SER"/>
    <x v="666"/>
    <x v="1549"/>
    <x v="0"/>
  </r>
  <r>
    <m/>
    <x v="236"/>
    <s v="ERNT SER"/>
    <x v="666"/>
    <x v="291"/>
    <x v="0"/>
  </r>
  <r>
    <m/>
    <x v="26"/>
    <s v="ERNT SER"/>
    <x v="666"/>
    <x v="163"/>
    <x v="0"/>
  </r>
  <r>
    <m/>
    <x v="3"/>
    <s v="ERNT SER"/>
    <x v="666"/>
    <x v="4"/>
    <x v="0"/>
  </r>
  <r>
    <m/>
    <x v="181"/>
    <s v="ERNT SER"/>
    <x v="666"/>
    <x v="1550"/>
    <x v="0"/>
  </r>
  <r>
    <m/>
    <x v="9"/>
    <s v="ERNT SER"/>
    <x v="666"/>
    <x v="1551"/>
    <x v="0"/>
  </r>
  <r>
    <m/>
    <x v="237"/>
    <s v="ERNT SER"/>
    <x v="666"/>
    <x v="1138"/>
    <x v="0"/>
  </r>
  <r>
    <m/>
    <x v="238"/>
    <s v="ERNT SER"/>
    <x v="666"/>
    <x v="143"/>
    <x v="0"/>
  </r>
  <r>
    <m/>
    <x v="143"/>
    <s v="ANCIN"/>
    <x v="666"/>
    <x v="1552"/>
    <x v="0"/>
  </r>
  <r>
    <m/>
    <x v="7"/>
    <s v="ERNT SER"/>
    <x v="667"/>
    <x v="1553"/>
    <x v="0"/>
  </r>
  <r>
    <m/>
    <x v="227"/>
    <s v="FOTON"/>
    <x v="667"/>
    <x v="1554"/>
    <x v="0"/>
  </r>
  <r>
    <m/>
    <x v="239"/>
    <s v="ERNT SER"/>
    <x v="667"/>
    <x v="1555"/>
    <x v="0"/>
  </r>
  <r>
    <m/>
    <x v="240"/>
    <s v="KBC ZG"/>
    <x v="667"/>
    <x v="214"/>
    <x v="0"/>
  </r>
  <r>
    <m/>
    <x v="241"/>
    <s v="ERNT SER"/>
    <x v="668"/>
    <x v="1556"/>
    <x v="0"/>
  </r>
  <r>
    <m/>
    <x v="216"/>
    <s v="ERNT SER"/>
    <x v="668"/>
    <x v="1557"/>
    <x v="0"/>
  </r>
  <r>
    <m/>
    <x v="175"/>
    <s v="ERNT SER"/>
    <x v="669"/>
    <x v="1083"/>
    <x v="0"/>
  </r>
  <r>
    <m/>
    <x v="0"/>
    <s v="ERNT SER"/>
    <x v="669"/>
    <x v="1558"/>
    <x v="0"/>
  </r>
  <r>
    <m/>
    <x v="0"/>
    <s v="ERNT SER"/>
    <x v="669"/>
    <x v="445"/>
    <x v="0"/>
  </r>
  <r>
    <m/>
    <x v="0"/>
    <s v="ERNT SER"/>
    <x v="669"/>
    <x v="1559"/>
    <x v="0"/>
  </r>
  <r>
    <m/>
    <x v="0"/>
    <s v="ERNT SER"/>
    <x v="669"/>
    <x v="1560"/>
    <x v="0"/>
  </r>
  <r>
    <m/>
    <x v="0"/>
    <s v="ERNT SER"/>
    <x v="669"/>
    <x v="831"/>
    <x v="0"/>
  </r>
  <r>
    <m/>
    <x v="0"/>
    <s v="ERNT SER"/>
    <x v="669"/>
    <x v="1320"/>
    <x v="0"/>
  </r>
  <r>
    <m/>
    <x v="3"/>
    <s v="RBA SISAK"/>
    <x v="670"/>
    <x v="1541"/>
    <x v="0"/>
  </r>
  <r>
    <m/>
    <x v="9"/>
    <s v="ERNT SER"/>
    <x v="670"/>
    <x v="237"/>
    <x v="0"/>
  </r>
  <r>
    <m/>
    <x v="9"/>
    <s v="ERNT SER"/>
    <x v="670"/>
    <x v="1561"/>
    <x v="0"/>
  </r>
  <r>
    <m/>
    <x v="9"/>
    <s v="ERNT SER"/>
    <x v="670"/>
    <x v="1562"/>
    <x v="0"/>
  </r>
  <r>
    <m/>
    <x v="242"/>
    <s v="ERNT SER"/>
    <x v="670"/>
    <x v="556"/>
    <x v="0"/>
  </r>
  <r>
    <m/>
    <x v="10"/>
    <s v="ERNT SER"/>
    <x v="670"/>
    <x v="1563"/>
    <x v="0"/>
  </r>
  <r>
    <m/>
    <x v="10"/>
    <s v="ERNT SER"/>
    <x v="670"/>
    <x v="1564"/>
    <x v="0"/>
  </r>
  <r>
    <m/>
    <x v="10"/>
    <s v="ERNT SER"/>
    <x v="670"/>
    <x v="1565"/>
    <x v="0"/>
  </r>
  <r>
    <m/>
    <x v="35"/>
    <s v="ERNT SER"/>
    <x v="670"/>
    <x v="1566"/>
    <x v="0"/>
  </r>
  <r>
    <m/>
    <x v="0"/>
    <s v="ERNT SER"/>
    <x v="671"/>
    <x v="1567"/>
    <x v="0"/>
  </r>
  <r>
    <m/>
    <x v="3"/>
    <s v="ERNT SER"/>
    <x v="672"/>
    <x v="4"/>
    <x v="0"/>
  </r>
  <r>
    <m/>
    <x v="50"/>
    <s v="ERNT SER"/>
    <x v="672"/>
    <x v="291"/>
    <x v="0"/>
  </r>
  <r>
    <m/>
    <x v="175"/>
    <s v="ERNT SER"/>
    <x v="672"/>
    <x v="168"/>
    <x v="0"/>
  </r>
  <r>
    <m/>
    <x v="190"/>
    <s v="ERNT SER"/>
    <x v="672"/>
    <x v="546"/>
    <x v="0"/>
  </r>
  <r>
    <m/>
    <x v="190"/>
    <s v="ERNT SER"/>
    <x v="672"/>
    <x v="1568"/>
    <x v="0"/>
  </r>
  <r>
    <m/>
    <x v="190"/>
    <s v="ERNT SER"/>
    <x v="672"/>
    <x v="1569"/>
    <x v="0"/>
  </r>
  <r>
    <m/>
    <x v="190"/>
    <s v="ERNT SER"/>
    <x v="672"/>
    <x v="1570"/>
    <x v="0"/>
  </r>
  <r>
    <m/>
    <x v="190"/>
    <s v="ERNT SER"/>
    <x v="672"/>
    <x v="1571"/>
    <x v="0"/>
  </r>
  <r>
    <m/>
    <x v="143"/>
    <s v="ANCIN"/>
    <x v="672"/>
    <x v="1572"/>
    <x v="0"/>
  </r>
  <r>
    <m/>
    <x v="143"/>
    <s v="ANCIN"/>
    <x v="672"/>
    <x v="1394"/>
    <x v="0"/>
  </r>
  <r>
    <m/>
    <x v="167"/>
    <s v="ERNT SER"/>
    <x v="672"/>
    <x v="1573"/>
    <x v="0"/>
  </r>
  <r>
    <m/>
    <x v="167"/>
    <s v="ERNT SER"/>
    <x v="672"/>
    <x v="1574"/>
    <x v="0"/>
  </r>
  <r>
    <m/>
    <x v="7"/>
    <s v="ERNT SER"/>
    <x v="672"/>
    <x v="1575"/>
    <x v="0"/>
  </r>
  <r>
    <m/>
    <x v="7"/>
    <s v="ERNT SER"/>
    <x v="672"/>
    <x v="1576"/>
    <x v="0"/>
  </r>
  <r>
    <m/>
    <x v="188"/>
    <s v="HESPO"/>
    <x v="672"/>
    <x v="1346"/>
    <x v="0"/>
  </r>
  <r>
    <m/>
    <x v="13"/>
    <s v="ERNT SER"/>
    <x v="672"/>
    <x v="1577"/>
    <x v="0"/>
  </r>
  <r>
    <m/>
    <x v="14"/>
    <s v="ERNT SER"/>
    <x v="672"/>
    <x v="50"/>
    <x v="0"/>
  </r>
  <r>
    <m/>
    <x v="190"/>
    <s v="ERNT SER"/>
    <x v="672"/>
    <x v="1578"/>
    <x v="0"/>
  </r>
  <r>
    <m/>
    <x v="143"/>
    <s v="ERNT SER"/>
    <x v="672"/>
    <x v="1579"/>
    <x v="0"/>
  </r>
  <r>
    <m/>
    <x v="194"/>
    <s v="ERNT SER"/>
    <x v="672"/>
    <x v="1580"/>
    <x v="0"/>
  </r>
  <r>
    <m/>
    <x v="181"/>
    <s v="ERNT SER"/>
    <x v="672"/>
    <x v="1581"/>
    <x v="0"/>
  </r>
  <r>
    <m/>
    <x v="9"/>
    <s v="INVESTIGO"/>
    <x v="673"/>
    <x v="1582"/>
    <x v="0"/>
  </r>
  <r>
    <m/>
    <x v="9"/>
    <s v="ERNT SER"/>
    <x v="673"/>
    <x v="1583"/>
    <x v="0"/>
  </r>
  <r>
    <m/>
    <x v="9"/>
    <s v="ERNT SER"/>
    <x v="673"/>
    <x v="1584"/>
    <x v="0"/>
  </r>
  <r>
    <m/>
    <x v="9"/>
    <s v="A1"/>
    <x v="673"/>
    <x v="237"/>
    <x v="0"/>
  </r>
  <r>
    <m/>
    <x v="9"/>
    <s v="ERNT SER"/>
    <x v="673"/>
    <x v="1585"/>
    <x v="0"/>
  </r>
  <r>
    <m/>
    <x v="9"/>
    <s v="ATALIAN"/>
    <x v="673"/>
    <x v="1586"/>
    <x v="0"/>
  </r>
  <r>
    <m/>
    <x v="227"/>
    <s v="FOTON"/>
    <x v="673"/>
    <x v="67"/>
    <x v="0"/>
  </r>
  <r>
    <m/>
    <x v="52"/>
    <s v="ERNT SER"/>
    <x v="673"/>
    <x v="1587"/>
    <x v="0"/>
  </r>
  <r>
    <m/>
    <x v="10"/>
    <s v="ERNT SER"/>
    <x v="673"/>
    <x v="1588"/>
    <x v="0"/>
  </r>
  <r>
    <m/>
    <x v="10"/>
    <s v="ERNT SER"/>
    <x v="674"/>
    <x v="39"/>
    <x v="0"/>
  </r>
  <r>
    <m/>
    <x v="10"/>
    <s v="ERNT SER"/>
    <x v="674"/>
    <x v="1589"/>
    <x v="0"/>
  </r>
  <r>
    <m/>
    <x v="10"/>
    <s v="ERNT SER"/>
    <x v="674"/>
    <x v="1590"/>
    <x v="0"/>
  </r>
  <r>
    <m/>
    <x v="26"/>
    <s v="ERNT SER"/>
    <x v="674"/>
    <x v="1472"/>
    <x v="0"/>
  </r>
  <r>
    <m/>
    <x v="175"/>
    <s v="ERNT SER"/>
    <x v="674"/>
    <x v="1331"/>
    <x v="0"/>
  </r>
  <r>
    <m/>
    <x v="23"/>
    <s v="HESPO"/>
    <x v="675"/>
    <x v="1194"/>
    <x v="0"/>
  </r>
  <r>
    <m/>
    <x v="166"/>
    <s v="NENAD PROŠIĆ"/>
    <x v="675"/>
    <x v="1591"/>
    <x v="0"/>
  </r>
  <r>
    <m/>
    <x v="167"/>
    <s v="ERNT SER"/>
    <x v="675"/>
    <x v="127"/>
    <x v="0"/>
  </r>
  <r>
    <m/>
    <x v="237"/>
    <s v="ERNT SER"/>
    <x v="675"/>
    <x v="1160"/>
    <x v="0"/>
  </r>
  <r>
    <m/>
    <x v="190"/>
    <s v="ERNT SER"/>
    <x v="675"/>
    <x v="1592"/>
    <x v="0"/>
  </r>
  <r>
    <m/>
    <x v="190"/>
    <s v="ERNT SER"/>
    <x v="675"/>
    <x v="1593"/>
    <x v="0"/>
  </r>
  <r>
    <m/>
    <x v="190"/>
    <s v="ERNT SER"/>
    <x v="675"/>
    <x v="1594"/>
    <x v="0"/>
  </r>
  <r>
    <m/>
    <x v="243"/>
    <s v="ERNT SER"/>
    <x v="675"/>
    <x v="1595"/>
    <x v="0"/>
  </r>
  <r>
    <m/>
    <x v="23"/>
    <s v="HESPO"/>
    <x v="675"/>
    <x v="1596"/>
    <x v="0"/>
  </r>
  <r>
    <m/>
    <x v="216"/>
    <s v="ERNT SER"/>
    <x v="676"/>
    <x v="1597"/>
    <x v="0"/>
  </r>
  <r>
    <m/>
    <x v="0"/>
    <s v="ERNT SER"/>
    <x v="676"/>
    <x v="1598"/>
    <x v="0"/>
  </r>
  <r>
    <m/>
    <x v="0"/>
    <s v="ERNT SER"/>
    <x v="676"/>
    <x v="1599"/>
    <x v="0"/>
  </r>
  <r>
    <m/>
    <x v="9"/>
    <s v="INVESTIGO"/>
    <x v="676"/>
    <x v="1600"/>
    <x v="0"/>
  </r>
  <r>
    <m/>
    <x v="9"/>
    <s v="INVESTIGO"/>
    <x v="676"/>
    <x v="1601"/>
    <x v="0"/>
  </r>
  <r>
    <m/>
    <x v="9"/>
    <s v="INVESTIGO"/>
    <x v="676"/>
    <x v="1602"/>
    <x v="0"/>
  </r>
  <r>
    <m/>
    <x v="9"/>
    <s v="INVESTIGO"/>
    <x v="676"/>
    <x v="1603"/>
    <x v="0"/>
  </r>
  <r>
    <m/>
    <x v="9"/>
    <s v="ERNT SER"/>
    <x v="676"/>
    <x v="1604"/>
    <x v="0"/>
  </r>
  <r>
    <m/>
    <x v="9"/>
    <s v="ERNT SER"/>
    <x v="676"/>
    <x v="1605"/>
    <x v="0"/>
  </r>
  <r>
    <m/>
    <x v="9"/>
    <s v="ERNT SER"/>
    <x v="676"/>
    <x v="1606"/>
    <x v="0"/>
  </r>
  <r>
    <m/>
    <x v="9"/>
    <s v="ERNT SER"/>
    <x v="676"/>
    <x v="1607"/>
    <x v="0"/>
  </r>
  <r>
    <m/>
    <x v="9"/>
    <s v="MB FRIGO"/>
    <x v="676"/>
    <x v="1608"/>
    <x v="0"/>
  </r>
  <r>
    <m/>
    <x v="52"/>
    <s v="ERNT SER"/>
    <x v="676"/>
    <x v="1587"/>
    <x v="0"/>
  </r>
  <r>
    <m/>
    <x v="190"/>
    <s v="ERNT SER"/>
    <x v="677"/>
    <x v="1609"/>
    <x v="0"/>
  </r>
  <r>
    <m/>
    <x v="190"/>
    <s v="ERNT SER"/>
    <x v="677"/>
    <x v="1610"/>
    <x v="0"/>
  </r>
  <r>
    <m/>
    <x v="190"/>
    <s v="ERNT SER"/>
    <x v="677"/>
    <x v="1611"/>
    <x v="0"/>
  </r>
  <r>
    <m/>
    <x v="190"/>
    <s v="ERNT SER"/>
    <x v="677"/>
    <x v="1612"/>
    <x v="0"/>
  </r>
  <r>
    <m/>
    <x v="190"/>
    <s v="ERNT SER"/>
    <x v="677"/>
    <x v="1613"/>
    <x v="0"/>
  </r>
  <r>
    <m/>
    <x v="190"/>
    <s v="ERNT SER"/>
    <x v="677"/>
    <x v="1614"/>
    <x v="0"/>
  </r>
  <r>
    <m/>
    <x v="190"/>
    <s v="ERNT SER"/>
    <x v="677"/>
    <x v="1615"/>
    <x v="0"/>
  </r>
  <r>
    <m/>
    <x v="190"/>
    <s v="ERNT SER"/>
    <x v="677"/>
    <x v="1616"/>
    <x v="0"/>
  </r>
  <r>
    <m/>
    <x v="241"/>
    <s v="ERNT SER"/>
    <x v="677"/>
    <x v="1617"/>
    <x v="0"/>
  </r>
  <r>
    <m/>
    <x v="165"/>
    <s v="ERNT SER"/>
    <x v="677"/>
    <x v="1618"/>
    <x v="0"/>
  </r>
  <r>
    <m/>
    <x v="194"/>
    <s v="ERNT SER"/>
    <x v="677"/>
    <x v="246"/>
    <x v="0"/>
  </r>
  <r>
    <m/>
    <x v="244"/>
    <s v="ERNT SER"/>
    <x v="677"/>
    <x v="206"/>
    <x v="0"/>
  </r>
  <r>
    <m/>
    <x v="9"/>
    <s v="A1"/>
    <x v="677"/>
    <x v="1619"/>
    <x v="0"/>
  </r>
  <r>
    <m/>
    <x v="194"/>
    <s v="ERNT SER"/>
    <x v="677"/>
    <x v="1331"/>
    <x v="0"/>
  </r>
  <r>
    <m/>
    <x v="10"/>
    <s v="ERNT SER"/>
    <x v="677"/>
    <x v="1620"/>
    <x v="0"/>
  </r>
  <r>
    <m/>
    <x v="217"/>
    <s v="ERNT SER"/>
    <x v="677"/>
    <x v="1621"/>
    <x v="0"/>
  </r>
  <r>
    <m/>
    <x v="50"/>
    <s v="STRABAG"/>
    <x v="677"/>
    <x v="968"/>
    <x v="0"/>
  </r>
  <r>
    <m/>
    <x v="245"/>
    <s v="ERNT SER"/>
    <x v="677"/>
    <x v="1622"/>
    <x v="0"/>
  </r>
  <r>
    <m/>
    <x v="246"/>
    <s v="ERNT SER"/>
    <x v="677"/>
    <x v="1623"/>
    <x v="0"/>
  </r>
  <r>
    <m/>
    <x v="167"/>
    <s v="ERNT SER"/>
    <x v="677"/>
    <x v="1624"/>
    <x v="0"/>
  </r>
  <r>
    <m/>
    <x v="167"/>
    <s v="ERNT SER"/>
    <x v="677"/>
    <x v="1625"/>
    <x v="0"/>
  </r>
  <r>
    <m/>
    <x v="175"/>
    <s v="ERNT SER"/>
    <x v="678"/>
    <x v="101"/>
    <x v="0"/>
  </r>
  <r>
    <m/>
    <x v="3"/>
    <s v="ERNT SER"/>
    <x v="678"/>
    <x v="4"/>
    <x v="0"/>
  </r>
  <r>
    <m/>
    <x v="34"/>
    <s v="ERNT SER"/>
    <x v="678"/>
    <x v="1626"/>
    <x v="0"/>
  </r>
  <r>
    <m/>
    <x v="247"/>
    <s v="ERNT SER"/>
    <x v="678"/>
    <x v="75"/>
    <x v="0"/>
  </r>
  <r>
    <m/>
    <x v="248"/>
    <s v="ERNT SER"/>
    <x v="679"/>
    <x v="653"/>
    <x v="0"/>
  </r>
  <r>
    <m/>
    <x v="181"/>
    <s v="ERNT SER"/>
    <x v="679"/>
    <x v="1627"/>
    <x v="0"/>
  </r>
  <r>
    <m/>
    <x v="9"/>
    <s v="ERNT SER"/>
    <x v="680"/>
    <x v="607"/>
    <x v="0"/>
  </r>
  <r>
    <m/>
    <x v="9"/>
    <s v="ANCIN"/>
    <x v="680"/>
    <x v="1628"/>
    <x v="0"/>
  </r>
  <r>
    <m/>
    <x v="9"/>
    <s v="A1"/>
    <x v="680"/>
    <x v="237"/>
    <x v="0"/>
  </r>
  <r>
    <m/>
    <x v="143"/>
    <s v="ANCIN"/>
    <x v="680"/>
    <x v="1629"/>
    <x v="0"/>
  </r>
  <r>
    <m/>
    <x v="143"/>
    <s v="ANCIN"/>
    <x v="680"/>
    <x v="1630"/>
    <x v="0"/>
  </r>
  <r>
    <m/>
    <x v="0"/>
    <s v="ERNT SER"/>
    <x v="680"/>
    <x v="1631"/>
    <x v="0"/>
  </r>
  <r>
    <m/>
    <x v="249"/>
    <s v="CARINA"/>
    <x v="680"/>
    <x v="1632"/>
    <x v="0"/>
  </r>
  <r>
    <m/>
    <x v="170"/>
    <s v="INVESTIGO"/>
    <x v="680"/>
    <x v="1633"/>
    <x v="0"/>
  </r>
  <r>
    <m/>
    <x v="216"/>
    <s v="ERNT SER"/>
    <x v="680"/>
    <x v="1634"/>
    <x v="0"/>
  </r>
  <r>
    <m/>
    <x v="250"/>
    <s v="ERNT SER"/>
    <x v="681"/>
    <x v="126"/>
    <x v="0"/>
  </r>
  <r>
    <m/>
    <x v="175"/>
    <s v="ERNT SER"/>
    <x v="681"/>
    <x v="42"/>
    <x v="0"/>
  </r>
  <r>
    <m/>
    <x v="23"/>
    <s v="ČERMAK"/>
    <x v="681"/>
    <x v="545"/>
    <x v="0"/>
  </r>
  <r>
    <m/>
    <x v="142"/>
    <s v="TELEMACH"/>
    <x v="681"/>
    <x v="75"/>
    <x v="0"/>
  </r>
  <r>
    <m/>
    <x v="18"/>
    <s v="ERNT SER"/>
    <x v="681"/>
    <x v="1635"/>
    <x v="0"/>
  </r>
  <r>
    <m/>
    <x v="10"/>
    <s v="ERNT SER"/>
    <x v="682"/>
    <x v="1636"/>
    <x v="0"/>
  </r>
  <r>
    <m/>
    <x v="10"/>
    <s v="ERNT SER"/>
    <x v="682"/>
    <x v="1637"/>
    <x v="0"/>
  </r>
  <r>
    <m/>
    <x v="50"/>
    <s v="NOVA CESTA 81"/>
    <x v="683"/>
    <x v="91"/>
    <x v="0"/>
  </r>
  <r>
    <m/>
    <x v="194"/>
    <s v="ERNT SER"/>
    <x v="684"/>
    <x v="1638"/>
    <x v="0"/>
  </r>
  <r>
    <m/>
    <x v="251"/>
    <s v="SISAK"/>
    <x v="685"/>
    <x v="463"/>
    <x v="0"/>
  </r>
  <r>
    <m/>
    <x v="252"/>
    <s v="MIROVINSKI SISAK"/>
    <x v="685"/>
    <x v="212"/>
    <x v="0"/>
  </r>
  <r>
    <m/>
    <x v="217"/>
    <s v="ERNT SER"/>
    <x v="686"/>
    <x v="1639"/>
    <x v="0"/>
  </r>
  <r>
    <m/>
    <x v="245"/>
    <s v="ERNT SER"/>
    <x v="686"/>
    <x v="1622"/>
    <x v="0"/>
  </r>
  <r>
    <m/>
    <x v="241"/>
    <s v="ERNT SER"/>
    <x v="686"/>
    <x v="1640"/>
    <x v="0"/>
  </r>
  <r>
    <m/>
    <x v="253"/>
    <s v="ERNT SER"/>
    <x v="686"/>
    <x v="1641"/>
    <x v="0"/>
  </r>
  <r>
    <m/>
    <x v="194"/>
    <s v="ERNT SER"/>
    <x v="687"/>
    <x v="1638"/>
    <x v="0"/>
  </r>
  <r>
    <m/>
    <x v="143"/>
    <s v="ANCIN"/>
    <x v="687"/>
    <x v="1642"/>
    <x v="0"/>
  </r>
  <r>
    <m/>
    <x v="143"/>
    <s v="ANCIN"/>
    <x v="687"/>
    <x v="1630"/>
    <x v="0"/>
  </r>
  <r>
    <m/>
    <x v="181"/>
    <s v="ERNT SER"/>
    <x v="687"/>
    <x v="1643"/>
    <x v="0"/>
  </r>
  <r>
    <m/>
    <x v="118"/>
    <s v="ERNT SER"/>
    <x v="687"/>
    <x v="1644"/>
    <x v="0"/>
  </r>
  <r>
    <m/>
    <x v="254"/>
    <s v="FOTON"/>
    <x v="687"/>
    <x v="67"/>
    <x v="0"/>
  </r>
  <r>
    <m/>
    <x v="254"/>
    <s v="HESPO"/>
    <x v="687"/>
    <x v="4"/>
    <x v="0"/>
  </r>
  <r>
    <m/>
    <x v="167"/>
    <s v="ERNT SER"/>
    <x v="687"/>
    <x v="1645"/>
    <x v="0"/>
  </r>
  <r>
    <m/>
    <x v="3"/>
    <s v="ERNT SER"/>
    <x v="687"/>
    <x v="365"/>
    <x v="0"/>
  </r>
  <r>
    <m/>
    <x v="7"/>
    <s v="ERNT SER"/>
    <x v="688"/>
    <x v="1646"/>
    <x v="0"/>
  </r>
  <r>
    <m/>
    <x v="190"/>
    <s v="ERNT SER"/>
    <x v="688"/>
    <x v="1647"/>
    <x v="0"/>
  </r>
  <r>
    <m/>
    <x v="190"/>
    <s v="ERNT SER"/>
    <x v="688"/>
    <x v="1648"/>
    <x v="0"/>
  </r>
  <r>
    <m/>
    <x v="0"/>
    <s v="ERNT SER"/>
    <x v="688"/>
    <x v="1649"/>
    <x v="0"/>
  </r>
  <r>
    <m/>
    <x v="255"/>
    <s v="ERNT SER"/>
    <x v="688"/>
    <x v="75"/>
    <x v="0"/>
  </r>
  <r>
    <m/>
    <x v="52"/>
    <s v="ATOS IT"/>
    <x v="689"/>
    <x v="1650"/>
    <x v="0"/>
  </r>
  <r>
    <m/>
    <x v="52"/>
    <s v="ATALIAN"/>
    <x v="689"/>
    <x v="1346"/>
    <x v="0"/>
  </r>
  <r>
    <m/>
    <x v="256"/>
    <s v="ERNT SER"/>
    <x v="689"/>
    <x v="688"/>
    <x v="0"/>
  </r>
  <r>
    <m/>
    <x v="23"/>
    <s v="ERNT SER"/>
    <x v="689"/>
    <x v="1651"/>
    <x v="0"/>
  </r>
  <r>
    <m/>
    <x v="121"/>
    <s v="ERNT SER"/>
    <x v="689"/>
    <x v="1652"/>
    <x v="0"/>
  </r>
  <r>
    <m/>
    <x v="253"/>
    <s v="ERNT SER"/>
    <x v="689"/>
    <x v="1641"/>
    <x v="0"/>
  </r>
  <r>
    <m/>
    <x v="9"/>
    <s v="ERNT SER"/>
    <x v="690"/>
    <x v="1653"/>
    <x v="0"/>
  </r>
  <r>
    <m/>
    <x v="9"/>
    <s v="ERNT SER"/>
    <x v="690"/>
    <x v="1654"/>
    <x v="0"/>
  </r>
  <r>
    <m/>
    <x v="9"/>
    <s v="A1"/>
    <x v="690"/>
    <x v="237"/>
    <x v="0"/>
  </r>
  <r>
    <m/>
    <x v="9"/>
    <s v="ANCIN"/>
    <x v="690"/>
    <x v="1655"/>
    <x v="0"/>
  </r>
  <r>
    <m/>
    <x v="9"/>
    <s v="ERNT SER"/>
    <x v="690"/>
    <x v="1400"/>
    <x v="0"/>
  </r>
  <r>
    <m/>
    <x v="9"/>
    <s v="A1"/>
    <x v="690"/>
    <x v="1656"/>
    <x v="0"/>
  </r>
  <r>
    <m/>
    <x v="9"/>
    <s v="ATALIAN"/>
    <x v="690"/>
    <x v="1657"/>
    <x v="0"/>
  </r>
  <r>
    <m/>
    <x v="9"/>
    <s v="ERNT SER"/>
    <x v="690"/>
    <x v="1658"/>
    <x v="0"/>
  </r>
  <r>
    <m/>
    <x v="26"/>
    <s v="ERNT SER"/>
    <x v="690"/>
    <x v="1156"/>
    <x v="0"/>
  </r>
  <r>
    <m/>
    <x v="0"/>
    <s v="ERNT SER"/>
    <x v="690"/>
    <x v="1659"/>
    <x v="0"/>
  </r>
  <r>
    <m/>
    <x v="246"/>
    <s v="ERNT SER"/>
    <x v="690"/>
    <x v="1660"/>
    <x v="0"/>
  </r>
  <r>
    <m/>
    <x v="175"/>
    <s v="ERNT SER"/>
    <x v="691"/>
    <x v="507"/>
    <x v="0"/>
  </r>
  <r>
    <m/>
    <x v="257"/>
    <s v="ERNT SER"/>
    <x v="691"/>
    <x v="1661"/>
    <x v="0"/>
  </r>
  <r>
    <m/>
    <x v="52"/>
    <s v="COMBIS"/>
    <x v="691"/>
    <x v="1346"/>
    <x v="0"/>
  </r>
  <r>
    <m/>
    <x v="194"/>
    <s v="ERNT SER"/>
    <x v="692"/>
    <x v="721"/>
    <x v="0"/>
  </r>
  <r>
    <m/>
    <x v="241"/>
    <s v="ERNT SER"/>
    <x v="692"/>
    <x v="1662"/>
    <x v="0"/>
  </r>
  <r>
    <m/>
    <x v="241"/>
    <s v="ERNT SER"/>
    <x v="692"/>
    <x v="1663"/>
    <x v="0"/>
  </r>
  <r>
    <m/>
    <x v="241"/>
    <s v="ERNT SER"/>
    <x v="692"/>
    <x v="1664"/>
    <x v="0"/>
  </r>
  <r>
    <m/>
    <x v="143"/>
    <s v="ANCIN"/>
    <x v="693"/>
    <x v="1665"/>
    <x v="0"/>
  </r>
  <r>
    <m/>
    <x v="143"/>
    <s v="ANCIN"/>
    <x v="693"/>
    <x v="1630"/>
    <x v="0"/>
  </r>
  <r>
    <m/>
    <x v="50"/>
    <s v="STAS"/>
    <x v="693"/>
    <x v="551"/>
    <x v="0"/>
  </r>
  <r>
    <m/>
    <x v="194"/>
    <s v="ERNT SER"/>
    <x v="693"/>
    <x v="721"/>
    <x v="0"/>
  </r>
  <r>
    <m/>
    <x v="258"/>
    <s v="ERNT SER"/>
    <x v="693"/>
    <x v="1666"/>
    <x v="0"/>
  </r>
  <r>
    <m/>
    <x v="175"/>
    <s v="ERNT SER"/>
    <x v="693"/>
    <x v="97"/>
    <x v="0"/>
  </r>
  <r>
    <m/>
    <x v="3"/>
    <s v="ERNT SER"/>
    <x v="693"/>
    <x v="4"/>
    <x v="0"/>
  </r>
  <r>
    <m/>
    <x v="259"/>
    <s v="ERNT SER"/>
    <x v="693"/>
    <x v="1667"/>
    <x v="0"/>
  </r>
  <r>
    <m/>
    <x v="7"/>
    <s v="ERNT SER"/>
    <x v="694"/>
    <x v="1668"/>
    <x v="0"/>
  </r>
  <r>
    <m/>
    <x v="7"/>
    <s v="ERNT SER"/>
    <x v="694"/>
    <x v="1669"/>
    <x v="0"/>
  </r>
  <r>
    <m/>
    <x v="181"/>
    <s v="ERNT SER"/>
    <x v="694"/>
    <x v="1670"/>
    <x v="0"/>
  </r>
  <r>
    <m/>
    <x v="52"/>
    <s v="ERNT SER"/>
    <x v="694"/>
    <x v="1346"/>
    <x v="0"/>
  </r>
  <r>
    <m/>
    <x v="167"/>
    <s v="ERNT SER"/>
    <x v="694"/>
    <x v="1671"/>
    <x v="0"/>
  </r>
  <r>
    <m/>
    <x v="216"/>
    <s v="ERNT SER"/>
    <x v="694"/>
    <x v="1672"/>
    <x v="0"/>
  </r>
  <r>
    <m/>
    <x v="260"/>
    <s v="ENC"/>
    <x v="694"/>
    <x v="226"/>
    <x v="0"/>
  </r>
  <r>
    <m/>
    <x v="259"/>
    <s v="ERNT SER"/>
    <x v="695"/>
    <x v="1673"/>
    <x v="0"/>
  </r>
  <r>
    <m/>
    <x v="259"/>
    <s v="ERNT SER"/>
    <x v="695"/>
    <x v="1674"/>
    <x v="0"/>
  </r>
  <r>
    <m/>
    <x v="259"/>
    <s v="ERNT SER"/>
    <x v="695"/>
    <x v="1675"/>
    <x v="0"/>
  </r>
  <r>
    <m/>
    <x v="259"/>
    <s v="ERNT SER"/>
    <x v="695"/>
    <x v="1676"/>
    <x v="0"/>
  </r>
  <r>
    <m/>
    <x v="259"/>
    <s v="ERNT SER"/>
    <x v="695"/>
    <x v="1674"/>
    <x v="0"/>
  </r>
  <r>
    <m/>
    <x v="261"/>
    <s v="ERNT SER"/>
    <x v="695"/>
    <x v="1677"/>
    <x v="0"/>
  </r>
  <r>
    <m/>
    <x v="261"/>
    <s v="ERNT SER"/>
    <x v="695"/>
    <x v="1678"/>
    <x v="0"/>
  </r>
  <r>
    <m/>
    <x v="261"/>
    <s v="ERNT SER"/>
    <x v="695"/>
    <x v="1679"/>
    <x v="0"/>
  </r>
  <r>
    <m/>
    <x v="9"/>
    <s v="A1"/>
    <x v="695"/>
    <x v="1680"/>
    <x v="0"/>
  </r>
  <r>
    <m/>
    <x v="9"/>
    <s v="ANCIN"/>
    <x v="695"/>
    <x v="1681"/>
    <x v="0"/>
  </r>
  <r>
    <m/>
    <x v="9"/>
    <s v="ERNT SER"/>
    <x v="695"/>
    <x v="1682"/>
    <x v="0"/>
  </r>
  <r>
    <m/>
    <x v="9"/>
    <s v="A1"/>
    <x v="695"/>
    <x v="237"/>
    <x v="0"/>
  </r>
  <r>
    <m/>
    <x v="9"/>
    <s v="MB FRIGO"/>
    <x v="695"/>
    <x v="1226"/>
    <x v="0"/>
  </r>
  <r>
    <m/>
    <x v="9"/>
    <s v="ATALIAN"/>
    <x v="695"/>
    <x v="1683"/>
    <x v="0"/>
  </r>
  <r>
    <m/>
    <x v="9"/>
    <s v="ERNT SER"/>
    <x v="695"/>
    <x v="1684"/>
    <x v="0"/>
  </r>
  <r>
    <m/>
    <x v="9"/>
    <s v="ANCIN"/>
    <x v="695"/>
    <x v="1685"/>
    <x v="0"/>
  </r>
  <r>
    <m/>
    <x v="9"/>
    <s v="ERNT SER"/>
    <x v="695"/>
    <x v="1686"/>
    <x v="0"/>
  </r>
  <r>
    <m/>
    <x v="9"/>
    <s v="ERNT SER"/>
    <x v="695"/>
    <x v="1687"/>
    <x v="0"/>
  </r>
  <r>
    <m/>
    <x v="204"/>
    <s v="ERNT SER"/>
    <x v="696"/>
    <x v="1688"/>
    <x v="0"/>
  </r>
  <r>
    <m/>
    <x v="70"/>
    <s v="ERNT SER"/>
    <x v="696"/>
    <x v="1689"/>
    <x v="0"/>
  </r>
  <r>
    <m/>
    <x v="0"/>
    <s v="ERNT SER"/>
    <x v="696"/>
    <x v="1690"/>
    <x v="0"/>
  </r>
  <r>
    <m/>
    <x v="174"/>
    <s v="ERNT SER"/>
    <x v="696"/>
    <x v="1691"/>
    <x v="0"/>
  </r>
  <r>
    <m/>
    <x v="13"/>
    <s v="ERNT SER"/>
    <x v="696"/>
    <x v="1692"/>
    <x v="0"/>
  </r>
  <r>
    <m/>
    <x v="10"/>
    <s v="ERNT SER"/>
    <x v="696"/>
    <x v="1693"/>
    <x v="0"/>
  </r>
  <r>
    <m/>
    <x v="262"/>
    <s v="ERNT SER"/>
    <x v="696"/>
    <x v="1694"/>
    <x v="0"/>
  </r>
  <r>
    <m/>
    <x v="263"/>
    <s v="ERNT SER"/>
    <x v="697"/>
    <x v="1695"/>
    <x v="0"/>
  </r>
  <r>
    <m/>
    <x v="259"/>
    <s v="ERNT SER"/>
    <x v="697"/>
    <x v="1696"/>
    <x v="0"/>
  </r>
  <r>
    <m/>
    <x v="259"/>
    <s v="ERNT SER"/>
    <x v="697"/>
    <x v="1697"/>
    <x v="0"/>
  </r>
  <r>
    <m/>
    <x v="259"/>
    <s v="ERNT SER"/>
    <x v="697"/>
    <x v="545"/>
    <x v="0"/>
  </r>
  <r>
    <m/>
    <x v="259"/>
    <s v="ERNT SER"/>
    <x v="697"/>
    <x v="1698"/>
    <x v="0"/>
  </r>
  <r>
    <m/>
    <x v="259"/>
    <s v="ERNT SER"/>
    <x v="697"/>
    <x v="1667"/>
    <x v="0"/>
  </r>
  <r>
    <m/>
    <x v="167"/>
    <s v="ERNT SER"/>
    <x v="697"/>
    <x v="1573"/>
    <x v="0"/>
  </r>
  <r>
    <m/>
    <x v="26"/>
    <s v="ERNT SER"/>
    <x v="697"/>
    <x v="1699"/>
    <x v="0"/>
  </r>
  <r>
    <m/>
    <x v="64"/>
    <s v="ERNT SER"/>
    <x v="697"/>
    <x v="1552"/>
    <x v="0"/>
  </r>
  <r>
    <m/>
    <x v="143"/>
    <s v="ANCIN"/>
    <x v="697"/>
    <x v="869"/>
    <x v="0"/>
  </r>
  <r>
    <m/>
    <x v="3"/>
    <s v="ERNT SER"/>
    <x v="697"/>
    <x v="4"/>
    <x v="0"/>
  </r>
  <r>
    <m/>
    <x v="143"/>
    <s v="ANCIN"/>
    <x v="697"/>
    <x v="1700"/>
    <x v="0"/>
  </r>
  <r>
    <m/>
    <x v="0"/>
    <s v="ERNT SER"/>
    <x v="697"/>
    <x v="831"/>
    <x v="0"/>
  </r>
  <r>
    <m/>
    <x v="175"/>
    <s v="ERNT SER"/>
    <x v="697"/>
    <x v="1331"/>
    <x v="0"/>
  </r>
  <r>
    <m/>
    <x v="255"/>
    <s v="ERNT SER"/>
    <x v="697"/>
    <x v="75"/>
    <x v="0"/>
  </r>
  <r>
    <m/>
    <x v="264"/>
    <s v="ERNT SER"/>
    <x v="697"/>
    <x v="1701"/>
    <x v="0"/>
  </r>
  <r>
    <m/>
    <x v="50"/>
    <s v="MONTING"/>
    <x v="697"/>
    <x v="1266"/>
    <x v="0"/>
  </r>
  <r>
    <m/>
    <x v="104"/>
    <s v="ERNT SER"/>
    <x v="697"/>
    <x v="1702"/>
    <x v="0"/>
  </r>
  <r>
    <m/>
    <x v="35"/>
    <s v="ERNT SER"/>
    <x v="697"/>
    <x v="1703"/>
    <x v="0"/>
  </r>
  <r>
    <m/>
    <x v="265"/>
    <s v="ERNT SER"/>
    <x v="697"/>
    <x v="607"/>
    <x v="0"/>
  </r>
  <r>
    <m/>
    <x v="26"/>
    <s v="ERNT SER"/>
    <x v="697"/>
    <x v="423"/>
    <x v="0"/>
  </r>
  <r>
    <m/>
    <x v="26"/>
    <s v="ERNT SER"/>
    <x v="697"/>
    <x v="581"/>
    <x v="0"/>
  </r>
  <r>
    <m/>
    <x v="240"/>
    <s v="STAS"/>
    <x v="697"/>
    <x v="135"/>
    <x v="0"/>
  </r>
  <r>
    <m/>
    <x v="13"/>
    <s v="ERNT SER"/>
    <x v="698"/>
    <x v="1704"/>
    <x v="0"/>
  </r>
  <r>
    <m/>
    <x v="167"/>
    <s v="ERNT SER"/>
    <x v="697"/>
    <x v="1705"/>
    <x v="0"/>
  </r>
  <r>
    <m/>
    <x v="119"/>
    <s v="ERNT SER"/>
    <x v="697"/>
    <x v="1706"/>
    <x v="0"/>
  </r>
  <r>
    <m/>
    <x v="76"/>
    <s v="ERNT SER"/>
    <x v="698"/>
    <x v="1281"/>
    <x v="0"/>
  </r>
  <r>
    <m/>
    <x v="64"/>
    <s v="ERNT SER"/>
    <x v="699"/>
    <x v="1552"/>
    <x v="0"/>
  </r>
  <r>
    <m/>
    <x v="143"/>
    <s v="RASLINE"/>
    <x v="699"/>
    <x v="1707"/>
    <x v="0"/>
  </r>
  <r>
    <m/>
    <x v="9"/>
    <s v="A1"/>
    <x v="700"/>
    <x v="237"/>
    <x v="0"/>
  </r>
  <r>
    <m/>
    <x v="9"/>
    <s v="PORTANOVA OSIJEK"/>
    <x v="700"/>
    <x v="1708"/>
    <x v="0"/>
  </r>
  <r>
    <m/>
    <x v="9"/>
    <s v="PORTANOVA OSIJEK"/>
    <x v="700"/>
    <x v="1709"/>
    <x v="0"/>
  </r>
  <r>
    <m/>
    <x v="9"/>
    <s v="ERNT SER"/>
    <x v="700"/>
    <x v="1710"/>
    <x v="0"/>
  </r>
  <r>
    <m/>
    <x v="9"/>
    <s v="R4"/>
    <x v="700"/>
    <x v="967"/>
    <x v="0"/>
  </r>
  <r>
    <m/>
    <x v="9"/>
    <s v="INT R4"/>
    <x v="700"/>
    <x v="1711"/>
    <x v="0"/>
  </r>
  <r>
    <m/>
    <x v="175"/>
    <s v="ERNT SER"/>
    <x v="700"/>
    <x v="1331"/>
    <x v="0"/>
  </r>
  <r>
    <m/>
    <x v="10"/>
    <s v="ERNT SER"/>
    <x v="700"/>
    <x v="1712"/>
    <x v="0"/>
  </r>
  <r>
    <m/>
    <x v="10"/>
    <s v="ERNT SER"/>
    <x v="700"/>
    <x v="1713"/>
    <x v="0"/>
  </r>
  <r>
    <m/>
    <x v="143"/>
    <s v="ERNT SER"/>
    <x v="701"/>
    <x v="1707"/>
    <x v="0"/>
  </r>
  <r>
    <m/>
    <x v="165"/>
    <s v="ERNT SER"/>
    <x v="701"/>
    <x v="1465"/>
    <x v="0"/>
  </r>
  <r>
    <m/>
    <x v="7"/>
    <s v="ERNT SER"/>
    <x v="701"/>
    <x v="1714"/>
    <x v="0"/>
  </r>
  <r>
    <m/>
    <x v="204"/>
    <s v="ERNT SER"/>
    <x v="701"/>
    <x v="1715"/>
    <x v="0"/>
  </r>
  <r>
    <m/>
    <x v="204"/>
    <s v="ERNT SER"/>
    <x v="701"/>
    <x v="1716"/>
    <x v="0"/>
  </r>
  <r>
    <m/>
    <x v="172"/>
    <s v="ERNT SER"/>
    <x v="701"/>
    <x v="1717"/>
    <x v="0"/>
  </r>
  <r>
    <m/>
    <x v="172"/>
    <s v="ERNT SER"/>
    <x v="701"/>
    <x v="1718"/>
    <x v="0"/>
  </r>
  <r>
    <m/>
    <x v="226"/>
    <s v="ERNT SER"/>
    <x v="702"/>
    <x v="1719"/>
    <x v="0"/>
  </r>
  <r>
    <m/>
    <x v="226"/>
    <s v="ERNT SER"/>
    <x v="702"/>
    <x v="1720"/>
    <x v="0"/>
  </r>
  <r>
    <m/>
    <x v="216"/>
    <s v="ERNT SER"/>
    <x v="702"/>
    <x v="1721"/>
    <x v="0"/>
  </r>
  <r>
    <m/>
    <x v="261"/>
    <s v="ERNT SER"/>
    <x v="702"/>
    <x v="1722"/>
    <x v="0"/>
  </r>
  <r>
    <m/>
    <x v="10"/>
    <s v="ERNT SER"/>
    <x v="702"/>
    <x v="143"/>
    <x v="0"/>
  </r>
  <r>
    <m/>
    <x v="10"/>
    <s v="ERNT SER"/>
    <x v="702"/>
    <x v="1723"/>
    <x v="0"/>
  </r>
  <r>
    <m/>
    <x v="0"/>
    <s v="ERNT SER"/>
    <x v="702"/>
    <x v="1724"/>
    <x v="0"/>
  </r>
  <r>
    <m/>
    <x v="9"/>
    <s v="INVESTIGO"/>
    <x v="702"/>
    <x v="1066"/>
    <x v="0"/>
  </r>
  <r>
    <m/>
    <x v="259"/>
    <s v="ERNT SER"/>
    <x v="702"/>
    <x v="1673"/>
    <x v="0"/>
  </r>
  <r>
    <m/>
    <x v="259"/>
    <s v="ERNT SER"/>
    <x v="702"/>
    <x v="1725"/>
    <x v="0"/>
  </r>
  <r>
    <m/>
    <x v="259"/>
    <s v="ERNT SER"/>
    <x v="702"/>
    <x v="246"/>
    <x v="0"/>
  </r>
  <r>
    <m/>
    <x v="259"/>
    <s v="ERNT SER"/>
    <x v="702"/>
    <x v="1726"/>
    <x v="0"/>
  </r>
  <r>
    <m/>
    <x v="26"/>
    <s v="ERNT SER"/>
    <x v="703"/>
    <x v="1727"/>
    <x v="0"/>
  </r>
  <r>
    <m/>
    <x v="26"/>
    <s v="ERNT SER"/>
    <x v="703"/>
    <x v="91"/>
    <x v="0"/>
  </r>
  <r>
    <m/>
    <x v="26"/>
    <s v="ERNT SER"/>
    <x v="703"/>
    <x v="97"/>
    <x v="0"/>
  </r>
  <r>
    <m/>
    <x v="26"/>
    <s v="ERNT SER"/>
    <x v="703"/>
    <x v="572"/>
    <x v="0"/>
  </r>
  <r>
    <m/>
    <x v="104"/>
    <s v="FOND ZA OBNOVU"/>
    <x v="703"/>
    <x v="1728"/>
    <x v="0"/>
  </r>
  <r>
    <m/>
    <x v="261"/>
    <s v="ERNT SER"/>
    <x v="703"/>
    <x v="1729"/>
    <x v="0"/>
  </r>
  <r>
    <m/>
    <x v="266"/>
    <s v="ERNT SER"/>
    <x v="703"/>
    <x v="321"/>
    <x v="0"/>
  </r>
  <r>
    <m/>
    <x v="194"/>
    <s v="ERNT SER"/>
    <x v="703"/>
    <x v="1730"/>
    <x v="0"/>
  </r>
  <r>
    <m/>
    <x v="172"/>
    <s v="ERNT SER"/>
    <x v="703"/>
    <x v="1731"/>
    <x v="0"/>
  </r>
  <r>
    <m/>
    <x v="35"/>
    <s v="ERNT SER"/>
    <x v="703"/>
    <x v="1732"/>
    <x v="0"/>
  </r>
  <r>
    <m/>
    <x v="52"/>
    <s v="ERNT SER"/>
    <x v="703"/>
    <x v="1733"/>
    <x v="0"/>
  </r>
  <r>
    <m/>
    <x v="263"/>
    <s v="ERNT SER"/>
    <x v="703"/>
    <x v="337"/>
    <x v="0"/>
  </r>
  <r>
    <m/>
    <x v="175"/>
    <s v="ERNT SER"/>
    <x v="704"/>
    <x v="246"/>
    <x v="0"/>
  </r>
  <r>
    <m/>
    <x v="165"/>
    <s v="ERNT SER"/>
    <x v="704"/>
    <x v="127"/>
    <x v="0"/>
  </r>
  <r>
    <m/>
    <x v="165"/>
    <s v="ERNT SER"/>
    <x v="704"/>
    <x v="1734"/>
    <x v="0"/>
  </r>
  <r>
    <m/>
    <x v="50"/>
    <s v="EUROCENTAR"/>
    <x v="704"/>
    <x v="180"/>
    <x v="0"/>
  </r>
  <r>
    <m/>
    <x v="3"/>
    <s v="ERNT SER"/>
    <x v="704"/>
    <x v="4"/>
    <x v="0"/>
  </r>
  <r>
    <m/>
    <x v="135"/>
    <s v="ERNT SER"/>
    <x v="705"/>
    <x v="1735"/>
    <x v="0"/>
  </r>
  <r>
    <m/>
    <x v="35"/>
    <s v="ERNT SER"/>
    <x v="705"/>
    <x v="1732"/>
    <x v="0"/>
  </r>
  <r>
    <m/>
    <x v="13"/>
    <s v="ERNT SER"/>
    <x v="705"/>
    <x v="607"/>
    <x v="0"/>
  </r>
  <r>
    <m/>
    <x v="13"/>
    <s v="ERNT SER"/>
    <x v="705"/>
    <x v="1736"/>
    <x v="0"/>
  </r>
  <r>
    <m/>
    <x v="174"/>
    <s v="ERNT SER"/>
    <x v="705"/>
    <x v="1737"/>
    <x v="0"/>
  </r>
  <r>
    <m/>
    <x v="174"/>
    <s v="ERNT SER"/>
    <x v="705"/>
    <x v="1738"/>
    <x v="0"/>
  </r>
  <r>
    <m/>
    <x v="143"/>
    <s v="ANCIN"/>
    <x v="705"/>
    <x v="1739"/>
    <x v="0"/>
  </r>
  <r>
    <m/>
    <x v="143"/>
    <s v="ANCIN"/>
    <x v="705"/>
    <x v="869"/>
    <x v="0"/>
  </r>
  <r>
    <m/>
    <x v="26"/>
    <s v="ERNT SER"/>
    <x v="705"/>
    <x v="1552"/>
    <x v="0"/>
  </r>
  <r>
    <m/>
    <x v="26"/>
    <s v="ERNT SER"/>
    <x v="705"/>
    <x v="1740"/>
    <x v="0"/>
  </r>
  <r>
    <m/>
    <x v="7"/>
    <s v="ERNT SER"/>
    <x v="706"/>
    <x v="1741"/>
    <x v="0"/>
  </r>
  <r>
    <m/>
    <x v="13"/>
    <s v="ERNT SER"/>
    <x v="706"/>
    <x v="1742"/>
    <x v="0"/>
  </r>
  <r>
    <m/>
    <x v="13"/>
    <s v="ERNT SER"/>
    <x v="706"/>
    <x v="1743"/>
    <x v="0"/>
  </r>
  <r>
    <m/>
    <x v="267"/>
    <s v="ATALIAN"/>
    <x v="706"/>
    <x v="1744"/>
    <x v="0"/>
  </r>
  <r>
    <m/>
    <x v="204"/>
    <s v="ERNT SER"/>
    <x v="706"/>
    <x v="1745"/>
    <x v="0"/>
  </r>
  <r>
    <m/>
    <x v="52"/>
    <s v="ERNT SER"/>
    <x v="706"/>
    <x v="1733"/>
    <x v="0"/>
  </r>
  <r>
    <m/>
    <x v="172"/>
    <s v="SNJEŽANA"/>
    <x v="706"/>
    <x v="1718"/>
    <x v="0"/>
  </r>
  <r>
    <m/>
    <x v="181"/>
    <s v="ERNT SER"/>
    <x v="706"/>
    <x v="374"/>
    <x v="0"/>
  </r>
  <r>
    <m/>
    <x v="208"/>
    <s v="ERNT SER"/>
    <x v="706"/>
    <x v="50"/>
    <x v="0"/>
  </r>
  <r>
    <m/>
    <x v="167"/>
    <s v="ERNT SER"/>
    <x v="706"/>
    <x v="1746"/>
    <x v="0"/>
  </r>
  <r>
    <m/>
    <x v="13"/>
    <s v="ERNT SER"/>
    <x v="707"/>
    <x v="1747"/>
    <x v="0"/>
  </r>
  <r>
    <m/>
    <x v="26"/>
    <s v="ERNT SER"/>
    <x v="707"/>
    <x v="1748"/>
    <x v="0"/>
  </r>
  <r>
    <m/>
    <x v="26"/>
    <s v="ERNT SER"/>
    <x v="707"/>
    <x v="444"/>
    <x v="0"/>
  </r>
  <r>
    <m/>
    <x v="259"/>
    <s v="ERNT SER"/>
    <x v="708"/>
    <x v="1749"/>
    <x v="0"/>
  </r>
  <r>
    <m/>
    <x v="174"/>
    <s v="ERNT SER"/>
    <x v="708"/>
    <x v="551"/>
    <x v="0"/>
  </r>
  <r>
    <m/>
    <x v="7"/>
    <s v="ERNT SER"/>
    <x v="708"/>
    <x v="1741"/>
    <x v="0"/>
  </r>
  <r>
    <m/>
    <x v="268"/>
    <s v="HT ŠIB"/>
    <x v="708"/>
    <x v="76"/>
    <x v="0"/>
  </r>
  <r>
    <m/>
    <x v="269"/>
    <s v="ATALIAN"/>
    <x v="708"/>
    <x v="212"/>
    <x v="0"/>
  </r>
  <r>
    <m/>
    <x v="175"/>
    <s v="ERNT SER"/>
    <x v="708"/>
    <x v="168"/>
    <x v="0"/>
  </r>
  <r>
    <m/>
    <x v="194"/>
    <s v="ERNT SER"/>
    <x v="708"/>
    <x v="1750"/>
    <x v="0"/>
  </r>
  <r>
    <m/>
    <x v="204"/>
    <s v="ERNT SER"/>
    <x v="708"/>
    <x v="1745"/>
    <x v="0"/>
  </r>
  <r>
    <m/>
    <x v="262"/>
    <s v="ATALIAN"/>
    <x v="708"/>
    <x v="1751"/>
    <x v="0"/>
  </r>
  <r>
    <m/>
    <x v="26"/>
    <s v="ERNT SER"/>
    <x v="708"/>
    <x v="1752"/>
    <x v="0"/>
  </r>
  <r>
    <m/>
    <x v="9"/>
    <s v="INVESTIGO"/>
    <x v="708"/>
    <x v="1753"/>
    <x v="0"/>
  </r>
  <r>
    <m/>
    <x v="9"/>
    <s v="INVESTIGO"/>
    <x v="708"/>
    <x v="105"/>
    <x v="0"/>
  </r>
  <r>
    <m/>
    <x v="9"/>
    <s v="INVESTIGO"/>
    <x v="708"/>
    <x v="1754"/>
    <x v="0"/>
  </r>
  <r>
    <m/>
    <x v="9"/>
    <s v="ATALIAN"/>
    <x v="709"/>
    <x v="1399"/>
    <x v="0"/>
  </r>
  <r>
    <m/>
    <x v="9"/>
    <s v="A1"/>
    <x v="709"/>
    <x v="237"/>
    <x v="0"/>
  </r>
  <r>
    <m/>
    <x v="9"/>
    <s v="ANCIN"/>
    <x v="709"/>
    <x v="1755"/>
    <x v="0"/>
  </r>
  <r>
    <m/>
    <x v="9"/>
    <s v="INVESTIGO"/>
    <x v="709"/>
    <x v="727"/>
    <x v="0"/>
  </r>
  <r>
    <m/>
    <x v="226"/>
    <s v="ERNT SER"/>
    <x v="709"/>
    <x v="1756"/>
    <x v="0"/>
  </r>
  <r>
    <m/>
    <x v="226"/>
    <s v="ERNT SER"/>
    <x v="709"/>
    <x v="1757"/>
    <x v="0"/>
  </r>
  <r>
    <m/>
    <x v="10"/>
    <s v="ERNT SER"/>
    <x v="709"/>
    <x v="1027"/>
    <x v="0"/>
  </r>
  <r>
    <m/>
    <x v="263"/>
    <s v="ERNT SER"/>
    <x v="709"/>
    <x v="822"/>
    <x v="0"/>
  </r>
  <r>
    <m/>
    <x v="142"/>
    <s v="ERNT SER"/>
    <x v="709"/>
    <x v="1552"/>
    <x v="0"/>
  </r>
  <r>
    <m/>
    <x v="64"/>
    <s v="ERNT SER"/>
    <x v="709"/>
    <x v="1758"/>
    <x v="0"/>
  </r>
  <r>
    <m/>
    <x v="0"/>
    <s v="ERNT SER"/>
    <x v="709"/>
    <x v="1759"/>
    <x v="0"/>
  </r>
  <r>
    <m/>
    <x v="254"/>
    <s v="FOTON"/>
    <x v="709"/>
    <x v="1760"/>
    <x v="0"/>
  </r>
  <r>
    <m/>
    <x v="23"/>
    <s v="ERNT SER"/>
    <x v="709"/>
    <x v="1761"/>
    <x v="0"/>
  </r>
  <r>
    <m/>
    <x v="270"/>
    <s v="ERNT SER"/>
    <x v="709"/>
    <x v="1762"/>
    <x v="0"/>
  </r>
  <r>
    <m/>
    <x v="143"/>
    <s v="ANCIN"/>
    <x v="710"/>
    <x v="869"/>
    <x v="0"/>
  </r>
  <r>
    <m/>
    <x v="143"/>
    <s v="ANCIN"/>
    <x v="710"/>
    <x v="786"/>
    <x v="0"/>
  </r>
  <r>
    <m/>
    <x v="26"/>
    <s v="ERNT SER"/>
    <x v="710"/>
    <x v="555"/>
    <x v="0"/>
  </r>
  <r>
    <m/>
    <x v="26"/>
    <s v="ERNT SER"/>
    <x v="710"/>
    <x v="555"/>
    <x v="0"/>
  </r>
  <r>
    <m/>
    <x v="26"/>
    <s v="ERNT SER"/>
    <x v="710"/>
    <x v="1763"/>
    <x v="0"/>
  </r>
  <r>
    <m/>
    <x v="26"/>
    <s v="ERNT SER"/>
    <x v="710"/>
    <x v="721"/>
    <x v="0"/>
  </r>
  <r>
    <m/>
    <x v="0"/>
    <s v="ERNT SER"/>
    <x v="710"/>
    <x v="81"/>
    <x v="0"/>
  </r>
  <r>
    <m/>
    <x v="0"/>
    <s v="ERNT SER"/>
    <x v="710"/>
    <x v="1764"/>
    <x v="0"/>
  </r>
  <r>
    <m/>
    <x v="0"/>
    <s v="ERNT SER"/>
    <x v="710"/>
    <x v="1765"/>
    <x v="0"/>
  </r>
  <r>
    <m/>
    <x v="10"/>
    <s v="ERNT SER"/>
    <x v="710"/>
    <x v="607"/>
    <x v="0"/>
  </r>
  <r>
    <m/>
    <x v="271"/>
    <s v="ERNT SER"/>
    <x v="710"/>
    <x v="246"/>
    <x v="0"/>
  </r>
  <r>
    <m/>
    <x v="167"/>
    <s v="A1"/>
    <x v="710"/>
    <x v="145"/>
    <x v="0"/>
  </r>
  <r>
    <m/>
    <x v="3"/>
    <s v="ERNT SER"/>
    <x v="710"/>
    <x v="4"/>
    <x v="0"/>
  </r>
  <r>
    <m/>
    <x v="272"/>
    <s v="ERNT SER"/>
    <x v="710"/>
    <x v="1766"/>
    <x v="0"/>
  </r>
  <r>
    <m/>
    <x v="270"/>
    <s v="NOVA CESTA"/>
    <x v="710"/>
    <x v="355"/>
    <x v="0"/>
  </r>
  <r>
    <m/>
    <x v="92"/>
    <s v="FOTON"/>
    <x v="710"/>
    <x v="1767"/>
    <x v="0"/>
  </r>
  <r>
    <m/>
    <x v="9"/>
    <s v="ERNT SER"/>
    <x v="711"/>
    <x v="1768"/>
    <x v="0"/>
  </r>
  <r>
    <m/>
    <x v="9"/>
    <s v="ERNT SER"/>
    <x v="711"/>
    <x v="1769"/>
    <x v="0"/>
  </r>
  <r>
    <m/>
    <x v="9"/>
    <s v="MB FRIGO"/>
    <x v="711"/>
    <x v="389"/>
    <x v="0"/>
  </r>
  <r>
    <m/>
    <x v="9"/>
    <s v="ERNT SER"/>
    <x v="711"/>
    <x v="1422"/>
    <x v="0"/>
  </r>
  <r>
    <m/>
    <x v="9"/>
    <s v="ERNT SER"/>
    <x v="711"/>
    <x v="1770"/>
    <x v="0"/>
  </r>
  <r>
    <m/>
    <x v="9"/>
    <s v="INVESTIGO"/>
    <x v="711"/>
    <x v="1066"/>
    <x v="0"/>
  </r>
  <r>
    <m/>
    <x v="9"/>
    <s v="ANCIN"/>
    <x v="711"/>
    <x v="1771"/>
    <x v="0"/>
  </r>
  <r>
    <m/>
    <x v="9"/>
    <s v="INVESTIGO"/>
    <x v="711"/>
    <x v="1772"/>
    <x v="0"/>
  </r>
  <r>
    <m/>
    <x v="7"/>
    <s v="OPTIMAL"/>
    <x v="711"/>
    <x v="986"/>
    <x v="0"/>
  </r>
  <r>
    <m/>
    <x v="7"/>
    <s v="ERNT SER"/>
    <x v="711"/>
    <x v="1773"/>
    <x v="0"/>
  </r>
  <r>
    <m/>
    <x v="7"/>
    <s v="ERNT SER"/>
    <x v="711"/>
    <x v="1774"/>
    <x v="0"/>
  </r>
  <r>
    <m/>
    <x v="40"/>
    <s v="ERNT SER"/>
    <x v="711"/>
    <x v="1775"/>
    <x v="0"/>
  </r>
  <r>
    <m/>
    <x v="4"/>
    <s v="DRAŠK 25"/>
    <x v="711"/>
    <x v="1776"/>
    <x v="0"/>
  </r>
  <r>
    <m/>
    <x v="259"/>
    <s v="ERNT SER"/>
    <x v="711"/>
    <x v="19"/>
    <x v="0"/>
  </r>
  <r>
    <m/>
    <x v="259"/>
    <s v="ERNT SER"/>
    <x v="711"/>
    <x v="1725"/>
    <x v="0"/>
  </r>
  <r>
    <m/>
    <x v="259"/>
    <s v="ERNT SER"/>
    <x v="711"/>
    <x v="1777"/>
    <x v="0"/>
  </r>
  <r>
    <m/>
    <x v="259"/>
    <s v="ERNT SER"/>
    <x v="711"/>
    <x v="1778"/>
    <x v="0"/>
  </r>
  <r>
    <m/>
    <x v="13"/>
    <s v="ERNT SER"/>
    <x v="711"/>
    <x v="1779"/>
    <x v="0"/>
  </r>
  <r>
    <m/>
    <x v="50"/>
    <s v="MIN SISAK"/>
    <x v="712"/>
    <x v="409"/>
    <x v="0"/>
  </r>
  <r>
    <m/>
    <x v="121"/>
    <s v="MIN SISAK"/>
    <x v="712"/>
    <x v="1109"/>
    <x v="0"/>
  </r>
  <r>
    <m/>
    <x v="134"/>
    <s v="ERNT SER"/>
    <x v="713"/>
    <x v="1780"/>
    <x v="0"/>
  </r>
  <r>
    <m/>
    <x v="273"/>
    <s v="ATALIAN"/>
    <x v="713"/>
    <x v="4"/>
    <x v="0"/>
  </r>
  <r>
    <m/>
    <x v="274"/>
    <s v="FOTON"/>
    <x v="713"/>
    <x v="97"/>
    <x v="0"/>
  </r>
  <r>
    <m/>
    <x v="275"/>
    <s v="ATALIAN"/>
    <x v="713"/>
    <x v="1781"/>
    <x v="0"/>
  </r>
  <r>
    <m/>
    <x v="0"/>
    <s v="ERNT SER"/>
    <x v="713"/>
    <x v="1782"/>
    <x v="0"/>
  </r>
  <r>
    <m/>
    <x v="0"/>
    <s v="ERNT SER"/>
    <x v="713"/>
    <x v="1783"/>
    <x v="0"/>
  </r>
  <r>
    <m/>
    <x v="216"/>
    <s v="ERNT SER"/>
    <x v="714"/>
    <x v="688"/>
    <x v="0"/>
  </r>
  <r>
    <m/>
    <x v="26"/>
    <s v="ERNT SER"/>
    <x v="714"/>
    <x v="830"/>
    <x v="0"/>
  </r>
  <r>
    <m/>
    <x v="26"/>
    <s v="ERNT SER"/>
    <x v="714"/>
    <x v="97"/>
    <x v="0"/>
  </r>
  <r>
    <m/>
    <x v="50"/>
    <s v="MINGO"/>
    <x v="714"/>
    <x v="409"/>
    <x v="0"/>
  </r>
  <r>
    <m/>
    <x v="194"/>
    <s v="ERNT SER"/>
    <x v="715"/>
    <x v="1784"/>
    <x v="0"/>
  </r>
  <r>
    <m/>
    <x v="194"/>
    <s v="ERNT SER"/>
    <x v="715"/>
    <x v="1785"/>
    <x v="0"/>
  </r>
  <r>
    <m/>
    <x v="40"/>
    <s v="ERNT SER"/>
    <x v="715"/>
    <x v="1786"/>
    <x v="0"/>
  </r>
  <r>
    <m/>
    <x v="276"/>
    <s v="ERNT SER"/>
    <x v="715"/>
    <x v="1787"/>
    <x v="0"/>
  </r>
  <r>
    <m/>
    <x v="92"/>
    <s v="FOTON"/>
    <x v="715"/>
    <x v="1331"/>
    <x v="0"/>
  </r>
  <r>
    <m/>
    <x v="143"/>
    <s v="ANCIN"/>
    <x v="716"/>
    <x v="869"/>
    <x v="0"/>
  </r>
  <r>
    <m/>
    <x v="143"/>
    <s v="ANCIN"/>
    <x v="716"/>
    <x v="1788"/>
    <x v="0"/>
  </r>
  <r>
    <m/>
    <x v="9"/>
    <s v="COMBIS OS"/>
    <x v="716"/>
    <x v="1789"/>
    <x v="0"/>
  </r>
  <r>
    <m/>
    <x v="9"/>
    <s v="COMBIS OS"/>
    <x v="716"/>
    <x v="1790"/>
    <x v="0"/>
  </r>
  <r>
    <m/>
    <x v="9"/>
    <s v="COMBIS OS"/>
    <x v="716"/>
    <x v="1791"/>
    <x v="0"/>
  </r>
  <r>
    <m/>
    <x v="3"/>
    <s v="ERNT SER"/>
    <x v="716"/>
    <x v="4"/>
    <x v="0"/>
  </r>
  <r>
    <m/>
    <x v="30"/>
    <s v="ATALIAN"/>
    <x v="717"/>
    <x v="1792"/>
    <x v="0"/>
  </r>
  <r>
    <m/>
    <x v="261"/>
    <s v="ERNT SER"/>
    <x v="718"/>
    <x v="690"/>
    <x v="0"/>
  </r>
  <r>
    <m/>
    <x v="261"/>
    <s v="ANCIN"/>
    <x v="718"/>
    <x v="1793"/>
    <x v="0"/>
  </r>
  <r>
    <m/>
    <x v="261"/>
    <s v="ERNT SER"/>
    <x v="718"/>
    <x v="1794"/>
    <x v="0"/>
  </r>
  <r>
    <m/>
    <x v="261"/>
    <s v="ERNT SER"/>
    <x v="718"/>
    <x v="1795"/>
    <x v="0"/>
  </r>
  <r>
    <m/>
    <x v="261"/>
    <s v="ERNT SER"/>
    <x v="718"/>
    <x v="1796"/>
    <x v="0"/>
  </r>
  <r>
    <m/>
    <x v="26"/>
    <s v="ERNT SER"/>
    <x v="718"/>
    <x v="171"/>
    <x v="0"/>
  </r>
  <r>
    <m/>
    <x v="26"/>
    <s v="ERNT SER"/>
    <x v="718"/>
    <x v="850"/>
    <x v="0"/>
  </r>
  <r>
    <m/>
    <x v="26"/>
    <s v="ERNT SER"/>
    <x v="718"/>
    <x v="845"/>
    <x v="0"/>
  </r>
  <r>
    <m/>
    <x v="26"/>
    <s v="ERNT SER"/>
    <x v="718"/>
    <x v="165"/>
    <x v="0"/>
  </r>
  <r>
    <m/>
    <x v="277"/>
    <s v="ERNT SER"/>
    <x v="718"/>
    <x v="1797"/>
    <x v="0"/>
  </r>
  <r>
    <m/>
    <x v="142"/>
    <s v="ERNT SER"/>
    <x v="718"/>
    <x v="1798"/>
    <x v="0"/>
  </r>
  <r>
    <m/>
    <x v="272"/>
    <s v="ERNT SER"/>
    <x v="718"/>
    <x v="1799"/>
    <x v="0"/>
  </r>
  <r>
    <m/>
    <x v="216"/>
    <s v="ERNT SER"/>
    <x v="718"/>
    <x v="1800"/>
    <x v="0"/>
  </r>
  <r>
    <m/>
    <x v="30"/>
    <s v="ATALIAN"/>
    <x v="719"/>
    <x v="1801"/>
    <x v="0"/>
  </r>
  <r>
    <m/>
    <x v="174"/>
    <s v="ERNT SER"/>
    <x v="719"/>
    <x v="1802"/>
    <x v="0"/>
  </r>
  <r>
    <m/>
    <x v="70"/>
    <s v="ERNT SER"/>
    <x v="719"/>
    <x v="1803"/>
    <x v="0"/>
  </r>
  <r>
    <m/>
    <x v="111"/>
    <s v="ERNT SER"/>
    <x v="719"/>
    <x v="714"/>
    <x v="0"/>
  </r>
  <r>
    <m/>
    <x v="26"/>
    <s v="HZMO"/>
    <x v="719"/>
    <x v="1176"/>
    <x v="0"/>
  </r>
  <r>
    <m/>
    <x v="9"/>
    <s v="ANCIN"/>
    <x v="720"/>
    <x v="1804"/>
    <x v="0"/>
  </r>
  <r>
    <m/>
    <x v="9"/>
    <s v="ATALIAN"/>
    <x v="720"/>
    <x v="1805"/>
    <x v="0"/>
  </r>
  <r>
    <m/>
    <x v="9"/>
    <s v="ERNT SER"/>
    <x v="720"/>
    <x v="1806"/>
    <x v="0"/>
  </r>
  <r>
    <m/>
    <x v="9"/>
    <s v="ERNT SER"/>
    <x v="720"/>
    <x v="1807"/>
    <x v="0"/>
  </r>
  <r>
    <m/>
    <x v="9"/>
    <s v="A1"/>
    <x v="720"/>
    <x v="1808"/>
    <x v="0"/>
  </r>
  <r>
    <m/>
    <x v="9"/>
    <s v="INVESTIGO"/>
    <x v="720"/>
    <x v="1066"/>
    <x v="0"/>
  </r>
  <r>
    <m/>
    <x v="17"/>
    <s v="ERNT SER"/>
    <x v="720"/>
    <x v="1809"/>
    <x v="0"/>
  </r>
  <r>
    <m/>
    <x v="278"/>
    <s v="ERNT SER"/>
    <x v="721"/>
    <x v="1810"/>
    <x v="0"/>
  </r>
  <r>
    <m/>
    <x v="259"/>
    <s v="ERNT SER"/>
    <x v="721"/>
    <x v="1811"/>
    <x v="0"/>
  </r>
  <r>
    <m/>
    <x v="165"/>
    <s v="ERNT SER"/>
    <x v="721"/>
    <x v="1812"/>
    <x v="0"/>
  </r>
  <r>
    <m/>
    <x v="259"/>
    <s v="ERNT SER"/>
    <x v="722"/>
    <x v="1813"/>
    <x v="0"/>
  </r>
  <r>
    <m/>
    <x v="259"/>
    <s v="ERNT SER"/>
    <x v="722"/>
    <x v="1814"/>
    <x v="0"/>
  </r>
  <r>
    <m/>
    <x v="259"/>
    <s v="ERNT SER"/>
    <x v="722"/>
    <x v="1815"/>
    <x v="0"/>
  </r>
  <r>
    <m/>
    <x v="259"/>
    <s v="ERNT SER"/>
    <x v="722"/>
    <x v="1816"/>
    <x v="0"/>
  </r>
  <r>
    <m/>
    <x v="9"/>
    <s v="RBA"/>
    <x v="722"/>
    <x v="1817"/>
    <x v="0"/>
  </r>
  <r>
    <m/>
    <x v="9"/>
    <s v="RBA"/>
    <x v="722"/>
    <x v="1818"/>
    <x v="0"/>
  </r>
  <r>
    <m/>
    <x v="9"/>
    <s v="INVESTIGO"/>
    <x v="722"/>
    <x v="1066"/>
    <x v="0"/>
  </r>
  <r>
    <m/>
    <x v="9"/>
    <s v="INVESTIGO"/>
    <x v="722"/>
    <x v="1819"/>
    <x v="0"/>
  </r>
  <r>
    <m/>
    <x v="9"/>
    <s v="ERNT SER"/>
    <x v="722"/>
    <x v="1820"/>
    <x v="0"/>
  </r>
  <r>
    <m/>
    <x v="9"/>
    <s v="ERNT SER"/>
    <x v="722"/>
    <x v="1821"/>
    <x v="0"/>
  </r>
  <r>
    <m/>
    <x v="26"/>
    <s v="ERNT SER"/>
    <x v="722"/>
    <x v="1822"/>
    <x v="0"/>
  </r>
  <r>
    <m/>
    <x v="26"/>
    <s v="ERNT SER"/>
    <x v="722"/>
    <x v="1428"/>
    <x v="0"/>
  </r>
  <r>
    <m/>
    <x v="0"/>
    <s v="ERNT SER"/>
    <x v="722"/>
    <x v="1823"/>
    <x v="0"/>
  </r>
  <r>
    <m/>
    <x v="86"/>
    <s v="ERNT SER"/>
    <x v="722"/>
    <x v="845"/>
    <x v="0"/>
  </r>
  <r>
    <m/>
    <x v="76"/>
    <s v="ERNT SER"/>
    <x v="722"/>
    <x v="1824"/>
    <x v="0"/>
  </r>
  <r>
    <m/>
    <x v="143"/>
    <s v="ANCIN"/>
    <x v="723"/>
    <x v="869"/>
    <x v="0"/>
  </r>
  <r>
    <m/>
    <x v="143"/>
    <s v="ANCIN"/>
    <x v="723"/>
    <x v="1596"/>
    <x v="0"/>
  </r>
  <r>
    <m/>
    <x v="194"/>
    <s v="ERNT SER"/>
    <x v="723"/>
    <x v="1825"/>
    <x v="0"/>
  </r>
  <r>
    <m/>
    <x v="194"/>
    <s v="ERNT SER"/>
    <x v="723"/>
    <x v="1826"/>
    <x v="0"/>
  </r>
  <r>
    <m/>
    <x v="261"/>
    <s v="ERNT SER"/>
    <x v="723"/>
    <x v="1827"/>
    <x v="0"/>
  </r>
  <r>
    <m/>
    <x v="7"/>
    <s v="ERNT SER"/>
    <x v="723"/>
    <x v="1828"/>
    <x v="0"/>
  </r>
  <r>
    <m/>
    <x v="50"/>
    <s v="ERNT SER"/>
    <x v="723"/>
    <x v="1829"/>
    <x v="0"/>
  </r>
  <r>
    <m/>
    <x v="3"/>
    <s v="ERNT SER"/>
    <x v="723"/>
    <x v="4"/>
    <x v="0"/>
  </r>
  <r>
    <m/>
    <x v="279"/>
    <s v="MINGO SISAK"/>
    <x v="723"/>
    <x v="1830"/>
    <x v="0"/>
  </r>
  <r>
    <m/>
    <x v="270"/>
    <s v="KOMEDIJA"/>
    <x v="724"/>
    <x v="9"/>
    <x v="0"/>
  </r>
  <r>
    <m/>
    <x v="216"/>
    <s v="ERNT SER"/>
    <x v="724"/>
    <x v="1831"/>
    <x v="0"/>
  </r>
  <r>
    <m/>
    <x v="9"/>
    <s v="INVESTIGO"/>
    <x v="725"/>
    <x v="1832"/>
    <x v="0"/>
  </r>
  <r>
    <m/>
    <x v="9"/>
    <s v="INVESTIGO"/>
    <x v="725"/>
    <x v="1833"/>
    <x v="0"/>
  </r>
  <r>
    <m/>
    <x v="9"/>
    <s v="INVESTIGO"/>
    <x v="725"/>
    <x v="1834"/>
    <x v="0"/>
  </r>
  <r>
    <m/>
    <x v="9"/>
    <s v="INVESTIGO"/>
    <x v="725"/>
    <x v="1835"/>
    <x v="0"/>
  </r>
  <r>
    <m/>
    <x v="9"/>
    <s v="ATALIAN"/>
    <x v="725"/>
    <x v="1836"/>
    <x v="0"/>
  </r>
  <r>
    <m/>
    <x v="7"/>
    <s v="ERNT SER"/>
    <x v="725"/>
    <x v="1837"/>
    <x v="0"/>
  </r>
  <r>
    <m/>
    <x v="226"/>
    <s v="ERNT SER"/>
    <x v="725"/>
    <x v="1838"/>
    <x v="0"/>
  </r>
  <r>
    <m/>
    <x v="121"/>
    <s v="ERNT SER"/>
    <x v="725"/>
    <x v="1839"/>
    <x v="0"/>
  </r>
  <r>
    <m/>
    <x v="10"/>
    <s v="ERNT SER"/>
    <x v="725"/>
    <x v="1840"/>
    <x v="0"/>
  </r>
  <r>
    <m/>
    <x v="105"/>
    <s v="ERNT SER"/>
    <x v="725"/>
    <x v="1841"/>
    <x v="0"/>
  </r>
  <r>
    <m/>
    <x v="259"/>
    <s v="ERNT SER"/>
    <x v="726"/>
    <x v="1842"/>
    <x v="0"/>
  </r>
  <r>
    <m/>
    <x v="259"/>
    <s v="ERNT SER"/>
    <x v="726"/>
    <x v="1843"/>
    <x v="0"/>
  </r>
  <r>
    <m/>
    <x v="259"/>
    <s v="ERNT SER"/>
    <x v="726"/>
    <x v="1844"/>
    <x v="0"/>
  </r>
  <r>
    <m/>
    <x v="259"/>
    <s v="ERNT SER"/>
    <x v="726"/>
    <x v="1845"/>
    <x v="0"/>
  </r>
  <r>
    <m/>
    <x v="259"/>
    <s v="ERNT SER"/>
    <x v="726"/>
    <x v="1846"/>
    <x v="0"/>
  </r>
  <r>
    <m/>
    <x v="259"/>
    <s v="ERNT SER"/>
    <x v="726"/>
    <x v="1843"/>
    <x v="0"/>
  </r>
  <r>
    <m/>
    <x v="259"/>
    <s v="ERNT SER"/>
    <x v="726"/>
    <x v="1847"/>
    <x v="0"/>
  </r>
  <r>
    <m/>
    <x v="9"/>
    <s v="ANCIN"/>
    <x v="726"/>
    <x v="1270"/>
    <x v="0"/>
  </r>
  <r>
    <m/>
    <x v="9"/>
    <s v="ANCIN"/>
    <x v="726"/>
    <x v="1848"/>
    <x v="0"/>
  </r>
  <r>
    <m/>
    <x v="280"/>
    <s v="ERNT SER"/>
    <x v="726"/>
    <x v="1849"/>
    <x v="0"/>
  </r>
  <r>
    <m/>
    <x v="181"/>
    <s v="ERNT SER"/>
    <x v="726"/>
    <x v="1850"/>
    <x v="0"/>
  </r>
  <r>
    <m/>
    <x v="272"/>
    <s v="ERNT SER"/>
    <x v="726"/>
    <x v="1851"/>
    <x v="0"/>
  </r>
  <r>
    <m/>
    <x v="279"/>
    <s v="MIN SISAK"/>
    <x v="726"/>
    <x v="1396"/>
    <x v="0"/>
  </r>
  <r>
    <m/>
    <x v="281"/>
    <s v="ČERMAK"/>
    <x v="727"/>
    <x v="1852"/>
    <x v="0"/>
  </r>
  <r>
    <m/>
    <x v="281"/>
    <s v="ČERMAK"/>
    <x v="727"/>
    <x v="1853"/>
    <x v="0"/>
  </r>
  <r>
    <m/>
    <x v="281"/>
    <s v="ČERMAK"/>
    <x v="727"/>
    <x v="1390"/>
    <x v="0"/>
  </r>
  <r>
    <m/>
    <x v="281"/>
    <s v="ČERMAK"/>
    <x v="727"/>
    <x v="1854"/>
    <x v="0"/>
  </r>
  <r>
    <m/>
    <x v="165"/>
    <s v="ERNT SER"/>
    <x v="727"/>
    <x v="491"/>
    <x v="0"/>
  </r>
  <r>
    <m/>
    <x v="165"/>
    <s v="ERNT SER"/>
    <x v="727"/>
    <x v="572"/>
    <x v="0"/>
  </r>
  <r>
    <m/>
    <x v="165"/>
    <s v="ERNT SER"/>
    <x v="727"/>
    <x v="572"/>
    <x v="0"/>
  </r>
  <r>
    <m/>
    <x v="165"/>
    <s v="ERNT SER"/>
    <x v="727"/>
    <x v="491"/>
    <x v="0"/>
  </r>
  <r>
    <m/>
    <x v="9"/>
    <s v="A1"/>
    <x v="727"/>
    <x v="1808"/>
    <x v="0"/>
  </r>
  <r>
    <m/>
    <x v="9"/>
    <s v="INVESTIGO"/>
    <x v="727"/>
    <x v="1066"/>
    <x v="0"/>
  </r>
  <r>
    <m/>
    <x v="9"/>
    <s v="ATALIAN"/>
    <x v="727"/>
    <x v="1855"/>
    <x v="0"/>
  </r>
  <r>
    <m/>
    <x v="76"/>
    <s v="ERNT SER"/>
    <x v="727"/>
    <x v="1856"/>
    <x v="0"/>
  </r>
  <r>
    <m/>
    <x v="282"/>
    <s v="ZEKO"/>
    <x v="727"/>
    <x v="714"/>
    <x v="0"/>
  </r>
  <r>
    <m/>
    <x v="247"/>
    <s v="ERNT SER"/>
    <x v="727"/>
    <x v="1857"/>
    <x v="0"/>
  </r>
  <r>
    <m/>
    <x v="69"/>
    <s v="ISO"/>
    <x v="727"/>
    <x v="326"/>
    <x v="0"/>
  </r>
  <r>
    <m/>
    <x v="24"/>
    <s v="ERNT SER"/>
    <x v="727"/>
    <x v="1858"/>
    <x v="0"/>
  </r>
  <r>
    <m/>
    <x v="261"/>
    <s v="ERNT SER"/>
    <x v="727"/>
    <x v="1859"/>
    <x v="0"/>
  </r>
  <r>
    <m/>
    <x v="283"/>
    <s v="ERNT SER"/>
    <x v="727"/>
    <x v="1860"/>
    <x v="0"/>
  </r>
  <r>
    <m/>
    <x v="284"/>
    <s v="ERNT SER"/>
    <x v="727"/>
    <x v="1861"/>
    <x v="0"/>
  </r>
  <r>
    <m/>
    <x v="285"/>
    <s v="ERNT SER"/>
    <x v="727"/>
    <x v="1862"/>
    <x v="0"/>
  </r>
  <r>
    <m/>
    <x v="52"/>
    <s v="ERNT SER"/>
    <x v="727"/>
    <x v="1863"/>
    <x v="0"/>
  </r>
  <r>
    <m/>
    <x v="226"/>
    <s v="ERNT SER"/>
    <x v="728"/>
    <x v="1838"/>
    <x v="0"/>
  </r>
  <r>
    <m/>
    <x v="226"/>
    <s v="ERNT SER"/>
    <x v="728"/>
    <x v="1864"/>
    <x v="0"/>
  </r>
  <r>
    <m/>
    <x v="0"/>
    <s v="ERNT SER"/>
    <x v="728"/>
    <x v="1865"/>
    <x v="0"/>
  </r>
  <r>
    <m/>
    <x v="216"/>
    <s v="ERNT SER"/>
    <x v="728"/>
    <x v="1866"/>
    <x v="0"/>
  </r>
  <r>
    <m/>
    <x v="50"/>
    <s v="ERNT SER"/>
    <x v="728"/>
    <x v="1867"/>
    <x v="0"/>
  </r>
  <r>
    <m/>
    <x v="23"/>
    <s v="TRIBUNJ"/>
    <x v="728"/>
    <x v="1868"/>
    <x v="0"/>
  </r>
  <r>
    <m/>
    <x v="7"/>
    <s v="ERNT SER"/>
    <x v="728"/>
    <x v="1828"/>
    <x v="0"/>
  </r>
  <r>
    <m/>
    <x v="277"/>
    <s v="ERNT SER"/>
    <x v="728"/>
    <x v="1869"/>
    <x v="0"/>
  </r>
  <r>
    <m/>
    <x v="3"/>
    <s v="ERNT SER"/>
    <x v="728"/>
    <x v="365"/>
    <x v="0"/>
  </r>
  <r>
    <m/>
    <x v="143"/>
    <s v="ANCIN"/>
    <x v="728"/>
    <x v="869"/>
    <x v="0"/>
  </r>
  <r>
    <m/>
    <x v="143"/>
    <s v="ANCIN"/>
    <x v="728"/>
    <x v="1870"/>
    <x v="0"/>
  </r>
  <r>
    <m/>
    <x v="286"/>
    <s v="ERNT SER"/>
    <x v="728"/>
    <x v="1281"/>
    <x v="0"/>
  </r>
  <r>
    <m/>
    <x v="261"/>
    <s v="ERNT SER"/>
    <x v="728"/>
    <x v="1871"/>
    <x v="0"/>
  </r>
  <r>
    <m/>
    <x v="287"/>
    <s v="ERNT SER"/>
    <x v="728"/>
    <x v="109"/>
    <x v="0"/>
  </r>
  <r>
    <m/>
    <x v="288"/>
    <s v="ERNT SER"/>
    <x v="728"/>
    <x v="1872"/>
    <x v="0"/>
  </r>
  <r>
    <m/>
    <x v="289"/>
    <s v="ERNT SER"/>
    <x v="728"/>
    <x v="1873"/>
    <x v="0"/>
  </r>
  <r>
    <m/>
    <x v="73"/>
    <s v="ISO"/>
    <x v="728"/>
    <x v="1874"/>
    <x v="0"/>
  </r>
  <r>
    <m/>
    <x v="194"/>
    <s v="ERNT SER"/>
    <x v="728"/>
    <x v="1875"/>
    <x v="0"/>
  </r>
  <r>
    <m/>
    <x v="259"/>
    <s v="ERNT SER"/>
    <x v="728"/>
    <x v="1876"/>
    <x v="0"/>
  </r>
  <r>
    <m/>
    <x v="259"/>
    <s v="ERNT SER"/>
    <x v="728"/>
    <x v="1877"/>
    <x v="0"/>
  </r>
  <r>
    <m/>
    <x v="259"/>
    <s v="ERNT SER"/>
    <x v="728"/>
    <x v="1878"/>
    <x v="0"/>
  </r>
  <r>
    <m/>
    <x v="259"/>
    <s v="ERNT SER"/>
    <x v="728"/>
    <x v="1879"/>
    <x v="0"/>
  </r>
  <r>
    <m/>
    <x v="259"/>
    <s v="ERNT SER"/>
    <x v="728"/>
    <x v="1880"/>
    <x v="0"/>
  </r>
  <r>
    <m/>
    <x v="259"/>
    <s v="ERNT SER"/>
    <x v="728"/>
    <x v="1881"/>
    <x v="0"/>
  </r>
  <r>
    <m/>
    <x v="259"/>
    <s v="ERNT SER"/>
    <x v="728"/>
    <x v="1882"/>
    <x v="0"/>
  </r>
  <r>
    <m/>
    <x v="13"/>
    <s v="ERNT SER"/>
    <x v="729"/>
    <x v="1883"/>
    <x v="0"/>
  </r>
  <r>
    <m/>
    <x v="13"/>
    <s v="ERNT SER"/>
    <x v="729"/>
    <x v="1884"/>
    <x v="0"/>
  </r>
  <r>
    <m/>
    <x v="259"/>
    <s v="A1"/>
    <x v="729"/>
    <x v="1885"/>
    <x v="0"/>
  </r>
  <r>
    <m/>
    <x v="259"/>
    <s v="A1"/>
    <x v="729"/>
    <x v="1886"/>
    <x v="0"/>
  </r>
  <r>
    <m/>
    <x v="259"/>
    <s v="A1"/>
    <x v="729"/>
    <x v="1886"/>
    <x v="0"/>
  </r>
  <r>
    <m/>
    <x v="26"/>
    <s v="ERNT SER"/>
    <x v="729"/>
    <x v="326"/>
    <x v="0"/>
  </r>
  <r>
    <m/>
    <x v="278"/>
    <s v="ERNT SER"/>
    <x v="729"/>
    <x v="1887"/>
    <x v="0"/>
  </r>
  <r>
    <m/>
    <x v="199"/>
    <s v="ERNT SER"/>
    <x v="729"/>
    <x v="101"/>
    <x v="0"/>
  </r>
  <r>
    <m/>
    <x v="167"/>
    <s v="ERNT SER"/>
    <x v="729"/>
    <x v="1888"/>
    <x v="0"/>
  </r>
  <r>
    <m/>
    <x v="165"/>
    <s v="ERNT SER"/>
    <x v="729"/>
    <x v="1889"/>
    <x v="0"/>
  </r>
  <r>
    <m/>
    <x v="9"/>
    <s v="ERNT SER"/>
    <x v="730"/>
    <x v="1890"/>
    <x v="0"/>
  </r>
  <r>
    <m/>
    <x v="9"/>
    <s v="ERNT SER"/>
    <x v="730"/>
    <x v="1891"/>
    <x v="0"/>
  </r>
  <r>
    <m/>
    <x v="9"/>
    <s v="ERNT SER"/>
    <x v="730"/>
    <x v="1808"/>
    <x v="0"/>
  </r>
  <r>
    <m/>
    <x v="174"/>
    <s v="ERNT SER"/>
    <x v="730"/>
    <x v="573"/>
    <x v="0"/>
  </r>
  <r>
    <m/>
    <x v="174"/>
    <s v="ERNT SER"/>
    <x v="730"/>
    <x v="1892"/>
    <x v="0"/>
  </r>
  <r>
    <m/>
    <x v="290"/>
    <s v="KOMEDIJA"/>
    <x v="730"/>
    <x v="244"/>
    <x v="0"/>
  </r>
  <r>
    <m/>
    <x v="290"/>
    <s v="KOMEDIJA"/>
    <x v="730"/>
    <x v="127"/>
    <x v="0"/>
  </r>
  <r>
    <m/>
    <x v="23"/>
    <s v="TRIBUNJ"/>
    <x v="730"/>
    <x v="1346"/>
    <x v="0"/>
  </r>
  <r>
    <m/>
    <x v="134"/>
    <s v="ERNT SER"/>
    <x v="730"/>
    <x v="1893"/>
    <x v="0"/>
  </r>
  <r>
    <m/>
    <x v="26"/>
    <s v="ERNT SER"/>
    <x v="730"/>
    <x v="845"/>
    <x v="0"/>
  </r>
  <r>
    <m/>
    <x v="50"/>
    <s v="FINA"/>
    <x v="730"/>
    <x v="817"/>
    <x v="0"/>
  </r>
  <r>
    <m/>
    <x v="291"/>
    <s v="ERNT SER"/>
    <x v="730"/>
    <x v="1894"/>
    <x v="0"/>
  </r>
  <r>
    <m/>
    <x v="52"/>
    <s v="ERNT SER"/>
    <x v="730"/>
    <x v="1895"/>
    <x v="0"/>
  </r>
  <r>
    <m/>
    <x v="226"/>
    <s v="ERNT SER"/>
    <x v="731"/>
    <x v="1896"/>
    <x v="0"/>
  </r>
  <r>
    <m/>
    <x v="64"/>
    <s v="ERNT SER"/>
    <x v="731"/>
    <x v="1083"/>
    <x v="0"/>
  </r>
  <r>
    <m/>
    <x v="194"/>
    <s v="ERNT SER"/>
    <x v="731"/>
    <x v="1897"/>
    <x v="0"/>
  </r>
  <r>
    <m/>
    <x v="272"/>
    <s v="ERNT SER"/>
    <x v="732"/>
    <x v="1429"/>
    <x v="0"/>
  </r>
  <r>
    <m/>
    <x v="105"/>
    <s v="ERNT SER"/>
    <x v="732"/>
    <x v="1898"/>
    <x v="0"/>
  </r>
  <r>
    <m/>
    <x v="47"/>
    <s v="FOTON"/>
    <x v="732"/>
    <x v="52"/>
    <x v="0"/>
  </r>
  <r>
    <m/>
    <x v="76"/>
    <s v="ERNT SER"/>
    <x v="732"/>
    <x v="422"/>
    <x v="0"/>
  </r>
  <r>
    <m/>
    <x v="3"/>
    <s v="ERNT SER"/>
    <x v="732"/>
    <x v="4"/>
    <x v="0"/>
  </r>
  <r>
    <m/>
    <x v="143"/>
    <s v="ANCIN"/>
    <x v="732"/>
    <x v="1899"/>
    <x v="0"/>
  </r>
  <r>
    <m/>
    <x v="143"/>
    <s v="ANCIN"/>
    <x v="732"/>
    <x v="869"/>
    <x v="0"/>
  </r>
  <r>
    <m/>
    <x v="165"/>
    <s v="ERNT SER"/>
    <x v="733"/>
    <x v="1900"/>
    <x v="0"/>
  </r>
  <r>
    <m/>
    <x v="167"/>
    <s v="ERNT SER"/>
    <x v="733"/>
    <x v="1901"/>
    <x v="0"/>
  </r>
  <r>
    <m/>
    <x v="216"/>
    <s v="ERNT SER"/>
    <x v="733"/>
    <x v="1902"/>
    <x v="0"/>
  </r>
  <r>
    <m/>
    <x v="13"/>
    <s v="ERNT SER"/>
    <x v="733"/>
    <x v="1903"/>
    <x v="0"/>
  </r>
  <r>
    <m/>
    <x v="115"/>
    <s v="COMBIS "/>
    <x v="733"/>
    <x v="1904"/>
    <x v="0"/>
  </r>
  <r>
    <m/>
    <x v="121"/>
    <s v="ERNT SER"/>
    <x v="733"/>
    <x v="321"/>
    <x v="0"/>
  </r>
  <r>
    <m/>
    <x v="174"/>
    <s v="ERNT SER"/>
    <x v="733"/>
    <x v="1176"/>
    <x v="0"/>
  </r>
  <r>
    <m/>
    <x v="174"/>
    <s v="ERNT SER"/>
    <x v="733"/>
    <x v="1905"/>
    <x v="0"/>
  </r>
  <r>
    <m/>
    <x v="9"/>
    <s v="ERNT SER"/>
    <x v="733"/>
    <x v="1906"/>
    <x v="0"/>
  </r>
  <r>
    <m/>
    <x v="9"/>
    <s v="INVESTIGO"/>
    <x v="733"/>
    <x v="1066"/>
    <x v="0"/>
  </r>
  <r>
    <m/>
    <x v="26"/>
    <s v="ERNT SER"/>
    <x v="733"/>
    <x v="817"/>
    <x v="0"/>
  </r>
  <r>
    <m/>
    <x v="26"/>
    <s v="ERNT SER"/>
    <x v="733"/>
    <x v="444"/>
    <x v="0"/>
  </r>
  <r>
    <m/>
    <x v="26"/>
    <s v="ERNT SER"/>
    <x v="733"/>
    <x v="845"/>
    <x v="0"/>
  </r>
  <r>
    <m/>
    <x v="7"/>
    <s v="ERNT SER"/>
    <x v="733"/>
    <x v="1907"/>
    <x v="0"/>
  </r>
  <r>
    <m/>
    <x v="7"/>
    <s v="ERNT SER"/>
    <x v="733"/>
    <x v="1908"/>
    <x v="0"/>
  </r>
  <r>
    <m/>
    <x v="7"/>
    <s v="ERNT SER"/>
    <x v="733"/>
    <x v="1909"/>
    <x v="0"/>
  </r>
  <r>
    <m/>
    <x v="9"/>
    <s v="INVESTIGO"/>
    <x v="734"/>
    <x v="1910"/>
    <x v="0"/>
  </r>
  <r>
    <m/>
    <x v="9"/>
    <s v="ANCIN"/>
    <x v="734"/>
    <x v="1911"/>
    <x v="0"/>
  </r>
  <r>
    <m/>
    <x v="9"/>
    <s v="A1"/>
    <x v="734"/>
    <x v="1808"/>
    <x v="0"/>
  </r>
  <r>
    <m/>
    <x v="9"/>
    <s v="ANCIN"/>
    <x v="734"/>
    <x v="1912"/>
    <x v="0"/>
  </r>
  <r>
    <m/>
    <x v="0"/>
    <s v="ERNT SER"/>
    <x v="734"/>
    <x v="1913"/>
    <x v="0"/>
  </r>
  <r>
    <m/>
    <x v="84"/>
    <s v="ERNT SER"/>
    <x v="734"/>
    <x v="1914"/>
    <x v="0"/>
  </r>
  <r>
    <m/>
    <x v="0"/>
    <s v="ERNT SER"/>
    <x v="735"/>
    <x v="1915"/>
    <x v="0"/>
  </r>
  <r>
    <m/>
    <x v="52"/>
    <s v="ERNT SER"/>
    <x v="735"/>
    <x v="1916"/>
    <x v="0"/>
  </r>
  <r>
    <m/>
    <x v="104"/>
    <s v="ERNT SER"/>
    <x v="735"/>
    <x v="1917"/>
    <x v="0"/>
  </r>
  <r>
    <m/>
    <x v="35"/>
    <s v="ERNT SER"/>
    <x v="735"/>
    <x v="1918"/>
    <x v="0"/>
  </r>
  <r>
    <m/>
    <x v="259"/>
    <s v="ERNT SER"/>
    <x v="736"/>
    <x v="1919"/>
    <x v="0"/>
  </r>
  <r>
    <m/>
    <x v="259"/>
    <s v="ERNT SER"/>
    <x v="736"/>
    <x v="1920"/>
    <x v="0"/>
  </r>
  <r>
    <m/>
    <x v="259"/>
    <s v="ERNT SER"/>
    <x v="736"/>
    <x v="680"/>
    <x v="0"/>
  </r>
  <r>
    <m/>
    <x v="259"/>
    <s v="ERNT SER"/>
    <x v="736"/>
    <x v="1921"/>
    <x v="0"/>
  </r>
  <r>
    <m/>
    <x v="259"/>
    <s v="ERNT SER"/>
    <x v="736"/>
    <x v="1922"/>
    <x v="0"/>
  </r>
  <r>
    <m/>
    <x v="259"/>
    <s v="ERNT SER"/>
    <x v="736"/>
    <x v="1923"/>
    <x v="0"/>
  </r>
  <r>
    <m/>
    <x v="281"/>
    <s v="ERNT SER"/>
    <x v="736"/>
    <x v="1924"/>
    <x v="0"/>
  </r>
  <r>
    <m/>
    <x v="18"/>
    <s v="ŠTOS GRADNJA"/>
    <x v="736"/>
    <x v="1925"/>
    <x v="0"/>
  </r>
  <r>
    <m/>
    <x v="23"/>
    <s v="VELETABAK"/>
    <x v="736"/>
    <x v="1926"/>
    <x v="0"/>
  </r>
  <r>
    <m/>
    <x v="292"/>
    <s v="ERNT SER"/>
    <x v="736"/>
    <x v="1927"/>
    <x v="0"/>
  </r>
  <r>
    <m/>
    <x v="4"/>
    <s v="KOMEDIJA"/>
    <x v="736"/>
    <x v="1928"/>
    <x v="0"/>
  </r>
  <r>
    <m/>
    <x v="263"/>
    <s v="ERNT SER"/>
    <x v="736"/>
    <x v="750"/>
    <x v="0"/>
  </r>
  <r>
    <m/>
    <x v="3"/>
    <s v="ERNT SER"/>
    <x v="736"/>
    <x v="4"/>
    <x v="0"/>
  </r>
  <r>
    <m/>
    <x v="241"/>
    <s v="ERNT SER"/>
    <x v="736"/>
    <x v="1929"/>
    <x v="0"/>
  </r>
  <r>
    <m/>
    <x v="290"/>
    <s v="BUKOVAČKA"/>
    <x v="736"/>
    <x v="246"/>
    <x v="0"/>
  </r>
  <r>
    <m/>
    <x v="48"/>
    <s v="ERNT SER"/>
    <x v="736"/>
    <x v="727"/>
    <x v="0"/>
  </r>
  <r>
    <m/>
    <x v="48"/>
    <s v="ERNT SER"/>
    <x v="736"/>
    <x v="1930"/>
    <x v="0"/>
  </r>
  <r>
    <m/>
    <x v="30"/>
    <s v="ERNT SER"/>
    <x v="736"/>
    <x v="1931"/>
    <x v="0"/>
  </r>
  <r>
    <m/>
    <x v="143"/>
    <s v="PEVEX"/>
    <x v="736"/>
    <x v="556"/>
    <x v="0"/>
  </r>
  <r>
    <m/>
    <x v="143"/>
    <s v="PEVEX"/>
    <x v="736"/>
    <x v="1932"/>
    <x v="0"/>
  </r>
  <r>
    <m/>
    <x v="143"/>
    <s v="PEVEX"/>
    <x v="736"/>
    <x v="19"/>
    <x v="0"/>
  </r>
  <r>
    <m/>
    <x v="13"/>
    <s v="ERNT SER"/>
    <x v="736"/>
    <x v="1933"/>
    <x v="0"/>
  </r>
  <r>
    <m/>
    <x v="13"/>
    <s v="ERNT SER"/>
    <x v="736"/>
    <x v="1934"/>
    <x v="0"/>
  </r>
  <r>
    <m/>
    <x v="13"/>
    <s v="ERNT SER"/>
    <x v="736"/>
    <x v="1935"/>
    <x v="0"/>
  </r>
  <r>
    <m/>
    <x v="9"/>
    <s v="ATALIAN"/>
    <x v="737"/>
    <x v="1936"/>
    <x v="0"/>
  </r>
  <r>
    <m/>
    <x v="9"/>
    <s v="INVESTIGO"/>
    <x v="737"/>
    <x v="1066"/>
    <x v="0"/>
  </r>
  <r>
    <m/>
    <x v="9"/>
    <s v="ANCIN"/>
    <x v="737"/>
    <x v="1937"/>
    <x v="0"/>
  </r>
  <r>
    <m/>
    <x v="9"/>
    <s v="ERNT SER"/>
    <x v="737"/>
    <x v="1938"/>
    <x v="0"/>
  </r>
  <r>
    <m/>
    <x v="143"/>
    <s v="ANCIN"/>
    <x v="737"/>
    <x v="1939"/>
    <x v="0"/>
  </r>
  <r>
    <m/>
    <x v="143"/>
    <s v="ANCIN"/>
    <x v="737"/>
    <x v="869"/>
    <x v="0"/>
  </r>
  <r>
    <m/>
    <x v="50"/>
    <s v="BMV"/>
    <x v="737"/>
    <x v="1148"/>
    <x v="0"/>
  </r>
  <r>
    <m/>
    <x v="24"/>
    <s v="ERNT SER"/>
    <x v="737"/>
    <x v="1940"/>
    <x v="0"/>
  </r>
  <r>
    <m/>
    <x v="247"/>
    <s v="HZMO"/>
    <x v="737"/>
    <x v="581"/>
    <x v="0"/>
  </r>
  <r>
    <m/>
    <x v="216"/>
    <s v="ERNT SER"/>
    <x v="737"/>
    <x v="1941"/>
    <x v="0"/>
  </r>
  <r>
    <m/>
    <x v="26"/>
    <s v="ERNT SER"/>
    <x v="738"/>
    <x v="102"/>
    <x v="0"/>
  </r>
  <r>
    <m/>
    <x v="26"/>
    <s v="ERNT SER"/>
    <x v="738"/>
    <x v="135"/>
    <x v="0"/>
  </r>
  <r>
    <m/>
    <x v="26"/>
    <s v="ERNT SER"/>
    <x v="738"/>
    <x v="1930"/>
    <x v="0"/>
  </r>
  <r>
    <m/>
    <x v="26"/>
    <s v="ERNT SER"/>
    <x v="738"/>
    <x v="1526"/>
    <x v="0"/>
  </r>
  <r>
    <m/>
    <x v="9"/>
    <s v="INVESTIGO"/>
    <x v="738"/>
    <x v="1942"/>
    <x v="0"/>
  </r>
  <r>
    <m/>
    <x v="9"/>
    <s v="ERNT SER"/>
    <x v="738"/>
    <x v="1943"/>
    <x v="0"/>
  </r>
  <r>
    <m/>
    <x v="9"/>
    <s v="ERNT SER"/>
    <x v="738"/>
    <x v="52"/>
    <x v="0"/>
  </r>
  <r>
    <m/>
    <x v="9"/>
    <s v="A1"/>
    <x v="738"/>
    <x v="1808"/>
    <x v="0"/>
  </r>
  <r>
    <m/>
    <x v="9"/>
    <s v="ERNT SER"/>
    <x v="738"/>
    <x v="1944"/>
    <x v="0"/>
  </r>
  <r>
    <m/>
    <x v="9"/>
    <s v="COMBIS"/>
    <x v="738"/>
    <x v="1945"/>
    <x v="0"/>
  </r>
  <r>
    <m/>
    <x v="9"/>
    <s v="ERNT SER"/>
    <x v="738"/>
    <x v="1946"/>
    <x v="0"/>
  </r>
  <r>
    <m/>
    <x v="293"/>
    <s v="ERNT SER"/>
    <x v="738"/>
    <x v="822"/>
    <x v="0"/>
  </r>
  <r>
    <m/>
    <x v="7"/>
    <s v="ERNT SER"/>
    <x v="738"/>
    <x v="1947"/>
    <x v="0"/>
  </r>
  <r>
    <m/>
    <x v="4"/>
    <s v="KOMEDIJA"/>
    <x v="738"/>
    <x v="1948"/>
    <x v="0"/>
  </r>
  <r>
    <m/>
    <x v="35"/>
    <s v="MPUIG"/>
    <x v="738"/>
    <x v="1949"/>
    <x v="0"/>
  </r>
  <r>
    <m/>
    <x v="104"/>
    <s v="ĆIPO DIZAJN"/>
    <x v="738"/>
    <x v="1950"/>
    <x v="0"/>
  </r>
  <r>
    <m/>
    <x v="294"/>
    <s v="ERNT SER"/>
    <x v="738"/>
    <x v="1951"/>
    <x v="0"/>
  </r>
  <r>
    <m/>
    <x v="119"/>
    <s v="ERNT SER"/>
    <x v="738"/>
    <x v="1952"/>
    <x v="0"/>
  </r>
  <r>
    <m/>
    <x v="295"/>
    <s v="SITNI INV"/>
    <x v="738"/>
    <x v="1953"/>
    <x v="0"/>
  </r>
  <r>
    <m/>
    <x v="26"/>
    <s v="ERNT SER"/>
    <x v="739"/>
    <x v="135"/>
    <x v="0"/>
  </r>
  <r>
    <m/>
    <x v="26"/>
    <s v="ERNT SER"/>
    <x v="739"/>
    <x v="507"/>
    <x v="0"/>
  </r>
  <r>
    <m/>
    <x v="3"/>
    <s v="ERNT SER"/>
    <x v="739"/>
    <x v="4"/>
    <x v="0"/>
  </r>
  <r>
    <m/>
    <x v="35"/>
    <s v="ČERMAK"/>
    <x v="739"/>
    <x v="1954"/>
    <x v="0"/>
  </r>
  <r>
    <m/>
    <x v="143"/>
    <s v="RITTAL"/>
    <x v="739"/>
    <x v="1955"/>
    <x v="0"/>
  </r>
  <r>
    <m/>
    <x v="48"/>
    <s v="ERNT SER"/>
    <x v="739"/>
    <x v="1956"/>
    <x v="0"/>
  </r>
  <r>
    <m/>
    <x v="0"/>
    <s v="ERNT SER"/>
    <x v="739"/>
    <x v="132"/>
    <x v="0"/>
  </r>
  <r>
    <m/>
    <x v="194"/>
    <s v="ERNT SER"/>
    <x v="739"/>
    <x v="1957"/>
    <x v="0"/>
  </r>
  <r>
    <m/>
    <x v="296"/>
    <s v="ERNT SER"/>
    <x v="740"/>
    <x v="1958"/>
    <x v="0"/>
  </r>
  <r>
    <m/>
    <x v="4"/>
    <s v="INVESTIGO"/>
    <x v="740"/>
    <x v="1138"/>
    <x v="0"/>
  </r>
  <r>
    <m/>
    <x v="4"/>
    <s v="INVESTIGO"/>
    <x v="740"/>
    <x v="1959"/>
    <x v="0"/>
  </r>
  <r>
    <m/>
    <x v="4"/>
    <s v="INVESTIGO"/>
    <x v="740"/>
    <x v="1960"/>
    <x v="0"/>
  </r>
  <r>
    <m/>
    <x v="143"/>
    <s v="RITTAL"/>
    <x v="740"/>
    <x v="1955"/>
    <x v="0"/>
  </r>
  <r>
    <m/>
    <x v="263"/>
    <s v="ERNT SER"/>
    <x v="740"/>
    <x v="1961"/>
    <x v="0"/>
  </r>
  <r>
    <m/>
    <x v="165"/>
    <s v="ERNT SER"/>
    <x v="740"/>
    <x v="1962"/>
    <x v="0"/>
  </r>
  <r>
    <m/>
    <x v="165"/>
    <s v="ERNT SER"/>
    <x v="740"/>
    <x v="1963"/>
    <x v="0"/>
  </r>
  <r>
    <m/>
    <x v="4"/>
    <s v="LMB"/>
    <x v="740"/>
    <x v="702"/>
    <x v="0"/>
  </r>
  <r>
    <m/>
    <x v="199"/>
    <s v="ERNT SER"/>
    <x v="740"/>
    <x v="355"/>
    <x v="0"/>
  </r>
  <r>
    <m/>
    <x v="199"/>
    <s v="ERNT SER"/>
    <x v="740"/>
    <x v="101"/>
    <x v="0"/>
  </r>
  <r>
    <m/>
    <x v="297"/>
    <s v="ERNT SER"/>
    <x v="740"/>
    <x v="100"/>
    <x v="0"/>
  </r>
  <r>
    <m/>
    <x v="259"/>
    <s v="ERNT SER"/>
    <x v="740"/>
    <x v="1964"/>
    <x v="0"/>
  </r>
  <r>
    <m/>
    <x v="35"/>
    <s v="ČERMAK"/>
    <x v="741"/>
    <x v="1965"/>
    <x v="0"/>
  </r>
  <r>
    <m/>
    <x v="35"/>
    <s v="ČERMAK"/>
    <x v="741"/>
    <x v="1966"/>
    <x v="0"/>
  </r>
  <r>
    <m/>
    <x v="4"/>
    <s v="TKLAČIĆEVA 75"/>
    <x v="741"/>
    <x v="1967"/>
    <x v="0"/>
  </r>
  <r>
    <m/>
    <x v="50"/>
    <s v="KONČAR"/>
    <x v="741"/>
    <x v="75"/>
    <x v="0"/>
  </r>
  <r>
    <m/>
    <x v="172"/>
    <s v="ERNT SER"/>
    <x v="741"/>
    <x v="1051"/>
    <x v="0"/>
  </r>
  <r>
    <m/>
    <x v="23"/>
    <s v="ERNT SER"/>
    <x v="741"/>
    <x v="1968"/>
    <x v="0"/>
  </r>
  <r>
    <m/>
    <x v="167"/>
    <s v="ERNT SER"/>
    <x v="741"/>
    <x v="1969"/>
    <x v="0"/>
  </r>
  <r>
    <m/>
    <x v="0"/>
    <s v="ERNT SER"/>
    <x v="742"/>
    <x v="1970"/>
    <x v="0"/>
  </r>
  <r>
    <m/>
    <x v="0"/>
    <s v="ERNT SER"/>
    <x v="742"/>
    <x v="1543"/>
    <x v="0"/>
  </r>
  <r>
    <m/>
    <x v="298"/>
    <s v="TELEMACH"/>
    <x v="742"/>
    <x v="1971"/>
    <x v="0"/>
  </r>
  <r>
    <m/>
    <x v="181"/>
    <s v="ERNT SER"/>
    <x v="743"/>
    <x v="1331"/>
    <x v="0"/>
  </r>
  <r>
    <m/>
    <x v="297"/>
    <s v="ERNT SER"/>
    <x v="743"/>
    <x v="100"/>
    <x v="0"/>
  </r>
  <r>
    <m/>
    <x v="9"/>
    <s v="ERNT SER"/>
    <x v="743"/>
    <x v="332"/>
    <x v="0"/>
  </r>
  <r>
    <m/>
    <x v="9"/>
    <s v="ERNT SER"/>
    <x v="743"/>
    <x v="1972"/>
    <x v="0"/>
  </r>
  <r>
    <m/>
    <x v="9"/>
    <s v="ERNT SER"/>
    <x v="743"/>
    <x v="1973"/>
    <x v="0"/>
  </r>
  <r>
    <m/>
    <x v="9"/>
    <s v="A1"/>
    <x v="743"/>
    <x v="1808"/>
    <x v="0"/>
  </r>
  <r>
    <m/>
    <x v="292"/>
    <s v="ERNT SER"/>
    <x v="743"/>
    <x v="1974"/>
    <x v="0"/>
  </r>
  <r>
    <m/>
    <x v="299"/>
    <s v="KONČAR"/>
    <x v="743"/>
    <x v="968"/>
    <x v="0"/>
  </r>
  <r>
    <m/>
    <x v="35"/>
    <s v="ČERMAK"/>
    <x v="744"/>
    <x v="1975"/>
    <x v="0"/>
  </r>
  <r>
    <m/>
    <x v="52"/>
    <s v="AIREDALE"/>
    <x v="744"/>
    <x v="1976"/>
    <x v="0"/>
  </r>
  <r>
    <m/>
    <x v="26"/>
    <s v="ERNT SER"/>
    <x v="745"/>
    <x v="244"/>
    <x v="0"/>
  </r>
  <r>
    <m/>
    <x v="104"/>
    <s v="KRAPINSKE TOPLICE"/>
    <x v="745"/>
    <x v="52"/>
    <x v="0"/>
  </r>
  <r>
    <m/>
    <x v="104"/>
    <s v="ERNT SER"/>
    <x v="745"/>
    <x v="1977"/>
    <x v="0"/>
  </r>
  <r>
    <m/>
    <x v="10"/>
    <s v="ERNT SER"/>
    <x v="745"/>
    <x v="1978"/>
    <x v="0"/>
  </r>
  <r>
    <m/>
    <x v="241"/>
    <s v="ERNT SER"/>
    <x v="746"/>
    <x v="1979"/>
    <x v="0"/>
  </r>
  <r>
    <m/>
    <x v="241"/>
    <s v="ERNT SER"/>
    <x v="746"/>
    <x v="1980"/>
    <x v="0"/>
  </r>
  <r>
    <m/>
    <x v="241"/>
    <s v="ERNT SER"/>
    <x v="746"/>
    <x v="1981"/>
    <x v="0"/>
  </r>
  <r>
    <m/>
    <x v="9"/>
    <s v="ERNT SER"/>
    <x v="746"/>
    <x v="1982"/>
    <x v="0"/>
  </r>
  <r>
    <m/>
    <x v="9"/>
    <s v="ERNT SER"/>
    <x v="746"/>
    <x v="1983"/>
    <x v="0"/>
  </r>
  <r>
    <m/>
    <x v="50"/>
    <s v="FILKO"/>
    <x v="746"/>
    <x v="1984"/>
    <x v="0"/>
  </r>
  <r>
    <m/>
    <x v="300"/>
    <s v="ERNT SER"/>
    <x v="746"/>
    <x v="693"/>
    <x v="0"/>
  </r>
  <r>
    <m/>
    <x v="142"/>
    <s v="ERNT SER"/>
    <x v="746"/>
    <x v="1985"/>
    <x v="0"/>
  </r>
  <r>
    <m/>
    <x v="301"/>
    <s v="TVZ"/>
    <x v="746"/>
    <x v="1986"/>
    <x v="0"/>
  </r>
  <r>
    <m/>
    <x v="302"/>
    <s v="ERNT SER"/>
    <x v="746"/>
    <x v="1987"/>
    <x v="0"/>
  </r>
  <r>
    <m/>
    <x v="303"/>
    <s v="ERNT SER"/>
    <x v="746"/>
    <x v="1988"/>
    <x v="0"/>
  </r>
  <r>
    <m/>
    <x v="247"/>
    <s v="ERNT SER"/>
    <x v="746"/>
    <x v="581"/>
    <x v="0"/>
  </r>
  <r>
    <m/>
    <x v="304"/>
    <s v="ERNT SER"/>
    <x v="746"/>
    <x v="374"/>
    <x v="0"/>
  </r>
  <r>
    <m/>
    <x v="305"/>
    <s v="ERNT SER"/>
    <x v="746"/>
    <x v="1989"/>
    <x v="0"/>
  </r>
  <r>
    <m/>
    <x v="172"/>
    <s v="ERNT SER"/>
    <x v="747"/>
    <x v="1051"/>
    <x v="0"/>
  </r>
  <r>
    <m/>
    <x v="48"/>
    <s v="HT CIOTTINA"/>
    <x v="747"/>
    <x v="1990"/>
    <x v="0"/>
  </r>
  <r>
    <m/>
    <x v="216"/>
    <s v="ERNT SER"/>
    <x v="747"/>
    <x v="1866"/>
    <x v="0"/>
  </r>
  <r>
    <m/>
    <x v="0"/>
    <s v="ERNT SER"/>
    <x v="747"/>
    <x v="1991"/>
    <x v="0"/>
  </r>
  <r>
    <m/>
    <x v="26"/>
    <s v="ERNT SER"/>
    <x v="747"/>
    <x v="584"/>
    <x v="0"/>
  </r>
  <r>
    <m/>
    <x v="26"/>
    <s v="ERNT SER"/>
    <x v="747"/>
    <x v="850"/>
    <x v="0"/>
  </r>
  <r>
    <m/>
    <x v="3"/>
    <s v="ERNT SER"/>
    <x v="747"/>
    <x v="4"/>
    <x v="0"/>
  </r>
  <r>
    <m/>
    <x v="167"/>
    <s v="ERNT SER"/>
    <x v="747"/>
    <x v="1992"/>
    <x v="0"/>
  </r>
  <r>
    <m/>
    <x v="306"/>
    <s v="OPTIMAL"/>
    <x v="747"/>
    <x v="143"/>
    <x v="0"/>
  </r>
  <r>
    <m/>
    <x v="9"/>
    <s v="ERNT SER"/>
    <x v="748"/>
    <x v="1993"/>
    <x v="0"/>
  </r>
  <r>
    <m/>
    <x v="9"/>
    <s v="ERNT SER"/>
    <x v="748"/>
    <x v="1994"/>
    <x v="0"/>
  </r>
  <r>
    <m/>
    <x v="9"/>
    <s v="ERNT SER"/>
    <x v="748"/>
    <x v="1995"/>
    <x v="0"/>
  </r>
  <r>
    <m/>
    <x v="9"/>
    <s v="MB FRIGO"/>
    <x v="748"/>
    <x v="1996"/>
    <x v="0"/>
  </r>
  <r>
    <m/>
    <x v="143"/>
    <s v="ERNT SER"/>
    <x v="748"/>
    <x v="1997"/>
    <x v="0"/>
  </r>
  <r>
    <m/>
    <x v="194"/>
    <s v="ERNT SER"/>
    <x v="748"/>
    <x v="1998"/>
    <x v="0"/>
  </r>
  <r>
    <m/>
    <x v="7"/>
    <s v="ERNT SER"/>
    <x v="748"/>
    <x v="1999"/>
    <x v="0"/>
  </r>
  <r>
    <m/>
    <x v="247"/>
    <s v="ERNT SER"/>
    <x v="748"/>
    <x v="581"/>
    <x v="0"/>
  </r>
  <r>
    <m/>
    <x v="297"/>
    <s v="ERNT SER"/>
    <x v="748"/>
    <x v="684"/>
    <x v="0"/>
  </r>
  <r>
    <m/>
    <x v="3"/>
    <s v="ČERMAK"/>
    <x v="748"/>
    <x v="66"/>
    <x v="0"/>
  </r>
  <r>
    <m/>
    <x v="13"/>
    <s v="ERNT SER"/>
    <x v="749"/>
    <x v="2000"/>
    <x v="0"/>
  </r>
  <r>
    <m/>
    <x v="263"/>
    <s v="ERNT SER"/>
    <x v="749"/>
    <x v="968"/>
    <x v="0"/>
  </r>
  <r>
    <m/>
    <x v="263"/>
    <s v="ERNT SER"/>
    <x v="749"/>
    <x v="1281"/>
    <x v="0"/>
  </r>
  <r>
    <m/>
    <x v="204"/>
    <s v="ERNT SER"/>
    <x v="749"/>
    <x v="1082"/>
    <x v="0"/>
  </r>
  <r>
    <m/>
    <x v="259"/>
    <s v="ERNT SER"/>
    <x v="750"/>
    <x v="2001"/>
    <x v="0"/>
  </r>
  <r>
    <m/>
    <x v="26"/>
    <s v="ERNT SER"/>
    <x v="750"/>
    <x v="272"/>
    <x v="0"/>
  </r>
  <r>
    <m/>
    <x v="26"/>
    <s v="ERNT SER"/>
    <x v="750"/>
    <x v="507"/>
    <x v="0"/>
  </r>
  <r>
    <m/>
    <x v="9"/>
    <s v="ERNT SER"/>
    <x v="750"/>
    <x v="2002"/>
    <x v="0"/>
  </r>
  <r>
    <m/>
    <x v="9"/>
    <s v="ERNT SER"/>
    <x v="750"/>
    <x v="572"/>
    <x v="0"/>
  </r>
  <r>
    <m/>
    <x v="26"/>
    <s v="HOTO VILE"/>
    <x v="750"/>
    <x v="581"/>
    <x v="0"/>
  </r>
  <r>
    <m/>
    <x v="10"/>
    <s v="ERNT SER"/>
    <x v="750"/>
    <x v="2003"/>
    <x v="0"/>
  </r>
  <r>
    <m/>
    <x v="10"/>
    <s v="ERNT SER"/>
    <x v="750"/>
    <x v="2004"/>
    <x v="0"/>
  </r>
  <r>
    <m/>
    <x v="263"/>
    <s v="ERNT SER"/>
    <x v="750"/>
    <x v="714"/>
    <x v="0"/>
  </r>
  <r>
    <m/>
    <x v="26"/>
    <s v="ERNT SER"/>
    <x v="751"/>
    <x v="244"/>
    <x v="0"/>
  </r>
  <r>
    <m/>
    <x v="26"/>
    <s v="ERNT SER"/>
    <x v="752"/>
    <x v="102"/>
    <x v="0"/>
  </r>
  <r>
    <m/>
    <x v="26"/>
    <s v="ERNT SER"/>
    <x v="752"/>
    <x v="246"/>
    <x v="0"/>
  </r>
  <r>
    <m/>
    <x v="26"/>
    <s v="ERNT SER"/>
    <x v="752"/>
    <x v="1752"/>
    <x v="0"/>
  </r>
  <r>
    <m/>
    <x v="26"/>
    <s v="ERNT SER"/>
    <x v="752"/>
    <x v="216"/>
    <x v="0"/>
  </r>
  <r>
    <m/>
    <x v="26"/>
    <s v="ERNT SER"/>
    <x v="752"/>
    <x v="2005"/>
    <x v="0"/>
  </r>
  <r>
    <m/>
    <x v="26"/>
    <s v="ERNT SER"/>
    <x v="752"/>
    <x v="2006"/>
    <x v="0"/>
  </r>
  <r>
    <m/>
    <x v="259"/>
    <s v="ERNT SER"/>
    <x v="752"/>
    <x v="2001"/>
    <x v="0"/>
  </r>
  <r>
    <m/>
    <x v="270"/>
    <s v="ČERMAK"/>
    <x v="752"/>
    <x v="2007"/>
    <x v="0"/>
  </r>
  <r>
    <m/>
    <x v="3"/>
    <s v="HT"/>
    <x v="752"/>
    <x v="1429"/>
    <x v="0"/>
  </r>
  <r>
    <m/>
    <x v="307"/>
    <s v="ERNT SER"/>
    <x v="752"/>
    <x v="2008"/>
    <x v="0"/>
  </r>
  <r>
    <m/>
    <x v="50"/>
    <s v="FINA"/>
    <x v="752"/>
    <x v="87"/>
    <x v="0"/>
  </r>
  <r>
    <m/>
    <x v="226"/>
    <s v="ERNT SER"/>
    <x v="752"/>
    <x v="650"/>
    <x v="0"/>
  </r>
  <r>
    <m/>
    <x v="308"/>
    <s v="ERNT SER"/>
    <x v="752"/>
    <x v="176"/>
    <x v="0"/>
  </r>
  <r>
    <m/>
    <x v="297"/>
    <s v="PRIJEVOZ ROBE"/>
    <x v="752"/>
    <x v="100"/>
    <x v="0"/>
  </r>
  <r>
    <m/>
    <x v="48"/>
    <s v="CIOTTINA"/>
    <x v="752"/>
    <x v="2009"/>
    <x v="0"/>
  </r>
  <r>
    <m/>
    <x v="52"/>
    <s v="ERNT SER"/>
    <x v="752"/>
    <x v="2010"/>
    <x v="0"/>
  </r>
  <r>
    <m/>
    <x v="13"/>
    <s v="ERNT SER"/>
    <x v="752"/>
    <x v="2011"/>
    <x v="0"/>
  </r>
  <r>
    <m/>
    <x v="64"/>
    <s v="ERNT SER"/>
    <x v="752"/>
    <x v="2012"/>
    <x v="0"/>
  </r>
  <r>
    <m/>
    <x v="10"/>
    <s v="ČOTINOVA"/>
    <x v="752"/>
    <x v="2004"/>
    <x v="0"/>
  </r>
  <r>
    <m/>
    <x v="7"/>
    <s v="ERNT SER"/>
    <x v="753"/>
    <x v="2013"/>
    <x v="0"/>
  </r>
  <r>
    <m/>
    <x v="7"/>
    <s v="ERNT SER"/>
    <x v="753"/>
    <x v="2014"/>
    <x v="0"/>
  </r>
  <r>
    <m/>
    <x v="259"/>
    <s v="ERNT SER"/>
    <x v="753"/>
    <x v="2015"/>
    <x v="0"/>
  </r>
  <r>
    <m/>
    <x v="259"/>
    <s v="ERNT SER"/>
    <x v="753"/>
    <x v="2016"/>
    <x v="0"/>
  </r>
  <r>
    <m/>
    <x v="259"/>
    <s v="ERNT SER"/>
    <x v="753"/>
    <x v="1103"/>
    <x v="0"/>
  </r>
  <r>
    <m/>
    <x v="13"/>
    <s v="HRT"/>
    <x v="753"/>
    <x v="2017"/>
    <x v="0"/>
  </r>
  <r>
    <m/>
    <x v="50"/>
    <s v="FINA"/>
    <x v="753"/>
    <x v="87"/>
    <x v="0"/>
  </r>
  <r>
    <m/>
    <x v="188"/>
    <s v="FINA"/>
    <x v="754"/>
    <x v="423"/>
    <x v="0"/>
  </r>
  <r>
    <m/>
    <x v="309"/>
    <s v="FINA"/>
    <x v="754"/>
    <x v="2018"/>
    <x v="0"/>
  </r>
  <r>
    <m/>
    <x v="310"/>
    <s v="ČERMAK"/>
    <x v="754"/>
    <x v="2019"/>
    <x v="0"/>
  </r>
  <r>
    <m/>
    <x v="165"/>
    <s v="ERNT SER"/>
    <x v="754"/>
    <x v="66"/>
    <x v="0"/>
  </r>
  <r>
    <m/>
    <x v="10"/>
    <s v="KOZALA"/>
    <x v="754"/>
    <x v="1295"/>
    <x v="0"/>
  </r>
  <r>
    <m/>
    <x v="10"/>
    <s v="GSM ŠOIĆI"/>
    <x v="754"/>
    <x v="2020"/>
    <x v="0"/>
  </r>
  <r>
    <m/>
    <x v="259"/>
    <s v="ERNT SER"/>
    <x v="754"/>
    <x v="2021"/>
    <x v="0"/>
  </r>
  <r>
    <m/>
    <x v="259"/>
    <s v="ERNT SER"/>
    <x v="754"/>
    <x v="2022"/>
    <x v="0"/>
  </r>
  <r>
    <m/>
    <x v="259"/>
    <s v="ERNT SER"/>
    <x v="754"/>
    <x v="362"/>
    <x v="0"/>
  </r>
  <r>
    <m/>
    <x v="259"/>
    <s v="ERNT SER"/>
    <x v="754"/>
    <x v="1552"/>
    <x v="0"/>
  </r>
  <r>
    <m/>
    <x v="259"/>
    <s v="ERNT SER"/>
    <x v="754"/>
    <x v="2023"/>
    <x v="0"/>
  </r>
  <r>
    <m/>
    <x v="259"/>
    <s v="ERNT SER"/>
    <x v="754"/>
    <x v="2021"/>
    <x v="0"/>
  </r>
  <r>
    <m/>
    <x v="293"/>
    <s v="ERNT SER"/>
    <x v="754"/>
    <x v="2024"/>
    <x v="0"/>
  </r>
  <r>
    <m/>
    <x v="26"/>
    <s v="MUNJA-ŽITNJAK"/>
    <x v="755"/>
    <x v="214"/>
    <x v="0"/>
  </r>
  <r>
    <m/>
    <x v="311"/>
    <s v="A1"/>
    <x v="756"/>
    <x v="2025"/>
    <x v="0"/>
  </r>
  <r>
    <m/>
    <x v="9"/>
    <s v="ANCIN"/>
    <x v="756"/>
    <x v="2026"/>
    <x v="0"/>
  </r>
  <r>
    <m/>
    <x v="9"/>
    <s v="ANCIN"/>
    <x v="756"/>
    <x v="2027"/>
    <x v="0"/>
  </r>
  <r>
    <m/>
    <x v="9"/>
    <s v="ANCIN"/>
    <x v="756"/>
    <x v="2028"/>
    <x v="0"/>
  </r>
  <r>
    <m/>
    <x v="9"/>
    <s v="ANCIN"/>
    <x v="756"/>
    <x v="2029"/>
    <x v="0"/>
  </r>
  <r>
    <m/>
    <x v="9"/>
    <s v="ANCIN"/>
    <x v="756"/>
    <x v="2030"/>
    <x v="0"/>
  </r>
  <r>
    <m/>
    <x v="9"/>
    <s v="ANCIN"/>
    <x v="756"/>
    <x v="1808"/>
    <x v="0"/>
  </r>
  <r>
    <m/>
    <x v="9"/>
    <s v="ANCIN"/>
    <x v="756"/>
    <x v="2031"/>
    <x v="0"/>
  </r>
  <r>
    <m/>
    <x v="270"/>
    <s v="TVZ"/>
    <x v="756"/>
    <x v="2032"/>
    <x v="0"/>
  </r>
  <r>
    <m/>
    <x v="312"/>
    <s v="ERNT SER"/>
    <x v="756"/>
    <x v="1020"/>
    <x v="0"/>
  </r>
  <r>
    <m/>
    <x v="293"/>
    <s v="RBA"/>
    <x v="757"/>
    <x v="2033"/>
    <x v="0"/>
  </r>
  <r>
    <m/>
    <x v="13"/>
    <s v="ERNT SER"/>
    <x v="757"/>
    <x v="2034"/>
    <x v="0"/>
  </r>
  <r>
    <m/>
    <x v="294"/>
    <s v="ERNT SER"/>
    <x v="757"/>
    <x v="2035"/>
    <x v="0"/>
  </r>
  <r>
    <m/>
    <x v="194"/>
    <s v="ERNT SER"/>
    <x v="757"/>
    <x v="2036"/>
    <x v="0"/>
  </r>
  <r>
    <m/>
    <x v="35"/>
    <s v="KONČAR"/>
    <x v="757"/>
    <x v="2037"/>
    <x v="0"/>
  </r>
  <r>
    <m/>
    <x v="26"/>
    <s v="VIROVITICA HT"/>
    <x v="757"/>
    <x v="1309"/>
    <x v="0"/>
  </r>
  <r>
    <m/>
    <x v="26"/>
    <s v="VIROVITICA HT"/>
    <x v="757"/>
    <x v="2038"/>
    <x v="0"/>
  </r>
  <r>
    <m/>
    <x v="26"/>
    <s v="VIROVITICA HT"/>
    <x v="757"/>
    <x v="2039"/>
    <x v="0"/>
  </r>
  <r>
    <m/>
    <x v="50"/>
    <s v="OIV DEJANOVAC"/>
    <x v="757"/>
    <x v="216"/>
    <x v="0"/>
  </r>
  <r>
    <m/>
    <x v="47"/>
    <s v="GAJEVO"/>
    <x v="757"/>
    <x v="59"/>
    <x v="0"/>
  </r>
  <r>
    <m/>
    <x v="7"/>
    <s v="ERNT SER"/>
    <x v="758"/>
    <x v="2040"/>
    <x v="0"/>
  </r>
  <r>
    <m/>
    <x v="311"/>
    <s v="KOŠNJA HT I A1"/>
    <x v="758"/>
    <x v="2041"/>
    <x v="0"/>
  </r>
  <r>
    <m/>
    <x v="3"/>
    <s v="HT"/>
    <x v="758"/>
    <x v="1044"/>
    <x v="0"/>
  </r>
  <r>
    <m/>
    <x v="270"/>
    <s v="ERNT SER"/>
    <x v="758"/>
    <x v="2042"/>
    <x v="0"/>
  </r>
  <r>
    <m/>
    <x v="9"/>
    <s v="ATALIAN"/>
    <x v="758"/>
    <x v="2043"/>
    <x v="0"/>
  </r>
  <r>
    <m/>
    <x v="9"/>
    <s v="ANCIN"/>
    <x v="758"/>
    <x v="2044"/>
    <x v="0"/>
  </r>
  <r>
    <m/>
    <x v="9"/>
    <s v="A1"/>
    <x v="758"/>
    <x v="1808"/>
    <x v="0"/>
  </r>
  <r>
    <m/>
    <x v="9"/>
    <s v="ANCIN"/>
    <x v="758"/>
    <x v="2045"/>
    <x v="0"/>
  </r>
  <r>
    <m/>
    <x v="9"/>
    <s v="REGIJA R4"/>
    <x v="758"/>
    <x v="2046"/>
    <x v="0"/>
  </r>
  <r>
    <m/>
    <x v="9"/>
    <s v="ERNT SER"/>
    <x v="758"/>
    <x v="831"/>
    <x v="0"/>
  </r>
  <r>
    <m/>
    <x v="9"/>
    <s v="A1"/>
    <x v="758"/>
    <x v="1808"/>
    <x v="0"/>
  </r>
  <r>
    <m/>
    <x v="9"/>
    <s v="ERNT SER"/>
    <x v="758"/>
    <x v="2047"/>
    <x v="0"/>
  </r>
  <r>
    <m/>
    <x v="9"/>
    <s v="ERNT SER"/>
    <x v="758"/>
    <x v="2048"/>
    <x v="0"/>
  </r>
  <r>
    <m/>
    <x v="9"/>
    <s v="ERNT SER"/>
    <x v="758"/>
    <x v="2049"/>
    <x v="0"/>
  </r>
  <r>
    <m/>
    <x v="9"/>
    <s v="ERNT SER"/>
    <x v="758"/>
    <x v="2050"/>
    <x v="0"/>
  </r>
  <r>
    <m/>
    <x v="313"/>
    <s v="GETNEKRETNINE"/>
    <x v="759"/>
    <x v="2051"/>
    <x v="0"/>
  </r>
  <r>
    <m/>
    <x v="216"/>
    <s v="ERNT SER"/>
    <x v="759"/>
    <x v="2052"/>
    <x v="0"/>
  </r>
  <r>
    <m/>
    <x v="142"/>
    <s v="ERNT SER"/>
    <x v="759"/>
    <x v="2053"/>
    <x v="0"/>
  </r>
  <r>
    <m/>
    <x v="26"/>
    <s v="ERNT SER"/>
    <x v="759"/>
    <x v="1015"/>
    <x v="0"/>
  </r>
  <r>
    <m/>
    <x v="259"/>
    <s v="ERNT SER"/>
    <x v="759"/>
    <x v="2054"/>
    <x v="0"/>
  </r>
  <r>
    <m/>
    <x v="26"/>
    <s v="ERNT SER"/>
    <x v="759"/>
    <x v="2055"/>
    <x v="0"/>
  </r>
  <r>
    <m/>
    <x v="26"/>
    <s v="ERNT SER"/>
    <x v="759"/>
    <x v="1309"/>
    <x v="0"/>
  </r>
  <r>
    <m/>
    <x v="26"/>
    <s v="ERNT SER"/>
    <x v="759"/>
    <x v="2056"/>
    <x v="0"/>
  </r>
  <r>
    <m/>
    <x v="0"/>
    <s v="ERNT SER"/>
    <x v="759"/>
    <x v="2057"/>
    <x v="0"/>
  </r>
  <r>
    <m/>
    <x v="0"/>
    <s v="ERNT SER"/>
    <x v="759"/>
    <x v="2058"/>
    <x v="0"/>
  </r>
  <r>
    <m/>
    <x v="314"/>
    <s v="ERNT SER"/>
    <x v="759"/>
    <x v="2059"/>
    <x v="0"/>
  </r>
  <r>
    <m/>
    <x v="315"/>
    <s v="ANCIN"/>
    <x v="759"/>
    <x v="2060"/>
    <x v="0"/>
  </r>
  <r>
    <m/>
    <x v="3"/>
    <s v="ČERMAK"/>
    <x v="759"/>
    <x v="374"/>
    <x v="0"/>
  </r>
  <r>
    <m/>
    <x v="174"/>
    <s v="ERNT SER"/>
    <x v="760"/>
    <x v="2061"/>
    <x v="0"/>
  </r>
  <r>
    <m/>
    <x v="293"/>
    <s v="RBA"/>
    <x v="760"/>
    <x v="2062"/>
    <x v="0"/>
  </r>
  <r>
    <m/>
    <x v="259"/>
    <s v="A1"/>
    <x v="761"/>
    <x v="986"/>
    <x v="0"/>
  </r>
  <r>
    <m/>
    <x v="259"/>
    <s v="ERNT SER"/>
    <x v="761"/>
    <x v="2063"/>
    <x v="0"/>
  </r>
  <r>
    <m/>
    <x v="282"/>
    <s v="GORAN PODGORSKI"/>
    <x v="761"/>
    <x v="714"/>
    <x v="0"/>
  </r>
  <r>
    <m/>
    <x v="0"/>
    <s v="A1"/>
    <x v="762"/>
    <x v="1631"/>
    <x v="0"/>
  </r>
  <r>
    <m/>
    <x v="0"/>
    <s v="REGIJA R4"/>
    <x v="762"/>
    <x v="2064"/>
    <x v="0"/>
  </r>
  <r>
    <m/>
    <x v="204"/>
    <s v="REGIJA R2"/>
    <x v="762"/>
    <x v="2065"/>
    <x v="0"/>
  </r>
  <r>
    <m/>
    <x v="316"/>
    <s v="ERNT SER"/>
    <x v="763"/>
    <x v="2066"/>
    <x v="0"/>
  </r>
  <r>
    <m/>
    <x v="13"/>
    <s v="ERNT SER"/>
    <x v="763"/>
    <x v="463"/>
    <x v="0"/>
  </r>
  <r>
    <m/>
    <x v="26"/>
    <s v="ERNT SER"/>
    <x v="763"/>
    <x v="2038"/>
    <x v="0"/>
  </r>
  <r>
    <m/>
    <x v="293"/>
    <s v="RBA"/>
    <x v="763"/>
    <x v="2067"/>
    <x v="0"/>
  </r>
  <r>
    <m/>
    <x v="3"/>
    <s v="ERNT SER"/>
    <x v="763"/>
    <x v="1429"/>
    <x v="0"/>
  </r>
  <r>
    <m/>
    <x v="311"/>
    <s v="ERNT SER"/>
    <x v="763"/>
    <x v="2068"/>
    <x v="0"/>
  </r>
  <r>
    <m/>
    <x v="317"/>
    <s v="ERNT SER"/>
    <x v="763"/>
    <x v="2069"/>
    <x v="0"/>
  </r>
  <r>
    <m/>
    <x v="259"/>
    <s v="ERNT SER"/>
    <x v="763"/>
    <x v="2070"/>
    <x v="0"/>
  </r>
  <r>
    <m/>
    <x v="158"/>
    <s v="ERNT SER"/>
    <x v="763"/>
    <x v="2071"/>
    <x v="0"/>
  </r>
  <r>
    <m/>
    <x v="26"/>
    <s v="ERNT SER"/>
    <x v="763"/>
    <x v="102"/>
    <x v="0"/>
  </r>
  <r>
    <m/>
    <x v="26"/>
    <s v="ERNT SER"/>
    <x v="763"/>
    <x v="91"/>
    <x v="0"/>
  </r>
  <r>
    <m/>
    <x v="26"/>
    <s v="ERNT SER"/>
    <x v="763"/>
    <x v="850"/>
    <x v="0"/>
  </r>
  <r>
    <m/>
    <x v="26"/>
    <s v="ERNT SER"/>
    <x v="763"/>
    <x v="572"/>
    <x v="0"/>
  </r>
  <r>
    <m/>
    <x v="26"/>
    <s v="ERNT SER"/>
    <x v="763"/>
    <x v="97"/>
    <x v="0"/>
  </r>
  <r>
    <m/>
    <x v="311"/>
    <s v="ERNT SER"/>
    <x v="763"/>
    <x v="2041"/>
    <x v="0"/>
  </r>
  <r>
    <m/>
    <x v="0"/>
    <s v="ERNT SER"/>
    <x v="763"/>
    <x v="2072"/>
    <x v="0"/>
  </r>
  <r>
    <m/>
    <x v="270"/>
    <s v="ATALIAN"/>
    <x v="763"/>
    <x v="206"/>
    <x v="0"/>
  </r>
  <r>
    <m/>
    <x v="0"/>
    <s v="ERNT SER"/>
    <x v="763"/>
    <x v="2073"/>
    <x v="0"/>
  </r>
  <r>
    <m/>
    <x v="216"/>
    <s v="ERNT SER"/>
    <x v="763"/>
    <x v="2074"/>
    <x v="0"/>
  </r>
  <r>
    <m/>
    <x v="134"/>
    <s v="ERNT SER"/>
    <x v="764"/>
    <x v="1893"/>
    <x v="0"/>
  </r>
  <r>
    <m/>
    <x v="86"/>
    <s v="SUNEKOVA 117   "/>
    <x v="764"/>
    <x v="1331"/>
    <x v="0"/>
  </r>
  <r>
    <m/>
    <x v="259"/>
    <s v="ERNT SER"/>
    <x v="764"/>
    <x v="2075"/>
    <x v="0"/>
  </r>
  <r>
    <m/>
    <x v="259"/>
    <s v="ERNT SER"/>
    <x v="764"/>
    <x v="2076"/>
    <x v="0"/>
  </r>
  <r>
    <m/>
    <x v="259"/>
    <s v="ERNT SER"/>
    <x v="764"/>
    <x v="2077"/>
    <x v="0"/>
  </r>
  <r>
    <m/>
    <x v="259"/>
    <s v="ERNT SER"/>
    <x v="764"/>
    <x v="2078"/>
    <x v="0"/>
  </r>
  <r>
    <m/>
    <x v="259"/>
    <s v="ERNT SER"/>
    <x v="764"/>
    <x v="2079"/>
    <x v="0"/>
  </r>
  <r>
    <m/>
    <x v="259"/>
    <s v="ERNT SER"/>
    <x v="764"/>
    <x v="2080"/>
    <x v="0"/>
  </r>
  <r>
    <m/>
    <x v="259"/>
    <s v="ERNT SER"/>
    <x v="764"/>
    <x v="2081"/>
    <x v="0"/>
  </r>
  <r>
    <m/>
    <x v="318"/>
    <s v="ERNT SER"/>
    <x v="764"/>
    <x v="477"/>
    <x v="0"/>
  </r>
  <r>
    <m/>
    <x v="9"/>
    <s v="ATALIAN"/>
    <x v="764"/>
    <x v="603"/>
    <x v="0"/>
  </r>
  <r>
    <m/>
    <x v="9"/>
    <s v="ATALIAN"/>
    <x v="764"/>
    <x v="2082"/>
    <x v="0"/>
  </r>
  <r>
    <m/>
    <x v="9"/>
    <s v="ATALIAN"/>
    <x v="764"/>
    <x v="1808"/>
    <x v="0"/>
  </r>
  <r>
    <m/>
    <x v="194"/>
    <s v="R2"/>
    <x v="764"/>
    <x v="2083"/>
    <x v="0"/>
  </r>
  <r>
    <m/>
    <x v="263"/>
    <s v="HT"/>
    <x v="764"/>
    <x v="1331"/>
    <x v="0"/>
  </r>
  <r>
    <m/>
    <x v="319"/>
    <s v="ERNT SER"/>
    <x v="764"/>
    <x v="2084"/>
    <x v="0"/>
  </r>
  <r>
    <m/>
    <x v="50"/>
    <s v="ATALIAN"/>
    <x v="764"/>
    <x v="2085"/>
    <x v="0"/>
  </r>
  <r>
    <m/>
    <x v="320"/>
    <s v="ERNT SER"/>
    <x v="764"/>
    <x v="818"/>
    <x v="0"/>
  </r>
  <r>
    <m/>
    <x v="321"/>
    <s v="HT CIOTTINA"/>
    <x v="764"/>
    <x v="326"/>
    <x v="0"/>
  </r>
  <r>
    <m/>
    <x v="26"/>
    <s v="ERNT SER"/>
    <x v="764"/>
    <x v="713"/>
    <x v="0"/>
  </r>
  <r>
    <m/>
    <x v="26"/>
    <s v="ERNT SER"/>
    <x v="764"/>
    <x v="1188"/>
    <x v="0"/>
  </r>
  <r>
    <m/>
    <x v="322"/>
    <s v="KONČAR"/>
    <x v="764"/>
    <x v="2086"/>
    <x v="0"/>
  </r>
  <r>
    <m/>
    <x v="322"/>
    <s v="KONČAR"/>
    <x v="764"/>
    <x v="1898"/>
    <x v="0"/>
  </r>
  <r>
    <m/>
    <x v="292"/>
    <s v="ERNT SER"/>
    <x v="764"/>
    <x v="2087"/>
    <x v="0"/>
  </r>
  <r>
    <m/>
    <x v="310"/>
    <s v="ČERMAK"/>
    <x v="764"/>
    <x v="2019"/>
    <x v="0"/>
  </r>
  <r>
    <m/>
    <x v="270"/>
    <s v="ERNT SER"/>
    <x v="764"/>
    <x v="2088"/>
    <x v="0"/>
  </r>
  <r>
    <m/>
    <x v="321"/>
    <s v="HT CIOTTINA"/>
    <x v="764"/>
    <x v="326"/>
    <x v="0"/>
  </r>
  <r>
    <m/>
    <x v="323"/>
    <s v="ERNT SER"/>
    <x v="764"/>
    <x v="1928"/>
    <x v="0"/>
  </r>
  <r>
    <m/>
    <x v="7"/>
    <s v="ERNT SER"/>
    <x v="764"/>
    <x v="2089"/>
    <x v="0"/>
  </r>
  <r>
    <m/>
    <x v="7"/>
    <s v="ERNT SER"/>
    <x v="764"/>
    <x v="2090"/>
    <x v="0"/>
  </r>
  <r>
    <m/>
    <x v="324"/>
    <s v="ERNT SER"/>
    <x v="764"/>
    <x v="2091"/>
    <x v="0"/>
  </r>
  <r>
    <m/>
    <x v="278"/>
    <s v="GORNJE BAZJE"/>
    <x v="764"/>
    <x v="2092"/>
    <x v="0"/>
  </r>
  <r>
    <m/>
    <x v="284"/>
    <s v="ERNT SER"/>
    <x v="765"/>
    <x v="2093"/>
    <x v="0"/>
  </r>
  <r>
    <m/>
    <x v="317"/>
    <s v="ERNT SER"/>
    <x v="766"/>
    <x v="2094"/>
    <x v="0"/>
  </r>
  <r>
    <m/>
    <x v="311"/>
    <s v="ERNT SER"/>
    <x v="767"/>
    <x v="2095"/>
    <x v="0"/>
  </r>
  <r>
    <m/>
    <x v="311"/>
    <s v="ERNT SER"/>
    <x v="767"/>
    <x v="2096"/>
    <x v="0"/>
  </r>
  <r>
    <m/>
    <x v="3"/>
    <s v="ERNT SER"/>
    <x v="767"/>
    <x v="1429"/>
    <x v="0"/>
  </r>
  <r>
    <m/>
    <x v="308"/>
    <s v="ERNT SER"/>
    <x v="767"/>
    <x v="1281"/>
    <x v="0"/>
  </r>
  <r>
    <m/>
    <x v="322"/>
    <s v="ERNT SER"/>
    <x v="767"/>
    <x v="2097"/>
    <x v="0"/>
  </r>
  <r>
    <m/>
    <x v="293"/>
    <s v="RBA"/>
    <x v="767"/>
    <x v="2098"/>
    <x v="0"/>
  </r>
  <r>
    <m/>
    <x v="293"/>
    <s v="RBA"/>
    <x v="767"/>
    <x v="2099"/>
    <x v="0"/>
  </r>
  <r>
    <m/>
    <x v="315"/>
    <s v="ANCIN"/>
    <x v="767"/>
    <x v="2100"/>
    <x v="0"/>
  </r>
  <r>
    <m/>
    <x v="325"/>
    <s v="KONČAR"/>
    <x v="767"/>
    <x v="2101"/>
    <x v="0"/>
  </r>
  <r>
    <m/>
    <x v="26"/>
    <s v="ERNT SER"/>
    <x v="767"/>
    <x v="572"/>
    <x v="0"/>
  </r>
  <r>
    <m/>
    <x v="0"/>
    <s v="ERNT SER"/>
    <x v="767"/>
    <x v="1176"/>
    <x v="0"/>
  </r>
  <r>
    <m/>
    <x v="226"/>
    <s v="ERNT SER"/>
    <x v="767"/>
    <x v="2102"/>
    <x v="0"/>
  </r>
  <r>
    <m/>
    <x v="3"/>
    <s v="ERNT SER"/>
    <x v="768"/>
    <x v="66"/>
    <x v="0"/>
  </r>
  <r>
    <m/>
    <x v="7"/>
    <s v="ERNT SER"/>
    <x v="768"/>
    <x v="2103"/>
    <x v="0"/>
  </r>
  <r>
    <m/>
    <x v="226"/>
    <s v="ERNT SER"/>
    <x v="768"/>
    <x v="2104"/>
    <x v="0"/>
  </r>
  <r>
    <m/>
    <x v="9"/>
    <s v="ERNT SER"/>
    <x v="768"/>
    <x v="2105"/>
    <x v="0"/>
  </r>
  <r>
    <m/>
    <x v="9"/>
    <s v="ERNT SER"/>
    <x v="768"/>
    <x v="2106"/>
    <x v="0"/>
  </r>
  <r>
    <m/>
    <x v="9"/>
    <s v="ERNT SER"/>
    <x v="768"/>
    <x v="2107"/>
    <x v="0"/>
  </r>
  <r>
    <m/>
    <x v="9"/>
    <s v="ERNT SER"/>
    <x v="768"/>
    <x v="845"/>
    <x v="0"/>
  </r>
  <r>
    <m/>
    <x v="9"/>
    <s v="ERNT SER"/>
    <x v="768"/>
    <x v="2108"/>
    <x v="0"/>
  </r>
  <r>
    <m/>
    <x v="9"/>
    <s v="ERNT SER"/>
    <x v="768"/>
    <x v="2109"/>
    <x v="0"/>
  </r>
  <r>
    <m/>
    <x v="181"/>
    <s v="ERNT SER"/>
    <x v="768"/>
    <x v="112"/>
    <x v="0"/>
  </r>
  <r>
    <m/>
    <x v="326"/>
    <s v="ATALIAN"/>
    <x v="768"/>
    <x v="2110"/>
    <x v="0"/>
  </r>
  <r>
    <m/>
    <x v="326"/>
    <s v="ATALIAN"/>
    <x v="768"/>
    <x v="2111"/>
    <x v="0"/>
  </r>
  <r>
    <m/>
    <x v="35"/>
    <s v="MB"/>
    <x v="768"/>
    <x v="2112"/>
    <x v="0"/>
  </r>
  <r>
    <m/>
    <x v="9"/>
    <s v="ATALIAN"/>
    <x v="768"/>
    <x v="1808"/>
    <x v="0"/>
  </r>
  <r>
    <m/>
    <x v="9"/>
    <s v="ERNT SER"/>
    <x v="768"/>
    <x v="2113"/>
    <x v="0"/>
  </r>
  <r>
    <m/>
    <x v="9"/>
    <s v="ATALIAN"/>
    <x v="768"/>
    <x v="2114"/>
    <x v="0"/>
  </r>
  <r>
    <m/>
    <x v="9"/>
    <s v="ATALIAN"/>
    <x v="768"/>
    <x v="2115"/>
    <x v="0"/>
  </r>
  <r>
    <m/>
    <x v="0"/>
    <s v="ERNT SER"/>
    <x v="768"/>
    <x v="149"/>
    <x v="0"/>
  </r>
  <r>
    <m/>
    <x v="326"/>
    <s v="ERNT SER"/>
    <x v="768"/>
    <x v="2110"/>
    <x v="0"/>
  </r>
  <r>
    <m/>
    <x v="327"/>
    <s v="ATALIAN"/>
    <x v="768"/>
    <x v="2116"/>
    <x v="0"/>
  </r>
  <r>
    <m/>
    <x v="134"/>
    <s v="ERNT SER"/>
    <x v="769"/>
    <x v="2117"/>
    <x v="0"/>
  </r>
  <r>
    <m/>
    <x v="324"/>
    <s v="ERNT SER"/>
    <x v="770"/>
    <x v="2118"/>
    <x v="0"/>
  </r>
  <r>
    <m/>
    <x v="50"/>
    <s v="ERNT SER"/>
    <x v="770"/>
    <x v="1186"/>
    <x v="0"/>
  </r>
  <r>
    <m/>
    <x v="328"/>
    <s v="ERNT SER"/>
    <x v="770"/>
    <x v="2119"/>
    <x v="0"/>
  </r>
  <r>
    <m/>
    <x v="311"/>
    <s v="ERNT SER"/>
    <x v="770"/>
    <x v="2120"/>
    <x v="0"/>
  </r>
  <r>
    <m/>
    <x v="329"/>
    <s v="ERNT SER"/>
    <x v="770"/>
    <x v="301"/>
    <x v="0"/>
  </r>
  <r>
    <m/>
    <x v="330"/>
    <s v="ZG6582GD"/>
    <x v="770"/>
    <x v="2121"/>
    <x v="0"/>
  </r>
  <r>
    <m/>
    <x v="308"/>
    <s v="ERNT SER"/>
    <x v="770"/>
    <x v="226"/>
    <x v="0"/>
  </r>
  <r>
    <m/>
    <x v="26"/>
    <s v="ERNT SER"/>
    <x v="770"/>
    <x v="2122"/>
    <x v="0"/>
  </r>
  <r>
    <m/>
    <x v="26"/>
    <s v="ERNT SER"/>
    <x v="770"/>
    <x v="244"/>
    <x v="0"/>
  </r>
  <r>
    <m/>
    <x v="26"/>
    <s v="ERNT SER"/>
    <x v="770"/>
    <x v="2123"/>
    <x v="0"/>
  </r>
  <r>
    <m/>
    <x v="0"/>
    <s v="ERNT SER"/>
    <x v="770"/>
    <x v="2124"/>
    <x v="0"/>
  </r>
  <r>
    <m/>
    <x v="76"/>
    <s v="ERNT SER"/>
    <x v="770"/>
    <x v="1541"/>
    <x v="0"/>
  </r>
  <r>
    <m/>
    <x v="26"/>
    <s v="ERNT SER"/>
    <x v="770"/>
    <x v="216"/>
    <x v="0"/>
  </r>
  <r>
    <m/>
    <x v="26"/>
    <s v="ERNT SER"/>
    <x v="770"/>
    <x v="101"/>
    <x v="0"/>
  </r>
  <r>
    <m/>
    <x v="331"/>
    <s v="KONČAR"/>
    <x v="771"/>
    <x v="39"/>
    <x v="0"/>
  </r>
  <r>
    <m/>
    <x v="26"/>
    <s v="ERNT SER"/>
    <x v="771"/>
    <x v="216"/>
    <x v="0"/>
  </r>
  <r>
    <m/>
    <x v="0"/>
    <s v="ERNT SER"/>
    <x v="771"/>
    <x v="2125"/>
    <x v="0"/>
  </r>
  <r>
    <m/>
    <x v="142"/>
    <s v="ERNT SER"/>
    <x v="772"/>
    <x v="1042"/>
    <x v="0"/>
  </r>
  <r>
    <m/>
    <x v="315"/>
    <s v="ATALIAN"/>
    <x v="772"/>
    <x v="2126"/>
    <x v="0"/>
  </r>
  <r>
    <m/>
    <x v="10"/>
    <s v="ERN SERVIS"/>
    <x v="773"/>
    <x v="2127"/>
    <x v="0"/>
  </r>
  <r>
    <m/>
    <x v="10"/>
    <s v="ERN SERVIS"/>
    <x v="773"/>
    <x v="1416"/>
    <x v="0"/>
  </r>
  <r>
    <m/>
    <x v="10"/>
    <s v="ERN SERVIS"/>
    <x v="773"/>
    <x v="2128"/>
    <x v="0"/>
  </r>
  <r>
    <m/>
    <x v="10"/>
    <s v="ERN SERVIS"/>
    <x v="773"/>
    <x v="112"/>
    <x v="0"/>
  </r>
  <r>
    <m/>
    <x v="0"/>
    <s v="ERN SERVIS"/>
    <x v="773"/>
    <x v="2129"/>
    <x v="0"/>
  </r>
  <r>
    <m/>
    <x v="7"/>
    <s v="KOREKTIVA HT"/>
    <x v="773"/>
    <x v="2130"/>
    <x v="0"/>
  </r>
  <r>
    <m/>
    <x v="7"/>
    <s v="KOREKTIVA HT"/>
    <x v="773"/>
    <x v="2131"/>
    <x v="0"/>
  </r>
  <r>
    <m/>
    <x v="270"/>
    <s v="TVZ "/>
    <x v="773"/>
    <x v="1052"/>
    <x v="0"/>
  </r>
  <r>
    <m/>
    <x v="8"/>
    <s v="SERVIS KOSILICE"/>
    <x v="773"/>
    <x v="2132"/>
    <x v="0"/>
  </r>
  <r>
    <m/>
    <x v="9"/>
    <s v="ATALIAN"/>
    <x v="774"/>
    <x v="2133"/>
    <x v="0"/>
  </r>
  <r>
    <m/>
    <x v="9"/>
    <s v="ATALIAN"/>
    <x v="774"/>
    <x v="2134"/>
    <x v="0"/>
  </r>
  <r>
    <m/>
    <x v="9"/>
    <s v="ATALIAN"/>
    <x v="774"/>
    <x v="2002"/>
    <x v="0"/>
  </r>
  <r>
    <m/>
    <x v="10"/>
    <s v="ERN SERVIS"/>
    <x v="775"/>
    <x v="2135"/>
    <x v="0"/>
  </r>
  <r>
    <m/>
    <x v="165"/>
    <s v="ERN SERVIS"/>
    <x v="775"/>
    <x v="2136"/>
    <x v="0"/>
  </r>
  <r>
    <m/>
    <x v="165"/>
    <s v="ERN SERVIS"/>
    <x v="775"/>
    <x v="2137"/>
    <x v="0"/>
  </r>
  <r>
    <m/>
    <x v="26"/>
    <s v="ERN SERVIS"/>
    <x v="775"/>
    <x v="2138"/>
    <x v="0"/>
  </r>
  <r>
    <m/>
    <x v="332"/>
    <s v="FOTON PROMET"/>
    <x v="775"/>
    <x v="165"/>
    <x v="0"/>
  </r>
  <r>
    <m/>
    <x v="26"/>
    <s v="ERN SERVIS"/>
    <x v="775"/>
    <x v="2139"/>
    <x v="0"/>
  </r>
  <r>
    <m/>
    <x v="259"/>
    <s v="ERN SERVIS"/>
    <x v="776"/>
    <x v="2140"/>
    <x v="0"/>
  </r>
  <r>
    <m/>
    <x v="333"/>
    <s v="ERN SERVIS"/>
    <x v="776"/>
    <x v="506"/>
    <x v="0"/>
  </r>
  <r>
    <m/>
    <x v="315"/>
    <s v="HT DRAŠKOVIĆEVA"/>
    <x v="776"/>
    <x v="165"/>
    <x v="0"/>
  </r>
  <r>
    <m/>
    <x v="328"/>
    <s v="ERN SERVIS"/>
    <x v="776"/>
    <x v="2141"/>
    <x v="0"/>
  </r>
  <r>
    <m/>
    <x v="311"/>
    <s v="ERN SERVIS"/>
    <x v="776"/>
    <x v="2142"/>
    <x v="0"/>
  </r>
  <r>
    <m/>
    <x v="0"/>
    <s v="ERN SERVIS"/>
    <x v="776"/>
    <x v="2143"/>
    <x v="0"/>
  </r>
  <r>
    <m/>
    <x v="9"/>
    <s v="ATALIAN"/>
    <x v="776"/>
    <x v="2144"/>
    <x v="0"/>
  </r>
  <r>
    <m/>
    <x v="9"/>
    <s v="ATALIAN"/>
    <x v="776"/>
    <x v="2145"/>
    <x v="0"/>
  </r>
  <r>
    <m/>
    <x v="9"/>
    <s v="ATALIAN"/>
    <x v="776"/>
    <x v="2146"/>
    <x v="0"/>
  </r>
  <r>
    <m/>
    <x v="9"/>
    <s v="ATALIAN"/>
    <x v="776"/>
    <x v="2147"/>
    <x v="0"/>
  </r>
  <r>
    <m/>
    <x v="9"/>
    <s v="ATALIAN"/>
    <x v="776"/>
    <x v="2148"/>
    <x v="0"/>
  </r>
  <r>
    <m/>
    <x v="9"/>
    <s v="ATALIAN"/>
    <x v="776"/>
    <x v="2149"/>
    <x v="0"/>
  </r>
  <r>
    <m/>
    <x v="9"/>
    <s v="ATALIAN"/>
    <x v="776"/>
    <x v="2150"/>
    <x v="0"/>
  </r>
  <r>
    <m/>
    <x v="135"/>
    <s v="ERN SERVIS"/>
    <x v="776"/>
    <x v="2151"/>
    <x v="0"/>
  </r>
  <r>
    <m/>
    <x v="334"/>
    <s v="ERN SERVIS"/>
    <x v="776"/>
    <x v="2152"/>
    <x v="0"/>
  </r>
  <r>
    <m/>
    <x v="315"/>
    <s v="KBC ZAGREB"/>
    <x v="777"/>
    <x v="216"/>
    <x v="0"/>
  </r>
  <r>
    <m/>
    <x v="335"/>
    <s v="ZG8699HV"/>
    <x v="777"/>
    <x v="2153"/>
    <x v="0"/>
  </r>
  <r>
    <m/>
    <x v="10"/>
    <s v="ERN SERVIS"/>
    <x v="777"/>
    <x v="2154"/>
    <x v="0"/>
  </r>
  <r>
    <m/>
    <x v="288"/>
    <s v="HT SPLIT"/>
    <x v="777"/>
    <x v="2155"/>
    <x v="0"/>
  </r>
  <r>
    <m/>
    <x v="336"/>
    <s v="ERN SERVIS"/>
    <x v="777"/>
    <x v="2156"/>
    <x v="0"/>
  </r>
  <r>
    <m/>
    <x v="26"/>
    <s v="NOVO ČIČE"/>
    <x v="777"/>
    <x v="2157"/>
    <x v="0"/>
  </r>
  <r>
    <m/>
    <x v="315"/>
    <s v="ATALIAN"/>
    <x v="777"/>
    <x v="2158"/>
    <x v="0"/>
  </r>
  <r>
    <m/>
    <x v="165"/>
    <s v="HT GORNJE BAZJE"/>
    <x v="778"/>
    <x v="2159"/>
    <x v="0"/>
  </r>
  <r>
    <m/>
    <x v="311"/>
    <s v="ERN SERVIS"/>
    <x v="779"/>
    <x v="2160"/>
    <x v="0"/>
  </r>
  <r>
    <m/>
    <x v="337"/>
    <s v="HT"/>
    <x v="779"/>
    <x v="1044"/>
    <x v="0"/>
  </r>
  <r>
    <m/>
    <x v="50"/>
    <s v="ERN SERVIS"/>
    <x v="779"/>
    <x v="2161"/>
    <x v="0"/>
  </r>
  <r>
    <m/>
    <x v="194"/>
    <s v="ERN SERVIS"/>
    <x v="779"/>
    <x v="2162"/>
    <x v="0"/>
  </r>
  <r>
    <m/>
    <x v="263"/>
    <s v="KONČAR RAKITJE"/>
    <x v="779"/>
    <x v="2163"/>
    <x v="0"/>
  </r>
  <r>
    <m/>
    <x v="338"/>
    <s v="HT SPLIT"/>
    <x v="779"/>
    <x v="2164"/>
    <x v="0"/>
  </r>
  <r>
    <m/>
    <x v="26"/>
    <s v="JORDANOVEČKI ODV"/>
    <x v="779"/>
    <x v="2165"/>
    <x v="0"/>
  </r>
  <r>
    <m/>
    <x v="315"/>
    <s v="ATALIAN"/>
    <x v="779"/>
    <x v="165"/>
    <x v="0"/>
  </r>
  <r>
    <m/>
    <x v="311"/>
    <s v="ERN SERVIS"/>
    <x v="779"/>
    <x v="2166"/>
    <x v="0"/>
  </r>
  <r>
    <m/>
    <x v="311"/>
    <s v="ERN SERVIS"/>
    <x v="779"/>
    <x v="2167"/>
    <x v="0"/>
  </r>
  <r>
    <m/>
    <x v="311"/>
    <s v="ERN SERVIS"/>
    <x v="779"/>
    <x v="2168"/>
    <x v="0"/>
  </r>
  <r>
    <m/>
    <x v="339"/>
    <s v="ATALIAN"/>
    <x v="779"/>
    <x v="2169"/>
    <x v="0"/>
  </r>
  <r>
    <m/>
    <x v="315"/>
    <s v="HESPO"/>
    <x v="779"/>
    <x v="2170"/>
    <x v="0"/>
  </r>
  <r>
    <m/>
    <x v="47"/>
    <s v="KONČAR "/>
    <x v="779"/>
    <x v="2171"/>
    <x v="0"/>
  </r>
  <r>
    <m/>
    <x v="340"/>
    <s v="ERN SERVIS"/>
    <x v="779"/>
    <x v="2172"/>
    <x v="0"/>
  </r>
  <r>
    <m/>
    <x v="334"/>
    <s v="ERN SERVIS"/>
    <x v="780"/>
    <x v="2173"/>
    <x v="0"/>
  </r>
  <r>
    <m/>
    <x v="324"/>
    <s v="ERN SERVIS"/>
    <x v="780"/>
    <x v="2174"/>
    <x v="0"/>
  </r>
  <r>
    <m/>
    <x v="118"/>
    <s v="ERN SERVIS"/>
    <x v="781"/>
    <x v="2175"/>
    <x v="0"/>
  </r>
  <r>
    <m/>
    <x v="341"/>
    <s v="KUĆA PERKOVIĆ"/>
    <x v="781"/>
    <x v="2176"/>
    <x v="0"/>
  </r>
  <r>
    <m/>
    <x v="315"/>
    <s v="HESPO"/>
    <x v="782"/>
    <x v="2177"/>
    <x v="0"/>
  </r>
  <r>
    <m/>
    <x v="26"/>
    <s v="ERN SERVIS"/>
    <x v="782"/>
    <x v="2178"/>
    <x v="0"/>
  </r>
  <r>
    <m/>
    <x v="26"/>
    <s v="ERN SERVIS"/>
    <x v="782"/>
    <x v="2179"/>
    <x v="0"/>
  </r>
  <r>
    <m/>
    <x v="168"/>
    <s v="ERN SERVIS"/>
    <x v="782"/>
    <x v="2180"/>
    <x v="0"/>
  </r>
  <r>
    <m/>
    <x v="315"/>
    <s v="ATALIAN"/>
    <x v="782"/>
    <x v="2181"/>
    <x v="0"/>
  </r>
  <r>
    <m/>
    <x v="293"/>
    <s v="RBA"/>
    <x v="782"/>
    <x v="2182"/>
    <x v="0"/>
  </r>
  <r>
    <m/>
    <x v="26"/>
    <s v="ERN SERVIS"/>
    <x v="782"/>
    <x v="2183"/>
    <x v="0"/>
  </r>
  <r>
    <m/>
    <x v="342"/>
    <s v="FINA"/>
    <x v="782"/>
    <x v="2184"/>
    <x v="0"/>
  </r>
  <r>
    <m/>
    <x v="315"/>
    <s v="ATALIAN"/>
    <x v="783"/>
    <x v="2185"/>
    <x v="0"/>
  </r>
  <r>
    <m/>
    <x v="315"/>
    <s v="ATALIAN"/>
    <x v="783"/>
    <x v="2186"/>
    <x v="0"/>
  </r>
  <r>
    <m/>
    <x v="315"/>
    <s v="¸A1"/>
    <x v="783"/>
    <x v="2187"/>
    <x v="0"/>
  </r>
  <r>
    <m/>
    <x v="339"/>
    <s v="ZARA RIJEKA"/>
    <x v="783"/>
    <x v="2169"/>
    <x v="0"/>
  </r>
  <r>
    <m/>
    <x v="259"/>
    <s v="ERN SERVIS"/>
    <x v="783"/>
    <x v="1269"/>
    <x v="0"/>
  </r>
  <r>
    <m/>
    <x v="259"/>
    <s v="ERN SERVIS"/>
    <x v="783"/>
    <x v="1501"/>
    <x v="0"/>
  </r>
  <r>
    <m/>
    <x v="259"/>
    <s v="ERN SERVIS"/>
    <x v="783"/>
    <x v="2188"/>
    <x v="0"/>
  </r>
  <r>
    <m/>
    <x v="259"/>
    <s v="ERN SERVIS"/>
    <x v="783"/>
    <x v="1416"/>
    <x v="0"/>
  </r>
  <r>
    <m/>
    <x v="259"/>
    <s v="ERN SERVIS"/>
    <x v="783"/>
    <x v="2189"/>
    <x v="0"/>
  </r>
  <r>
    <m/>
    <x v="337"/>
    <s v="ERN SERVIS"/>
    <x v="784"/>
    <x v="1429"/>
    <x v="0"/>
  </r>
  <r>
    <m/>
    <x v="143"/>
    <s v="SERVER SOBA SPLIT"/>
    <x v="784"/>
    <x v="2190"/>
    <x v="0"/>
  </r>
  <r>
    <m/>
    <x v="86"/>
    <s v="ERN SERVIS"/>
    <x v="784"/>
    <x v="2164"/>
    <x v="0"/>
  </r>
  <r>
    <m/>
    <x v="204"/>
    <s v="HT"/>
    <x v="784"/>
    <x v="2191"/>
    <x v="0"/>
  </r>
  <r>
    <m/>
    <x v="111"/>
    <s v="EV O ZBINUTOM OTPADU"/>
    <x v="784"/>
    <x v="2192"/>
    <x v="0"/>
  </r>
  <r>
    <m/>
    <x v="343"/>
    <s v="ERN SERVIS"/>
    <x v="784"/>
    <x v="2193"/>
    <x v="0"/>
  </r>
  <r>
    <m/>
    <x v="26"/>
    <s v="ERN SERVIS"/>
    <x v="784"/>
    <x v="2194"/>
    <x v="0"/>
  </r>
  <r>
    <m/>
    <x v="26"/>
    <s v="ERN SERVIS"/>
    <x v="784"/>
    <x v="2179"/>
    <x v="0"/>
  </r>
  <r>
    <m/>
    <x v="52"/>
    <s v="ERN SERVIS"/>
    <x v="785"/>
    <x v="2195"/>
    <x v="0"/>
  </r>
  <r>
    <m/>
    <x v="9"/>
    <s v="ANCIN"/>
    <x v="785"/>
    <x v="2002"/>
    <x v="0"/>
  </r>
  <r>
    <m/>
    <x v="9"/>
    <s v="ANCIN"/>
    <x v="785"/>
    <x v="2196"/>
    <x v="0"/>
  </r>
  <r>
    <m/>
    <x v="7"/>
    <s v="ERN SERVIS"/>
    <x v="785"/>
    <x v="2197"/>
    <x v="0"/>
  </r>
  <r>
    <m/>
    <x v="7"/>
    <s v="ERN SERVIS"/>
    <x v="785"/>
    <x v="2198"/>
    <x v="0"/>
  </r>
  <r>
    <m/>
    <x v="311"/>
    <s v="ERN SERVIS"/>
    <x v="786"/>
    <x v="2199"/>
    <x v="0"/>
  </r>
  <r>
    <m/>
    <x v="10"/>
    <s v="ERN SERVIS"/>
    <x v="786"/>
    <x v="2200"/>
    <x v="0"/>
  </r>
  <r>
    <m/>
    <x v="339"/>
    <s v="MB FRIGO"/>
    <x v="787"/>
    <x v="2201"/>
    <x v="0"/>
  </r>
  <r>
    <m/>
    <x v="47"/>
    <s v="KONČAR"/>
    <x v="787"/>
    <x v="2128"/>
    <x v="0"/>
  </r>
  <r>
    <m/>
    <x v="50"/>
    <s v="OIV"/>
    <x v="788"/>
    <x v="2202"/>
    <x v="0"/>
  </r>
  <r>
    <m/>
    <x v="344"/>
    <s v="ERN SERVIS"/>
    <x v="788"/>
    <x v="2203"/>
    <x v="0"/>
  </r>
  <r>
    <m/>
    <x v="345"/>
    <s v="ERN SERVIS"/>
    <x v="788"/>
    <x v="2204"/>
    <x v="0"/>
  </r>
  <r>
    <m/>
    <x v="10"/>
    <s v="ERN SERVIS"/>
    <x v="788"/>
    <x v="1103"/>
    <x v="0"/>
  </r>
  <r>
    <m/>
    <x v="194"/>
    <s v="ERN SERVIS"/>
    <x v="788"/>
    <x v="2205"/>
    <x v="0"/>
  </r>
  <r>
    <m/>
    <x v="194"/>
    <s v="ERN SERVIS"/>
    <x v="788"/>
    <x v="2206"/>
    <x v="0"/>
  </r>
  <r>
    <m/>
    <x v="346"/>
    <s v="ERN SERVIS"/>
    <x v="788"/>
    <x v="1968"/>
    <x v="0"/>
  </r>
  <r>
    <m/>
    <x v="293"/>
    <s v="RBA,PMF"/>
    <x v="788"/>
    <x v="2207"/>
    <x v="0"/>
  </r>
  <r>
    <m/>
    <x v="26"/>
    <s v="ERN SERVIS"/>
    <x v="788"/>
    <x v="2208"/>
    <x v="0"/>
  </r>
  <r>
    <m/>
    <x v="26"/>
    <s v="ERN SERVIS"/>
    <x v="788"/>
    <x v="2209"/>
    <x v="0"/>
  </r>
  <r>
    <m/>
    <x v="347"/>
    <s v="ERN SERVIS"/>
    <x v="788"/>
    <x v="2210"/>
    <x v="0"/>
  </r>
  <r>
    <m/>
    <x v="311"/>
    <s v="ERN SERVIS"/>
    <x v="788"/>
    <x v="2211"/>
    <x v="0"/>
  </r>
  <r>
    <m/>
    <x v="311"/>
    <s v="ERN SERVIS"/>
    <x v="788"/>
    <x v="2212"/>
    <x v="0"/>
  </r>
  <r>
    <m/>
    <x v="134"/>
    <s v="ERN SERVIS"/>
    <x v="788"/>
    <x v="2213"/>
    <x v="0"/>
  </r>
  <r>
    <m/>
    <x v="315"/>
    <s v="ERN SERVIS"/>
    <x v="788"/>
    <x v="2214"/>
    <x v="0"/>
  </r>
  <r>
    <m/>
    <x v="7"/>
    <s v="ERN SERVIS"/>
    <x v="789"/>
    <x v="2215"/>
    <x v="0"/>
  </r>
  <r>
    <m/>
    <x v="181"/>
    <s v="ERN SERVIS"/>
    <x v="789"/>
    <x v="2216"/>
    <x v="0"/>
  </r>
  <r>
    <m/>
    <x v="315"/>
    <s v="ERN SERVIS"/>
    <x v="789"/>
    <x v="2217"/>
    <x v="0"/>
  </r>
  <r>
    <m/>
    <x v="315"/>
    <s v="ERN SERVIS"/>
    <x v="789"/>
    <x v="2218"/>
    <x v="0"/>
  </r>
  <r>
    <m/>
    <x v="315"/>
    <s v="ERN SERVIS"/>
    <x v="789"/>
    <x v="658"/>
    <x v="0"/>
  </r>
  <r>
    <m/>
    <x v="26"/>
    <s v="PRIJEVOZ U VŽ"/>
    <x v="789"/>
    <x v="2219"/>
    <x v="0"/>
  </r>
  <r>
    <m/>
    <x v="26"/>
    <s v="PISAROVINA"/>
    <x v="789"/>
    <x v="2220"/>
    <x v="0"/>
  </r>
  <r>
    <m/>
    <x v="26"/>
    <s v="JALKOVEC VŽ"/>
    <x v="789"/>
    <x v="2221"/>
    <x v="0"/>
  </r>
  <r>
    <m/>
    <x v="26"/>
    <s v="RUGVICA"/>
    <x v="789"/>
    <x v="2222"/>
    <x v="0"/>
  </r>
  <r>
    <m/>
    <x v="10"/>
    <s v="ERN SERVIS"/>
    <x v="789"/>
    <x v="1968"/>
    <x v="0"/>
  </r>
  <r>
    <m/>
    <x v="26"/>
    <s v="ERN SERVIS"/>
    <x v="789"/>
    <x v="2223"/>
    <x v="0"/>
  </r>
  <r>
    <m/>
    <x v="0"/>
    <s v="A1"/>
    <x v="789"/>
    <x v="2189"/>
    <x v="0"/>
  </r>
  <r>
    <m/>
    <x v="334"/>
    <s v="KONČAR"/>
    <x v="789"/>
    <x v="2224"/>
    <x v="0"/>
  </r>
  <r>
    <m/>
    <x v="288"/>
    <s v="ERN SERVIS"/>
    <x v="789"/>
    <x v="2225"/>
    <x v="0"/>
  </r>
  <r>
    <m/>
    <x v="26"/>
    <s v="ERN SERVIS"/>
    <x v="790"/>
    <x v="2226"/>
    <x v="0"/>
  </r>
  <r>
    <m/>
    <x v="26"/>
    <s v="ERN SERVIS"/>
    <x v="790"/>
    <x v="2226"/>
    <x v="0"/>
  </r>
  <r>
    <m/>
    <x v="26"/>
    <s v="ERN SERVIS"/>
    <x v="790"/>
    <x v="2227"/>
    <x v="0"/>
  </r>
  <r>
    <m/>
    <x v="9"/>
    <s v="A1"/>
    <x v="790"/>
    <x v="2228"/>
    <x v="0"/>
  </r>
  <r>
    <m/>
    <x v="9"/>
    <s v="A1"/>
    <x v="790"/>
    <x v="2229"/>
    <x v="0"/>
  </r>
  <r>
    <m/>
    <x v="9"/>
    <s v="A1"/>
    <x v="790"/>
    <x v="2230"/>
    <x v="0"/>
  </r>
  <r>
    <m/>
    <x v="9"/>
    <s v="A1"/>
    <x v="790"/>
    <x v="2231"/>
    <x v="0"/>
  </r>
  <r>
    <m/>
    <x v="9"/>
    <s v="A1"/>
    <x v="790"/>
    <x v="2232"/>
    <x v="0"/>
  </r>
  <r>
    <m/>
    <x v="9"/>
    <s v="A1"/>
    <x v="790"/>
    <x v="2233"/>
    <x v="0"/>
  </r>
  <r>
    <m/>
    <x v="9"/>
    <s v="ATALIAN"/>
    <x v="790"/>
    <x v="2002"/>
    <x v="0"/>
  </r>
  <r>
    <m/>
    <x v="9"/>
    <s v="ERN SERVIS"/>
    <x v="790"/>
    <x v="2234"/>
    <x v="0"/>
  </r>
  <r>
    <m/>
    <x v="9"/>
    <s v="ERN SERVIS"/>
    <x v="790"/>
    <x v="2233"/>
    <x v="0"/>
  </r>
  <r>
    <m/>
    <x v="293"/>
    <s v="RBA"/>
    <x v="790"/>
    <x v="2235"/>
    <x v="0"/>
  </r>
  <r>
    <m/>
    <x v="26"/>
    <s v="GRANDCENTAR"/>
    <x v="791"/>
    <x v="2236"/>
    <x v="0"/>
  </r>
  <r>
    <m/>
    <x v="26"/>
    <s v="GRANDCENTAR"/>
    <x v="791"/>
    <x v="2237"/>
    <x v="0"/>
  </r>
  <r>
    <m/>
    <x v="0"/>
    <s v="REGIJA R2 I R4"/>
    <x v="791"/>
    <x v="2238"/>
    <x v="0"/>
  </r>
  <r>
    <m/>
    <x v="76"/>
    <s v="ERN SERVIS"/>
    <x v="791"/>
    <x v="2239"/>
    <x v="0"/>
  </r>
  <r>
    <m/>
    <x v="315"/>
    <s v="ANCIN"/>
    <x v="791"/>
    <x v="2240"/>
    <x v="0"/>
  </r>
  <r>
    <m/>
    <x v="270"/>
    <s v="ČERMAK"/>
    <x v="791"/>
    <x v="2241"/>
    <x v="0"/>
  </r>
  <r>
    <m/>
    <x v="270"/>
    <s v="ČERMAK"/>
    <x v="791"/>
    <x v="2242"/>
    <x v="0"/>
  </r>
  <r>
    <m/>
    <x v="26"/>
    <s v="ERN SERVIS"/>
    <x v="791"/>
    <x v="2243"/>
    <x v="0"/>
  </r>
  <r>
    <m/>
    <x v="237"/>
    <s v="ERN SERVIS"/>
    <x v="791"/>
    <x v="2244"/>
    <x v="0"/>
  </r>
  <r>
    <m/>
    <x v="317"/>
    <s v="ERN SERVIS"/>
    <x v="791"/>
    <x v="2245"/>
    <x v="0"/>
  </r>
  <r>
    <m/>
    <x v="348"/>
    <s v="FINA INA"/>
    <x v="791"/>
    <x v="2246"/>
    <x v="0"/>
  </r>
  <r>
    <m/>
    <x v="349"/>
    <s v="ERN SERVIS"/>
    <x v="791"/>
    <x v="2247"/>
    <x v="0"/>
  </r>
  <r>
    <m/>
    <x v="339"/>
    <s v="ATALIAN"/>
    <x v="792"/>
    <x v="2169"/>
    <x v="0"/>
  </r>
  <r>
    <m/>
    <x v="339"/>
    <s v="ATALIAN"/>
    <x v="792"/>
    <x v="2248"/>
    <x v="0"/>
  </r>
  <r>
    <m/>
    <x v="339"/>
    <s v="ATALIAN"/>
    <x v="792"/>
    <x v="2169"/>
    <x v="0"/>
  </r>
  <r>
    <m/>
    <x v="204"/>
    <s v="ERN SERVIS"/>
    <x v="792"/>
    <x v="2249"/>
    <x v="0"/>
  </r>
  <r>
    <m/>
    <x v="226"/>
    <s v="ERN SERVIS"/>
    <x v="793"/>
    <x v="2250"/>
    <x v="0"/>
  </r>
  <r>
    <m/>
    <x v="350"/>
    <s v="ERN SERVIS"/>
    <x v="793"/>
    <x v="2251"/>
    <x v="0"/>
  </r>
  <r>
    <m/>
    <x v="35"/>
    <s v="GRANDCENTAR"/>
    <x v="794"/>
    <x v="2252"/>
    <x v="0"/>
  </r>
  <r>
    <m/>
    <x v="337"/>
    <s v="ERN SERVIS"/>
    <x v="795"/>
    <x v="2253"/>
    <x v="0"/>
  </r>
  <r>
    <m/>
    <x v="24"/>
    <s v="ERN SERVIS"/>
    <x v="795"/>
    <x v="2254"/>
    <x v="0"/>
  </r>
  <r>
    <m/>
    <x v="50"/>
    <s v="KONČAR"/>
    <x v="795"/>
    <x v="2255"/>
    <x v="0"/>
  </r>
  <r>
    <m/>
    <x v="351"/>
    <s v="ERN SERVIS"/>
    <x v="795"/>
    <x v="2256"/>
    <x v="0"/>
  </r>
  <r>
    <m/>
    <x v="76"/>
    <s v="ERN SERVIS"/>
    <x v="795"/>
    <x v="44"/>
    <x v="0"/>
  </r>
  <r>
    <m/>
    <x v="9"/>
    <s v="ATALIAN"/>
    <x v="795"/>
    <x v="2002"/>
    <x v="0"/>
  </r>
  <r>
    <m/>
    <x v="9"/>
    <s v="ATALIAN"/>
    <x v="795"/>
    <x v="2155"/>
    <x v="0"/>
  </r>
  <r>
    <m/>
    <x v="9"/>
    <s v="ERN SERVIS"/>
    <x v="795"/>
    <x v="2257"/>
    <x v="0"/>
  </r>
  <r>
    <m/>
    <x v="9"/>
    <s v="ATALIAN"/>
    <x v="795"/>
    <x v="2258"/>
    <x v="0"/>
  </r>
  <r>
    <m/>
    <x v="9"/>
    <s v="A1"/>
    <x v="795"/>
    <x v="2133"/>
    <x v="0"/>
  </r>
  <r>
    <m/>
    <x v="9"/>
    <s v="A1"/>
    <x v="795"/>
    <x v="213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0">
  <r>
    <m/>
    <x v="0"/>
    <x v="0"/>
    <x v="0"/>
    <n v="2993.85"/>
    <n v="2993.85"/>
  </r>
  <r>
    <m/>
    <x v="0"/>
    <x v="0"/>
    <x v="0"/>
    <n v="3541.86"/>
    <n v="6535.71"/>
  </r>
  <r>
    <m/>
    <x v="1"/>
    <x v="1"/>
    <x v="1"/>
    <n v="134.05000000000001"/>
    <n v="6669.76"/>
  </r>
  <r>
    <m/>
    <x v="2"/>
    <x v="0"/>
    <x v="2"/>
    <n v="8461.08"/>
    <n v="15130.84"/>
  </r>
  <r>
    <m/>
    <x v="3"/>
    <x v="0"/>
    <x v="3"/>
    <n v="1659.04"/>
    <n v="16789.88"/>
  </r>
  <r>
    <m/>
    <x v="4"/>
    <x v="1"/>
    <x v="4"/>
    <n v="18.989999999999998"/>
    <n v="16808.870000000003"/>
  </r>
  <r>
    <m/>
    <x v="3"/>
    <x v="2"/>
    <x v="5"/>
    <n v="2521.73"/>
    <n v="19330.600000000002"/>
  </r>
  <r>
    <m/>
    <x v="5"/>
    <x v="0"/>
    <x v="5"/>
    <n v="5302.62"/>
    <n v="24633.22"/>
  </r>
  <r>
    <m/>
    <x v="5"/>
    <x v="0"/>
    <x v="6"/>
    <n v="2709.14"/>
    <n v="27342.36"/>
  </r>
  <r>
    <m/>
    <x v="6"/>
    <x v="3"/>
    <x v="6"/>
    <n v="378.26"/>
    <n v="27720.62"/>
  </r>
  <r>
    <m/>
    <x v="7"/>
    <x v="0"/>
    <x v="7"/>
    <n v="9575.48"/>
    <n v="37296.1"/>
  </r>
  <r>
    <m/>
    <x v="8"/>
    <x v="4"/>
    <x v="7"/>
    <n v="222.97"/>
    <n v="37519.07"/>
  </r>
  <r>
    <m/>
    <x v="9"/>
    <x v="0"/>
    <x v="7"/>
    <n v="729.31"/>
    <n v="38248.379999999997"/>
  </r>
  <r>
    <m/>
    <x v="9"/>
    <x v="0"/>
    <x v="7"/>
    <n v="3932.16"/>
    <n v="42180.539999999994"/>
  </r>
  <r>
    <m/>
    <x v="10"/>
    <x v="0"/>
    <x v="7"/>
    <n v="394.85"/>
    <n v="42575.389999999992"/>
  </r>
  <r>
    <m/>
    <x v="9"/>
    <x v="0"/>
    <x v="8"/>
    <n v="4827.53"/>
    <n v="47402.919999999991"/>
  </r>
  <r>
    <m/>
    <x v="11"/>
    <x v="1"/>
    <x v="9"/>
    <n v="8.3000000000000007"/>
    <n v="47411.219999999994"/>
  </r>
  <r>
    <m/>
    <x v="5"/>
    <x v="0"/>
    <x v="10"/>
    <n v="2998.92"/>
    <n v="50410.139999999992"/>
  </r>
  <r>
    <m/>
    <x v="12"/>
    <x v="0"/>
    <x v="11"/>
    <n v="89.59"/>
    <n v="50499.729999999989"/>
  </r>
  <r>
    <m/>
    <x v="6"/>
    <x v="3"/>
    <x v="12"/>
    <n v="74.66"/>
    <n v="50574.389999999992"/>
  </r>
  <r>
    <m/>
    <x v="9"/>
    <x v="0"/>
    <x v="13"/>
    <n v="241.68"/>
    <n v="50816.069999999992"/>
  </r>
  <r>
    <m/>
    <x v="3"/>
    <x v="0"/>
    <x v="14"/>
    <n v="1848.17"/>
    <n v="52664.239999999991"/>
  </r>
  <r>
    <m/>
    <x v="7"/>
    <x v="0"/>
    <x v="15"/>
    <n v="10545.17"/>
    <n v="63209.409999999989"/>
  </r>
  <r>
    <m/>
    <x v="13"/>
    <x v="0"/>
    <x v="16"/>
    <n v="415.54"/>
    <n v="63624.94999999999"/>
  </r>
  <r>
    <m/>
    <x v="13"/>
    <x v="0"/>
    <x v="16"/>
    <n v="791.56"/>
    <n v="64416.509999999987"/>
  </r>
  <r>
    <m/>
    <x v="5"/>
    <x v="0"/>
    <x v="17"/>
    <n v="5662.69"/>
    <n v="70079.199999999983"/>
  </r>
  <r>
    <m/>
    <x v="5"/>
    <x v="0"/>
    <x v="17"/>
    <n v="7991.31"/>
    <n v="78070.50999999998"/>
  </r>
  <r>
    <m/>
    <x v="5"/>
    <x v="0"/>
    <x v="17"/>
    <n v="26090.36"/>
    <n v="104160.86999999998"/>
  </r>
  <r>
    <m/>
    <x v="9"/>
    <x v="0"/>
    <x v="18"/>
    <n v="4016.67"/>
    <n v="108177.53999999998"/>
  </r>
  <r>
    <m/>
    <x v="9"/>
    <x v="0"/>
    <x v="18"/>
    <n v="2648.62"/>
    <n v="110826.15999999997"/>
  </r>
  <r>
    <m/>
    <x v="9"/>
    <x v="0"/>
    <x v="18"/>
    <n v="21051.59"/>
    <n v="131877.74999999997"/>
  </r>
  <r>
    <m/>
    <x v="9"/>
    <x v="0"/>
    <x v="18"/>
    <n v="946.49"/>
    <n v="132824.23999999996"/>
  </r>
  <r>
    <m/>
    <x v="11"/>
    <x v="1"/>
    <x v="19"/>
    <n v="49.77"/>
    <n v="132874.00999999995"/>
  </r>
  <r>
    <m/>
    <x v="9"/>
    <x v="5"/>
    <x v="20"/>
    <n v="242.22"/>
    <n v="133116.22999999995"/>
  </r>
  <r>
    <m/>
    <x v="9"/>
    <x v="5"/>
    <x v="20"/>
    <n v="494.39"/>
    <n v="133610.61999999997"/>
  </r>
  <r>
    <m/>
    <x v="5"/>
    <x v="0"/>
    <x v="21"/>
    <n v="5444.61"/>
    <n v="139055.22999999995"/>
  </r>
  <r>
    <m/>
    <x v="11"/>
    <x v="1"/>
    <x v="21"/>
    <n v="49.77"/>
    <n v="139104.99999999994"/>
  </r>
  <r>
    <m/>
    <x v="9"/>
    <x v="0"/>
    <x v="22"/>
    <n v="242.22"/>
    <n v="139347.21999999994"/>
  </r>
  <r>
    <m/>
    <x v="9"/>
    <x v="0"/>
    <x v="22"/>
    <n v="494.39"/>
    <n v="139841.60999999996"/>
  </r>
  <r>
    <m/>
    <x v="10"/>
    <x v="0"/>
    <x v="22"/>
    <n v="980.66"/>
    <n v="140822.26999999996"/>
  </r>
  <r>
    <m/>
    <x v="10"/>
    <x v="0"/>
    <x v="22"/>
    <n v="609.70000000000005"/>
    <n v="141431.96999999997"/>
  </r>
  <r>
    <m/>
    <x v="10"/>
    <x v="0"/>
    <x v="22"/>
    <n v="928.98"/>
    <n v="142360.94999999998"/>
  </r>
  <r>
    <m/>
    <x v="6"/>
    <x v="3"/>
    <x v="23"/>
    <n v="82.95"/>
    <n v="142443.9"/>
  </r>
  <r>
    <m/>
    <x v="0"/>
    <x v="0"/>
    <x v="23"/>
    <n v="1267.78"/>
    <n v="143711.67999999999"/>
  </r>
  <r>
    <m/>
    <x v="0"/>
    <x v="0"/>
    <x v="23"/>
    <n v="1118.53"/>
    <n v="144830.21"/>
  </r>
  <r>
    <m/>
    <x v="14"/>
    <x v="0"/>
    <x v="23"/>
    <n v="165.9"/>
    <n v="144996.10999999999"/>
  </r>
  <r>
    <m/>
    <x v="3"/>
    <x v="0"/>
    <x v="24"/>
    <n v="1659.04"/>
    <n v="146655.15"/>
  </r>
  <r>
    <m/>
    <x v="13"/>
    <x v="0"/>
    <x v="25"/>
    <n v="176.69"/>
    <n v="146831.84"/>
  </r>
  <r>
    <m/>
    <x v="13"/>
    <x v="0"/>
    <x v="25"/>
    <n v="848.1"/>
    <n v="147679.94"/>
  </r>
  <r>
    <m/>
    <x v="9"/>
    <x v="5"/>
    <x v="26"/>
    <n v="235.42"/>
    <n v="147915.36000000002"/>
  </r>
  <r>
    <m/>
    <x v="9"/>
    <x v="0"/>
    <x v="26"/>
    <n v="9067.2199999999993"/>
    <n v="156982.58000000002"/>
  </r>
  <r>
    <m/>
    <x v="9"/>
    <x v="0"/>
    <x v="26"/>
    <n v="487.27"/>
    <n v="157469.85"/>
  </r>
  <r>
    <m/>
    <x v="9"/>
    <x v="0"/>
    <x v="26"/>
    <n v="1147.67"/>
    <n v="158617.52000000002"/>
  </r>
  <r>
    <m/>
    <x v="5"/>
    <x v="0"/>
    <x v="27"/>
    <n v="6870.98"/>
    <n v="165488.50000000003"/>
  </r>
  <r>
    <m/>
    <x v="15"/>
    <x v="0"/>
    <x v="27"/>
    <n v="99.54"/>
    <n v="165588.04000000004"/>
  </r>
  <r>
    <m/>
    <x v="9"/>
    <x v="0"/>
    <x v="28"/>
    <n v="4318.88"/>
    <n v="169906.92000000004"/>
  </r>
  <r>
    <m/>
    <x v="16"/>
    <x v="0"/>
    <x v="29"/>
    <n v="580.66"/>
    <n v="170487.58000000005"/>
  </r>
  <r>
    <m/>
    <x v="10"/>
    <x v="0"/>
    <x v="29"/>
    <n v="126.92"/>
    <n v="170614.50000000006"/>
  </r>
  <r>
    <m/>
    <x v="10"/>
    <x v="0"/>
    <x v="29"/>
    <n v="491.41"/>
    <n v="171105.91000000006"/>
  </r>
  <r>
    <m/>
    <x v="10"/>
    <x v="0"/>
    <x v="29"/>
    <n v="290.33"/>
    <n v="171396.24000000005"/>
  </r>
  <r>
    <m/>
    <x v="7"/>
    <x v="0"/>
    <x v="29"/>
    <n v="13331"/>
    <n v="184727.24000000005"/>
  </r>
  <r>
    <m/>
    <x v="11"/>
    <x v="0"/>
    <x v="30"/>
    <n v="16.59"/>
    <n v="184743.83000000005"/>
  </r>
  <r>
    <m/>
    <x v="16"/>
    <x v="0"/>
    <x v="31"/>
    <n v="622.14"/>
    <n v="185365.97000000006"/>
  </r>
  <r>
    <m/>
    <x v="3"/>
    <x v="0"/>
    <x v="32"/>
    <n v="1659.04"/>
    <n v="187025.01000000007"/>
  </r>
  <r>
    <m/>
    <x v="17"/>
    <x v="0"/>
    <x v="32"/>
    <n v="282.04000000000002"/>
    <n v="187307.05000000008"/>
  </r>
  <r>
    <m/>
    <x v="7"/>
    <x v="1"/>
    <x v="33"/>
    <n v="1035.6500000000001"/>
    <n v="188342.70000000007"/>
  </r>
  <r>
    <m/>
    <x v="7"/>
    <x v="0"/>
    <x v="33"/>
    <n v="8932.2900000000009"/>
    <n v="197274.99000000008"/>
  </r>
  <r>
    <m/>
    <x v="18"/>
    <x v="1"/>
    <x v="34"/>
    <n v="117.79"/>
    <n v="197392.78000000009"/>
  </r>
  <r>
    <m/>
    <x v="18"/>
    <x v="1"/>
    <x v="35"/>
    <n v="134.38"/>
    <n v="197527.16000000009"/>
  </r>
  <r>
    <m/>
    <x v="19"/>
    <x v="0"/>
    <x v="35"/>
    <n v="3435.26"/>
    <n v="200962.4200000001"/>
  </r>
  <r>
    <m/>
    <x v="0"/>
    <x v="0"/>
    <x v="35"/>
    <n v="8052.26"/>
    <n v="209014.68000000011"/>
  </r>
  <r>
    <m/>
    <x v="20"/>
    <x v="6"/>
    <x v="36"/>
    <n v="3318.07"/>
    <n v="212332.75000000012"/>
  </r>
  <r>
    <m/>
    <x v="21"/>
    <x v="6"/>
    <x v="36"/>
    <n v="6636.14"/>
    <n v="218968.89000000013"/>
  </r>
  <r>
    <m/>
    <x v="9"/>
    <x v="0"/>
    <x v="37"/>
    <n v="3190.08"/>
    <n v="222158.97000000012"/>
  </r>
  <r>
    <m/>
    <x v="9"/>
    <x v="0"/>
    <x v="37"/>
    <n v="2766.77"/>
    <n v="224925.74000000011"/>
  </r>
  <r>
    <m/>
    <x v="9"/>
    <x v="0"/>
    <x v="37"/>
    <n v="4968.45"/>
    <n v="229894.19000000012"/>
  </r>
  <r>
    <m/>
    <x v="9"/>
    <x v="0"/>
    <x v="37"/>
    <n v="405.02"/>
    <n v="230299.21000000011"/>
  </r>
  <r>
    <m/>
    <x v="5"/>
    <x v="1"/>
    <x v="38"/>
    <n v="604.72"/>
    <n v="230903.93000000011"/>
  </r>
  <r>
    <m/>
    <x v="5"/>
    <x v="1"/>
    <x v="38"/>
    <n v="4797.43"/>
    <n v="235701.3600000001"/>
  </r>
  <r>
    <m/>
    <x v="5"/>
    <x v="1"/>
    <x v="38"/>
    <n v="3655.19"/>
    <n v="239356.5500000001"/>
  </r>
  <r>
    <m/>
    <x v="22"/>
    <x v="0"/>
    <x v="38"/>
    <n v="862.7"/>
    <n v="240219.25000000012"/>
  </r>
  <r>
    <m/>
    <x v="22"/>
    <x v="0"/>
    <x v="38"/>
    <n v="1327.23"/>
    <n v="241546.48000000013"/>
  </r>
  <r>
    <m/>
    <x v="0"/>
    <x v="0"/>
    <x v="38"/>
    <n v="4191.63"/>
    <n v="245738.11000000013"/>
  </r>
  <r>
    <m/>
    <x v="16"/>
    <x v="0"/>
    <x v="39"/>
    <n v="953.95"/>
    <n v="246692.06000000014"/>
  </r>
  <r>
    <m/>
    <x v="23"/>
    <x v="3"/>
    <x v="39"/>
    <n v="44.13"/>
    <n v="246736.19000000015"/>
  </r>
  <r>
    <m/>
    <x v="24"/>
    <x v="0"/>
    <x v="40"/>
    <n v="3649.88"/>
    <n v="250386.07000000015"/>
  </r>
  <r>
    <m/>
    <x v="25"/>
    <x v="0"/>
    <x v="41"/>
    <n v="1045.19"/>
    <n v="251431.26000000015"/>
  </r>
  <r>
    <m/>
    <x v="16"/>
    <x v="0"/>
    <x v="42"/>
    <n v="870.99"/>
    <n v="252302.25000000015"/>
  </r>
  <r>
    <m/>
    <x v="5"/>
    <x v="0"/>
    <x v="43"/>
    <n v="5464.84"/>
    <n v="257767.09000000014"/>
  </r>
  <r>
    <m/>
    <x v="5"/>
    <x v="0"/>
    <x v="43"/>
    <n v="9746.32"/>
    <n v="267513.41000000015"/>
  </r>
  <r>
    <m/>
    <x v="5"/>
    <x v="0"/>
    <x v="43"/>
    <n v="2710.25"/>
    <n v="270223.66000000015"/>
  </r>
  <r>
    <m/>
    <x v="5"/>
    <x v="0"/>
    <x v="43"/>
    <n v="197.54"/>
    <n v="270421.20000000013"/>
  </r>
  <r>
    <m/>
    <x v="25"/>
    <x v="0"/>
    <x v="44"/>
    <n v="1045.19"/>
    <n v="271466.39000000013"/>
  </r>
  <r>
    <m/>
    <x v="26"/>
    <x v="0"/>
    <x v="44"/>
    <n v="517.62"/>
    <n v="271984.01000000013"/>
  </r>
  <r>
    <m/>
    <x v="5"/>
    <x v="1"/>
    <x v="45"/>
    <n v="189.13"/>
    <n v="272173.14000000013"/>
  </r>
  <r>
    <m/>
    <x v="5"/>
    <x v="0"/>
    <x v="46"/>
    <n v="1558.83"/>
    <n v="273731.97000000015"/>
  </r>
  <r>
    <m/>
    <x v="26"/>
    <x v="0"/>
    <x v="47"/>
    <n v="1247.5899999999999"/>
    <n v="274979.56000000017"/>
  </r>
  <r>
    <m/>
    <x v="26"/>
    <x v="0"/>
    <x v="47"/>
    <n v="690.16"/>
    <n v="275669.72000000015"/>
  </r>
  <r>
    <m/>
    <x v="27"/>
    <x v="0"/>
    <x v="48"/>
    <n v="107.8"/>
    <n v="275777.52000000014"/>
  </r>
  <r>
    <m/>
    <x v="27"/>
    <x v="0"/>
    <x v="48"/>
    <n v="2708.16"/>
    <n v="278485.68000000011"/>
  </r>
  <r>
    <m/>
    <x v="16"/>
    <x v="0"/>
    <x v="48"/>
    <n v="1119.8499999999999"/>
    <n v="279605.53000000009"/>
  </r>
  <r>
    <m/>
    <x v="3"/>
    <x v="0"/>
    <x v="48"/>
    <n v="1659.04"/>
    <n v="281264.57000000007"/>
  </r>
  <r>
    <m/>
    <x v="5"/>
    <x v="0"/>
    <x v="49"/>
    <n v="2442.1"/>
    <n v="283706.67000000004"/>
  </r>
  <r>
    <m/>
    <x v="5"/>
    <x v="0"/>
    <x v="49"/>
    <n v="3039.35"/>
    <n v="286746.02"/>
  </r>
  <r>
    <m/>
    <x v="28"/>
    <x v="0"/>
    <x v="49"/>
    <n v="424.71"/>
    <n v="287170.73000000004"/>
  </r>
  <r>
    <m/>
    <x v="26"/>
    <x v="0"/>
    <x v="50"/>
    <n v="690.16"/>
    <n v="287860.89"/>
  </r>
  <r>
    <m/>
    <x v="0"/>
    <x v="0"/>
    <x v="50"/>
    <n v="1712.41"/>
    <n v="289573.3"/>
  </r>
  <r>
    <m/>
    <x v="0"/>
    <x v="7"/>
    <x v="50"/>
    <n v="1062.6099999999999"/>
    <n v="290635.90999999997"/>
  </r>
  <r>
    <m/>
    <x v="29"/>
    <x v="0"/>
    <x v="50"/>
    <n v="58.07"/>
    <n v="290693.98"/>
  </r>
  <r>
    <m/>
    <x v="26"/>
    <x v="0"/>
    <x v="51"/>
    <n v="318.52999999999997"/>
    <n v="291012.51"/>
  </r>
  <r>
    <m/>
    <x v="26"/>
    <x v="0"/>
    <x v="51"/>
    <n v="743.25"/>
    <n v="291755.76"/>
  </r>
  <r>
    <m/>
    <x v="5"/>
    <x v="0"/>
    <x v="51"/>
    <n v="7545.28"/>
    <n v="299301.04000000004"/>
  </r>
  <r>
    <m/>
    <x v="5"/>
    <x v="0"/>
    <x v="51"/>
    <n v="2510.37"/>
    <n v="301811.41000000003"/>
  </r>
  <r>
    <m/>
    <x v="30"/>
    <x v="0"/>
    <x v="51"/>
    <n v="2787.18"/>
    <n v="304598.59000000003"/>
  </r>
  <r>
    <m/>
    <x v="31"/>
    <x v="0"/>
    <x v="51"/>
    <n v="836.95"/>
    <n v="305435.54000000004"/>
  </r>
  <r>
    <m/>
    <x v="28"/>
    <x v="0"/>
    <x v="51"/>
    <n v="10894.67"/>
    <n v="316330.21000000002"/>
  </r>
  <r>
    <m/>
    <x v="28"/>
    <x v="0"/>
    <x v="51"/>
    <n v="1119.8499999999999"/>
    <n v="317450.06"/>
  </r>
  <r>
    <m/>
    <x v="10"/>
    <x v="0"/>
    <x v="51"/>
    <n v="251.18"/>
    <n v="317701.24"/>
  </r>
  <r>
    <m/>
    <x v="32"/>
    <x v="3"/>
    <x v="52"/>
    <n v="746.57"/>
    <n v="318447.81"/>
  </r>
  <r>
    <m/>
    <x v="16"/>
    <x v="0"/>
    <x v="52"/>
    <n v="655.32000000000005"/>
    <n v="319103.13"/>
  </r>
  <r>
    <m/>
    <x v="21"/>
    <x v="6"/>
    <x v="52"/>
    <n v="6636.14"/>
    <n v="325739.27"/>
  </r>
  <r>
    <m/>
    <x v="7"/>
    <x v="0"/>
    <x v="52"/>
    <n v="1854.7"/>
    <n v="327593.97000000003"/>
  </r>
  <r>
    <m/>
    <x v="7"/>
    <x v="0"/>
    <x v="52"/>
    <n v="663.61"/>
    <n v="328257.58"/>
  </r>
  <r>
    <m/>
    <x v="0"/>
    <x v="0"/>
    <x v="52"/>
    <n v="5194.49"/>
    <n v="333452.07"/>
  </r>
  <r>
    <m/>
    <x v="0"/>
    <x v="0"/>
    <x v="52"/>
    <n v="5476.17"/>
    <n v="338928.24"/>
  </r>
  <r>
    <m/>
    <x v="24"/>
    <x v="0"/>
    <x v="52"/>
    <n v="2911.61"/>
    <n v="341839.85"/>
  </r>
  <r>
    <m/>
    <x v="13"/>
    <x v="0"/>
    <x v="53"/>
    <n v="4198.09"/>
    <n v="346037.94"/>
  </r>
  <r>
    <m/>
    <x v="5"/>
    <x v="0"/>
    <x v="53"/>
    <n v="6524.3"/>
    <n v="352562.24"/>
  </r>
  <r>
    <m/>
    <x v="5"/>
    <x v="0"/>
    <x v="53"/>
    <n v="3342.17"/>
    <n v="355904.41"/>
  </r>
  <r>
    <m/>
    <x v="5"/>
    <x v="0"/>
    <x v="53"/>
    <n v="1381.64"/>
    <n v="357286.05"/>
  </r>
  <r>
    <m/>
    <x v="9"/>
    <x v="1"/>
    <x v="54"/>
    <n v="271.75"/>
    <n v="357557.8"/>
  </r>
  <r>
    <m/>
    <x v="9"/>
    <x v="0"/>
    <x v="54"/>
    <n v="1937.02"/>
    <n v="359494.82"/>
  </r>
  <r>
    <m/>
    <x v="9"/>
    <x v="0"/>
    <x v="54"/>
    <n v="12113.62"/>
    <n v="371608.44"/>
  </r>
  <r>
    <m/>
    <x v="9"/>
    <x v="0"/>
    <x v="54"/>
    <n v="2222.5700000000002"/>
    <n v="373831.01"/>
  </r>
  <r>
    <m/>
    <x v="9"/>
    <x v="0"/>
    <x v="54"/>
    <n v="1034.25"/>
    <n v="374865.26"/>
  </r>
  <r>
    <m/>
    <x v="33"/>
    <x v="7"/>
    <x v="54"/>
    <n v="10486.03"/>
    <n v="385351.29000000004"/>
  </r>
  <r>
    <m/>
    <x v="34"/>
    <x v="1"/>
    <x v="54"/>
    <n v="481.12"/>
    <n v="385832.41000000003"/>
  </r>
  <r>
    <m/>
    <x v="21"/>
    <x v="7"/>
    <x v="55"/>
    <n v="1061.78"/>
    <n v="386894.19000000006"/>
  </r>
  <r>
    <m/>
    <x v="21"/>
    <x v="0"/>
    <x v="55"/>
    <n v="1161.32"/>
    <n v="388055.51000000007"/>
  </r>
  <r>
    <m/>
    <x v="21"/>
    <x v="7"/>
    <x v="55"/>
    <n v="87.93"/>
    <n v="388143.44000000006"/>
  </r>
  <r>
    <m/>
    <x v="16"/>
    <x v="0"/>
    <x v="56"/>
    <n v="534.21"/>
    <n v="388677.65000000008"/>
  </r>
  <r>
    <m/>
    <x v="30"/>
    <x v="3"/>
    <x v="57"/>
    <n v="9143.06"/>
    <n v="397820.71000000008"/>
  </r>
  <r>
    <m/>
    <x v="5"/>
    <x v="1"/>
    <x v="57"/>
    <n v="223.97"/>
    <n v="398044.68000000005"/>
  </r>
  <r>
    <m/>
    <x v="31"/>
    <x v="0"/>
    <x v="57"/>
    <n v="538.32000000000005"/>
    <n v="398583.00000000006"/>
  </r>
  <r>
    <m/>
    <x v="21"/>
    <x v="0"/>
    <x v="57"/>
    <n v="1114.8699999999999"/>
    <n v="399697.87000000005"/>
  </r>
  <r>
    <m/>
    <x v="26"/>
    <x v="0"/>
    <x v="58"/>
    <n v="1194.51"/>
    <n v="400892.38000000006"/>
  </r>
  <r>
    <m/>
    <x v="35"/>
    <x v="7"/>
    <x v="58"/>
    <n v="155.19999999999999"/>
    <n v="401047.58000000007"/>
  </r>
  <r>
    <m/>
    <x v="30"/>
    <x v="6"/>
    <x v="58"/>
    <n v="2284.64"/>
    <n v="403332.22000000009"/>
  </r>
  <r>
    <m/>
    <x v="16"/>
    <x v="0"/>
    <x v="59"/>
    <n v="958.92"/>
    <n v="404291.14000000007"/>
  </r>
  <r>
    <m/>
    <x v="23"/>
    <x v="6"/>
    <x v="60"/>
    <n v="952.62"/>
    <n v="405243.76000000007"/>
  </r>
  <r>
    <m/>
    <x v="23"/>
    <x v="7"/>
    <x v="60"/>
    <n v="1235.98"/>
    <n v="406479.74000000005"/>
  </r>
  <r>
    <m/>
    <x v="23"/>
    <x v="7"/>
    <x v="60"/>
    <n v="70.34"/>
    <n v="406550.08000000007"/>
  </r>
  <r>
    <m/>
    <x v="3"/>
    <x v="0"/>
    <x v="61"/>
    <n v="1659.04"/>
    <n v="408209.12000000005"/>
  </r>
  <r>
    <m/>
    <x v="35"/>
    <x v="7"/>
    <x v="62"/>
    <n v="376.27"/>
    <n v="408585.39000000007"/>
  </r>
  <r>
    <m/>
    <x v="15"/>
    <x v="0"/>
    <x v="62"/>
    <n v="66.36"/>
    <n v="408651.75000000006"/>
  </r>
  <r>
    <m/>
    <x v="16"/>
    <x v="0"/>
    <x v="63"/>
    <n v="759.84"/>
    <n v="409411.59000000008"/>
  </r>
  <r>
    <m/>
    <x v="5"/>
    <x v="0"/>
    <x v="63"/>
    <n v="1061.78"/>
    <n v="410473.37000000011"/>
  </r>
  <r>
    <m/>
    <x v="36"/>
    <x v="0"/>
    <x v="63"/>
    <n v="1144.73"/>
    <n v="411618.10000000009"/>
  </r>
  <r>
    <m/>
    <x v="36"/>
    <x v="0"/>
    <x v="63"/>
    <n v="663.61"/>
    <n v="412281.71000000008"/>
  </r>
  <r>
    <m/>
    <x v="36"/>
    <x v="0"/>
    <x v="64"/>
    <n v="155.12"/>
    <n v="412436.83000000007"/>
  </r>
  <r>
    <m/>
    <x v="5"/>
    <x v="0"/>
    <x v="64"/>
    <n v="6667.72"/>
    <n v="419104.55000000005"/>
  </r>
  <r>
    <m/>
    <x v="5"/>
    <x v="0"/>
    <x v="64"/>
    <n v="3431.4"/>
    <n v="422535.95000000007"/>
  </r>
  <r>
    <m/>
    <x v="37"/>
    <x v="0"/>
    <x v="65"/>
    <n v="1951.03"/>
    <n v="424486.9800000001"/>
  </r>
  <r>
    <m/>
    <x v="10"/>
    <x v="0"/>
    <x v="65"/>
    <n v="343.01"/>
    <n v="424829.99000000011"/>
  </r>
  <r>
    <m/>
    <x v="10"/>
    <x v="0"/>
    <x v="65"/>
    <n v="336.7"/>
    <n v="425166.69000000012"/>
  </r>
  <r>
    <m/>
    <x v="38"/>
    <x v="7"/>
    <x v="65"/>
    <n v="406.7"/>
    <n v="425573.39000000013"/>
  </r>
  <r>
    <m/>
    <x v="39"/>
    <x v="1"/>
    <x v="65"/>
    <n v="49.77"/>
    <n v="425623.16000000015"/>
  </r>
  <r>
    <m/>
    <x v="13"/>
    <x v="0"/>
    <x v="65"/>
    <n v="250.9"/>
    <n v="425874.06000000017"/>
  </r>
  <r>
    <m/>
    <x v="13"/>
    <x v="0"/>
    <x v="65"/>
    <n v="1183.81"/>
    <n v="427057.87000000017"/>
  </r>
  <r>
    <m/>
    <x v="5"/>
    <x v="0"/>
    <x v="65"/>
    <n v="7348.54"/>
    <n v="434406.41000000015"/>
  </r>
  <r>
    <m/>
    <x v="7"/>
    <x v="0"/>
    <x v="66"/>
    <n v="4977.1099999999997"/>
    <n v="439383.52000000014"/>
  </r>
  <r>
    <m/>
    <x v="9"/>
    <x v="0"/>
    <x v="66"/>
    <n v="3062.64"/>
    <n v="442446.16000000015"/>
  </r>
  <r>
    <m/>
    <x v="9"/>
    <x v="0"/>
    <x v="66"/>
    <n v="1159.22"/>
    <n v="443605.38000000012"/>
  </r>
  <r>
    <m/>
    <x v="9"/>
    <x v="0"/>
    <x v="66"/>
    <n v="6490.82"/>
    <n v="450096.20000000013"/>
  </r>
  <r>
    <m/>
    <x v="9"/>
    <x v="0"/>
    <x v="66"/>
    <n v="1034.25"/>
    <n v="451130.45000000013"/>
  </r>
  <r>
    <m/>
    <x v="0"/>
    <x v="0"/>
    <x v="66"/>
    <n v="6970.18"/>
    <n v="458100.63000000012"/>
  </r>
  <r>
    <m/>
    <x v="0"/>
    <x v="0"/>
    <x v="66"/>
    <n v="3171.17"/>
    <n v="461271.8000000001"/>
  </r>
  <r>
    <m/>
    <x v="30"/>
    <x v="0"/>
    <x v="66"/>
    <n v="362.79"/>
    <n v="461634.59000000008"/>
  </r>
  <r>
    <m/>
    <x v="20"/>
    <x v="6"/>
    <x v="67"/>
    <n v="3318.07"/>
    <n v="464952.66000000009"/>
  </r>
  <r>
    <m/>
    <x v="28"/>
    <x v="0"/>
    <x v="67"/>
    <n v="530.89"/>
    <n v="465483.5500000001"/>
  </r>
  <r>
    <m/>
    <x v="40"/>
    <x v="0"/>
    <x v="68"/>
    <n v="1111.92"/>
    <n v="466595.47000000009"/>
  </r>
  <r>
    <m/>
    <x v="26"/>
    <x v="0"/>
    <x v="69"/>
    <n v="238.9"/>
    <n v="466834.37000000011"/>
  </r>
  <r>
    <m/>
    <x v="16"/>
    <x v="0"/>
    <x v="69"/>
    <n v="857.72"/>
    <n v="467692.09000000008"/>
  </r>
  <r>
    <m/>
    <x v="33"/>
    <x v="7"/>
    <x v="70"/>
    <n v="5976.24"/>
    <n v="473668.33000000007"/>
  </r>
  <r>
    <m/>
    <x v="33"/>
    <x v="7"/>
    <x v="70"/>
    <n v="358.35"/>
    <n v="474026.68000000005"/>
  </r>
  <r>
    <m/>
    <x v="33"/>
    <x v="7"/>
    <x v="70"/>
    <n v="2080.6999999999998"/>
    <n v="476107.38000000006"/>
  </r>
  <r>
    <m/>
    <x v="10"/>
    <x v="0"/>
    <x v="70"/>
    <n v="141.02000000000001"/>
    <n v="476248.40000000008"/>
  </r>
  <r>
    <m/>
    <x v="34"/>
    <x v="1"/>
    <x v="70"/>
    <n v="451.26"/>
    <n v="476699.66000000009"/>
  </r>
  <r>
    <m/>
    <x v="5"/>
    <x v="0"/>
    <x v="71"/>
    <n v="968.88"/>
    <n v="477668.5400000001"/>
  </r>
  <r>
    <m/>
    <x v="0"/>
    <x v="0"/>
    <x v="72"/>
    <n v="283.7"/>
    <n v="477952.24000000011"/>
  </r>
  <r>
    <m/>
    <x v="8"/>
    <x v="4"/>
    <x v="72"/>
    <n v="25.88"/>
    <n v="477978.12000000011"/>
  </r>
  <r>
    <m/>
    <x v="23"/>
    <x v="6"/>
    <x v="73"/>
    <n v="2124.4299999999998"/>
    <n v="480102.5500000001"/>
  </r>
  <r>
    <m/>
    <x v="41"/>
    <x v="0"/>
    <x v="73"/>
    <n v="497.71"/>
    <n v="480600.26000000013"/>
  </r>
  <r>
    <m/>
    <x v="3"/>
    <x v="0"/>
    <x v="74"/>
    <n v="1659.04"/>
    <n v="482259.3000000001"/>
  </r>
  <r>
    <m/>
    <x v="5"/>
    <x v="0"/>
    <x v="74"/>
    <n v="18371.97"/>
    <n v="500631.27000000014"/>
  </r>
  <r>
    <m/>
    <x v="5"/>
    <x v="0"/>
    <x v="74"/>
    <n v="20617.2"/>
    <n v="521248.47000000015"/>
  </r>
  <r>
    <m/>
    <x v="5"/>
    <x v="0"/>
    <x v="75"/>
    <n v="4307"/>
    <n v="525555.4700000002"/>
  </r>
  <r>
    <m/>
    <x v="5"/>
    <x v="0"/>
    <x v="75"/>
    <n v="1313.96"/>
    <n v="526869.43000000017"/>
  </r>
  <r>
    <m/>
    <x v="13"/>
    <x v="0"/>
    <x v="76"/>
    <n v="282.7"/>
    <n v="527152.13000000012"/>
  </r>
  <r>
    <m/>
    <x v="0"/>
    <x v="0"/>
    <x v="77"/>
    <n v="1832.23"/>
    <n v="528984.3600000001"/>
  </r>
  <r>
    <m/>
    <x v="0"/>
    <x v="0"/>
    <x v="77"/>
    <n v="1462.57"/>
    <n v="530446.93000000005"/>
  </r>
  <r>
    <m/>
    <x v="36"/>
    <x v="0"/>
    <x v="77"/>
    <n v="282.04000000000002"/>
    <n v="530728.97000000009"/>
  </r>
  <r>
    <m/>
    <x v="41"/>
    <x v="0"/>
    <x v="78"/>
    <n v="816.25"/>
    <n v="531545.22000000009"/>
  </r>
  <r>
    <m/>
    <x v="7"/>
    <x v="0"/>
    <x v="79"/>
    <n v="9702.98"/>
    <n v="541248.20000000007"/>
  </r>
  <r>
    <m/>
    <x v="42"/>
    <x v="7"/>
    <x v="80"/>
    <n v="1376.76"/>
    <n v="542624.96000000008"/>
  </r>
  <r>
    <m/>
    <x v="30"/>
    <x v="3"/>
    <x v="81"/>
    <n v="1493.13"/>
    <n v="544118.09000000008"/>
  </r>
  <r>
    <m/>
    <x v="3"/>
    <x v="0"/>
    <x v="82"/>
    <n v="1848.17"/>
    <n v="545966.26000000013"/>
  </r>
  <r>
    <m/>
    <x v="34"/>
    <x v="8"/>
    <x v="82"/>
    <n v="752.44"/>
    <n v="546718.70000000007"/>
  </r>
  <r>
    <m/>
    <x v="9"/>
    <x v="0"/>
    <x v="82"/>
    <n v="303.11"/>
    <n v="547021.81000000006"/>
  </r>
  <r>
    <m/>
    <x v="9"/>
    <x v="0"/>
    <x v="82"/>
    <n v="945.24"/>
    <n v="547967.05000000005"/>
  </r>
  <r>
    <m/>
    <x v="9"/>
    <x v="0"/>
    <x v="82"/>
    <n v="10520.83"/>
    <n v="558487.88"/>
  </r>
  <r>
    <m/>
    <x v="9"/>
    <x v="0"/>
    <x v="82"/>
    <n v="4016.8"/>
    <n v="562504.68000000005"/>
  </r>
  <r>
    <m/>
    <x v="43"/>
    <x v="9"/>
    <x v="82"/>
    <n v="137.33000000000001"/>
    <n v="562642.01"/>
  </r>
  <r>
    <m/>
    <x v="44"/>
    <x v="9"/>
    <x v="82"/>
    <n v="100.73"/>
    <n v="562742.74"/>
  </r>
  <r>
    <m/>
    <x v="45"/>
    <x v="9"/>
    <x v="82"/>
    <n v="53.89"/>
    <n v="562796.63"/>
  </r>
  <r>
    <m/>
    <x v="46"/>
    <x v="9"/>
    <x v="82"/>
    <n v="55.33"/>
    <n v="562851.96"/>
  </r>
  <r>
    <m/>
    <x v="44"/>
    <x v="9"/>
    <x v="82"/>
    <n v="100.73"/>
    <n v="562952.68999999994"/>
  </r>
  <r>
    <m/>
    <x v="34"/>
    <x v="9"/>
    <x v="83"/>
    <n v="221.75"/>
    <n v="563174.43999999994"/>
  </r>
  <r>
    <m/>
    <x v="34"/>
    <x v="9"/>
    <x v="83"/>
    <n v="318.74"/>
    <n v="563493.17999999993"/>
  </r>
  <r>
    <m/>
    <x v="34"/>
    <x v="9"/>
    <x v="83"/>
    <n v="47.38"/>
    <n v="563540.55999999994"/>
  </r>
  <r>
    <m/>
    <x v="10"/>
    <x v="9"/>
    <x v="83"/>
    <n v="970.77"/>
    <n v="564511.32999999996"/>
  </r>
  <r>
    <m/>
    <x v="10"/>
    <x v="9"/>
    <x v="83"/>
    <n v="4503.0200000000004"/>
    <n v="569014.35"/>
  </r>
  <r>
    <m/>
    <x v="9"/>
    <x v="10"/>
    <x v="84"/>
    <n v="1952.08"/>
    <n v="570966.42999999993"/>
  </r>
  <r>
    <m/>
    <x v="9"/>
    <x v="10"/>
    <x v="84"/>
    <n v="3904.08"/>
    <n v="574870.50999999989"/>
  </r>
  <r>
    <m/>
    <x v="9"/>
    <x v="10"/>
    <x v="84"/>
    <n v="3904.08"/>
    <n v="578774.58999999985"/>
  </r>
  <r>
    <m/>
    <x v="9"/>
    <x v="10"/>
    <x v="84"/>
    <n v="111.98"/>
    <n v="578886.56999999983"/>
  </r>
  <r>
    <m/>
    <x v="9"/>
    <x v="10"/>
    <x v="84"/>
    <n v="412.48"/>
    <n v="579299.04999999981"/>
  </r>
  <r>
    <m/>
    <x v="9"/>
    <x v="10"/>
    <x v="84"/>
    <n v="159.27000000000001"/>
    <n v="579458.31999999983"/>
  </r>
  <r>
    <m/>
    <x v="9"/>
    <x v="10"/>
    <x v="84"/>
    <n v="227.35"/>
    <n v="579685.66999999981"/>
  </r>
  <r>
    <m/>
    <x v="9"/>
    <x v="10"/>
    <x v="84"/>
    <n v="227.35"/>
    <n v="579913.01999999979"/>
  </r>
  <r>
    <m/>
    <x v="9"/>
    <x v="10"/>
    <x v="84"/>
    <n v="227.35"/>
    <n v="580140.36999999976"/>
  </r>
  <r>
    <m/>
    <x v="13"/>
    <x v="9"/>
    <x v="84"/>
    <n v="978.85"/>
    <n v="581119.21999999974"/>
  </r>
  <r>
    <m/>
    <x v="10"/>
    <x v="0"/>
    <x v="84"/>
    <n v="46170.95"/>
    <n v="627290.16999999969"/>
  </r>
  <r>
    <m/>
    <x v="7"/>
    <x v="6"/>
    <x v="85"/>
    <n v="4977.1099999999997"/>
    <n v="632267.27999999968"/>
  </r>
  <r>
    <m/>
    <x v="7"/>
    <x v="6"/>
    <x v="85"/>
    <n v="3310.23"/>
    <n v="635577.50999999966"/>
  </r>
  <r>
    <m/>
    <x v="7"/>
    <x v="0"/>
    <x v="85"/>
    <n v="12449.87"/>
    <n v="648027.37999999966"/>
  </r>
  <r>
    <m/>
    <x v="21"/>
    <x v="7"/>
    <x v="85"/>
    <n v="912.47"/>
    <n v="648939.84999999963"/>
  </r>
  <r>
    <m/>
    <x v="16"/>
    <x v="0"/>
    <x v="86"/>
    <n v="786.38"/>
    <n v="649726.22999999963"/>
  </r>
  <r>
    <m/>
    <x v="47"/>
    <x v="11"/>
    <x v="87"/>
    <n v="464.53"/>
    <n v="650190.75999999966"/>
  </r>
  <r>
    <m/>
    <x v="15"/>
    <x v="0"/>
    <x v="87"/>
    <n v="66.36"/>
    <n v="650257.11999999965"/>
  </r>
  <r>
    <m/>
    <x v="5"/>
    <x v="0"/>
    <x v="88"/>
    <n v="290.33"/>
    <n v="650547.4499999996"/>
  </r>
  <r>
    <m/>
    <x v="5"/>
    <x v="0"/>
    <x v="88"/>
    <n v="1619.22"/>
    <n v="652166.66999999958"/>
  </r>
  <r>
    <m/>
    <x v="5"/>
    <x v="0"/>
    <x v="88"/>
    <n v="597.25"/>
    <n v="652763.91999999958"/>
  </r>
  <r>
    <m/>
    <x v="5"/>
    <x v="0"/>
    <x v="88"/>
    <n v="2187.8200000000002"/>
    <n v="654951.73999999953"/>
  </r>
  <r>
    <m/>
    <x v="0"/>
    <x v="0"/>
    <x v="88"/>
    <n v="4022.67"/>
    <n v="658974.40999999957"/>
  </r>
  <r>
    <m/>
    <x v="5"/>
    <x v="1"/>
    <x v="89"/>
    <n v="297.3"/>
    <n v="659271.70999999961"/>
  </r>
  <r>
    <m/>
    <x v="5"/>
    <x v="1"/>
    <x v="89"/>
    <n v="6962.84"/>
    <n v="666234.54999999958"/>
  </r>
  <r>
    <m/>
    <x v="47"/>
    <x v="12"/>
    <x v="89"/>
    <n v="207.38"/>
    <n v="666441.92999999959"/>
  </r>
  <r>
    <m/>
    <x v="48"/>
    <x v="11"/>
    <x v="89"/>
    <n v="14567.04"/>
    <n v="681008.96999999962"/>
  </r>
  <r>
    <m/>
    <x v="49"/>
    <x v="0"/>
    <x v="90"/>
    <n v="15012.36"/>
    <n v="696021.32999999961"/>
  </r>
  <r>
    <m/>
    <x v="50"/>
    <x v="12"/>
    <x v="90"/>
    <n v="927.73"/>
    <n v="696949.05999999959"/>
  </r>
  <r>
    <m/>
    <x v="24"/>
    <x v="0"/>
    <x v="91"/>
    <n v="2239.6999999999998"/>
    <n v="699188.75999999954"/>
  </r>
  <r>
    <m/>
    <x v="16"/>
    <x v="0"/>
    <x v="91"/>
    <n v="132.72"/>
    <n v="699321.47999999952"/>
  </r>
  <r>
    <m/>
    <x v="5"/>
    <x v="0"/>
    <x v="92"/>
    <n v="3892.1"/>
    <n v="703213.57999999949"/>
  </r>
  <r>
    <m/>
    <x v="23"/>
    <x v="7"/>
    <x v="92"/>
    <n v="1513.54"/>
    <n v="704727.11999999953"/>
  </r>
  <r>
    <m/>
    <x v="24"/>
    <x v="0"/>
    <x v="93"/>
    <n v="3060.92"/>
    <n v="707788.03999999957"/>
  </r>
  <r>
    <m/>
    <x v="51"/>
    <x v="12"/>
    <x v="93"/>
    <n v="75.760000000000005"/>
    <n v="707863.79999999958"/>
  </r>
  <r>
    <m/>
    <x v="0"/>
    <x v="0"/>
    <x v="94"/>
    <n v="1787.59"/>
    <n v="709651.38999999955"/>
  </r>
  <r>
    <m/>
    <x v="0"/>
    <x v="0"/>
    <x v="94"/>
    <n v="599.04999999999995"/>
    <n v="710250.43999999959"/>
  </r>
  <r>
    <m/>
    <x v="0"/>
    <x v="0"/>
    <x v="94"/>
    <n v="3268.22"/>
    <n v="713518.65999999957"/>
  </r>
  <r>
    <m/>
    <x v="9"/>
    <x v="10"/>
    <x v="95"/>
    <n v="226.79"/>
    <n v="713745.4499999996"/>
  </r>
  <r>
    <m/>
    <x v="9"/>
    <x v="10"/>
    <x v="95"/>
    <n v="276.14999999999998"/>
    <n v="714021.59999999963"/>
  </r>
  <r>
    <m/>
    <x v="9"/>
    <x v="10"/>
    <x v="95"/>
    <n v="74.319999999999993"/>
    <n v="714095.91999999958"/>
  </r>
  <r>
    <m/>
    <x v="9"/>
    <x v="10"/>
    <x v="95"/>
    <n v="4131.4399999999996"/>
    <n v="718227.35999999952"/>
  </r>
  <r>
    <m/>
    <x v="9"/>
    <x v="0"/>
    <x v="95"/>
    <n v="4466.29"/>
    <n v="722693.64999999956"/>
  </r>
  <r>
    <m/>
    <x v="9"/>
    <x v="0"/>
    <x v="95"/>
    <n v="397.25"/>
    <n v="723090.89999999956"/>
  </r>
  <r>
    <m/>
    <x v="52"/>
    <x v="13"/>
    <x v="96"/>
    <n v="73.62"/>
    <n v="723164.51999999955"/>
  </r>
  <r>
    <m/>
    <x v="52"/>
    <x v="14"/>
    <x v="96"/>
    <n v="73.62"/>
    <n v="723238.13999999955"/>
  </r>
  <r>
    <m/>
    <x v="52"/>
    <x v="15"/>
    <x v="96"/>
    <n v="73.62"/>
    <n v="723311.75999999954"/>
  </r>
  <r>
    <m/>
    <x v="52"/>
    <x v="16"/>
    <x v="96"/>
    <n v="18.41"/>
    <n v="723330.16999999958"/>
  </r>
  <r>
    <m/>
    <x v="33"/>
    <x v="7"/>
    <x v="97"/>
    <n v="5954.87"/>
    <n v="729285.03999999957"/>
  </r>
  <r>
    <m/>
    <x v="5"/>
    <x v="0"/>
    <x v="97"/>
    <n v="3092.44"/>
    <n v="732377.47999999952"/>
  </r>
  <r>
    <m/>
    <x v="15"/>
    <x v="0"/>
    <x v="98"/>
    <n v="99.54"/>
    <n v="732477.01999999955"/>
  </r>
  <r>
    <m/>
    <x v="28"/>
    <x v="0"/>
    <x v="99"/>
    <n v="637.07000000000005"/>
    <n v="733114.0899999995"/>
  </r>
  <r>
    <m/>
    <x v="3"/>
    <x v="0"/>
    <x v="100"/>
    <n v="1659.04"/>
    <n v="734773.12999999954"/>
  </r>
  <r>
    <m/>
    <x v="33"/>
    <x v="7"/>
    <x v="101"/>
    <n v="17399.689999999999"/>
    <n v="752172.81999999948"/>
  </r>
  <r>
    <m/>
    <x v="53"/>
    <x v="7"/>
    <x v="101"/>
    <n v="265.45"/>
    <n v="752438.26999999944"/>
  </r>
  <r>
    <m/>
    <x v="54"/>
    <x v="0"/>
    <x v="101"/>
    <n v="2130.17"/>
    <n v="754568.43999999948"/>
  </r>
  <r>
    <m/>
    <x v="5"/>
    <x v="0"/>
    <x v="102"/>
    <n v="2282.83"/>
    <n v="756851.26999999944"/>
  </r>
  <r>
    <m/>
    <x v="55"/>
    <x v="0"/>
    <x v="103"/>
    <n v="812.93"/>
    <n v="757664.19999999949"/>
  </r>
  <r>
    <m/>
    <x v="26"/>
    <x v="12"/>
    <x v="103"/>
    <n v="743.25"/>
    <n v="758407.44999999949"/>
  </r>
  <r>
    <m/>
    <x v="56"/>
    <x v="1"/>
    <x v="103"/>
    <n v="408.12"/>
    <n v="758815.56999999948"/>
  </r>
  <r>
    <m/>
    <x v="50"/>
    <x v="5"/>
    <x v="104"/>
    <n v="988.78"/>
    <n v="759804.34999999951"/>
  </r>
  <r>
    <m/>
    <x v="7"/>
    <x v="0"/>
    <x v="104"/>
    <n v="17000.759999999998"/>
    <n v="776805.10999999952"/>
  </r>
  <r>
    <m/>
    <x v="33"/>
    <x v="7"/>
    <x v="105"/>
    <n v="1257.58"/>
    <n v="778062.68999999948"/>
  </r>
  <r>
    <m/>
    <x v="5"/>
    <x v="0"/>
    <x v="106"/>
    <n v="12251.64"/>
    <n v="790314.32999999949"/>
  </r>
  <r>
    <m/>
    <x v="5"/>
    <x v="0"/>
    <x v="107"/>
    <n v="7242.86"/>
    <n v="797557.18999999948"/>
  </r>
  <r>
    <m/>
    <x v="5"/>
    <x v="0"/>
    <x v="107"/>
    <n v="3074.37"/>
    <n v="800631.55999999947"/>
  </r>
  <r>
    <m/>
    <x v="16"/>
    <x v="0"/>
    <x v="108"/>
    <n v="610.52"/>
    <n v="801242.07999999949"/>
  </r>
  <r>
    <m/>
    <x v="57"/>
    <x v="7"/>
    <x v="108"/>
    <n v="16155.68"/>
    <n v="817397.75999999954"/>
  </r>
  <r>
    <m/>
    <x v="57"/>
    <x v="7"/>
    <x v="108"/>
    <n v="11140.01"/>
    <n v="828537.76999999955"/>
  </r>
  <r>
    <m/>
    <x v="30"/>
    <x v="1"/>
    <x v="109"/>
    <n v="423.65"/>
    <n v="828961.41999999958"/>
  </r>
  <r>
    <m/>
    <x v="57"/>
    <x v="7"/>
    <x v="110"/>
    <n v="21088.59"/>
    <n v="850050.00999999954"/>
  </r>
  <r>
    <m/>
    <x v="0"/>
    <x v="0"/>
    <x v="111"/>
    <n v="844.34"/>
    <n v="850894.34999999951"/>
  </r>
  <r>
    <m/>
    <x v="33"/>
    <x v="7"/>
    <x v="111"/>
    <n v="1257.58"/>
    <n v="852151.92999999947"/>
  </r>
  <r>
    <m/>
    <x v="16"/>
    <x v="0"/>
    <x v="112"/>
    <n v="700.11"/>
    <n v="852852.03999999946"/>
  </r>
  <r>
    <m/>
    <x v="58"/>
    <x v="17"/>
    <x v="113"/>
    <n v="853.41"/>
    <n v="853705.44999999949"/>
  </r>
  <r>
    <m/>
    <x v="52"/>
    <x v="18"/>
    <x v="113"/>
    <n v="74.37"/>
    <n v="853779.81999999948"/>
  </r>
  <r>
    <m/>
    <x v="9"/>
    <x v="10"/>
    <x v="113"/>
    <n v="2115.27"/>
    <n v="855895.0899999995"/>
  </r>
  <r>
    <m/>
    <x v="9"/>
    <x v="10"/>
    <x v="113"/>
    <n v="3904.08"/>
    <n v="859799.16999999946"/>
  </r>
  <r>
    <m/>
    <x v="9"/>
    <x v="10"/>
    <x v="113"/>
    <n v="227.35"/>
    <n v="860026.51999999944"/>
  </r>
  <r>
    <m/>
    <x v="9"/>
    <x v="0"/>
    <x v="113"/>
    <n v="993.69"/>
    <n v="861020.20999999938"/>
  </r>
  <r>
    <m/>
    <x v="9"/>
    <x v="0"/>
    <x v="113"/>
    <n v="4502.88"/>
    <n v="865523.08999999939"/>
  </r>
  <r>
    <m/>
    <x v="9"/>
    <x v="0"/>
    <x v="113"/>
    <n v="428.89"/>
    <n v="865951.9799999994"/>
  </r>
  <r>
    <m/>
    <x v="9"/>
    <x v="0"/>
    <x v="113"/>
    <n v="607.74"/>
    <n v="866559.71999999939"/>
  </r>
  <r>
    <m/>
    <x v="9"/>
    <x v="0"/>
    <x v="113"/>
    <n v="8236.67"/>
    <n v="874796.38999999943"/>
  </r>
  <r>
    <m/>
    <x v="24"/>
    <x v="0"/>
    <x v="114"/>
    <n v="895.88"/>
    <n v="875692.26999999944"/>
  </r>
  <r>
    <m/>
    <x v="30"/>
    <x v="17"/>
    <x v="114"/>
    <n v="8173.13"/>
    <n v="883865.39999999944"/>
  </r>
  <r>
    <m/>
    <x v="3"/>
    <x v="19"/>
    <x v="114"/>
    <n v="1659.04"/>
    <n v="885524.43999999948"/>
  </r>
  <r>
    <m/>
    <x v="16"/>
    <x v="0"/>
    <x v="115"/>
    <n v="507.66"/>
    <n v="886032.09999999951"/>
  </r>
  <r>
    <m/>
    <x v="10"/>
    <x v="0"/>
    <x v="115"/>
    <n v="148.15"/>
    <n v="886180.24999999953"/>
  </r>
  <r>
    <m/>
    <x v="10"/>
    <x v="0"/>
    <x v="115"/>
    <n v="237.08"/>
    <n v="886417.32999999949"/>
  </r>
  <r>
    <m/>
    <x v="10"/>
    <x v="0"/>
    <x v="115"/>
    <n v="371.29"/>
    <n v="886788.61999999953"/>
  </r>
  <r>
    <m/>
    <x v="59"/>
    <x v="0"/>
    <x v="116"/>
    <n v="339.77"/>
    <n v="887128.38999999955"/>
  </r>
  <r>
    <m/>
    <x v="59"/>
    <x v="0"/>
    <x v="116"/>
    <n v="258.81"/>
    <n v="887387.1999999996"/>
  </r>
  <r>
    <m/>
    <x v="0"/>
    <x v="0"/>
    <x v="117"/>
    <n v="5059.6899999999996"/>
    <n v="892446.88999999955"/>
  </r>
  <r>
    <m/>
    <x v="60"/>
    <x v="0"/>
    <x v="118"/>
    <n v="16232.46"/>
    <n v="908679.34999999951"/>
  </r>
  <r>
    <m/>
    <x v="48"/>
    <x v="17"/>
    <x v="119"/>
    <n v="6113.76"/>
    <n v="914793.10999999952"/>
  </r>
  <r>
    <m/>
    <x v="15"/>
    <x v="0"/>
    <x v="119"/>
    <n v="66.36"/>
    <n v="914859.46999999951"/>
  </r>
  <r>
    <m/>
    <x v="5"/>
    <x v="1"/>
    <x v="119"/>
    <n v="1109.23"/>
    <n v="915968.69999999949"/>
  </r>
  <r>
    <m/>
    <x v="5"/>
    <x v="0"/>
    <x v="119"/>
    <n v="821.22"/>
    <n v="916789.91999999946"/>
  </r>
  <r>
    <m/>
    <x v="36"/>
    <x v="0"/>
    <x v="119"/>
    <n v="2243.6"/>
    <n v="919033.51999999944"/>
  </r>
  <r>
    <m/>
    <x v="5"/>
    <x v="1"/>
    <x v="119"/>
    <n v="1775.83"/>
    <n v="920809.34999999939"/>
  </r>
  <r>
    <m/>
    <x v="16"/>
    <x v="0"/>
    <x v="120"/>
    <n v="743.25"/>
    <n v="921552.59999999939"/>
  </r>
  <r>
    <m/>
    <x v="9"/>
    <x v="7"/>
    <x v="120"/>
    <n v="4131.4399999999996"/>
    <n v="925684.03999999934"/>
  </r>
  <r>
    <m/>
    <x v="9"/>
    <x v="0"/>
    <x v="120"/>
    <n v="5645.93"/>
    <n v="931329.96999999939"/>
  </r>
  <r>
    <m/>
    <x v="9"/>
    <x v="0"/>
    <x v="120"/>
    <n v="2148.4499999999998"/>
    <n v="933478.41999999934"/>
  </r>
  <r>
    <m/>
    <x v="9"/>
    <x v="0"/>
    <x v="120"/>
    <n v="1246.1199999999999"/>
    <n v="934724.53999999934"/>
  </r>
  <r>
    <m/>
    <x v="9"/>
    <x v="0"/>
    <x v="120"/>
    <n v="1384.6"/>
    <n v="936109.13999999932"/>
  </r>
  <r>
    <m/>
    <x v="50"/>
    <x v="0"/>
    <x v="121"/>
    <n v="617.16"/>
    <n v="936726.29999999935"/>
  </r>
  <r>
    <m/>
    <x v="30"/>
    <x v="1"/>
    <x v="122"/>
    <n v="440.4"/>
    <n v="937166.69999999937"/>
  </r>
  <r>
    <m/>
    <x v="0"/>
    <x v="0"/>
    <x v="122"/>
    <n v="6876.25"/>
    <n v="944042.94999999937"/>
  </r>
  <r>
    <m/>
    <x v="0"/>
    <x v="0"/>
    <x v="122"/>
    <n v="1462.04"/>
    <n v="945504.98999999941"/>
  </r>
  <r>
    <m/>
    <x v="5"/>
    <x v="0"/>
    <x v="122"/>
    <n v="17720.57"/>
    <n v="963225.55999999936"/>
  </r>
  <r>
    <m/>
    <x v="5"/>
    <x v="0"/>
    <x v="122"/>
    <n v="473.46"/>
    <n v="963699.01999999932"/>
  </r>
  <r>
    <m/>
    <x v="5"/>
    <x v="0"/>
    <x v="122"/>
    <n v="4517.34"/>
    <n v="968216.35999999929"/>
  </r>
  <r>
    <m/>
    <x v="5"/>
    <x v="1"/>
    <x v="122"/>
    <n v="1824.94"/>
    <n v="970041.29999999923"/>
  </r>
  <r>
    <m/>
    <x v="16"/>
    <x v="0"/>
    <x v="122"/>
    <n v="832.84"/>
    <n v="970874.1399999992"/>
  </r>
  <r>
    <m/>
    <x v="61"/>
    <x v="20"/>
    <x v="123"/>
    <n v="165.9"/>
    <n v="971040.03999999922"/>
  </r>
  <r>
    <m/>
    <x v="62"/>
    <x v="1"/>
    <x v="123"/>
    <n v="94.02"/>
    <n v="971134.05999999924"/>
  </r>
  <r>
    <m/>
    <x v="63"/>
    <x v="0"/>
    <x v="124"/>
    <n v="26.54"/>
    <n v="971160.59999999928"/>
  </r>
  <r>
    <m/>
    <x v="16"/>
    <x v="0"/>
    <x v="125"/>
    <n v="749.88"/>
    <n v="971910.47999999928"/>
  </r>
  <r>
    <m/>
    <x v="5"/>
    <x v="0"/>
    <x v="126"/>
    <n v="862.7"/>
    <n v="972773.17999999924"/>
  </r>
  <r>
    <m/>
    <x v="5"/>
    <x v="0"/>
    <x v="126"/>
    <n v="6271.15"/>
    <n v="979044.32999999926"/>
  </r>
  <r>
    <m/>
    <x v="3"/>
    <x v="19"/>
    <x v="127"/>
    <n v="1659.04"/>
    <n v="980703.3699999993"/>
  </r>
  <r>
    <m/>
    <x v="24"/>
    <x v="0"/>
    <x v="128"/>
    <n v="1194.51"/>
    <n v="981897.87999999931"/>
  </r>
  <r>
    <m/>
    <x v="5"/>
    <x v="0"/>
    <x v="128"/>
    <n v="4660.6899999999996"/>
    <n v="986558.56999999925"/>
  </r>
  <r>
    <m/>
    <x v="30"/>
    <x v="0"/>
    <x v="128"/>
    <n v="3921.33"/>
    <n v="990479.89999999921"/>
  </r>
  <r>
    <m/>
    <x v="64"/>
    <x v="0"/>
    <x v="129"/>
    <n v="1199.81"/>
    <n v="991679.70999999926"/>
  </r>
  <r>
    <m/>
    <x v="37"/>
    <x v="0"/>
    <x v="130"/>
    <n v="71.67"/>
    <n v="991751.37999999931"/>
  </r>
  <r>
    <m/>
    <x v="16"/>
    <x v="0"/>
    <x v="130"/>
    <n v="943.99"/>
    <n v="992695.3699999993"/>
  </r>
  <r>
    <m/>
    <x v="65"/>
    <x v="0"/>
    <x v="130"/>
    <n v="793.02"/>
    <n v="993488.38999999932"/>
  </r>
  <r>
    <m/>
    <x v="5"/>
    <x v="0"/>
    <x v="131"/>
    <n v="3890.07"/>
    <n v="997378.45999999926"/>
  </r>
  <r>
    <m/>
    <x v="9"/>
    <x v="7"/>
    <x v="132"/>
    <n v="4131.4399999999996"/>
    <n v="1001509.8999999992"/>
  </r>
  <r>
    <m/>
    <x v="9"/>
    <x v="0"/>
    <x v="132"/>
    <n v="591.9"/>
    <n v="1002101.7999999992"/>
  </r>
  <r>
    <m/>
    <x v="9"/>
    <x v="1"/>
    <x v="132"/>
    <n v="3293.18"/>
    <n v="1005394.9799999993"/>
  </r>
  <r>
    <m/>
    <x v="9"/>
    <x v="0"/>
    <x v="132"/>
    <n v="13343.18"/>
    <n v="1018738.1599999993"/>
  </r>
  <r>
    <m/>
    <x v="9"/>
    <x v="0"/>
    <x v="132"/>
    <n v="5323.73"/>
    <n v="1024061.8899999993"/>
  </r>
  <r>
    <m/>
    <x v="5"/>
    <x v="0"/>
    <x v="133"/>
    <n v="2857.31"/>
    <n v="1026919.1999999994"/>
  </r>
  <r>
    <m/>
    <x v="11"/>
    <x v="1"/>
    <x v="134"/>
    <n v="24.89"/>
    <n v="1026944.0899999994"/>
  </r>
  <r>
    <m/>
    <x v="13"/>
    <x v="0"/>
    <x v="134"/>
    <n v="586.6"/>
    <n v="1027530.6899999994"/>
  </r>
  <r>
    <m/>
    <x v="50"/>
    <x v="0"/>
    <x v="135"/>
    <n v="966.62"/>
    <n v="1028497.3099999994"/>
  </r>
  <r>
    <m/>
    <x v="0"/>
    <x v="0"/>
    <x v="135"/>
    <n v="6449.37"/>
    <n v="1034946.6799999994"/>
  </r>
  <r>
    <m/>
    <x v="39"/>
    <x v="1"/>
    <x v="135"/>
    <n v="216.94"/>
    <n v="1035163.6199999993"/>
  </r>
  <r>
    <m/>
    <x v="66"/>
    <x v="4"/>
    <x v="136"/>
    <n v="39.82"/>
    <n v="1035203.4399999992"/>
  </r>
  <r>
    <m/>
    <x v="7"/>
    <x v="0"/>
    <x v="136"/>
    <n v="11593.63"/>
    <n v="1046797.0699999993"/>
  </r>
  <r>
    <m/>
    <x v="47"/>
    <x v="12"/>
    <x v="136"/>
    <n v="358.35"/>
    <n v="1047155.4199999992"/>
  </r>
  <r>
    <m/>
    <x v="16"/>
    <x v="0"/>
    <x v="137"/>
    <n v="1021.97"/>
    <n v="1048177.3899999992"/>
  </r>
  <r>
    <m/>
    <x v="24"/>
    <x v="0"/>
    <x v="137"/>
    <n v="895.88"/>
    <n v="1049073.2699999991"/>
  </r>
  <r>
    <m/>
    <x v="67"/>
    <x v="0"/>
    <x v="138"/>
    <n v="1634.38"/>
    <n v="1050707.649999999"/>
  </r>
  <r>
    <m/>
    <x v="26"/>
    <x v="0"/>
    <x v="138"/>
    <n v="265.45"/>
    <n v="1050973.0999999989"/>
  </r>
  <r>
    <m/>
    <x v="68"/>
    <x v="0"/>
    <x v="138"/>
    <n v="886.94"/>
    <n v="1051860.0399999989"/>
  </r>
  <r>
    <m/>
    <x v="69"/>
    <x v="21"/>
    <x v="138"/>
    <n v="995.42"/>
    <n v="1052855.4599999988"/>
  </r>
  <r>
    <m/>
    <x v="70"/>
    <x v="0"/>
    <x v="139"/>
    <n v="1750.88"/>
    <n v="1054606.3399999987"/>
  </r>
  <r>
    <m/>
    <x v="10"/>
    <x v="0"/>
    <x v="139"/>
    <n v="2568.58"/>
    <n v="1057174.9199999988"/>
  </r>
  <r>
    <m/>
    <x v="7"/>
    <x v="0"/>
    <x v="139"/>
    <n v="674.85"/>
    <n v="1057849.7699999989"/>
  </r>
  <r>
    <m/>
    <x v="49"/>
    <x v="0"/>
    <x v="140"/>
    <n v="3680.67"/>
    <n v="1061530.4399999988"/>
  </r>
  <r>
    <m/>
    <x v="26"/>
    <x v="0"/>
    <x v="140"/>
    <n v="291.99"/>
    <n v="1061822.4299999988"/>
  </r>
  <r>
    <m/>
    <x v="16"/>
    <x v="0"/>
    <x v="140"/>
    <n v="761.5"/>
    <n v="1062583.9299999988"/>
  </r>
  <r>
    <m/>
    <x v="71"/>
    <x v="0"/>
    <x v="140"/>
    <n v="39.42"/>
    <n v="1062623.3499999987"/>
  </r>
  <r>
    <m/>
    <x v="3"/>
    <x v="0"/>
    <x v="141"/>
    <n v="1659.04"/>
    <n v="1659.04"/>
  </r>
  <r>
    <m/>
    <x v="54"/>
    <x v="0"/>
    <x v="142"/>
    <n v="405.4"/>
    <n v="2064.44"/>
  </r>
  <r>
    <m/>
    <x v="5"/>
    <x v="0"/>
    <x v="143"/>
    <n v="489.42"/>
    <n v="2553.86"/>
  </r>
  <r>
    <m/>
    <x v="7"/>
    <x v="0"/>
    <x v="143"/>
    <n v="8752.18"/>
    <n v="11306.04"/>
  </r>
  <r>
    <m/>
    <x v="72"/>
    <x v="0"/>
    <x v="144"/>
    <n v="106.18"/>
    <n v="11412.220000000001"/>
  </r>
  <r>
    <m/>
    <x v="73"/>
    <x v="21"/>
    <x v="145"/>
    <n v="211.67"/>
    <n v="11623.890000000001"/>
  </r>
  <r>
    <m/>
    <x v="13"/>
    <x v="0"/>
    <x v="145"/>
    <n v="593.66999999999996"/>
    <n v="12217.560000000001"/>
  </r>
  <r>
    <m/>
    <x v="13"/>
    <x v="0"/>
    <x v="145"/>
    <n v="1477.11"/>
    <n v="13694.670000000002"/>
  </r>
  <r>
    <m/>
    <x v="13"/>
    <x v="0"/>
    <x v="145"/>
    <n v="8682.41"/>
    <n v="22377.08"/>
  </r>
  <r>
    <m/>
    <x v="16"/>
    <x v="0"/>
    <x v="145"/>
    <n v="856.06"/>
    <n v="23233.140000000003"/>
  </r>
  <r>
    <m/>
    <x v="24"/>
    <x v="7"/>
    <x v="146"/>
    <n v="1493.13"/>
    <n v="24726.270000000004"/>
  </r>
  <r>
    <m/>
    <x v="5"/>
    <x v="0"/>
    <x v="147"/>
    <n v="6865.09"/>
    <n v="31591.360000000004"/>
  </r>
  <r>
    <m/>
    <x v="5"/>
    <x v="0"/>
    <x v="147"/>
    <n v="5864.69"/>
    <n v="37456.050000000003"/>
  </r>
  <r>
    <m/>
    <x v="5"/>
    <x v="0"/>
    <x v="147"/>
    <n v="2981.45"/>
    <n v="40437.5"/>
  </r>
  <r>
    <m/>
    <x v="5"/>
    <x v="0"/>
    <x v="147"/>
    <n v="1176.02"/>
    <n v="41613.519999999997"/>
  </r>
  <r>
    <m/>
    <x v="67"/>
    <x v="0"/>
    <x v="147"/>
    <n v="243.88"/>
    <n v="41857.399999999994"/>
  </r>
  <r>
    <m/>
    <x v="4"/>
    <x v="1"/>
    <x v="147"/>
    <n v="25.89"/>
    <n v="41883.289999999994"/>
  </r>
  <r>
    <m/>
    <x v="9"/>
    <x v="0"/>
    <x v="148"/>
    <n v="1693.05"/>
    <n v="43576.34"/>
  </r>
  <r>
    <m/>
    <x v="9"/>
    <x v="0"/>
    <x v="148"/>
    <n v="2878.8"/>
    <n v="46455.14"/>
  </r>
  <r>
    <m/>
    <x v="9"/>
    <x v="1"/>
    <x v="148"/>
    <n v="2820.36"/>
    <n v="49275.5"/>
  </r>
  <r>
    <m/>
    <x v="9"/>
    <x v="7"/>
    <x v="148"/>
    <n v="4131.4399999999996"/>
    <n v="53406.94"/>
  </r>
  <r>
    <m/>
    <x v="74"/>
    <x v="0"/>
    <x v="148"/>
    <n v="2903.31"/>
    <n v="56310.25"/>
  </r>
  <r>
    <m/>
    <x v="74"/>
    <x v="0"/>
    <x v="148"/>
    <n v="829.52"/>
    <n v="57139.77"/>
  </r>
  <r>
    <m/>
    <x v="0"/>
    <x v="0"/>
    <x v="149"/>
    <n v="1429.63"/>
    <n v="58569.399999999994"/>
  </r>
  <r>
    <m/>
    <x v="15"/>
    <x v="0"/>
    <x v="150"/>
    <n v="53.09"/>
    <n v="58622.489999999991"/>
  </r>
  <r>
    <m/>
    <x v="15"/>
    <x v="0"/>
    <x v="150"/>
    <n v="53.09"/>
    <n v="58675.579999999987"/>
  </r>
  <r>
    <m/>
    <x v="15"/>
    <x v="0"/>
    <x v="150"/>
    <n v="79.63"/>
    <n v="58755.209999999985"/>
  </r>
  <r>
    <m/>
    <x v="5"/>
    <x v="0"/>
    <x v="150"/>
    <n v="6760.26"/>
    <n v="65515.469999999987"/>
  </r>
  <r>
    <m/>
    <x v="50"/>
    <x v="0"/>
    <x v="151"/>
    <n v="609.55999999999995"/>
    <n v="66125.029999999984"/>
  </r>
  <r>
    <m/>
    <x v="40"/>
    <x v="0"/>
    <x v="151"/>
    <n v="815.41"/>
    <n v="66940.439999999988"/>
  </r>
  <r>
    <m/>
    <x v="10"/>
    <x v="0"/>
    <x v="152"/>
    <n v="403.21"/>
    <n v="67343.649999999994"/>
  </r>
  <r>
    <m/>
    <x v="10"/>
    <x v="0"/>
    <x v="152"/>
    <n v="980.94"/>
    <n v="68324.59"/>
  </r>
  <r>
    <m/>
    <x v="16"/>
    <x v="0"/>
    <x v="153"/>
    <n v="968.88"/>
    <n v="69293.47"/>
  </r>
  <r>
    <m/>
    <x v="0"/>
    <x v="0"/>
    <x v="153"/>
    <n v="348.4"/>
    <n v="69641.87"/>
  </r>
  <r>
    <m/>
    <x v="67"/>
    <x v="0"/>
    <x v="153"/>
    <n v="243.88"/>
    <n v="69885.75"/>
  </r>
  <r>
    <m/>
    <x v="13"/>
    <x v="0"/>
    <x v="154"/>
    <n v="418.75"/>
    <n v="70304.5"/>
  </r>
  <r>
    <m/>
    <x v="13"/>
    <x v="0"/>
    <x v="154"/>
    <n v="446.31"/>
    <n v="70750.81"/>
  </r>
  <r>
    <m/>
    <x v="3"/>
    <x v="0"/>
    <x v="155"/>
    <n v="1808.35"/>
    <n v="72559.16"/>
  </r>
  <r>
    <m/>
    <x v="75"/>
    <x v="4"/>
    <x v="155"/>
    <n v="269.58999999999997"/>
    <n v="72828.75"/>
  </r>
  <r>
    <m/>
    <x v="5"/>
    <x v="0"/>
    <x v="156"/>
    <n v="918.23"/>
    <n v="73746.98"/>
  </r>
  <r>
    <m/>
    <x v="5"/>
    <x v="1"/>
    <x v="156"/>
    <n v="5574.36"/>
    <n v="79321.34"/>
  </r>
  <r>
    <m/>
    <x v="5"/>
    <x v="0"/>
    <x v="156"/>
    <n v="312.73"/>
    <n v="79634.069999999992"/>
  </r>
  <r>
    <m/>
    <x v="5"/>
    <x v="0"/>
    <x v="156"/>
    <n v="489.42"/>
    <n v="80123.489999999991"/>
  </r>
  <r>
    <m/>
    <x v="7"/>
    <x v="0"/>
    <x v="157"/>
    <n v="10800.54"/>
    <n v="90924.03"/>
  </r>
  <r>
    <m/>
    <x v="9"/>
    <x v="0"/>
    <x v="158"/>
    <n v="720.02"/>
    <n v="91644.05"/>
  </r>
  <r>
    <m/>
    <x v="9"/>
    <x v="0"/>
    <x v="158"/>
    <n v="949.13"/>
    <n v="92593.180000000008"/>
  </r>
  <r>
    <m/>
    <x v="9"/>
    <x v="0"/>
    <x v="158"/>
    <n v="1378.52"/>
    <n v="93971.700000000012"/>
  </r>
  <r>
    <m/>
    <x v="9"/>
    <x v="1"/>
    <x v="158"/>
    <n v="2654.46"/>
    <n v="96626.160000000018"/>
  </r>
  <r>
    <m/>
    <x v="9"/>
    <x v="7"/>
    <x v="158"/>
    <n v="4131.4399999999996"/>
    <n v="100757.60000000002"/>
  </r>
  <r>
    <m/>
    <x v="9"/>
    <x v="7"/>
    <x v="158"/>
    <n v="1627.51"/>
    <n v="102385.11000000002"/>
  </r>
  <r>
    <m/>
    <x v="0"/>
    <x v="0"/>
    <x v="158"/>
    <n v="1372.77"/>
    <n v="103757.88000000002"/>
  </r>
  <r>
    <m/>
    <x v="26"/>
    <x v="0"/>
    <x v="159"/>
    <n v="597.25"/>
    <n v="104355.13000000002"/>
  </r>
  <r>
    <m/>
    <x v="76"/>
    <x v="0"/>
    <x v="160"/>
    <n v="754.86"/>
    <n v="105109.99000000002"/>
  </r>
  <r>
    <m/>
    <x v="76"/>
    <x v="0"/>
    <x v="160"/>
    <n v="844.12"/>
    <n v="105954.11000000002"/>
  </r>
  <r>
    <m/>
    <x v="76"/>
    <x v="0"/>
    <x v="160"/>
    <n v="741.59"/>
    <n v="106695.70000000001"/>
  </r>
  <r>
    <m/>
    <x v="76"/>
    <x v="0"/>
    <x v="160"/>
    <n v="741.59"/>
    <n v="107437.29000000001"/>
  </r>
  <r>
    <m/>
    <x v="16"/>
    <x v="0"/>
    <x v="160"/>
    <n v="149.31"/>
    <n v="107586.6"/>
  </r>
  <r>
    <m/>
    <x v="5"/>
    <x v="1"/>
    <x v="161"/>
    <n v="738.27"/>
    <n v="108324.87000000001"/>
  </r>
  <r>
    <m/>
    <x v="5"/>
    <x v="0"/>
    <x v="161"/>
    <n v="3168.17"/>
    <n v="111493.04000000001"/>
  </r>
  <r>
    <m/>
    <x v="5"/>
    <x v="0"/>
    <x v="161"/>
    <n v="1623.35"/>
    <n v="113116.39000000001"/>
  </r>
  <r>
    <m/>
    <x v="50"/>
    <x v="22"/>
    <x v="161"/>
    <n v="560.09"/>
    <n v="113676.48000000001"/>
  </r>
  <r>
    <m/>
    <x v="7"/>
    <x v="0"/>
    <x v="162"/>
    <n v="386.22"/>
    <n v="114062.70000000001"/>
  </r>
  <r>
    <m/>
    <x v="77"/>
    <x v="0"/>
    <x v="162"/>
    <n v="464.53"/>
    <n v="114527.23000000001"/>
  </r>
  <r>
    <m/>
    <x v="54"/>
    <x v="0"/>
    <x v="163"/>
    <n v="4951.7700000000004"/>
    <n v="119479.00000000001"/>
  </r>
  <r>
    <m/>
    <x v="10"/>
    <x v="0"/>
    <x v="164"/>
    <n v="176.27"/>
    <n v="119655.27000000002"/>
  </r>
  <r>
    <m/>
    <x v="10"/>
    <x v="0"/>
    <x v="164"/>
    <n v="324.83999999999997"/>
    <n v="119980.11000000002"/>
  </r>
  <r>
    <m/>
    <x v="10"/>
    <x v="0"/>
    <x v="164"/>
    <n v="446.28"/>
    <n v="120426.39000000001"/>
  </r>
  <r>
    <m/>
    <x v="16"/>
    <x v="0"/>
    <x v="165"/>
    <n v="140.19"/>
    <n v="120566.58000000002"/>
  </r>
  <r>
    <m/>
    <x v="64"/>
    <x v="0"/>
    <x v="166"/>
    <n v="475.81"/>
    <n v="121042.39000000001"/>
  </r>
  <r>
    <m/>
    <x v="9"/>
    <x v="0"/>
    <x v="166"/>
    <n v="2029.66"/>
    <n v="123072.05000000002"/>
  </r>
  <r>
    <m/>
    <x v="76"/>
    <x v="0"/>
    <x v="167"/>
    <n v="3287.71"/>
    <n v="126359.76000000002"/>
  </r>
  <r>
    <m/>
    <x v="3"/>
    <x v="0"/>
    <x v="167"/>
    <n v="1659.04"/>
    <n v="128018.80000000002"/>
  </r>
  <r>
    <m/>
    <x v="0"/>
    <x v="0"/>
    <x v="168"/>
    <n v="648.72"/>
    <n v="128667.52000000002"/>
  </r>
  <r>
    <m/>
    <x v="0"/>
    <x v="0"/>
    <x v="168"/>
    <n v="463.37"/>
    <n v="129130.89000000001"/>
  </r>
  <r>
    <m/>
    <x v="0"/>
    <x v="0"/>
    <x v="168"/>
    <n v="1025"/>
    <n v="130155.89000000001"/>
  </r>
  <r>
    <m/>
    <x v="49"/>
    <x v="0"/>
    <x v="169"/>
    <n v="2088.15"/>
    <n v="132244.04"/>
  </r>
  <r>
    <m/>
    <x v="78"/>
    <x v="7"/>
    <x v="170"/>
    <n v="27943.71"/>
    <n v="160187.75"/>
  </r>
  <r>
    <m/>
    <x v="5"/>
    <x v="1"/>
    <x v="170"/>
    <n v="5806.62"/>
    <n v="165994.37"/>
  </r>
  <r>
    <m/>
    <x v="5"/>
    <x v="0"/>
    <x v="170"/>
    <n v="1503.54"/>
    <n v="167497.91"/>
  </r>
  <r>
    <m/>
    <x v="5"/>
    <x v="0"/>
    <x v="170"/>
    <n v="14496.55"/>
    <n v="181994.46"/>
  </r>
  <r>
    <m/>
    <x v="5"/>
    <x v="0"/>
    <x v="170"/>
    <n v="1119.5"/>
    <n v="183113.96"/>
  </r>
  <r>
    <m/>
    <x v="5"/>
    <x v="0"/>
    <x v="170"/>
    <n v="862.7"/>
    <n v="183976.66"/>
  </r>
  <r>
    <m/>
    <x v="9"/>
    <x v="1"/>
    <x v="170"/>
    <n v="3251.71"/>
    <n v="187228.37"/>
  </r>
  <r>
    <m/>
    <x v="9"/>
    <x v="7"/>
    <x v="170"/>
    <n v="4131.4399999999996"/>
    <n v="191359.81"/>
  </r>
  <r>
    <m/>
    <x v="9"/>
    <x v="0"/>
    <x v="170"/>
    <n v="585.99"/>
    <n v="191945.8"/>
  </r>
  <r>
    <m/>
    <x v="9"/>
    <x v="0"/>
    <x v="170"/>
    <n v="1650.05"/>
    <n v="193595.84999999998"/>
  </r>
  <r>
    <m/>
    <x v="9"/>
    <x v="0"/>
    <x v="170"/>
    <n v="2158.85"/>
    <n v="195754.69999999998"/>
  </r>
  <r>
    <m/>
    <x v="0"/>
    <x v="7"/>
    <x v="171"/>
    <n v="647.02"/>
    <n v="196401.71999999997"/>
  </r>
  <r>
    <m/>
    <x v="7"/>
    <x v="0"/>
    <x v="172"/>
    <n v="8867.2199999999993"/>
    <n v="205268.93999999997"/>
  </r>
  <r>
    <m/>
    <x v="50"/>
    <x v="0"/>
    <x v="172"/>
    <n v="488.42"/>
    <n v="205757.36"/>
  </r>
  <r>
    <m/>
    <x v="79"/>
    <x v="22"/>
    <x v="173"/>
    <n v="2301.41"/>
    <n v="208058.77"/>
  </r>
  <r>
    <m/>
    <x v="16"/>
    <x v="0"/>
    <x v="174"/>
    <n v="602.23"/>
    <n v="208661"/>
  </r>
  <r>
    <m/>
    <x v="70"/>
    <x v="0"/>
    <x v="175"/>
    <n v="5308.91"/>
    <n v="213969.91"/>
  </r>
  <r>
    <m/>
    <x v="0"/>
    <x v="0"/>
    <x v="176"/>
    <n v="1391.76"/>
    <n v="215361.67"/>
  </r>
  <r>
    <m/>
    <x v="16"/>
    <x v="0"/>
    <x v="177"/>
    <n v="783.06"/>
    <n v="216144.73"/>
  </r>
  <r>
    <m/>
    <x v="5"/>
    <x v="0"/>
    <x v="178"/>
    <n v="489.42"/>
    <n v="216634.15000000002"/>
  </r>
  <r>
    <m/>
    <x v="3"/>
    <x v="0"/>
    <x v="179"/>
    <n v="1659.04"/>
    <n v="218293.19000000003"/>
  </r>
  <r>
    <m/>
    <x v="80"/>
    <x v="7"/>
    <x v="179"/>
    <n v="1264.52"/>
    <n v="219557.71000000002"/>
  </r>
  <r>
    <m/>
    <x v="49"/>
    <x v="0"/>
    <x v="179"/>
    <n v="1327.27"/>
    <n v="220884.98"/>
  </r>
  <r>
    <m/>
    <x v="24"/>
    <x v="0"/>
    <x v="180"/>
    <n v="1327.23"/>
    <n v="222212.21000000002"/>
  </r>
  <r>
    <m/>
    <x v="0"/>
    <x v="0"/>
    <x v="180"/>
    <n v="1575.45"/>
    <n v="223787.66000000003"/>
  </r>
  <r>
    <m/>
    <x v="7"/>
    <x v="0"/>
    <x v="181"/>
    <n v="654.32000000000005"/>
    <n v="224441.98000000004"/>
  </r>
  <r>
    <m/>
    <x v="7"/>
    <x v="0"/>
    <x v="181"/>
    <n v="17159.63"/>
    <n v="241601.61000000004"/>
  </r>
  <r>
    <m/>
    <x v="70"/>
    <x v="0"/>
    <x v="181"/>
    <n v="5972.53"/>
    <n v="247574.14000000004"/>
  </r>
  <r>
    <m/>
    <x v="16"/>
    <x v="0"/>
    <x v="182"/>
    <n v="789.7"/>
    <n v="248363.84000000005"/>
  </r>
  <r>
    <m/>
    <x v="37"/>
    <x v="0"/>
    <x v="182"/>
    <n v="119.45"/>
    <n v="248483.29000000007"/>
  </r>
  <r>
    <m/>
    <x v="5"/>
    <x v="1"/>
    <x v="183"/>
    <n v="381.58"/>
    <n v="248864.87000000005"/>
  </r>
  <r>
    <m/>
    <x v="5"/>
    <x v="1"/>
    <x v="183"/>
    <n v="6503.42"/>
    <n v="255368.29000000007"/>
  </r>
  <r>
    <m/>
    <x v="81"/>
    <x v="0"/>
    <x v="184"/>
    <n v="119.45"/>
    <n v="255487.74000000008"/>
  </r>
  <r>
    <m/>
    <x v="70"/>
    <x v="0"/>
    <x v="184"/>
    <n v="6636.81"/>
    <n v="262124.55000000008"/>
  </r>
  <r>
    <m/>
    <x v="50"/>
    <x v="0"/>
    <x v="185"/>
    <n v="572.70000000000005"/>
    <n v="262697.25000000006"/>
  </r>
  <r>
    <m/>
    <x v="5"/>
    <x v="0"/>
    <x v="185"/>
    <n v="1903.15"/>
    <n v="264600.40000000008"/>
  </r>
  <r>
    <m/>
    <x v="5"/>
    <x v="0"/>
    <x v="185"/>
    <n v="1647.65"/>
    <n v="266248.0500000001"/>
  </r>
  <r>
    <m/>
    <x v="5"/>
    <x v="0"/>
    <x v="185"/>
    <n v="503.18"/>
    <n v="266751.2300000001"/>
  </r>
  <r>
    <m/>
    <x v="9"/>
    <x v="7"/>
    <x v="185"/>
    <n v="4131.4399999999996"/>
    <n v="270882.6700000001"/>
  </r>
  <r>
    <m/>
    <x v="9"/>
    <x v="0"/>
    <x v="185"/>
    <n v="99.54"/>
    <n v="270982.21000000008"/>
  </r>
  <r>
    <m/>
    <x v="9"/>
    <x v="7"/>
    <x v="185"/>
    <n v="1801.84"/>
    <n v="272784.0500000001"/>
  </r>
  <r>
    <m/>
    <x v="9"/>
    <x v="7"/>
    <x v="185"/>
    <n v="2654.46"/>
    <n v="275438.51000000013"/>
  </r>
  <r>
    <m/>
    <x v="0"/>
    <x v="0"/>
    <x v="185"/>
    <n v="491.29"/>
    <n v="275929.8000000001"/>
  </r>
  <r>
    <m/>
    <x v="0"/>
    <x v="0"/>
    <x v="185"/>
    <n v="1390.11"/>
    <n v="277319.91000000009"/>
  </r>
  <r>
    <m/>
    <x v="16"/>
    <x v="0"/>
    <x v="186"/>
    <n v="1026.94"/>
    <n v="278346.85000000009"/>
  </r>
  <r>
    <m/>
    <x v="9"/>
    <x v="0"/>
    <x v="187"/>
    <n v="4385.42"/>
    <n v="282732.27000000008"/>
  </r>
  <r>
    <m/>
    <x v="9"/>
    <x v="0"/>
    <x v="187"/>
    <n v="1983.97"/>
    <n v="284716.24000000005"/>
  </r>
  <r>
    <m/>
    <x v="9"/>
    <x v="0"/>
    <x v="187"/>
    <n v="1551.2"/>
    <n v="286267.44000000006"/>
  </r>
  <r>
    <m/>
    <x v="5"/>
    <x v="1"/>
    <x v="187"/>
    <n v="743.66"/>
    <n v="287011.10000000003"/>
  </r>
  <r>
    <m/>
    <x v="70"/>
    <x v="0"/>
    <x v="188"/>
    <n v="11797.74"/>
    <n v="298808.84000000003"/>
  </r>
  <r>
    <m/>
    <x v="13"/>
    <x v="0"/>
    <x v="188"/>
    <n v="1102.08"/>
    <n v="299910.92000000004"/>
  </r>
  <r>
    <m/>
    <x v="15"/>
    <x v="0"/>
    <x v="189"/>
    <n v="79.63"/>
    <n v="299990.55000000005"/>
  </r>
  <r>
    <m/>
    <x v="16"/>
    <x v="0"/>
    <x v="190"/>
    <n v="1240.96"/>
    <n v="301231.51000000007"/>
  </r>
  <r>
    <m/>
    <x v="15"/>
    <x v="0"/>
    <x v="191"/>
    <n v="53.09"/>
    <n v="301284.60000000009"/>
  </r>
  <r>
    <m/>
    <x v="15"/>
    <x v="0"/>
    <x v="191"/>
    <n v="79.63"/>
    <n v="301364.2300000001"/>
  </r>
  <r>
    <m/>
    <x v="47"/>
    <x v="23"/>
    <x v="192"/>
    <n v="464.53"/>
    <n v="301828.76000000013"/>
  </r>
  <r>
    <m/>
    <x v="3"/>
    <x v="0"/>
    <x v="193"/>
    <n v="1659.04"/>
    <n v="303487.8000000001"/>
  </r>
  <r>
    <m/>
    <x v="70"/>
    <x v="0"/>
    <x v="193"/>
    <n v="7372.36"/>
    <n v="310860.16000000009"/>
  </r>
  <r>
    <m/>
    <x v="16"/>
    <x v="0"/>
    <x v="193"/>
    <n v="842.79"/>
    <n v="311702.95000000007"/>
  </r>
  <r>
    <m/>
    <x v="82"/>
    <x v="0"/>
    <x v="194"/>
    <n v="4512.03"/>
    <n v="316214.9800000001"/>
  </r>
  <r>
    <m/>
    <x v="26"/>
    <x v="0"/>
    <x v="195"/>
    <n v="822.88"/>
    <n v="317037.8600000001"/>
  </r>
  <r>
    <m/>
    <x v="0"/>
    <x v="0"/>
    <x v="196"/>
    <n v="959.84"/>
    <n v="317997.70000000013"/>
  </r>
  <r>
    <m/>
    <x v="9"/>
    <x v="7"/>
    <x v="197"/>
    <n v="706.09"/>
    <n v="318703.79000000015"/>
  </r>
  <r>
    <m/>
    <x v="9"/>
    <x v="7"/>
    <x v="197"/>
    <n v="4131.4399999999996"/>
    <n v="322835.23000000016"/>
  </r>
  <r>
    <m/>
    <x v="7"/>
    <x v="0"/>
    <x v="197"/>
    <n v="13986.26"/>
    <n v="336821.49000000017"/>
  </r>
  <r>
    <m/>
    <x v="24"/>
    <x v="0"/>
    <x v="198"/>
    <n v="1327.23"/>
    <n v="338148.72000000015"/>
  </r>
  <r>
    <m/>
    <x v="0"/>
    <x v="0"/>
    <x v="198"/>
    <n v="3297.35"/>
    <n v="341446.07000000012"/>
  </r>
  <r>
    <m/>
    <x v="0"/>
    <x v="0"/>
    <x v="198"/>
    <n v="6433.57"/>
    <n v="347879.64000000013"/>
  </r>
  <r>
    <m/>
    <x v="0"/>
    <x v="0"/>
    <x v="198"/>
    <n v="1050.33"/>
    <n v="348929.97000000015"/>
  </r>
  <r>
    <m/>
    <x v="5"/>
    <x v="0"/>
    <x v="199"/>
    <n v="4677.5600000000004"/>
    <n v="353607.53000000014"/>
  </r>
  <r>
    <m/>
    <x v="5"/>
    <x v="0"/>
    <x v="199"/>
    <n v="350.99"/>
    <n v="353958.52000000014"/>
  </r>
  <r>
    <m/>
    <x v="83"/>
    <x v="0"/>
    <x v="200"/>
    <n v="1110.4000000000001"/>
    <n v="355068.92000000016"/>
  </r>
  <r>
    <m/>
    <x v="5"/>
    <x v="0"/>
    <x v="200"/>
    <n v="931.27"/>
    <n v="356000.19000000018"/>
  </r>
  <r>
    <m/>
    <x v="76"/>
    <x v="0"/>
    <x v="201"/>
    <n v="1619.49"/>
    <n v="357619.68000000017"/>
  </r>
  <r>
    <m/>
    <x v="0"/>
    <x v="0"/>
    <x v="201"/>
    <n v="2038.82"/>
    <n v="359658.50000000017"/>
  </r>
  <r>
    <m/>
    <x v="50"/>
    <x v="23"/>
    <x v="202"/>
    <n v="623.79999999999995"/>
    <n v="360282.30000000016"/>
  </r>
  <r>
    <m/>
    <x v="16"/>
    <x v="0"/>
    <x v="202"/>
    <n v="920.76"/>
    <n v="361203.06000000017"/>
  </r>
  <r>
    <m/>
    <x v="5"/>
    <x v="0"/>
    <x v="202"/>
    <n v="489.42"/>
    <n v="361692.48000000016"/>
  </r>
  <r>
    <m/>
    <x v="5"/>
    <x v="24"/>
    <x v="202"/>
    <n v="2206.52"/>
    <n v="363899.00000000017"/>
  </r>
  <r>
    <m/>
    <x v="5"/>
    <x v="24"/>
    <x v="202"/>
    <n v="932.38"/>
    <n v="364831.38000000018"/>
  </r>
  <r>
    <m/>
    <x v="84"/>
    <x v="24"/>
    <x v="203"/>
    <n v="62.88"/>
    <n v="364894.26000000018"/>
  </r>
  <r>
    <m/>
    <x v="9"/>
    <x v="0"/>
    <x v="203"/>
    <n v="2896.07"/>
    <n v="367790.33000000019"/>
  </r>
  <r>
    <m/>
    <x v="9"/>
    <x v="0"/>
    <x v="203"/>
    <n v="199.08"/>
    <n v="367989.41000000021"/>
  </r>
  <r>
    <m/>
    <x v="9"/>
    <x v="24"/>
    <x v="203"/>
    <n v="2090.38"/>
    <n v="370079.79000000021"/>
  </r>
  <r>
    <m/>
    <x v="9"/>
    <x v="0"/>
    <x v="203"/>
    <n v="1901.68"/>
    <n v="371981.4700000002"/>
  </r>
  <r>
    <m/>
    <x v="30"/>
    <x v="24"/>
    <x v="203"/>
    <n v="1563.62"/>
    <n v="373545.0900000002"/>
  </r>
  <r>
    <m/>
    <x v="7"/>
    <x v="0"/>
    <x v="203"/>
    <n v="1377.6"/>
    <n v="374922.69000000018"/>
  </r>
  <r>
    <m/>
    <x v="10"/>
    <x v="0"/>
    <x v="204"/>
    <n v="495.22"/>
    <n v="375417.91000000015"/>
  </r>
  <r>
    <m/>
    <x v="10"/>
    <x v="0"/>
    <x v="204"/>
    <n v="353.04"/>
    <n v="375770.95000000013"/>
  </r>
  <r>
    <m/>
    <x v="10"/>
    <x v="0"/>
    <x v="204"/>
    <n v="500.7"/>
    <n v="376271.65000000014"/>
  </r>
  <r>
    <m/>
    <x v="70"/>
    <x v="0"/>
    <x v="205"/>
    <n v="6620.78"/>
    <n v="382892.43000000017"/>
  </r>
  <r>
    <m/>
    <x v="10"/>
    <x v="0"/>
    <x v="206"/>
    <n v="495.22"/>
    <n v="383387.65000000014"/>
  </r>
  <r>
    <m/>
    <x v="10"/>
    <x v="0"/>
    <x v="206"/>
    <n v="353.04"/>
    <n v="383740.69000000012"/>
  </r>
  <r>
    <m/>
    <x v="10"/>
    <x v="0"/>
    <x v="206"/>
    <n v="500.7"/>
    <n v="384241.39000000013"/>
  </r>
  <r>
    <m/>
    <x v="52"/>
    <x v="4"/>
    <x v="206"/>
    <n v="740.78"/>
    <n v="384982.17000000016"/>
  </r>
  <r>
    <m/>
    <x v="3"/>
    <x v="0"/>
    <x v="207"/>
    <n v="1659.04"/>
    <n v="386641.21000000014"/>
  </r>
  <r>
    <m/>
    <x v="16"/>
    <x v="0"/>
    <x v="208"/>
    <n v="648.67999999999995"/>
    <n v="387289.89000000013"/>
  </r>
  <r>
    <m/>
    <x v="9"/>
    <x v="25"/>
    <x v="209"/>
    <n v="875.72"/>
    <n v="388165.6100000001"/>
  </r>
  <r>
    <m/>
    <x v="9"/>
    <x v="25"/>
    <x v="209"/>
    <n v="1332.62"/>
    <n v="389498.2300000001"/>
  </r>
  <r>
    <m/>
    <x v="9"/>
    <x v="25"/>
    <x v="209"/>
    <n v="306.08999999999997"/>
    <n v="389804.32000000012"/>
  </r>
  <r>
    <m/>
    <x v="5"/>
    <x v="0"/>
    <x v="209"/>
    <n v="2272.88"/>
    <n v="392077.20000000013"/>
  </r>
  <r>
    <m/>
    <x v="47"/>
    <x v="26"/>
    <x v="210"/>
    <n v="238.9"/>
    <n v="392316.10000000015"/>
  </r>
  <r>
    <m/>
    <x v="7"/>
    <x v="0"/>
    <x v="210"/>
    <n v="10541.67"/>
    <n v="402857.77000000014"/>
  </r>
  <r>
    <m/>
    <x v="79"/>
    <x v="22"/>
    <x v="210"/>
    <n v="1398.9"/>
    <n v="404256.67000000016"/>
  </r>
  <r>
    <m/>
    <x v="24"/>
    <x v="0"/>
    <x v="211"/>
    <n v="2198.2199999999998"/>
    <n v="406454.89000000013"/>
  </r>
  <r>
    <m/>
    <x v="0"/>
    <x v="0"/>
    <x v="211"/>
    <n v="1862.08"/>
    <n v="408316.97000000015"/>
  </r>
  <r>
    <m/>
    <x v="5"/>
    <x v="0"/>
    <x v="212"/>
    <n v="1007.95"/>
    <n v="409324.92000000016"/>
  </r>
  <r>
    <m/>
    <x v="5"/>
    <x v="0"/>
    <x v="212"/>
    <n v="15564.49"/>
    <n v="424889.41000000015"/>
  </r>
  <r>
    <m/>
    <x v="50"/>
    <x v="27"/>
    <x v="213"/>
    <n v="488.42"/>
    <n v="425377.83000000013"/>
  </r>
  <r>
    <m/>
    <x v="9"/>
    <x v="0"/>
    <x v="213"/>
    <n v="3592.99"/>
    <n v="428970.82000000012"/>
  </r>
  <r>
    <m/>
    <x v="9"/>
    <x v="0"/>
    <x v="213"/>
    <n v="2561.0700000000002"/>
    <n v="431531.89000000013"/>
  </r>
  <r>
    <m/>
    <x v="9"/>
    <x v="0"/>
    <x v="213"/>
    <n v="2389.0100000000002"/>
    <n v="433920.90000000014"/>
  </r>
  <r>
    <m/>
    <x v="9"/>
    <x v="7"/>
    <x v="213"/>
    <n v="4131.4399999999996"/>
    <n v="438052.34000000014"/>
  </r>
  <r>
    <m/>
    <x v="0"/>
    <x v="0"/>
    <x v="213"/>
    <n v="479.92"/>
    <n v="438532.26000000013"/>
  </r>
  <r>
    <m/>
    <x v="70"/>
    <x v="0"/>
    <x v="214"/>
    <n v="6636.06"/>
    <n v="445168.32000000012"/>
  </r>
  <r>
    <m/>
    <x v="16"/>
    <x v="0"/>
    <x v="214"/>
    <n v="538.36"/>
    <n v="445706.68000000011"/>
  </r>
  <r>
    <m/>
    <x v="85"/>
    <x v="23"/>
    <x v="215"/>
    <n v="870.66"/>
    <n v="446577.34000000008"/>
  </r>
  <r>
    <m/>
    <x v="86"/>
    <x v="28"/>
    <x v="216"/>
    <n v="437.99"/>
    <n v="447015.33000000007"/>
  </r>
  <r>
    <m/>
    <x v="5"/>
    <x v="24"/>
    <x v="217"/>
    <n v="1898.77"/>
    <n v="448914.10000000009"/>
  </r>
  <r>
    <m/>
    <x v="87"/>
    <x v="0"/>
    <x v="218"/>
    <n v="353.73"/>
    <n v="449267.83000000007"/>
  </r>
  <r>
    <m/>
    <x v="16"/>
    <x v="0"/>
    <x v="219"/>
    <n v="616.33000000000004"/>
    <n v="449884.16000000009"/>
  </r>
  <r>
    <m/>
    <x v="9"/>
    <x v="0"/>
    <x v="219"/>
    <n v="596.41999999999996"/>
    <n v="450480.58000000007"/>
  </r>
  <r>
    <m/>
    <x v="9"/>
    <x v="0"/>
    <x v="219"/>
    <n v="11773.1"/>
    <n v="462253.68000000005"/>
  </r>
  <r>
    <m/>
    <x v="3"/>
    <x v="0"/>
    <x v="220"/>
    <n v="1659.04"/>
    <n v="463912.72000000003"/>
  </r>
  <r>
    <m/>
    <x v="24"/>
    <x v="0"/>
    <x v="221"/>
    <n v="2206.52"/>
    <n v="466119.24000000005"/>
  </r>
  <r>
    <m/>
    <x v="88"/>
    <x v="0"/>
    <x v="221"/>
    <n v="791.69"/>
    <n v="466910.93000000005"/>
  </r>
  <r>
    <m/>
    <x v="7"/>
    <x v="0"/>
    <x v="221"/>
    <n v="646.36"/>
    <n v="467557.29000000004"/>
  </r>
  <r>
    <m/>
    <x v="7"/>
    <x v="0"/>
    <x v="221"/>
    <n v="13052.43"/>
    <n v="480609.72000000003"/>
  </r>
  <r>
    <m/>
    <x v="54"/>
    <x v="0"/>
    <x v="221"/>
    <n v="2364.4699999999998"/>
    <n v="482974.19"/>
  </r>
  <r>
    <m/>
    <x v="9"/>
    <x v="0"/>
    <x v="221"/>
    <n v="2322.86"/>
    <n v="485297.05"/>
  </r>
  <r>
    <m/>
    <x v="9"/>
    <x v="0"/>
    <x v="221"/>
    <n v="5381.39"/>
    <n v="490678.44"/>
  </r>
  <r>
    <m/>
    <x v="9"/>
    <x v="24"/>
    <x v="221"/>
    <n v="149.31"/>
    <n v="490827.75"/>
  </r>
  <r>
    <m/>
    <x v="9"/>
    <x v="0"/>
    <x v="221"/>
    <n v="3651.8"/>
    <n v="494479.55"/>
  </r>
  <r>
    <m/>
    <x v="9"/>
    <x v="7"/>
    <x v="221"/>
    <n v="495.43"/>
    <n v="494974.98"/>
  </r>
  <r>
    <m/>
    <x v="9"/>
    <x v="0"/>
    <x v="221"/>
    <n v="4009.62"/>
    <n v="498984.6"/>
  </r>
  <r>
    <m/>
    <x v="9"/>
    <x v="7"/>
    <x v="221"/>
    <n v="4131.4399999999996"/>
    <n v="503116.04"/>
  </r>
  <r>
    <m/>
    <x v="89"/>
    <x v="0"/>
    <x v="221"/>
    <n v="414.76"/>
    <n v="503530.8"/>
  </r>
  <r>
    <m/>
    <x v="5"/>
    <x v="0"/>
    <x v="221"/>
    <n v="821.22"/>
    <n v="504352.01999999996"/>
  </r>
  <r>
    <m/>
    <x v="26"/>
    <x v="0"/>
    <x v="221"/>
    <n v="371.62"/>
    <n v="504723.63999999996"/>
  </r>
  <r>
    <m/>
    <x v="26"/>
    <x v="0"/>
    <x v="221"/>
    <n v="291.99"/>
    <n v="505015.62999999995"/>
  </r>
  <r>
    <m/>
    <x v="0"/>
    <x v="0"/>
    <x v="221"/>
    <n v="1171"/>
    <n v="506186.62999999995"/>
  </r>
  <r>
    <m/>
    <x v="0"/>
    <x v="0"/>
    <x v="221"/>
    <n v="306.08999999999997"/>
    <n v="506492.72"/>
  </r>
  <r>
    <m/>
    <x v="5"/>
    <x v="0"/>
    <x v="221"/>
    <n v="4555.46"/>
    <n v="511048.18"/>
  </r>
  <r>
    <m/>
    <x v="5"/>
    <x v="0"/>
    <x v="221"/>
    <n v="938.31"/>
    <n v="511986.49"/>
  </r>
  <r>
    <m/>
    <x v="23"/>
    <x v="7"/>
    <x v="222"/>
    <n v="952.62"/>
    <n v="512939.11"/>
  </r>
  <r>
    <m/>
    <x v="16"/>
    <x v="0"/>
    <x v="223"/>
    <n v="372.34"/>
    <n v="513311.45"/>
  </r>
  <r>
    <m/>
    <x v="0"/>
    <x v="0"/>
    <x v="223"/>
    <n v="7064.2"/>
    <n v="520375.65"/>
  </r>
  <r>
    <m/>
    <x v="5"/>
    <x v="0"/>
    <x v="223"/>
    <n v="4781.5200000000004"/>
    <n v="525157.17000000004"/>
  </r>
  <r>
    <m/>
    <x v="9"/>
    <x v="0"/>
    <x v="224"/>
    <n v="1808.35"/>
    <n v="526965.52"/>
  </r>
  <r>
    <m/>
    <x v="90"/>
    <x v="24"/>
    <x v="225"/>
    <n v="263.75"/>
    <n v="527229.27"/>
  </r>
  <r>
    <m/>
    <x v="91"/>
    <x v="0"/>
    <x v="225"/>
    <n v="43.13"/>
    <n v="527272.4"/>
  </r>
  <r>
    <m/>
    <x v="0"/>
    <x v="0"/>
    <x v="225"/>
    <n v="1288.17"/>
    <n v="528560.57000000007"/>
  </r>
  <r>
    <m/>
    <x v="16"/>
    <x v="0"/>
    <x v="226"/>
    <n v="372.34"/>
    <n v="528932.91"/>
  </r>
  <r>
    <m/>
    <x v="16"/>
    <x v="0"/>
    <x v="226"/>
    <n v="510.98"/>
    <n v="529443.89"/>
  </r>
  <r>
    <m/>
    <x v="63"/>
    <x v="0"/>
    <x v="227"/>
    <n v="371.62"/>
    <n v="529815.51"/>
  </r>
  <r>
    <m/>
    <x v="3"/>
    <x v="0"/>
    <x v="228"/>
    <n v="1808.35"/>
    <n v="531623.86"/>
  </r>
  <r>
    <m/>
    <x v="26"/>
    <x v="0"/>
    <x v="228"/>
    <n v="291.99"/>
    <n v="531915.85"/>
  </r>
  <r>
    <m/>
    <x v="26"/>
    <x v="0"/>
    <x v="228"/>
    <n v="690.16"/>
    <n v="532606.01"/>
  </r>
  <r>
    <m/>
    <x v="26"/>
    <x v="0"/>
    <x v="228"/>
    <n v="238.9"/>
    <n v="532844.91"/>
  </r>
  <r>
    <m/>
    <x v="54"/>
    <x v="0"/>
    <x v="229"/>
    <n v="3981.68"/>
    <n v="536826.59000000008"/>
  </r>
  <r>
    <m/>
    <x v="41"/>
    <x v="0"/>
    <x v="229"/>
    <n v="526.74"/>
    <n v="537353.33000000007"/>
  </r>
  <r>
    <m/>
    <x v="5"/>
    <x v="0"/>
    <x v="230"/>
    <n v="821.22"/>
    <n v="538174.55000000005"/>
  </r>
  <r>
    <m/>
    <x v="24"/>
    <x v="0"/>
    <x v="231"/>
    <n v="1732.03"/>
    <n v="539906.58000000007"/>
  </r>
  <r>
    <m/>
    <x v="7"/>
    <x v="0"/>
    <x v="231"/>
    <n v="5469.7"/>
    <n v="545376.28"/>
  </r>
  <r>
    <m/>
    <x v="92"/>
    <x v="27"/>
    <x v="232"/>
    <n v="370"/>
    <n v="545746.28"/>
  </r>
  <r>
    <m/>
    <x v="10"/>
    <x v="27"/>
    <x v="232"/>
    <n v="42546.82"/>
    <n v="588293.1"/>
  </r>
  <r>
    <m/>
    <x v="10"/>
    <x v="0"/>
    <x v="232"/>
    <n v="165.9"/>
    <n v="588459"/>
  </r>
  <r>
    <m/>
    <x v="9"/>
    <x v="0"/>
    <x v="233"/>
    <n v="3656.97"/>
    <n v="592115.97"/>
  </r>
  <r>
    <m/>
    <x v="9"/>
    <x v="0"/>
    <x v="233"/>
    <n v="5552.42"/>
    <n v="597668.39"/>
  </r>
  <r>
    <m/>
    <x v="9"/>
    <x v="25"/>
    <x v="233"/>
    <n v="384.48"/>
    <n v="598052.87"/>
  </r>
  <r>
    <m/>
    <x v="9"/>
    <x v="24"/>
    <x v="233"/>
    <n v="1085.01"/>
    <n v="599137.88"/>
  </r>
  <r>
    <m/>
    <x v="9"/>
    <x v="7"/>
    <x v="233"/>
    <n v="4131.4399999999996"/>
    <n v="603269.31999999995"/>
  </r>
  <r>
    <m/>
    <x v="5"/>
    <x v="0"/>
    <x v="233"/>
    <n v="968.63"/>
    <n v="604237.94999999995"/>
  </r>
  <r>
    <m/>
    <x v="5"/>
    <x v="0"/>
    <x v="234"/>
    <n v="28111.91"/>
    <n v="632349.86"/>
  </r>
  <r>
    <m/>
    <x v="70"/>
    <x v="0"/>
    <x v="234"/>
    <n v="8111.01"/>
    <n v="640460.87"/>
  </r>
  <r>
    <m/>
    <x v="0"/>
    <x v="0"/>
    <x v="235"/>
    <n v="4264.59"/>
    <n v="644725.46"/>
  </r>
  <r>
    <m/>
    <x v="0"/>
    <x v="0"/>
    <x v="235"/>
    <n v="1733.31"/>
    <n v="646458.77"/>
  </r>
  <r>
    <m/>
    <x v="5"/>
    <x v="0"/>
    <x v="236"/>
    <n v="6559.45"/>
    <n v="653018.22"/>
  </r>
  <r>
    <m/>
    <x v="16"/>
    <x v="0"/>
    <x v="237"/>
    <n v="598.91"/>
    <n v="653617.13"/>
  </r>
  <r>
    <m/>
    <x v="10"/>
    <x v="0"/>
    <x v="238"/>
    <n v="367.84"/>
    <n v="653984.97"/>
  </r>
  <r>
    <m/>
    <x v="10"/>
    <x v="29"/>
    <x v="238"/>
    <n v="1231"/>
    <n v="655215.97"/>
  </r>
  <r>
    <m/>
    <x v="5"/>
    <x v="0"/>
    <x v="239"/>
    <n v="6559.45"/>
    <n v="661775.41999999993"/>
  </r>
  <r>
    <m/>
    <x v="93"/>
    <x v="0"/>
    <x v="239"/>
    <n v="92.91"/>
    <n v="661868.32999999996"/>
  </r>
  <r>
    <m/>
    <x v="16"/>
    <x v="0"/>
    <x v="240"/>
    <n v="350.89"/>
    <n v="662219.22"/>
  </r>
  <r>
    <m/>
    <x v="93"/>
    <x v="0"/>
    <x v="241"/>
    <n v="78.31"/>
    <n v="662297.53"/>
  </r>
  <r>
    <m/>
    <x v="24"/>
    <x v="0"/>
    <x v="242"/>
    <n v="1376.34"/>
    <n v="663673.87"/>
  </r>
  <r>
    <m/>
    <x v="3"/>
    <x v="0"/>
    <x v="242"/>
    <n v="1659.04"/>
    <n v="665332.91"/>
  </r>
  <r>
    <m/>
    <x v="70"/>
    <x v="0"/>
    <x v="242"/>
    <n v="6651.15"/>
    <n v="671984.06"/>
  </r>
  <r>
    <m/>
    <x v="7"/>
    <x v="0"/>
    <x v="243"/>
    <n v="270.08999999999997"/>
    <n v="672254.15"/>
  </r>
  <r>
    <m/>
    <x v="7"/>
    <x v="0"/>
    <x v="243"/>
    <n v="2050.5700000000002"/>
    <n v="674304.72"/>
  </r>
  <r>
    <m/>
    <x v="7"/>
    <x v="0"/>
    <x v="243"/>
    <n v="14886.67"/>
    <n v="689191.39"/>
  </r>
  <r>
    <m/>
    <x v="50"/>
    <x v="0"/>
    <x v="243"/>
    <n v="640.39"/>
    <n v="689831.78"/>
  </r>
  <r>
    <m/>
    <x v="50"/>
    <x v="30"/>
    <x v="243"/>
    <n v="577.34"/>
    <n v="690409.12"/>
  </r>
  <r>
    <m/>
    <x v="0"/>
    <x v="7"/>
    <x v="244"/>
    <n v="116.13"/>
    <n v="690525.25"/>
  </r>
  <r>
    <m/>
    <x v="54"/>
    <x v="31"/>
    <x v="245"/>
    <n v="7102.79"/>
    <n v="697628.04"/>
  </r>
  <r>
    <m/>
    <x v="9"/>
    <x v="0"/>
    <x v="246"/>
    <n v="482.61"/>
    <n v="698110.65"/>
  </r>
  <r>
    <m/>
    <x v="9"/>
    <x v="7"/>
    <x v="246"/>
    <n v="4131.4399999999996"/>
    <n v="702242.09"/>
  </r>
  <r>
    <m/>
    <x v="9"/>
    <x v="0"/>
    <x v="246"/>
    <n v="1012.01"/>
    <n v="703254.1"/>
  </r>
  <r>
    <m/>
    <x v="9"/>
    <x v="23"/>
    <x v="246"/>
    <n v="703.43"/>
    <n v="703957.53"/>
  </r>
  <r>
    <m/>
    <x v="9"/>
    <x v="23"/>
    <x v="246"/>
    <n v="4778.68"/>
    <n v="708736.21000000008"/>
  </r>
  <r>
    <m/>
    <x v="9"/>
    <x v="0"/>
    <x v="246"/>
    <n v="189.13"/>
    <n v="708925.34000000008"/>
  </r>
  <r>
    <m/>
    <x v="9"/>
    <x v="7"/>
    <x v="246"/>
    <n v="881.65"/>
    <n v="709806.99000000011"/>
  </r>
  <r>
    <m/>
    <x v="70"/>
    <x v="0"/>
    <x v="246"/>
    <n v="984.11"/>
    <n v="710791.10000000009"/>
  </r>
  <r>
    <m/>
    <x v="26"/>
    <x v="0"/>
    <x v="246"/>
    <n v="185.81"/>
    <n v="710976.91000000015"/>
  </r>
  <r>
    <m/>
    <x v="16"/>
    <x v="0"/>
    <x v="247"/>
    <n v="215.67"/>
    <n v="711192.58000000019"/>
  </r>
  <r>
    <m/>
    <x v="26"/>
    <x v="0"/>
    <x v="248"/>
    <n v="291.99"/>
    <n v="711484.57000000018"/>
  </r>
  <r>
    <m/>
    <x v="70"/>
    <x v="0"/>
    <x v="248"/>
    <n v="8405.49"/>
    <n v="719890.06000000017"/>
  </r>
  <r>
    <m/>
    <x v="16"/>
    <x v="0"/>
    <x v="249"/>
    <n v="776.43"/>
    <n v="720666.49000000022"/>
  </r>
  <r>
    <m/>
    <x v="94"/>
    <x v="0"/>
    <x v="249"/>
    <n v="622.74"/>
    <n v="721289.23000000021"/>
  </r>
  <r>
    <m/>
    <x v="94"/>
    <x v="0"/>
    <x v="249"/>
    <n v="817.84"/>
    <n v="722107.07000000018"/>
  </r>
  <r>
    <m/>
    <x v="5"/>
    <x v="23"/>
    <x v="249"/>
    <n v="1300.68"/>
    <n v="723407.75000000023"/>
  </r>
  <r>
    <m/>
    <x v="5"/>
    <x v="0"/>
    <x v="249"/>
    <n v="16724.32"/>
    <n v="740132.07000000018"/>
  </r>
  <r>
    <m/>
    <x v="5"/>
    <x v="0"/>
    <x v="249"/>
    <n v="716.32"/>
    <n v="740848.39000000013"/>
  </r>
  <r>
    <m/>
    <x v="5"/>
    <x v="0"/>
    <x v="249"/>
    <n v="862.7"/>
    <n v="741711.09000000008"/>
  </r>
  <r>
    <m/>
    <x v="5"/>
    <x v="24"/>
    <x v="249"/>
    <n v="1318.93"/>
    <n v="743030.02000000014"/>
  </r>
  <r>
    <m/>
    <x v="9"/>
    <x v="0"/>
    <x v="250"/>
    <n v="1855.88"/>
    <n v="744885.90000000014"/>
  </r>
  <r>
    <m/>
    <x v="9"/>
    <x v="0"/>
    <x v="250"/>
    <n v="3274.23"/>
    <n v="748160.13000000012"/>
  </r>
  <r>
    <m/>
    <x v="9"/>
    <x v="0"/>
    <x v="250"/>
    <n v="6339.27"/>
    <n v="754499.40000000014"/>
  </r>
  <r>
    <m/>
    <x v="9"/>
    <x v="0"/>
    <x v="250"/>
    <n v="1364.98"/>
    <n v="755864.38000000012"/>
  </r>
  <r>
    <m/>
    <x v="9"/>
    <x v="25"/>
    <x v="250"/>
    <n v="1307.24"/>
    <n v="757171.62000000011"/>
  </r>
  <r>
    <m/>
    <x v="1"/>
    <x v="24"/>
    <x v="251"/>
    <n v="82.95"/>
    <n v="757254.57000000007"/>
  </r>
  <r>
    <m/>
    <x v="50"/>
    <x v="0"/>
    <x v="252"/>
    <n v="488.42"/>
    <n v="757742.99000000011"/>
  </r>
  <r>
    <m/>
    <x v="87"/>
    <x v="0"/>
    <x v="252"/>
    <n v="306.45999999999998"/>
    <n v="758049.45000000007"/>
  </r>
  <r>
    <m/>
    <x v="5"/>
    <x v="23"/>
    <x v="253"/>
    <n v="1161.32"/>
    <n v="759210.77"/>
  </r>
  <r>
    <m/>
    <x v="5"/>
    <x v="0"/>
    <x v="253"/>
    <n v="2513.85"/>
    <n v="761724.62"/>
  </r>
  <r>
    <m/>
    <x v="26"/>
    <x v="23"/>
    <x v="253"/>
    <n v="212.36"/>
    <n v="761936.98"/>
  </r>
  <r>
    <m/>
    <x v="16"/>
    <x v="0"/>
    <x v="253"/>
    <n v="955.6"/>
    <n v="762892.58"/>
  </r>
  <r>
    <m/>
    <x v="70"/>
    <x v="0"/>
    <x v="254"/>
    <n v="4423.8500000000004"/>
    <n v="767316.42999999993"/>
  </r>
  <r>
    <m/>
    <x v="92"/>
    <x v="30"/>
    <x v="254"/>
    <n v="311.07"/>
    <n v="767627.49999999988"/>
  </r>
  <r>
    <m/>
    <x v="92"/>
    <x v="30"/>
    <x v="254"/>
    <n v="257.89999999999998"/>
    <n v="767885.39999999991"/>
  </r>
  <r>
    <m/>
    <x v="0"/>
    <x v="0"/>
    <x v="254"/>
    <n v="2015.65"/>
    <n v="769901.04999999993"/>
  </r>
  <r>
    <m/>
    <x v="26"/>
    <x v="0"/>
    <x v="254"/>
    <n v="424.71"/>
    <n v="770325.75999999989"/>
  </r>
  <r>
    <m/>
    <x v="26"/>
    <x v="0"/>
    <x v="254"/>
    <n v="743.25"/>
    <n v="771069.00999999989"/>
  </r>
  <r>
    <m/>
    <x v="13"/>
    <x v="0"/>
    <x v="255"/>
    <n v="1212.08"/>
    <n v="772281.08999999985"/>
  </r>
  <r>
    <m/>
    <x v="7"/>
    <x v="0"/>
    <x v="256"/>
    <n v="16713.560000000001"/>
    <n v="788994.64999999991"/>
  </r>
  <r>
    <m/>
    <x v="95"/>
    <x v="32"/>
    <x v="256"/>
    <n v="223.97"/>
    <n v="789218.61999999988"/>
  </r>
  <r>
    <m/>
    <x v="3"/>
    <x v="0"/>
    <x v="257"/>
    <n v="1659.04"/>
    <n v="790877.65999999992"/>
  </r>
  <r>
    <m/>
    <x v="5"/>
    <x v="0"/>
    <x v="258"/>
    <n v="821.22"/>
    <n v="791698.87999999989"/>
  </r>
  <r>
    <m/>
    <x v="24"/>
    <x v="0"/>
    <x v="259"/>
    <n v="1393.59"/>
    <n v="793092.46999999986"/>
  </r>
  <r>
    <m/>
    <x v="88"/>
    <x v="0"/>
    <x v="259"/>
    <n v="79.63"/>
    <n v="793172.09999999986"/>
  </r>
  <r>
    <m/>
    <x v="96"/>
    <x v="0"/>
    <x v="260"/>
    <n v="92.91"/>
    <n v="793265.00999999989"/>
  </r>
  <r>
    <m/>
    <x v="0"/>
    <x v="7"/>
    <x v="260"/>
    <n v="796.34"/>
    <n v="794061.34999999986"/>
  </r>
  <r>
    <m/>
    <x v="0"/>
    <x v="0"/>
    <x v="260"/>
    <n v="1151.8"/>
    <n v="795213.14999999991"/>
  </r>
  <r>
    <m/>
    <x v="87"/>
    <x v="0"/>
    <x v="260"/>
    <n v="62.22"/>
    <n v="795275.36999999988"/>
  </r>
  <r>
    <m/>
    <x v="16"/>
    <x v="0"/>
    <x v="261"/>
    <n v="1094.96"/>
    <n v="796370.32999999984"/>
  </r>
  <r>
    <m/>
    <x v="5"/>
    <x v="0"/>
    <x v="261"/>
    <n v="754.02"/>
    <n v="797124.34999999986"/>
  </r>
  <r>
    <m/>
    <x v="54"/>
    <x v="31"/>
    <x v="261"/>
    <n v="6010.75"/>
    <n v="803135.09999999986"/>
  </r>
  <r>
    <m/>
    <x v="5"/>
    <x v="0"/>
    <x v="262"/>
    <n v="4468.91"/>
    <n v="807604.00999999989"/>
  </r>
  <r>
    <m/>
    <x v="0"/>
    <x v="0"/>
    <x v="262"/>
    <n v="1751.36"/>
    <n v="809355.36999999988"/>
  </r>
  <r>
    <m/>
    <x v="16"/>
    <x v="0"/>
    <x v="263"/>
    <n v="744.91"/>
    <n v="810100.27999999991"/>
  </r>
  <r>
    <m/>
    <x v="97"/>
    <x v="32"/>
    <x v="263"/>
    <n v="325"/>
    <n v="810425.27999999991"/>
  </r>
  <r>
    <m/>
    <x v="70"/>
    <x v="0"/>
    <x v="264"/>
    <n v="6783.58"/>
    <n v="817208.85999999987"/>
  </r>
  <r>
    <m/>
    <x v="9"/>
    <x v="0"/>
    <x v="264"/>
    <n v="542.34"/>
    <n v="817751.19999999984"/>
  </r>
  <r>
    <m/>
    <x v="9"/>
    <x v="0"/>
    <x v="264"/>
    <n v="2470.42"/>
    <n v="820221.61999999988"/>
  </r>
  <r>
    <m/>
    <x v="9"/>
    <x v="7"/>
    <x v="264"/>
    <n v="4131.4399999999996"/>
    <n v="824353.05999999982"/>
  </r>
  <r>
    <m/>
    <x v="9"/>
    <x v="0"/>
    <x v="264"/>
    <n v="1085.01"/>
    <n v="825438.06999999983"/>
  </r>
  <r>
    <m/>
    <x v="9"/>
    <x v="0"/>
    <x v="264"/>
    <n v="2158.85"/>
    <n v="827596.91999999981"/>
  </r>
  <r>
    <m/>
    <x v="50"/>
    <x v="0"/>
    <x v="265"/>
    <n v="609.20000000000005"/>
    <n v="828206.11999999976"/>
  </r>
  <r>
    <m/>
    <x v="10"/>
    <x v="0"/>
    <x v="266"/>
    <n v="1194.51"/>
    <n v="829400.62999999977"/>
  </r>
  <r>
    <m/>
    <x v="10"/>
    <x v="0"/>
    <x v="266"/>
    <n v="1010.19"/>
    <n v="830410.81999999972"/>
  </r>
  <r>
    <m/>
    <x v="5"/>
    <x v="0"/>
    <x v="266"/>
    <n v="14264.54"/>
    <n v="844675.35999999975"/>
  </r>
  <r>
    <m/>
    <x v="5"/>
    <x v="24"/>
    <x v="266"/>
    <n v="3585.71"/>
    <n v="848261.06999999972"/>
  </r>
  <r>
    <m/>
    <x v="13"/>
    <x v="0"/>
    <x v="266"/>
    <n v="65.37"/>
    <n v="848326.43999999971"/>
  </r>
  <r>
    <m/>
    <x v="98"/>
    <x v="24"/>
    <x v="267"/>
    <n v="184.35"/>
    <n v="848510.78999999969"/>
  </r>
  <r>
    <m/>
    <x v="16"/>
    <x v="0"/>
    <x v="267"/>
    <n v="690.16"/>
    <n v="849200.94999999972"/>
  </r>
  <r>
    <m/>
    <x v="0"/>
    <x v="0"/>
    <x v="268"/>
    <n v="720.57"/>
    <n v="849921.51999999967"/>
  </r>
  <r>
    <m/>
    <x v="40"/>
    <x v="0"/>
    <x v="269"/>
    <n v="8281.58"/>
    <n v="858203.09999999963"/>
  </r>
  <r>
    <m/>
    <x v="99"/>
    <x v="0"/>
    <x v="269"/>
    <n v="1153.03"/>
    <n v="859356.12999999966"/>
  </r>
  <r>
    <m/>
    <x v="58"/>
    <x v="32"/>
    <x v="269"/>
    <n v="311.07"/>
    <n v="859667.1999999996"/>
  </r>
  <r>
    <m/>
    <x v="26"/>
    <x v="0"/>
    <x v="269"/>
    <n v="345.08"/>
    <n v="860012.27999999956"/>
  </r>
  <r>
    <m/>
    <x v="100"/>
    <x v="0"/>
    <x v="269"/>
    <n v="3401.02"/>
    <n v="863413.29999999958"/>
  </r>
  <r>
    <m/>
    <x v="16"/>
    <x v="0"/>
    <x v="270"/>
    <n v="638.73"/>
    <n v="864052.02999999956"/>
  </r>
  <r>
    <m/>
    <x v="54"/>
    <x v="31"/>
    <x v="271"/>
    <n v="3182.05"/>
    <n v="867234.07999999961"/>
  </r>
  <r>
    <m/>
    <x v="101"/>
    <x v="32"/>
    <x v="271"/>
    <n v="298.63"/>
    <n v="867532.70999999961"/>
  </r>
  <r>
    <m/>
    <x v="13"/>
    <x v="0"/>
    <x v="272"/>
    <n v="4544.3999999999996"/>
    <n v="872077.10999999964"/>
  </r>
  <r>
    <m/>
    <x v="1"/>
    <x v="33"/>
    <x v="273"/>
    <n v="56.74"/>
    <n v="872133.84999999963"/>
  </r>
  <r>
    <m/>
    <x v="3"/>
    <x v="0"/>
    <x v="274"/>
    <n v="1659.04"/>
    <n v="873792.88999999966"/>
  </r>
  <r>
    <m/>
    <x v="24"/>
    <x v="0"/>
    <x v="274"/>
    <n v="2488.5500000000002"/>
    <n v="876281.43999999971"/>
  </r>
  <r>
    <m/>
    <x v="26"/>
    <x v="0"/>
    <x v="274"/>
    <n v="238.9"/>
    <n v="876520.33999999973"/>
  </r>
  <r>
    <m/>
    <x v="5"/>
    <x v="0"/>
    <x v="274"/>
    <n v="821.22"/>
    <n v="877341.55999999971"/>
  </r>
  <r>
    <m/>
    <x v="7"/>
    <x v="0"/>
    <x v="275"/>
    <n v="15691.98"/>
    <n v="893033.53999999969"/>
  </r>
  <r>
    <m/>
    <x v="5"/>
    <x v="0"/>
    <x v="276"/>
    <n v="801.02"/>
    <n v="893834.55999999971"/>
  </r>
  <r>
    <m/>
    <x v="5"/>
    <x v="0"/>
    <x v="276"/>
    <n v="4851.03"/>
    <n v="898685.58999999973"/>
  </r>
  <r>
    <m/>
    <x v="56"/>
    <x v="24"/>
    <x v="276"/>
    <n v="195.77"/>
    <n v="898881.35999999975"/>
  </r>
  <r>
    <m/>
    <x v="0"/>
    <x v="0"/>
    <x v="277"/>
    <n v="6972.33"/>
    <n v="905853.68999999971"/>
  </r>
  <r>
    <m/>
    <x v="23"/>
    <x v="7"/>
    <x v="277"/>
    <n v="1029"/>
    <n v="906882.68999999971"/>
  </r>
  <r>
    <m/>
    <x v="0"/>
    <x v="0"/>
    <x v="278"/>
    <n v="767.87"/>
    <n v="907650.55999999971"/>
  </r>
  <r>
    <m/>
    <x v="50"/>
    <x v="34"/>
    <x v="279"/>
    <n v="800.32"/>
    <n v="908450.87999999966"/>
  </r>
  <r>
    <m/>
    <x v="16"/>
    <x v="0"/>
    <x v="279"/>
    <n v="927.4"/>
    <n v="909378.27999999968"/>
  </r>
  <r>
    <m/>
    <x v="70"/>
    <x v="0"/>
    <x v="279"/>
    <n v="2949.24"/>
    <n v="912327.51999999967"/>
  </r>
  <r>
    <m/>
    <x v="102"/>
    <x v="0"/>
    <x v="279"/>
    <n v="514.29999999999995"/>
    <n v="912841.81999999972"/>
  </r>
  <r>
    <m/>
    <x v="9"/>
    <x v="7"/>
    <x v="279"/>
    <n v="4131.4399999999996"/>
    <n v="916973.25999999966"/>
  </r>
  <r>
    <m/>
    <x v="9"/>
    <x v="24"/>
    <x v="279"/>
    <n v="1824.94"/>
    <n v="918798.1999999996"/>
  </r>
  <r>
    <m/>
    <x v="9"/>
    <x v="0"/>
    <x v="279"/>
    <n v="5680.8"/>
    <n v="924478.99999999965"/>
  </r>
  <r>
    <m/>
    <x v="9"/>
    <x v="0"/>
    <x v="279"/>
    <n v="2186.39"/>
    <n v="926665.38999999966"/>
  </r>
  <r>
    <m/>
    <x v="9"/>
    <x v="0"/>
    <x v="279"/>
    <n v="4920.04"/>
    <n v="931585.4299999997"/>
  </r>
  <r>
    <m/>
    <x v="30"/>
    <x v="24"/>
    <x v="280"/>
    <n v="141.02000000000001"/>
    <n v="931726.44999999972"/>
  </r>
  <r>
    <m/>
    <x v="13"/>
    <x v="0"/>
    <x v="280"/>
    <n v="580.95000000000005"/>
    <n v="932307.39999999967"/>
  </r>
  <r>
    <m/>
    <x v="13"/>
    <x v="0"/>
    <x v="280"/>
    <n v="576"/>
    <n v="932883.39999999967"/>
  </r>
  <r>
    <m/>
    <x v="13"/>
    <x v="0"/>
    <x v="280"/>
    <n v="515.92999999999995"/>
    <n v="933399.32999999973"/>
  </r>
  <r>
    <m/>
    <x v="13"/>
    <x v="0"/>
    <x v="280"/>
    <n v="290.47000000000003"/>
    <n v="933689.7999999997"/>
  </r>
  <r>
    <m/>
    <x v="103"/>
    <x v="0"/>
    <x v="280"/>
    <n v="192.45"/>
    <n v="933882.24999999965"/>
  </r>
  <r>
    <m/>
    <x v="10"/>
    <x v="0"/>
    <x v="281"/>
    <n v="502.69"/>
    <n v="934384.93999999959"/>
  </r>
  <r>
    <m/>
    <x v="10"/>
    <x v="0"/>
    <x v="281"/>
    <n v="271.25"/>
    <n v="934656.18999999959"/>
  </r>
  <r>
    <m/>
    <x v="10"/>
    <x v="0"/>
    <x v="281"/>
    <n v="211.53"/>
    <n v="934867.71999999962"/>
  </r>
  <r>
    <m/>
    <x v="10"/>
    <x v="0"/>
    <x v="281"/>
    <n v="995.42"/>
    <n v="935863.13999999966"/>
  </r>
  <r>
    <m/>
    <x v="9"/>
    <x v="0"/>
    <x v="281"/>
    <n v="2208.1799999999998"/>
    <n v="938071.31999999972"/>
  </r>
  <r>
    <m/>
    <x v="4"/>
    <x v="30"/>
    <x v="281"/>
    <n v="215.76"/>
    <n v="938287.07999999973"/>
  </r>
  <r>
    <m/>
    <x v="4"/>
    <x v="24"/>
    <x v="281"/>
    <n v="341.75"/>
    <n v="938628.82999999973"/>
  </r>
  <r>
    <m/>
    <x v="3"/>
    <x v="30"/>
    <x v="282"/>
    <n v="530.89"/>
    <n v="939159.71999999974"/>
  </r>
  <r>
    <m/>
    <x v="5"/>
    <x v="24"/>
    <x v="283"/>
    <n v="4766.41"/>
    <n v="943926.12999999977"/>
  </r>
  <r>
    <m/>
    <x v="70"/>
    <x v="0"/>
    <x v="283"/>
    <n v="430.48"/>
    <n v="944356.60999999975"/>
  </r>
  <r>
    <m/>
    <x v="104"/>
    <x v="35"/>
    <x v="283"/>
    <n v="607.87"/>
    <n v="944964.47999999975"/>
  </r>
  <r>
    <m/>
    <x v="26"/>
    <x v="0"/>
    <x v="284"/>
    <n v="132.72"/>
    <n v="945097.19999999972"/>
  </r>
  <r>
    <m/>
    <x v="3"/>
    <x v="0"/>
    <x v="285"/>
    <n v="1659.04"/>
    <n v="946756.23999999976"/>
  </r>
  <r>
    <m/>
    <x v="0"/>
    <x v="0"/>
    <x v="285"/>
    <n v="3225.04"/>
    <n v="949981.2799999998"/>
  </r>
  <r>
    <m/>
    <x v="0"/>
    <x v="0"/>
    <x v="285"/>
    <n v="1232.56"/>
    <n v="951213.83999999985"/>
  </r>
  <r>
    <m/>
    <x v="5"/>
    <x v="36"/>
    <x v="285"/>
    <n v="851.09"/>
    <n v="952064.92999999982"/>
  </r>
  <r>
    <m/>
    <x v="7"/>
    <x v="0"/>
    <x v="286"/>
    <n v="12379.69"/>
    <n v="964444.61999999976"/>
  </r>
  <r>
    <m/>
    <x v="5"/>
    <x v="24"/>
    <x v="286"/>
    <n v="6271.15"/>
    <n v="970715.76999999979"/>
  </r>
  <r>
    <m/>
    <x v="5"/>
    <x v="0"/>
    <x v="286"/>
    <n v="987.13"/>
    <n v="971702.89999999979"/>
  </r>
  <r>
    <m/>
    <x v="5"/>
    <x v="36"/>
    <x v="286"/>
    <n v="1634.39"/>
    <n v="973337.2899999998"/>
  </r>
  <r>
    <m/>
    <x v="26"/>
    <x v="0"/>
    <x v="287"/>
    <n v="1008.69"/>
    <n v="974345.97999999975"/>
  </r>
  <r>
    <m/>
    <x v="105"/>
    <x v="4"/>
    <x v="288"/>
    <n v="68.02"/>
    <n v="974413.99999999977"/>
  </r>
  <r>
    <m/>
    <x v="105"/>
    <x v="4"/>
    <x v="288"/>
    <n v="79.47"/>
    <n v="974493.46999999974"/>
  </r>
  <r>
    <m/>
    <x v="0"/>
    <x v="0"/>
    <x v="289"/>
    <n v="590.28"/>
    <n v="975083.74999999977"/>
  </r>
  <r>
    <m/>
    <x v="10"/>
    <x v="0"/>
    <x v="289"/>
    <n v="2182.4699999999998"/>
    <n v="977266.21999999974"/>
  </r>
  <r>
    <m/>
    <x v="106"/>
    <x v="0"/>
    <x v="290"/>
    <n v="564.07000000000005"/>
    <n v="977830.28999999969"/>
  </r>
  <r>
    <m/>
    <x v="9"/>
    <x v="37"/>
    <x v="291"/>
    <n v="1496.78"/>
    <n v="979327.06999999972"/>
  </r>
  <r>
    <m/>
    <x v="9"/>
    <x v="38"/>
    <x v="291"/>
    <n v="1775.37"/>
    <n v="981102.43999999971"/>
  </r>
  <r>
    <m/>
    <x v="9"/>
    <x v="39"/>
    <x v="291"/>
    <n v="383.24"/>
    <n v="981485.6799999997"/>
  </r>
  <r>
    <m/>
    <x v="9"/>
    <x v="40"/>
    <x v="291"/>
    <n v="4131.4399999999996"/>
    <n v="985617.11999999965"/>
  </r>
  <r>
    <m/>
    <x v="9"/>
    <x v="41"/>
    <x v="291"/>
    <n v="4336.72"/>
    <n v="989953.83999999962"/>
  </r>
  <r>
    <m/>
    <x v="9"/>
    <x v="42"/>
    <x v="291"/>
    <n v="1630.78"/>
    <n v="991584.61999999965"/>
  </r>
  <r>
    <m/>
    <x v="9"/>
    <x v="43"/>
    <x v="291"/>
    <n v="2922.95"/>
    <n v="994507.5699999996"/>
  </r>
  <r>
    <m/>
    <x v="9"/>
    <x v="44"/>
    <x v="291"/>
    <n v="4572.8500000000004"/>
    <n v="999080.41999999958"/>
  </r>
  <r>
    <m/>
    <x v="104"/>
    <x v="24"/>
    <x v="291"/>
    <n v="90.25"/>
    <n v="999170.66999999958"/>
  </r>
  <r>
    <m/>
    <x v="0"/>
    <x v="0"/>
    <x v="292"/>
    <n v="959.84"/>
    <n v="1000130.5099999995"/>
  </r>
  <r>
    <m/>
    <x v="70"/>
    <x v="0"/>
    <x v="292"/>
    <n v="3685.23"/>
    <n v="1003815.7399999995"/>
  </r>
  <r>
    <m/>
    <x v="5"/>
    <x v="0"/>
    <x v="292"/>
    <n v="975.08"/>
    <n v="1004790.8199999995"/>
  </r>
  <r>
    <m/>
    <x v="24"/>
    <x v="0"/>
    <x v="293"/>
    <n v="829.52"/>
    <n v="1005620.3399999995"/>
  </r>
  <r>
    <m/>
    <x v="107"/>
    <x v="0"/>
    <x v="293"/>
    <n v="121.54"/>
    <n v="1005741.8799999995"/>
  </r>
  <r>
    <m/>
    <x v="16"/>
    <x v="0"/>
    <x v="293"/>
    <n v="241.39"/>
    <n v="1005983.2699999996"/>
  </r>
  <r>
    <m/>
    <x v="0"/>
    <x v="0"/>
    <x v="293"/>
    <n v="5917.19"/>
    <n v="1011900.4599999995"/>
  </r>
  <r>
    <m/>
    <x v="0"/>
    <x v="0"/>
    <x v="293"/>
    <n v="1121.51"/>
    <n v="1013021.9699999995"/>
  </r>
  <r>
    <m/>
    <x v="26"/>
    <x v="45"/>
    <x v="294"/>
    <n v="2999.54"/>
    <n v="1016021.5099999995"/>
  </r>
  <r>
    <m/>
    <x v="5"/>
    <x v="0"/>
    <x v="295"/>
    <n v="7023.27"/>
    <n v="1023044.7799999996"/>
  </r>
  <r>
    <m/>
    <x v="5"/>
    <x v="24"/>
    <x v="295"/>
    <n v="1333.03"/>
    <n v="1024377.8099999996"/>
  </r>
  <r>
    <m/>
    <x v="5"/>
    <x v="0"/>
    <x v="295"/>
    <n v="489.42"/>
    <n v="1024867.2299999996"/>
  </r>
  <r>
    <m/>
    <x v="26"/>
    <x v="0"/>
    <x v="295"/>
    <n v="159.27000000000001"/>
    <n v="1025026.4999999997"/>
  </r>
  <r>
    <m/>
    <x v="50"/>
    <x v="46"/>
    <x v="296"/>
    <n v="562.74"/>
    <n v="1025589.2399999996"/>
  </r>
  <r>
    <m/>
    <x v="5"/>
    <x v="36"/>
    <x v="297"/>
    <n v="151.69999999999999"/>
    <n v="1025740.9399999996"/>
  </r>
  <r>
    <m/>
    <x v="3"/>
    <x v="0"/>
    <x v="297"/>
    <n v="1659.04"/>
    <n v="1027399.9799999996"/>
  </r>
  <r>
    <m/>
    <x v="54"/>
    <x v="0"/>
    <x v="297"/>
    <n v="5313.25"/>
    <n v="1032713.2299999996"/>
  </r>
  <r>
    <m/>
    <x v="54"/>
    <x v="0"/>
    <x v="297"/>
    <n v="1777.9"/>
    <n v="1034491.1299999997"/>
  </r>
  <r>
    <m/>
    <x v="5"/>
    <x v="36"/>
    <x v="297"/>
    <n v="1634.73"/>
    <n v="1036125.8599999996"/>
  </r>
  <r>
    <m/>
    <x v="5"/>
    <x v="24"/>
    <x v="297"/>
    <n v="6329.22"/>
    <n v="1042455.0799999996"/>
  </r>
  <r>
    <m/>
    <x v="24"/>
    <x v="0"/>
    <x v="297"/>
    <n v="1708.81"/>
    <n v="1044163.8899999997"/>
  </r>
  <r>
    <m/>
    <x v="0"/>
    <x v="0"/>
    <x v="298"/>
    <n v="2323.0300000000002"/>
    <n v="2323.0300000000002"/>
  </r>
  <r>
    <m/>
    <x v="35"/>
    <x v="0"/>
    <x v="298"/>
    <n v="1050.21"/>
    <n v="3373.2400000000002"/>
  </r>
  <r>
    <m/>
    <x v="5"/>
    <x v="0"/>
    <x v="299"/>
    <n v="8407.68"/>
    <n v="11780.92"/>
  </r>
  <r>
    <m/>
    <x v="5"/>
    <x v="0"/>
    <x v="299"/>
    <n v="1406.69"/>
    <n v="13187.61"/>
  </r>
  <r>
    <m/>
    <x v="50"/>
    <x v="0"/>
    <x v="300"/>
    <n v="560.09"/>
    <n v="13747.7"/>
  </r>
  <r>
    <m/>
    <x v="9"/>
    <x v="0"/>
    <x v="301"/>
    <n v="8795.2900000000009"/>
    <n v="22542.99"/>
  </r>
  <r>
    <m/>
    <x v="9"/>
    <x v="0"/>
    <x v="301"/>
    <n v="282.04000000000002"/>
    <n v="22825.030000000002"/>
  </r>
  <r>
    <m/>
    <x v="9"/>
    <x v="36"/>
    <x v="301"/>
    <n v="132.94999999999999"/>
    <n v="22957.980000000003"/>
  </r>
  <r>
    <m/>
    <x v="9"/>
    <x v="36"/>
    <x v="301"/>
    <n v="385.1"/>
    <n v="23343.08"/>
  </r>
  <r>
    <m/>
    <x v="9"/>
    <x v="47"/>
    <x v="301"/>
    <n v="4131.4399999999996"/>
    <n v="27474.52"/>
  </r>
  <r>
    <m/>
    <x v="9"/>
    <x v="0"/>
    <x v="301"/>
    <n v="2313.62"/>
    <n v="29788.14"/>
  </r>
  <r>
    <m/>
    <x v="9"/>
    <x v="24"/>
    <x v="301"/>
    <n v="2820.36"/>
    <n v="32608.5"/>
  </r>
  <r>
    <m/>
    <x v="9"/>
    <x v="0"/>
    <x v="301"/>
    <n v="657.81"/>
    <n v="33266.31"/>
  </r>
  <r>
    <m/>
    <x v="102"/>
    <x v="0"/>
    <x v="302"/>
    <n v="41.48"/>
    <n v="33307.79"/>
  </r>
  <r>
    <m/>
    <x v="16"/>
    <x v="0"/>
    <x v="302"/>
    <n v="334.3"/>
    <n v="33642.090000000004"/>
  </r>
  <r>
    <m/>
    <x v="18"/>
    <x v="24"/>
    <x v="302"/>
    <n v="58.07"/>
    <n v="33700.160000000003"/>
  </r>
  <r>
    <m/>
    <x v="7"/>
    <x v="0"/>
    <x v="303"/>
    <n v="12854.71"/>
    <n v="46554.87"/>
  </r>
  <r>
    <m/>
    <x v="54"/>
    <x v="0"/>
    <x v="304"/>
    <n v="780.68"/>
    <n v="47335.55"/>
  </r>
  <r>
    <m/>
    <x v="13"/>
    <x v="0"/>
    <x v="305"/>
    <n v="65.37"/>
    <n v="47400.920000000006"/>
  </r>
  <r>
    <m/>
    <x v="108"/>
    <x v="0"/>
    <x v="305"/>
    <n v="103.69"/>
    <n v="47504.610000000008"/>
  </r>
  <r>
    <m/>
    <x v="70"/>
    <x v="0"/>
    <x v="306"/>
    <n v="3685.23"/>
    <n v="51189.840000000011"/>
  </r>
  <r>
    <m/>
    <x v="18"/>
    <x v="24"/>
    <x v="307"/>
    <n v="58.07"/>
    <n v="51247.910000000011"/>
  </r>
  <r>
    <m/>
    <x v="10"/>
    <x v="0"/>
    <x v="308"/>
    <n v="688.17"/>
    <n v="51936.080000000009"/>
  </r>
  <r>
    <m/>
    <x v="58"/>
    <x v="32"/>
    <x v="309"/>
    <n v="311.07"/>
    <n v="52247.150000000009"/>
  </r>
  <r>
    <m/>
    <x v="16"/>
    <x v="0"/>
    <x v="310"/>
    <n v="221.48"/>
    <n v="52468.630000000012"/>
  </r>
  <r>
    <m/>
    <x v="3"/>
    <x v="0"/>
    <x v="310"/>
    <n v="1659.04"/>
    <n v="54127.670000000013"/>
  </r>
  <r>
    <m/>
    <x v="26"/>
    <x v="0"/>
    <x v="311"/>
    <n v="159.27000000000001"/>
    <n v="54286.94000000001"/>
  </r>
  <r>
    <m/>
    <x v="26"/>
    <x v="0"/>
    <x v="311"/>
    <n v="345.08"/>
    <n v="54632.020000000011"/>
  </r>
  <r>
    <m/>
    <x v="7"/>
    <x v="0"/>
    <x v="312"/>
    <n v="712.72"/>
    <n v="55344.740000000013"/>
  </r>
  <r>
    <m/>
    <x v="7"/>
    <x v="0"/>
    <x v="312"/>
    <n v="15774.61"/>
    <n v="71119.350000000006"/>
  </r>
  <r>
    <m/>
    <x v="102"/>
    <x v="24"/>
    <x v="312"/>
    <n v="41.48"/>
    <n v="71160.83"/>
  </r>
  <r>
    <m/>
    <x v="26"/>
    <x v="0"/>
    <x v="312"/>
    <n v="1639.13"/>
    <n v="72799.960000000006"/>
  </r>
  <r>
    <m/>
    <x v="5"/>
    <x v="24"/>
    <x v="313"/>
    <n v="2365.7800000000002"/>
    <n v="75165.740000000005"/>
  </r>
  <r>
    <m/>
    <x v="5"/>
    <x v="0"/>
    <x v="313"/>
    <n v="489.42"/>
    <n v="75655.16"/>
  </r>
  <r>
    <m/>
    <x v="5"/>
    <x v="36"/>
    <x v="313"/>
    <n v="46.5"/>
    <n v="75701.66"/>
  </r>
  <r>
    <m/>
    <x v="5"/>
    <x v="24"/>
    <x v="313"/>
    <n v="6271.15"/>
    <n v="81972.81"/>
  </r>
  <r>
    <m/>
    <x v="5"/>
    <x v="36"/>
    <x v="313"/>
    <n v="1635.87"/>
    <n v="83608.679999999993"/>
  </r>
  <r>
    <m/>
    <x v="24"/>
    <x v="0"/>
    <x v="313"/>
    <n v="580.66"/>
    <n v="84189.34"/>
  </r>
  <r>
    <m/>
    <x v="54"/>
    <x v="0"/>
    <x v="314"/>
    <n v="5424.12"/>
    <n v="89613.459999999992"/>
  </r>
  <r>
    <m/>
    <x v="13"/>
    <x v="0"/>
    <x v="314"/>
    <n v="8293.7000000000007"/>
    <n v="97907.159999999989"/>
  </r>
  <r>
    <m/>
    <x v="5"/>
    <x v="0"/>
    <x v="315"/>
    <n v="1624.36"/>
    <n v="99531.51999999999"/>
  </r>
  <r>
    <m/>
    <x v="5"/>
    <x v="0"/>
    <x v="315"/>
    <n v="9253.91"/>
    <n v="108785.43"/>
  </r>
  <r>
    <m/>
    <x v="5"/>
    <x v="0"/>
    <x v="315"/>
    <n v="1155.68"/>
    <n v="109941.10999999999"/>
  </r>
  <r>
    <m/>
    <x v="16"/>
    <x v="0"/>
    <x v="315"/>
    <n v="237.24"/>
    <n v="110178.34999999999"/>
  </r>
  <r>
    <m/>
    <x v="102"/>
    <x v="0"/>
    <x v="315"/>
    <n v="116.13"/>
    <n v="110294.48"/>
  </r>
  <r>
    <m/>
    <x v="9"/>
    <x v="24"/>
    <x v="316"/>
    <n v="3299.82"/>
    <n v="113594.3"/>
  </r>
  <r>
    <m/>
    <x v="9"/>
    <x v="0"/>
    <x v="316"/>
    <n v="780.28"/>
    <n v="114374.58"/>
  </r>
  <r>
    <m/>
    <x v="9"/>
    <x v="36"/>
    <x v="316"/>
    <n v="384.22"/>
    <n v="114758.8"/>
  </r>
  <r>
    <m/>
    <x v="9"/>
    <x v="7"/>
    <x v="316"/>
    <n v="4131.4399999999996"/>
    <n v="118890.24000000001"/>
  </r>
  <r>
    <m/>
    <x v="9"/>
    <x v="0"/>
    <x v="316"/>
    <n v="2844.42"/>
    <n v="121734.66"/>
  </r>
  <r>
    <m/>
    <x v="109"/>
    <x v="0"/>
    <x v="316"/>
    <n v="13214.05"/>
    <n v="134948.71"/>
  </r>
  <r>
    <m/>
    <x v="110"/>
    <x v="0"/>
    <x v="317"/>
    <n v="2886.72"/>
    <n v="137835.43"/>
  </r>
  <r>
    <m/>
    <x v="110"/>
    <x v="7"/>
    <x v="317"/>
    <n v="3533.74"/>
    <n v="141369.16999999998"/>
  </r>
  <r>
    <m/>
    <x v="0"/>
    <x v="0"/>
    <x v="317"/>
    <n v="143.97999999999999"/>
    <n v="141513.15"/>
  </r>
  <r>
    <m/>
    <x v="0"/>
    <x v="0"/>
    <x v="317"/>
    <n v="282.95"/>
    <n v="141796.1"/>
  </r>
  <r>
    <m/>
    <x v="18"/>
    <x v="24"/>
    <x v="318"/>
    <n v="485.1"/>
    <n v="142281.20000000001"/>
  </r>
  <r>
    <m/>
    <x v="26"/>
    <x v="0"/>
    <x v="318"/>
    <n v="1141.42"/>
    <n v="143422.62000000002"/>
  </r>
  <r>
    <m/>
    <x v="111"/>
    <x v="48"/>
    <x v="318"/>
    <n v="331.81"/>
    <n v="143754.43000000002"/>
  </r>
  <r>
    <m/>
    <x v="50"/>
    <x v="49"/>
    <x v="319"/>
    <n v="560.09"/>
    <n v="144314.52000000002"/>
  </r>
  <r>
    <m/>
    <x v="5"/>
    <x v="0"/>
    <x v="319"/>
    <n v="2221.2199999999998"/>
    <n v="146535.74000000002"/>
  </r>
  <r>
    <m/>
    <x v="13"/>
    <x v="0"/>
    <x v="320"/>
    <n v="2261.6"/>
    <n v="148797.34000000003"/>
  </r>
  <r>
    <m/>
    <x v="13"/>
    <x v="0"/>
    <x v="320"/>
    <n v="4067.34"/>
    <n v="152864.68000000002"/>
  </r>
  <r>
    <m/>
    <x v="70"/>
    <x v="0"/>
    <x v="320"/>
    <n v="7368.55"/>
    <n v="160233.23000000001"/>
  </r>
  <r>
    <m/>
    <x v="0"/>
    <x v="0"/>
    <x v="320"/>
    <n v="417.03"/>
    <n v="160650.26"/>
  </r>
  <r>
    <m/>
    <x v="16"/>
    <x v="0"/>
    <x v="321"/>
    <n v="246.37"/>
    <n v="160896.63"/>
  </r>
  <r>
    <m/>
    <x v="18"/>
    <x v="24"/>
    <x v="322"/>
    <n v="485.1"/>
    <n v="161381.73000000001"/>
  </r>
  <r>
    <m/>
    <x v="26"/>
    <x v="0"/>
    <x v="322"/>
    <n v="305.26"/>
    <n v="161686.99000000002"/>
  </r>
  <r>
    <m/>
    <x v="26"/>
    <x v="0"/>
    <x v="322"/>
    <n v="278.72000000000003"/>
    <n v="161965.71000000002"/>
  </r>
  <r>
    <m/>
    <x v="26"/>
    <x v="0"/>
    <x v="322"/>
    <n v="2933.17"/>
    <n v="164898.88000000003"/>
  </r>
  <r>
    <m/>
    <x v="76"/>
    <x v="0"/>
    <x v="323"/>
    <n v="265.45"/>
    <n v="165164.33000000005"/>
  </r>
  <r>
    <m/>
    <x v="76"/>
    <x v="0"/>
    <x v="323"/>
    <n v="1359.58"/>
    <n v="166523.91000000003"/>
  </r>
  <r>
    <m/>
    <x v="76"/>
    <x v="0"/>
    <x v="323"/>
    <n v="737.21"/>
    <n v="167261.12000000002"/>
  </r>
  <r>
    <m/>
    <x v="3"/>
    <x v="0"/>
    <x v="324"/>
    <n v="1659.04"/>
    <n v="168920.16000000003"/>
  </r>
  <r>
    <m/>
    <x v="24"/>
    <x v="0"/>
    <x v="325"/>
    <n v="1327.23"/>
    <n v="170247.39000000004"/>
  </r>
  <r>
    <m/>
    <x v="7"/>
    <x v="0"/>
    <x v="326"/>
    <n v="7812.24"/>
    <n v="178059.63000000003"/>
  </r>
  <r>
    <m/>
    <x v="26"/>
    <x v="0"/>
    <x v="327"/>
    <n v="278.72000000000003"/>
    <n v="178338.35000000003"/>
  </r>
  <r>
    <m/>
    <x v="26"/>
    <x v="0"/>
    <x v="327"/>
    <n v="1433.41"/>
    <n v="179771.76000000004"/>
  </r>
  <r>
    <m/>
    <x v="5"/>
    <x v="36"/>
    <x v="327"/>
    <n v="1636.68"/>
    <n v="181408.44000000003"/>
  </r>
  <r>
    <m/>
    <x v="5"/>
    <x v="36"/>
    <x v="327"/>
    <n v="23.41"/>
    <n v="181431.85000000003"/>
  </r>
  <r>
    <m/>
    <x v="112"/>
    <x v="0"/>
    <x v="327"/>
    <n v="461.21"/>
    <n v="181893.06000000003"/>
  </r>
  <r>
    <m/>
    <x v="54"/>
    <x v="0"/>
    <x v="328"/>
    <n v="5585.48"/>
    <n v="187478.54000000004"/>
  </r>
  <r>
    <m/>
    <x v="54"/>
    <x v="0"/>
    <x v="328"/>
    <n v="1012.06"/>
    <n v="188490.60000000003"/>
  </r>
  <r>
    <m/>
    <x v="54"/>
    <x v="0"/>
    <x v="328"/>
    <n v="1631.3"/>
    <n v="190121.90000000002"/>
  </r>
  <r>
    <m/>
    <x v="10"/>
    <x v="0"/>
    <x v="328"/>
    <n v="564.07000000000005"/>
    <n v="190685.97000000003"/>
  </r>
  <r>
    <m/>
    <x v="9"/>
    <x v="7"/>
    <x v="329"/>
    <n v="731.44"/>
    <n v="191417.41000000003"/>
  </r>
  <r>
    <m/>
    <x v="9"/>
    <x v="7"/>
    <x v="329"/>
    <n v="753.04"/>
    <n v="192170.45000000004"/>
  </r>
  <r>
    <m/>
    <x v="9"/>
    <x v="0"/>
    <x v="329"/>
    <n v="2158.85"/>
    <n v="194329.30000000005"/>
  </r>
  <r>
    <m/>
    <x v="9"/>
    <x v="7"/>
    <x v="329"/>
    <n v="4131.4399999999996"/>
    <n v="198460.74000000005"/>
  </r>
  <r>
    <m/>
    <x v="9"/>
    <x v="24"/>
    <x v="329"/>
    <n v="3251.71"/>
    <n v="201712.45000000004"/>
  </r>
  <r>
    <m/>
    <x v="9"/>
    <x v="0"/>
    <x v="329"/>
    <n v="1474.05"/>
    <n v="203186.50000000003"/>
  </r>
  <r>
    <m/>
    <x v="9"/>
    <x v="0"/>
    <x v="329"/>
    <n v="439.9"/>
    <n v="203626.40000000002"/>
  </r>
  <r>
    <m/>
    <x v="9"/>
    <x v="0"/>
    <x v="329"/>
    <n v="949.21"/>
    <n v="204575.61000000002"/>
  </r>
  <r>
    <m/>
    <x v="16"/>
    <x v="0"/>
    <x v="329"/>
    <n v="670.25"/>
    <n v="205245.86000000002"/>
  </r>
  <r>
    <m/>
    <x v="5"/>
    <x v="0"/>
    <x v="329"/>
    <n v="12810.59"/>
    <n v="218056.45"/>
  </r>
  <r>
    <m/>
    <x v="5"/>
    <x v="0"/>
    <x v="329"/>
    <n v="2054.5100000000002"/>
    <n v="220110.96000000002"/>
  </r>
  <r>
    <m/>
    <x v="5"/>
    <x v="0"/>
    <x v="329"/>
    <n v="987.13"/>
    <n v="221098.09000000003"/>
  </r>
  <r>
    <m/>
    <x v="5"/>
    <x v="24"/>
    <x v="329"/>
    <n v="5806.62"/>
    <n v="226904.71000000002"/>
  </r>
  <r>
    <m/>
    <x v="9"/>
    <x v="0"/>
    <x v="329"/>
    <n v="4016.67"/>
    <n v="230921.38000000003"/>
  </r>
  <r>
    <m/>
    <x v="9"/>
    <x v="36"/>
    <x v="329"/>
    <n v="717.05"/>
    <n v="231638.43000000002"/>
  </r>
  <r>
    <m/>
    <x v="9"/>
    <x v="36"/>
    <x v="329"/>
    <n v="384.41"/>
    <n v="232022.84000000003"/>
  </r>
  <r>
    <m/>
    <x v="5"/>
    <x v="0"/>
    <x v="330"/>
    <n v="4128.3999999999996"/>
    <n v="236151.24000000002"/>
  </r>
  <r>
    <m/>
    <x v="5"/>
    <x v="0"/>
    <x v="331"/>
    <n v="6800.67"/>
    <n v="242951.91000000003"/>
  </r>
  <r>
    <m/>
    <x v="16"/>
    <x v="0"/>
    <x v="331"/>
    <n v="640.39"/>
    <n v="243592.30000000005"/>
  </r>
  <r>
    <m/>
    <x v="50"/>
    <x v="34"/>
    <x v="332"/>
    <n v="537.53"/>
    <n v="244129.83000000005"/>
  </r>
  <r>
    <m/>
    <x v="0"/>
    <x v="0"/>
    <x v="332"/>
    <n v="348.4"/>
    <n v="244478.23000000004"/>
  </r>
  <r>
    <m/>
    <x v="0"/>
    <x v="0"/>
    <x v="332"/>
    <n v="2942.07"/>
    <n v="247420.30000000005"/>
  </r>
  <r>
    <m/>
    <x v="113"/>
    <x v="0"/>
    <x v="333"/>
    <n v="741.28"/>
    <n v="248161.58000000005"/>
  </r>
  <r>
    <m/>
    <x v="54"/>
    <x v="0"/>
    <x v="334"/>
    <n v="953.13"/>
    <n v="249114.71000000005"/>
  </r>
  <r>
    <m/>
    <x v="0"/>
    <x v="0"/>
    <x v="335"/>
    <n v="959.84"/>
    <n v="250074.55000000005"/>
  </r>
  <r>
    <m/>
    <x v="16"/>
    <x v="0"/>
    <x v="336"/>
    <n v="769.79"/>
    <n v="250844.34000000005"/>
  </r>
  <r>
    <m/>
    <x v="108"/>
    <x v="0"/>
    <x v="336"/>
    <n v="52.88"/>
    <n v="250897.22000000006"/>
  </r>
  <r>
    <m/>
    <x v="0"/>
    <x v="0"/>
    <x v="336"/>
    <n v="2063.65"/>
    <n v="252960.87000000005"/>
  </r>
  <r>
    <m/>
    <x v="3"/>
    <x v="0"/>
    <x v="337"/>
    <n v="1659.04"/>
    <n v="254619.91000000006"/>
  </r>
  <r>
    <m/>
    <x v="13"/>
    <x v="0"/>
    <x v="338"/>
    <n v="5131"/>
    <n v="259750.91000000006"/>
  </r>
  <r>
    <m/>
    <x v="13"/>
    <x v="0"/>
    <x v="338"/>
    <n v="1943.56"/>
    <n v="261694.47000000006"/>
  </r>
  <r>
    <m/>
    <x v="108"/>
    <x v="0"/>
    <x v="339"/>
    <n v="568.91999999999996"/>
    <n v="262263.39000000007"/>
  </r>
  <r>
    <m/>
    <x v="5"/>
    <x v="0"/>
    <x v="340"/>
    <n v="1636.38"/>
    <n v="263899.77000000008"/>
  </r>
  <r>
    <m/>
    <x v="5"/>
    <x v="0"/>
    <x v="340"/>
    <n v="257.45999999999998"/>
    <n v="264157.2300000001"/>
  </r>
  <r>
    <m/>
    <x v="114"/>
    <x v="50"/>
    <x v="341"/>
    <n v="69.349999999999994"/>
    <n v="264226.58000000007"/>
  </r>
  <r>
    <m/>
    <x v="26"/>
    <x v="0"/>
    <x v="342"/>
    <n v="690.16"/>
    <n v="264916.74000000005"/>
  </r>
  <r>
    <m/>
    <x v="115"/>
    <x v="0"/>
    <x v="342"/>
    <n v="34.89"/>
    <n v="264951.63000000006"/>
  </r>
  <r>
    <m/>
    <x v="115"/>
    <x v="0"/>
    <x v="342"/>
    <n v="69.78"/>
    <n v="265021.41000000009"/>
  </r>
  <r>
    <m/>
    <x v="0"/>
    <x v="0"/>
    <x v="342"/>
    <n v="1297.43"/>
    <n v="266318.84000000008"/>
  </r>
  <r>
    <m/>
    <x v="7"/>
    <x v="0"/>
    <x v="342"/>
    <n v="13183.76"/>
    <n v="279502.60000000009"/>
  </r>
  <r>
    <m/>
    <x v="5"/>
    <x v="24"/>
    <x v="343"/>
    <n v="6329.22"/>
    <n v="285831.82000000007"/>
  </r>
  <r>
    <m/>
    <x v="5"/>
    <x v="24"/>
    <x v="343"/>
    <n v="489.42"/>
    <n v="286321.24000000005"/>
  </r>
  <r>
    <m/>
    <x v="9"/>
    <x v="0"/>
    <x v="344"/>
    <n v="723.54"/>
    <n v="287044.78000000003"/>
  </r>
  <r>
    <m/>
    <x v="9"/>
    <x v="7"/>
    <x v="344"/>
    <n v="682.69"/>
    <n v="287727.47000000003"/>
  </r>
  <r>
    <m/>
    <x v="9"/>
    <x v="7"/>
    <x v="344"/>
    <n v="4131.4399999999996"/>
    <n v="291858.91000000003"/>
  </r>
  <r>
    <m/>
    <x v="9"/>
    <x v="36"/>
    <x v="344"/>
    <n v="384.1"/>
    <n v="292243.01"/>
  </r>
  <r>
    <m/>
    <x v="9"/>
    <x v="0"/>
    <x v="344"/>
    <n v="2768.93"/>
    <n v="295011.94"/>
  </r>
  <r>
    <m/>
    <x v="9"/>
    <x v="0"/>
    <x v="344"/>
    <n v="896.71"/>
    <n v="295908.65000000002"/>
  </r>
  <r>
    <m/>
    <x v="24"/>
    <x v="0"/>
    <x v="344"/>
    <n v="1451.66"/>
    <n v="297360.31"/>
  </r>
  <r>
    <m/>
    <x v="0"/>
    <x v="0"/>
    <x v="345"/>
    <n v="2727.01"/>
    <n v="300087.32"/>
  </r>
  <r>
    <m/>
    <x v="5"/>
    <x v="24"/>
    <x v="346"/>
    <n v="2032.32"/>
    <n v="302119.64"/>
  </r>
  <r>
    <m/>
    <x v="5"/>
    <x v="0"/>
    <x v="346"/>
    <n v="2755.66"/>
    <n v="304875.3"/>
  </r>
  <r>
    <m/>
    <x v="16"/>
    <x v="0"/>
    <x v="347"/>
    <n v="681.86"/>
    <n v="305557.15999999997"/>
  </r>
  <r>
    <m/>
    <x v="104"/>
    <x v="24"/>
    <x v="348"/>
    <n v="568.72"/>
    <n v="306125.87999999995"/>
  </r>
  <r>
    <m/>
    <x v="50"/>
    <x v="51"/>
    <x v="348"/>
    <n v="676.89"/>
    <n v="306802.76999999996"/>
  </r>
  <r>
    <m/>
    <x v="35"/>
    <x v="0"/>
    <x v="348"/>
    <n v="227.55"/>
    <n v="307030.31999999995"/>
  </r>
  <r>
    <m/>
    <x v="26"/>
    <x v="0"/>
    <x v="348"/>
    <n v="1678.94"/>
    <n v="308709.25999999995"/>
  </r>
  <r>
    <m/>
    <x v="26"/>
    <x v="0"/>
    <x v="349"/>
    <n v="1844.85"/>
    <n v="310554.10999999993"/>
  </r>
  <r>
    <m/>
    <x v="18"/>
    <x v="24"/>
    <x v="349"/>
    <n v="74.66"/>
    <n v="310628.7699999999"/>
  </r>
  <r>
    <m/>
    <x v="47"/>
    <x v="0"/>
    <x v="350"/>
    <n v="414.76"/>
    <n v="311043.52999999991"/>
  </r>
  <r>
    <m/>
    <x v="13"/>
    <x v="0"/>
    <x v="350"/>
    <n v="16632.490000000002"/>
    <n v="327676.0199999999"/>
  </r>
  <r>
    <m/>
    <x v="7"/>
    <x v="0"/>
    <x v="351"/>
    <n v="2900.92"/>
    <n v="330576.93999999989"/>
  </r>
  <r>
    <m/>
    <x v="26"/>
    <x v="0"/>
    <x v="352"/>
    <n v="1659.04"/>
    <n v="332235.97999999986"/>
  </r>
  <r>
    <m/>
    <x v="16"/>
    <x v="0"/>
    <x v="352"/>
    <n v="548.30999999999995"/>
    <n v="332784.28999999986"/>
  </r>
  <r>
    <m/>
    <x v="3"/>
    <x v="0"/>
    <x v="353"/>
    <n v="1808.35"/>
    <n v="334592.63999999984"/>
  </r>
  <r>
    <m/>
    <x v="24"/>
    <x v="0"/>
    <x v="353"/>
    <n v="788.04"/>
    <n v="335380.67999999982"/>
  </r>
  <r>
    <m/>
    <x v="7"/>
    <x v="0"/>
    <x v="354"/>
    <n v="12853.69"/>
    <n v="348234.36999999982"/>
  </r>
  <r>
    <m/>
    <x v="0"/>
    <x v="0"/>
    <x v="354"/>
    <n v="3048.97"/>
    <n v="351283.33999999979"/>
  </r>
  <r>
    <m/>
    <x v="116"/>
    <x v="0"/>
    <x v="354"/>
    <n v="1843.72"/>
    <n v="353127.05999999976"/>
  </r>
  <r>
    <m/>
    <x v="5"/>
    <x v="24"/>
    <x v="355"/>
    <n v="4180.7700000000004"/>
    <n v="357307.82999999978"/>
  </r>
  <r>
    <m/>
    <x v="5"/>
    <x v="0"/>
    <x v="355"/>
    <n v="373.28"/>
    <n v="357681.10999999981"/>
  </r>
  <r>
    <m/>
    <x v="5"/>
    <x v="36"/>
    <x v="355"/>
    <n v="101.2"/>
    <n v="357782.30999999982"/>
  </r>
  <r>
    <m/>
    <x v="5"/>
    <x v="36"/>
    <x v="355"/>
    <n v="1633.53"/>
    <n v="359415.83999999985"/>
  </r>
  <r>
    <m/>
    <x v="16"/>
    <x v="0"/>
    <x v="356"/>
    <n v="549.14"/>
    <n v="359964.97999999986"/>
  </r>
  <r>
    <m/>
    <x v="117"/>
    <x v="0"/>
    <x v="356"/>
    <n v="199.08"/>
    <n v="360164.05999999988"/>
  </r>
  <r>
    <m/>
    <x v="9"/>
    <x v="36"/>
    <x v="357"/>
    <n v="383.67"/>
    <n v="360547.72999999986"/>
  </r>
  <r>
    <m/>
    <x v="9"/>
    <x v="7"/>
    <x v="357"/>
    <n v="4131.4399999999996"/>
    <n v="364679.16999999987"/>
  </r>
  <r>
    <m/>
    <x v="9"/>
    <x v="24"/>
    <x v="357"/>
    <n v="530.89"/>
    <n v="365210.05999999988"/>
  </r>
  <r>
    <m/>
    <x v="13"/>
    <x v="0"/>
    <x v="357"/>
    <n v="6035.64"/>
    <n v="371245.6999999999"/>
  </r>
  <r>
    <m/>
    <x v="5"/>
    <x v="0"/>
    <x v="358"/>
    <n v="3973.4"/>
    <n v="375219.09999999992"/>
  </r>
  <r>
    <m/>
    <x v="76"/>
    <x v="0"/>
    <x v="358"/>
    <n v="580.66"/>
    <n v="375799.75999999989"/>
  </r>
  <r>
    <m/>
    <x v="50"/>
    <x v="0"/>
    <x v="358"/>
    <n v="723.34"/>
    <n v="376523.09999999992"/>
  </r>
  <r>
    <m/>
    <x v="118"/>
    <x v="0"/>
    <x v="359"/>
    <n v="15095.89"/>
    <n v="391618.98999999993"/>
  </r>
  <r>
    <m/>
    <x v="5"/>
    <x v="0"/>
    <x v="360"/>
    <n v="10963.52"/>
    <n v="402582.50999999995"/>
  </r>
  <r>
    <m/>
    <x v="5"/>
    <x v="0"/>
    <x v="360"/>
    <n v="5319.07"/>
    <n v="407901.57999999996"/>
  </r>
  <r>
    <m/>
    <x v="102"/>
    <x v="0"/>
    <x v="360"/>
    <n v="141.02000000000001"/>
    <n v="408042.6"/>
  </r>
  <r>
    <m/>
    <x v="13"/>
    <x v="0"/>
    <x v="360"/>
    <n v="713.82"/>
    <n v="408756.42"/>
  </r>
  <r>
    <m/>
    <x v="0"/>
    <x v="0"/>
    <x v="361"/>
    <n v="1382.16"/>
    <n v="410138.57999999996"/>
  </r>
  <r>
    <m/>
    <x v="0"/>
    <x v="0"/>
    <x v="361"/>
    <n v="6449.37"/>
    <n v="416587.94999999995"/>
  </r>
  <r>
    <m/>
    <x v="0"/>
    <x v="0"/>
    <x v="361"/>
    <n v="839.82"/>
    <n v="417427.76999999996"/>
  </r>
  <r>
    <m/>
    <x v="24"/>
    <x v="0"/>
    <x v="361"/>
    <n v="1161.32"/>
    <n v="418589.08999999997"/>
  </r>
  <r>
    <m/>
    <x v="10"/>
    <x v="0"/>
    <x v="362"/>
    <n v="1344.18"/>
    <n v="419933.26999999996"/>
  </r>
  <r>
    <m/>
    <x v="0"/>
    <x v="0"/>
    <x v="362"/>
    <n v="2177.83"/>
    <n v="422111.1"/>
  </r>
  <r>
    <m/>
    <x v="119"/>
    <x v="0"/>
    <x v="363"/>
    <n v="14.07"/>
    <n v="422125.17"/>
  </r>
  <r>
    <m/>
    <x v="16"/>
    <x v="0"/>
    <x v="363"/>
    <n v="703.43"/>
    <n v="422828.6"/>
  </r>
  <r>
    <m/>
    <x v="26"/>
    <x v="0"/>
    <x v="364"/>
    <n v="185.81"/>
    <n v="423014.41"/>
  </r>
  <r>
    <m/>
    <x v="16"/>
    <x v="0"/>
    <x v="365"/>
    <n v="328.49"/>
    <n v="423342.89999999997"/>
  </r>
  <r>
    <m/>
    <x v="16"/>
    <x v="0"/>
    <x v="365"/>
    <n v="510.15"/>
    <n v="423853.05"/>
  </r>
  <r>
    <m/>
    <x v="5"/>
    <x v="0"/>
    <x v="366"/>
    <n v="156.78"/>
    <n v="424009.83"/>
  </r>
  <r>
    <m/>
    <x v="5"/>
    <x v="34"/>
    <x v="366"/>
    <n v="663.61"/>
    <n v="424673.44"/>
  </r>
  <r>
    <m/>
    <x v="40"/>
    <x v="0"/>
    <x v="366"/>
    <n v="3522.04"/>
    <n v="428195.48"/>
  </r>
  <r>
    <m/>
    <x v="40"/>
    <x v="0"/>
    <x v="366"/>
    <n v="1455.02"/>
    <n v="429650.5"/>
  </r>
  <r>
    <m/>
    <x v="9"/>
    <x v="7"/>
    <x v="366"/>
    <n v="1148.05"/>
    <n v="430798.55"/>
  </r>
  <r>
    <m/>
    <x v="9"/>
    <x v="7"/>
    <x v="366"/>
    <n v="722.51"/>
    <n v="431521.06"/>
  </r>
  <r>
    <m/>
    <x v="9"/>
    <x v="7"/>
    <x v="366"/>
    <n v="1514.49"/>
    <n v="433035.55"/>
  </r>
  <r>
    <m/>
    <x v="9"/>
    <x v="24"/>
    <x v="366"/>
    <n v="3432.54"/>
    <n v="436468.08999999997"/>
  </r>
  <r>
    <m/>
    <x v="9"/>
    <x v="0"/>
    <x v="366"/>
    <n v="3992.19"/>
    <n v="440460.27999999997"/>
  </r>
  <r>
    <m/>
    <x v="9"/>
    <x v="0"/>
    <x v="366"/>
    <n v="5662.76"/>
    <n v="446123.04"/>
  </r>
  <r>
    <m/>
    <x v="9"/>
    <x v="0"/>
    <x v="366"/>
    <n v="810.44"/>
    <n v="446933.48"/>
  </r>
  <r>
    <m/>
    <x v="16"/>
    <x v="24"/>
    <x v="367"/>
    <n v="7847.32"/>
    <n v="454780.8"/>
  </r>
  <r>
    <m/>
    <x v="120"/>
    <x v="0"/>
    <x v="367"/>
    <n v="902.52"/>
    <n v="455683.32"/>
  </r>
  <r>
    <m/>
    <x v="26"/>
    <x v="0"/>
    <x v="367"/>
    <n v="477.8"/>
    <n v="456161.12"/>
  </r>
  <r>
    <m/>
    <x v="3"/>
    <x v="0"/>
    <x v="368"/>
    <n v="1659.04"/>
    <n v="457820.15999999997"/>
  </r>
  <r>
    <m/>
    <x v="24"/>
    <x v="0"/>
    <x v="369"/>
    <n v="1576.08"/>
    <n v="459396.24"/>
  </r>
  <r>
    <m/>
    <x v="5"/>
    <x v="36"/>
    <x v="370"/>
    <n v="46.81"/>
    <n v="459443.05"/>
  </r>
  <r>
    <m/>
    <x v="5"/>
    <x v="0"/>
    <x v="370"/>
    <n v="4437.92"/>
    <n v="463880.97"/>
  </r>
  <r>
    <m/>
    <x v="5"/>
    <x v="36"/>
    <x v="370"/>
    <n v="1636.31"/>
    <n v="465517.27999999997"/>
  </r>
  <r>
    <m/>
    <x v="26"/>
    <x v="0"/>
    <x v="371"/>
    <n v="1791.76"/>
    <n v="467309.04"/>
  </r>
  <r>
    <m/>
    <x v="26"/>
    <x v="0"/>
    <x v="371"/>
    <n v="318.52999999999997"/>
    <n v="467627.57"/>
  </r>
  <r>
    <m/>
    <x v="26"/>
    <x v="0"/>
    <x v="371"/>
    <n v="212.36"/>
    <n v="467839.93"/>
  </r>
  <r>
    <m/>
    <x v="10"/>
    <x v="0"/>
    <x v="371"/>
    <n v="590.28"/>
    <n v="468430.21"/>
  </r>
  <r>
    <m/>
    <x v="7"/>
    <x v="0"/>
    <x v="372"/>
    <n v="10632.93"/>
    <n v="479063.14"/>
  </r>
  <r>
    <m/>
    <x v="10"/>
    <x v="0"/>
    <x v="372"/>
    <n v="863.61"/>
    <n v="479926.75"/>
  </r>
  <r>
    <m/>
    <x v="16"/>
    <x v="0"/>
    <x v="373"/>
    <n v="551.63"/>
    <n v="480478.38"/>
  </r>
  <r>
    <m/>
    <x v="9"/>
    <x v="7"/>
    <x v="374"/>
    <n v="4131.4399999999996"/>
    <n v="484609.82"/>
  </r>
  <r>
    <m/>
    <x v="9"/>
    <x v="24"/>
    <x v="374"/>
    <n v="2389.0100000000002"/>
    <n v="486998.83"/>
  </r>
  <r>
    <m/>
    <x v="9"/>
    <x v="36"/>
    <x v="374"/>
    <n v="384.02"/>
    <n v="487382.85000000003"/>
  </r>
  <r>
    <m/>
    <x v="9"/>
    <x v="25"/>
    <x v="374"/>
    <n v="497.79"/>
    <n v="487880.64"/>
  </r>
  <r>
    <m/>
    <x v="9"/>
    <x v="25"/>
    <x v="374"/>
    <n v="183.32"/>
    <n v="488063.96"/>
  </r>
  <r>
    <m/>
    <x v="9"/>
    <x v="25"/>
    <x v="374"/>
    <n v="444.91"/>
    <n v="488508.87"/>
  </r>
  <r>
    <m/>
    <x v="104"/>
    <x v="24"/>
    <x v="374"/>
    <n v="580.66"/>
    <n v="489089.52999999997"/>
  </r>
  <r>
    <m/>
    <x v="26"/>
    <x v="0"/>
    <x v="375"/>
    <n v="948.97"/>
    <n v="490038.49999999994"/>
  </r>
  <r>
    <m/>
    <x v="16"/>
    <x v="0"/>
    <x v="376"/>
    <n v="580.66"/>
    <n v="490619.15999999992"/>
  </r>
  <r>
    <m/>
    <x v="26"/>
    <x v="0"/>
    <x v="376"/>
    <n v="424.71"/>
    <n v="491043.86999999994"/>
  </r>
  <r>
    <m/>
    <x v="26"/>
    <x v="0"/>
    <x v="376"/>
    <n v="185.81"/>
    <n v="491229.67999999993"/>
  </r>
  <r>
    <m/>
    <x v="0"/>
    <x v="0"/>
    <x v="377"/>
    <n v="696.79"/>
    <n v="491926.46999999991"/>
  </r>
  <r>
    <m/>
    <x v="0"/>
    <x v="0"/>
    <x v="377"/>
    <n v="7962.74"/>
    <n v="499889.2099999999"/>
  </r>
  <r>
    <m/>
    <x v="5"/>
    <x v="0"/>
    <x v="377"/>
    <n v="832.55"/>
    <n v="500721.75999999989"/>
  </r>
  <r>
    <m/>
    <x v="5"/>
    <x v="0"/>
    <x v="377"/>
    <n v="2775.57"/>
    <n v="503497.3299999999"/>
  </r>
  <r>
    <m/>
    <x v="5"/>
    <x v="0"/>
    <x v="377"/>
    <n v="3772.6"/>
    <n v="507269.92999999988"/>
  </r>
  <r>
    <m/>
    <x v="26"/>
    <x v="0"/>
    <x v="378"/>
    <n v="331.81"/>
    <n v="507601.73999999987"/>
  </r>
  <r>
    <m/>
    <x v="5"/>
    <x v="36"/>
    <x v="378"/>
    <n v="1629.46"/>
    <n v="509231.1999999999"/>
  </r>
  <r>
    <m/>
    <x v="5"/>
    <x v="36"/>
    <x v="378"/>
    <n v="367.99"/>
    <n v="509599.18999999989"/>
  </r>
  <r>
    <m/>
    <x v="24"/>
    <x v="0"/>
    <x v="378"/>
    <n v="3550.34"/>
    <n v="513149.52999999991"/>
  </r>
  <r>
    <m/>
    <x v="3"/>
    <x v="0"/>
    <x v="378"/>
    <n v="1659.04"/>
    <n v="514808.56999999989"/>
  </r>
  <r>
    <m/>
    <x v="50"/>
    <x v="52"/>
    <x v="378"/>
    <n v="578.94000000000005"/>
    <n v="515387.50999999989"/>
  </r>
  <r>
    <m/>
    <x v="5"/>
    <x v="0"/>
    <x v="378"/>
    <n v="705.09"/>
    <n v="516092.59999999992"/>
  </r>
  <r>
    <m/>
    <x v="7"/>
    <x v="0"/>
    <x v="379"/>
    <n v="13283.83"/>
    <n v="529376.42999999993"/>
  </r>
  <r>
    <m/>
    <x v="70"/>
    <x v="0"/>
    <x v="380"/>
    <n v="7373.38"/>
    <n v="536749.80999999994"/>
  </r>
  <r>
    <m/>
    <x v="104"/>
    <x v="22"/>
    <x v="380"/>
    <n v="878.62"/>
    <n v="537628.42999999993"/>
  </r>
  <r>
    <m/>
    <x v="59"/>
    <x v="7"/>
    <x v="380"/>
    <n v="331.81"/>
    <n v="537960.24"/>
  </r>
  <r>
    <m/>
    <x v="26"/>
    <x v="0"/>
    <x v="380"/>
    <n v="424.71"/>
    <n v="538384.94999999995"/>
  </r>
  <r>
    <m/>
    <x v="50"/>
    <x v="53"/>
    <x v="381"/>
    <n v="745.9"/>
    <n v="539130.85"/>
  </r>
  <r>
    <m/>
    <x v="104"/>
    <x v="22"/>
    <x v="381"/>
    <n v="929.06"/>
    <n v="540059.91"/>
  </r>
  <r>
    <m/>
    <x v="26"/>
    <x v="54"/>
    <x v="382"/>
    <n v="690.16"/>
    <n v="540750.07000000007"/>
  </r>
  <r>
    <m/>
    <x v="0"/>
    <x v="0"/>
    <x v="382"/>
    <n v="886.91"/>
    <n v="541636.9800000001"/>
  </r>
  <r>
    <m/>
    <x v="10"/>
    <x v="0"/>
    <x v="383"/>
    <n v="517.22"/>
    <n v="542154.20000000007"/>
  </r>
  <r>
    <m/>
    <x v="3"/>
    <x v="0"/>
    <x v="384"/>
    <n v="497.71"/>
    <n v="542651.91"/>
  </r>
  <r>
    <m/>
    <x v="5"/>
    <x v="55"/>
    <x v="384"/>
    <n v="678.55"/>
    <n v="543330.46000000008"/>
  </r>
  <r>
    <m/>
    <x v="5"/>
    <x v="0"/>
    <x v="384"/>
    <n v="3528.93"/>
    <n v="546859.39000000013"/>
  </r>
  <r>
    <m/>
    <x v="26"/>
    <x v="0"/>
    <x v="385"/>
    <n v="557.44000000000005"/>
    <n v="547416.83000000007"/>
  </r>
  <r>
    <m/>
    <x v="26"/>
    <x v="0"/>
    <x v="385"/>
    <n v="690.16"/>
    <n v="548106.99000000011"/>
  </r>
  <r>
    <m/>
    <x v="26"/>
    <x v="0"/>
    <x v="385"/>
    <n v="1619.22"/>
    <n v="549726.21000000008"/>
  </r>
  <r>
    <m/>
    <x v="26"/>
    <x v="0"/>
    <x v="385"/>
    <n v="1831.57"/>
    <n v="551557.78"/>
  </r>
  <r>
    <m/>
    <x v="9"/>
    <x v="36"/>
    <x v="385"/>
    <n v="382.56"/>
    <n v="551940.34000000008"/>
  </r>
  <r>
    <m/>
    <x v="9"/>
    <x v="36"/>
    <x v="385"/>
    <n v="301.99"/>
    <n v="552242.33000000007"/>
  </r>
  <r>
    <m/>
    <x v="9"/>
    <x v="0"/>
    <x v="385"/>
    <n v="6113.33"/>
    <n v="558355.66"/>
  </r>
  <r>
    <m/>
    <x v="9"/>
    <x v="7"/>
    <x v="385"/>
    <n v="4131.4399999999996"/>
    <n v="562487.1"/>
  </r>
  <r>
    <m/>
    <x v="9"/>
    <x v="0"/>
    <x v="385"/>
    <n v="1026.94"/>
    <n v="563514.03999999992"/>
  </r>
  <r>
    <m/>
    <x v="9"/>
    <x v="0"/>
    <x v="385"/>
    <n v="479.13"/>
    <n v="563993.16999999993"/>
  </r>
  <r>
    <m/>
    <x v="121"/>
    <x v="0"/>
    <x v="386"/>
    <n v="58.07"/>
    <n v="564051.23999999987"/>
  </r>
  <r>
    <m/>
    <x v="26"/>
    <x v="0"/>
    <x v="386"/>
    <n v="238.9"/>
    <n v="564290.1399999999"/>
  </r>
  <r>
    <m/>
    <x v="94"/>
    <x v="0"/>
    <x v="386"/>
    <n v="836.15"/>
    <n v="565126.28999999992"/>
  </r>
  <r>
    <m/>
    <x v="5"/>
    <x v="0"/>
    <x v="387"/>
    <n v="5860.08"/>
    <n v="570986.36999999988"/>
  </r>
  <r>
    <m/>
    <x v="5"/>
    <x v="0"/>
    <x v="387"/>
    <n v="1055.6099999999999"/>
    <n v="572041.97999999986"/>
  </r>
  <r>
    <m/>
    <x v="5"/>
    <x v="0"/>
    <x v="387"/>
    <n v="3179.1"/>
    <n v="575221.07999999984"/>
  </r>
  <r>
    <m/>
    <x v="41"/>
    <x v="0"/>
    <x v="388"/>
    <n v="274.74"/>
    <n v="575495.81999999983"/>
  </r>
  <r>
    <m/>
    <x v="9"/>
    <x v="0"/>
    <x v="388"/>
    <n v="2886.46"/>
    <n v="578382.2799999998"/>
  </r>
  <r>
    <m/>
    <x v="9"/>
    <x v="25"/>
    <x v="388"/>
    <n v="619.07000000000005"/>
    <n v="579001.34999999974"/>
  </r>
  <r>
    <m/>
    <x v="9"/>
    <x v="0"/>
    <x v="388"/>
    <n v="2820.36"/>
    <n v="581821.70999999973"/>
  </r>
  <r>
    <m/>
    <x v="9"/>
    <x v="0"/>
    <x v="388"/>
    <n v="2425.08"/>
    <n v="584246.78999999969"/>
  </r>
  <r>
    <m/>
    <x v="0"/>
    <x v="0"/>
    <x v="388"/>
    <n v="2879.5"/>
    <n v="587126.28999999969"/>
  </r>
  <r>
    <m/>
    <x v="0"/>
    <x v="0"/>
    <x v="388"/>
    <n v="1482.78"/>
    <n v="588609.06999999972"/>
  </r>
  <r>
    <m/>
    <x v="40"/>
    <x v="0"/>
    <x v="389"/>
    <n v="1787.01"/>
    <n v="590396.07999999973"/>
  </r>
  <r>
    <m/>
    <x v="40"/>
    <x v="0"/>
    <x v="389"/>
    <n v="1191.3399999999999"/>
    <n v="591587.41999999969"/>
  </r>
  <r>
    <m/>
    <x v="3"/>
    <x v="0"/>
    <x v="390"/>
    <n v="1659.04"/>
    <n v="593246.45999999973"/>
  </r>
  <r>
    <m/>
    <x v="70"/>
    <x v="0"/>
    <x v="390"/>
    <n v="7404.91"/>
    <n v="600651.36999999976"/>
  </r>
  <r>
    <m/>
    <x v="122"/>
    <x v="0"/>
    <x v="391"/>
    <n v="3318.07"/>
    <n v="603969.43999999971"/>
  </r>
  <r>
    <m/>
    <x v="24"/>
    <x v="0"/>
    <x v="391"/>
    <n v="1368.7"/>
    <n v="605338.13999999966"/>
  </r>
  <r>
    <m/>
    <x v="41"/>
    <x v="0"/>
    <x v="391"/>
    <n v="384.23"/>
    <n v="605722.36999999965"/>
  </r>
  <r>
    <m/>
    <x v="123"/>
    <x v="0"/>
    <x v="391"/>
    <n v="4167.5"/>
    <n v="609889.86999999965"/>
  </r>
  <r>
    <m/>
    <x v="123"/>
    <x v="0"/>
    <x v="391"/>
    <n v="5123.1000000000004"/>
    <n v="615012.96999999962"/>
  </r>
  <r>
    <m/>
    <x v="7"/>
    <x v="0"/>
    <x v="392"/>
    <n v="4415.6899999999996"/>
    <n v="619428.65999999957"/>
  </r>
  <r>
    <m/>
    <x v="7"/>
    <x v="0"/>
    <x v="392"/>
    <n v="13643.83"/>
    <n v="633072.48999999953"/>
  </r>
  <r>
    <m/>
    <x v="3"/>
    <x v="0"/>
    <x v="392"/>
    <n v="829.52"/>
    <n v="633902.00999999954"/>
  </r>
  <r>
    <m/>
    <x v="102"/>
    <x v="0"/>
    <x v="393"/>
    <n v="340.1"/>
    <n v="634242.10999999952"/>
  </r>
  <r>
    <m/>
    <x v="5"/>
    <x v="0"/>
    <x v="393"/>
    <n v="705.09"/>
    <n v="634947.19999999949"/>
  </r>
  <r>
    <m/>
    <x v="9"/>
    <x v="7"/>
    <x v="393"/>
    <n v="4131.4399999999996"/>
    <n v="639078.63999999943"/>
  </r>
  <r>
    <m/>
    <x v="9"/>
    <x v="24"/>
    <x v="393"/>
    <n v="1234.32"/>
    <n v="640312.95999999938"/>
  </r>
  <r>
    <m/>
    <x v="9"/>
    <x v="36"/>
    <x v="393"/>
    <n v="381.65"/>
    <n v="640694.6099999994"/>
  </r>
  <r>
    <m/>
    <x v="26"/>
    <x v="0"/>
    <x v="394"/>
    <n v="477.8"/>
    <n v="641172.40999999945"/>
  </r>
  <r>
    <m/>
    <x v="16"/>
    <x v="0"/>
    <x v="395"/>
    <n v="261.3"/>
    <n v="641433.7099999995"/>
  </r>
  <r>
    <m/>
    <x v="5"/>
    <x v="0"/>
    <x v="395"/>
    <n v="1624.93"/>
    <n v="643058.63999999955"/>
  </r>
  <r>
    <m/>
    <x v="5"/>
    <x v="0"/>
    <x v="395"/>
    <n v="480.12"/>
    <n v="643538.75999999954"/>
  </r>
  <r>
    <m/>
    <x v="70"/>
    <x v="0"/>
    <x v="396"/>
    <n v="8110.72"/>
    <n v="651649.47999999952"/>
  </r>
  <r>
    <m/>
    <x v="16"/>
    <x v="0"/>
    <x v="397"/>
    <n v="170.05"/>
    <n v="651819.52999999956"/>
  </r>
  <r>
    <m/>
    <x v="9"/>
    <x v="0"/>
    <x v="397"/>
    <n v="1148.1400000000001"/>
    <n v="652967.66999999958"/>
  </r>
  <r>
    <m/>
    <x v="9"/>
    <x v="0"/>
    <x v="397"/>
    <n v="4057.52"/>
    <n v="657025.18999999959"/>
  </r>
  <r>
    <m/>
    <x v="9"/>
    <x v="0"/>
    <x v="397"/>
    <n v="821.22"/>
    <n v="657846.40999999957"/>
  </r>
  <r>
    <m/>
    <x v="9"/>
    <x v="0"/>
    <x v="397"/>
    <n v="1278.97"/>
    <n v="659125.37999999954"/>
  </r>
  <r>
    <m/>
    <x v="9"/>
    <x v="0"/>
    <x v="397"/>
    <n v="1068.25"/>
    <n v="660193.62999999954"/>
  </r>
  <r>
    <m/>
    <x v="26"/>
    <x v="22"/>
    <x v="397"/>
    <n v="451.26"/>
    <n v="660644.88999999955"/>
  </r>
  <r>
    <m/>
    <x v="0"/>
    <x v="0"/>
    <x v="397"/>
    <n v="767.87"/>
    <n v="661412.75999999954"/>
  </r>
  <r>
    <m/>
    <x v="0"/>
    <x v="0"/>
    <x v="397"/>
    <n v="592.45000000000005"/>
    <n v="662005.2099999995"/>
  </r>
  <r>
    <m/>
    <x v="0"/>
    <x v="0"/>
    <x v="397"/>
    <n v="4355.68"/>
    <n v="666360.88999999955"/>
  </r>
  <r>
    <m/>
    <x v="0"/>
    <x v="0"/>
    <x v="397"/>
    <n v="1733.42"/>
    <n v="668094.30999999959"/>
  </r>
  <r>
    <m/>
    <x v="47"/>
    <x v="56"/>
    <x v="397"/>
    <n v="132.72"/>
    <n v="668227.02999999956"/>
  </r>
  <r>
    <m/>
    <x v="50"/>
    <x v="57"/>
    <x v="397"/>
    <n v="550.79999999999995"/>
    <n v="668777.82999999961"/>
  </r>
  <r>
    <m/>
    <x v="3"/>
    <x v="0"/>
    <x v="398"/>
    <n v="1808.35"/>
    <n v="670586.17999999959"/>
  </r>
  <r>
    <m/>
    <x v="5"/>
    <x v="0"/>
    <x v="398"/>
    <n v="2386.0100000000002"/>
    <n v="672972.18999999959"/>
  </r>
  <r>
    <m/>
    <x v="5"/>
    <x v="0"/>
    <x v="398"/>
    <n v="10301.02"/>
    <n v="683273.20999999961"/>
  </r>
  <r>
    <m/>
    <x v="5"/>
    <x v="24"/>
    <x v="398"/>
    <n v="1542.24"/>
    <n v="684815.4499999996"/>
  </r>
  <r>
    <m/>
    <x v="5"/>
    <x v="0"/>
    <x v="398"/>
    <n v="3590.9"/>
    <n v="688406.34999999963"/>
  </r>
  <r>
    <m/>
    <x v="124"/>
    <x v="0"/>
    <x v="399"/>
    <n v="136.87"/>
    <n v="688543.21999999962"/>
  </r>
  <r>
    <m/>
    <x v="16"/>
    <x v="0"/>
    <x v="399"/>
    <n v="593.11"/>
    <n v="689136.32999999961"/>
  </r>
  <r>
    <m/>
    <x v="24"/>
    <x v="0"/>
    <x v="399"/>
    <n v="953.95"/>
    <n v="690090.27999999956"/>
  </r>
  <r>
    <m/>
    <x v="59"/>
    <x v="0"/>
    <x v="399"/>
    <n v="409.78"/>
    <n v="690500.05999999959"/>
  </r>
  <r>
    <m/>
    <x v="9"/>
    <x v="0"/>
    <x v="399"/>
    <n v="14050.7"/>
    <n v="704550.75999999954"/>
  </r>
  <r>
    <m/>
    <x v="9"/>
    <x v="24"/>
    <x v="399"/>
    <n v="537.53"/>
    <n v="705088.28999999957"/>
  </r>
  <r>
    <m/>
    <x v="9"/>
    <x v="0"/>
    <x v="399"/>
    <n v="1395.61"/>
    <n v="706483.89999999956"/>
  </r>
  <r>
    <m/>
    <x v="9"/>
    <x v="0"/>
    <x v="399"/>
    <n v="1467.08"/>
    <n v="707950.97999999952"/>
  </r>
  <r>
    <m/>
    <x v="9"/>
    <x v="7"/>
    <x v="399"/>
    <n v="2140.3200000000002"/>
    <n v="710091.29999999946"/>
  </r>
  <r>
    <m/>
    <x v="9"/>
    <x v="0"/>
    <x v="399"/>
    <n v="3885.58"/>
    <n v="713976.87999999942"/>
  </r>
  <r>
    <m/>
    <x v="5"/>
    <x v="0"/>
    <x v="400"/>
    <n v="11574.86"/>
    <n v="725551.73999999941"/>
  </r>
  <r>
    <m/>
    <x v="13"/>
    <x v="0"/>
    <x v="401"/>
    <n v="300.37"/>
    <n v="725852.1099999994"/>
  </r>
  <r>
    <m/>
    <x v="0"/>
    <x v="0"/>
    <x v="402"/>
    <n v="466.6"/>
    <n v="726318.70999999938"/>
  </r>
  <r>
    <m/>
    <x v="26"/>
    <x v="58"/>
    <x v="402"/>
    <n v="557.44000000000005"/>
    <n v="726876.14999999932"/>
  </r>
  <r>
    <m/>
    <x v="13"/>
    <x v="0"/>
    <x v="403"/>
    <n v="2249.37"/>
    <n v="729125.51999999932"/>
  </r>
  <r>
    <m/>
    <x v="16"/>
    <x v="0"/>
    <x v="404"/>
    <n v="711.73"/>
    <n v="729837.2499999993"/>
  </r>
  <r>
    <m/>
    <x v="5"/>
    <x v="36"/>
    <x v="405"/>
    <n v="1630.09"/>
    <n v="731467.33999999927"/>
  </r>
  <r>
    <m/>
    <x v="5"/>
    <x v="36"/>
    <x v="405"/>
    <n v="726.34"/>
    <n v="732193.67999999924"/>
  </r>
  <r>
    <m/>
    <x v="7"/>
    <x v="0"/>
    <x v="405"/>
    <n v="2242.48"/>
    <n v="734436.15999999922"/>
  </r>
  <r>
    <m/>
    <x v="50"/>
    <x v="59"/>
    <x v="405"/>
    <n v="714.45"/>
    <n v="735150.60999999917"/>
  </r>
  <r>
    <m/>
    <x v="30"/>
    <x v="24"/>
    <x v="405"/>
    <n v="592.80999999999995"/>
    <n v="735743.41999999923"/>
  </r>
  <r>
    <m/>
    <x v="30"/>
    <x v="54"/>
    <x v="405"/>
    <n v="6091.76"/>
    <n v="741835.17999999924"/>
  </r>
  <r>
    <m/>
    <x v="52"/>
    <x v="54"/>
    <x v="406"/>
    <n v="1224.19"/>
    <n v="743059.36999999918"/>
  </r>
  <r>
    <m/>
    <x v="26"/>
    <x v="54"/>
    <x v="406"/>
    <n v="743.25"/>
    <n v="743802.61999999918"/>
  </r>
  <r>
    <m/>
    <x v="9"/>
    <x v="36"/>
    <x v="407"/>
    <n v="66.36"/>
    <n v="743868.97999999917"/>
  </r>
  <r>
    <m/>
    <x v="9"/>
    <x v="24"/>
    <x v="407"/>
    <n v="1617.56"/>
    <n v="745486.53999999922"/>
  </r>
  <r>
    <m/>
    <x v="9"/>
    <x v="7"/>
    <x v="407"/>
    <n v="4131.4399999999996"/>
    <n v="749617.97999999917"/>
  </r>
  <r>
    <m/>
    <x v="9"/>
    <x v="36"/>
    <x v="407"/>
    <n v="382.77"/>
    <n v="750000.74999999919"/>
  </r>
  <r>
    <m/>
    <x v="9"/>
    <x v="36"/>
    <x v="407"/>
    <n v="190.79"/>
    <n v="750191.53999999922"/>
  </r>
  <r>
    <m/>
    <x v="5"/>
    <x v="0"/>
    <x v="407"/>
    <n v="1202.8"/>
    <n v="751394.33999999927"/>
  </r>
  <r>
    <m/>
    <x v="5"/>
    <x v="24"/>
    <x v="407"/>
    <n v="4384.83"/>
    <n v="755779.16999999923"/>
  </r>
  <r>
    <m/>
    <x v="87"/>
    <x v="0"/>
    <x v="408"/>
    <n v="346.46"/>
    <n v="756125.62999999919"/>
  </r>
  <r>
    <m/>
    <x v="16"/>
    <x v="0"/>
    <x v="409"/>
    <n v="708.41"/>
    <n v="756834.03999999922"/>
  </r>
  <r>
    <m/>
    <x v="28"/>
    <x v="0"/>
    <x v="409"/>
    <n v="689.66"/>
    <n v="757523.69999999925"/>
  </r>
  <r>
    <m/>
    <x v="0"/>
    <x v="0"/>
    <x v="409"/>
    <n v="1715.36"/>
    <n v="759239.05999999924"/>
  </r>
  <r>
    <m/>
    <x v="0"/>
    <x v="0"/>
    <x v="409"/>
    <n v="1429.52"/>
    <n v="760668.57999999926"/>
  </r>
  <r>
    <m/>
    <x v="0"/>
    <x v="0"/>
    <x v="409"/>
    <n v="477.74"/>
    <n v="761146.31999999925"/>
  </r>
  <r>
    <m/>
    <x v="13"/>
    <x v="0"/>
    <x v="409"/>
    <n v="428.29"/>
    <n v="761574.60999999929"/>
  </r>
  <r>
    <m/>
    <x v="104"/>
    <x v="24"/>
    <x v="409"/>
    <n v="674.56"/>
    <n v="762249.16999999934"/>
  </r>
  <r>
    <m/>
    <x v="104"/>
    <x v="24"/>
    <x v="409"/>
    <n v="162.59"/>
    <n v="762411.75999999931"/>
  </r>
  <r>
    <m/>
    <x v="9"/>
    <x v="0"/>
    <x v="410"/>
    <n v="254.61"/>
    <n v="762666.3699999993"/>
  </r>
  <r>
    <m/>
    <x v="9"/>
    <x v="0"/>
    <x v="410"/>
    <n v="5666.22"/>
    <n v="768332.58999999927"/>
  </r>
  <r>
    <m/>
    <x v="9"/>
    <x v="0"/>
    <x v="410"/>
    <n v="2361.8000000000002"/>
    <n v="770694.38999999932"/>
  </r>
  <r>
    <m/>
    <x v="9"/>
    <x v="0"/>
    <x v="410"/>
    <n v="4985.88"/>
    <n v="775680.26999999932"/>
  </r>
  <r>
    <m/>
    <x v="9"/>
    <x v="0"/>
    <x v="410"/>
    <n v="1011.12"/>
    <n v="776691.38999999932"/>
  </r>
  <r>
    <m/>
    <x v="26"/>
    <x v="0"/>
    <x v="410"/>
    <n v="557.44000000000005"/>
    <n v="777248.82999999926"/>
  </r>
  <r>
    <m/>
    <x v="26"/>
    <x v="0"/>
    <x v="410"/>
    <n v="557.44000000000005"/>
    <n v="777806.2699999992"/>
  </r>
  <r>
    <m/>
    <x v="119"/>
    <x v="24"/>
    <x v="410"/>
    <n v="13.75"/>
    <n v="777820.0199999992"/>
  </r>
  <r>
    <m/>
    <x v="5"/>
    <x v="0"/>
    <x v="410"/>
    <n v="7323.79"/>
    <n v="785143.80999999924"/>
  </r>
  <r>
    <m/>
    <x v="24"/>
    <x v="0"/>
    <x v="411"/>
    <n v="2754"/>
    <n v="787897.80999999924"/>
  </r>
  <r>
    <m/>
    <x v="3"/>
    <x v="0"/>
    <x v="411"/>
    <n v="1659.04"/>
    <n v="789556.84999999928"/>
  </r>
  <r>
    <m/>
    <x v="16"/>
    <x v="0"/>
    <x v="411"/>
    <n v="303.60000000000002"/>
    <n v="789860.44999999925"/>
  </r>
  <r>
    <m/>
    <x v="125"/>
    <x v="0"/>
    <x v="412"/>
    <n v="293.32"/>
    <n v="790153.7699999992"/>
  </r>
  <r>
    <m/>
    <x v="10"/>
    <x v="0"/>
    <x v="412"/>
    <n v="282.04000000000002"/>
    <n v="790435.80999999924"/>
  </r>
  <r>
    <m/>
    <x v="126"/>
    <x v="5"/>
    <x v="413"/>
    <n v="71.67"/>
    <n v="790507.47999999928"/>
  </r>
  <r>
    <m/>
    <x v="127"/>
    <x v="5"/>
    <x v="413"/>
    <n v="169.77"/>
    <n v="790677.2499999993"/>
  </r>
  <r>
    <m/>
    <x v="128"/>
    <x v="5"/>
    <x v="413"/>
    <n v="73.27"/>
    <n v="790750.51999999932"/>
  </r>
  <r>
    <m/>
    <x v="40"/>
    <x v="0"/>
    <x v="414"/>
    <n v="2441.04"/>
    <n v="793191.55999999936"/>
  </r>
  <r>
    <m/>
    <x v="129"/>
    <x v="0"/>
    <x v="414"/>
    <n v="1387.97"/>
    <n v="794579.52999999933"/>
  </r>
  <r>
    <m/>
    <x v="5"/>
    <x v="0"/>
    <x v="414"/>
    <n v="705.09"/>
    <n v="795284.6199999993"/>
  </r>
  <r>
    <m/>
    <x v="5"/>
    <x v="0"/>
    <x v="414"/>
    <n v="1631.36"/>
    <n v="796915.97999999928"/>
  </r>
  <r>
    <m/>
    <x v="16"/>
    <x v="0"/>
    <x v="414"/>
    <n v="922.42"/>
    <n v="797838.39999999932"/>
  </r>
  <r>
    <m/>
    <x v="130"/>
    <x v="0"/>
    <x v="415"/>
    <n v="348.4"/>
    <n v="798186.79999999935"/>
  </r>
  <r>
    <m/>
    <x v="58"/>
    <x v="32"/>
    <x v="416"/>
    <n v="295.31"/>
    <n v="798482.1099999994"/>
  </r>
  <r>
    <m/>
    <x v="0"/>
    <x v="0"/>
    <x v="417"/>
    <n v="121.88"/>
    <n v="798603.98999999941"/>
  </r>
  <r>
    <m/>
    <x v="5"/>
    <x v="0"/>
    <x v="418"/>
    <n v="839.05"/>
    <n v="799443.03999999946"/>
  </r>
  <r>
    <m/>
    <x v="16"/>
    <x v="0"/>
    <x v="419"/>
    <n v="592.28"/>
    <n v="800035.31999999948"/>
  </r>
  <r>
    <m/>
    <x v="0"/>
    <x v="0"/>
    <x v="419"/>
    <n v="1733.42"/>
    <n v="801768.73999999953"/>
  </r>
  <r>
    <m/>
    <x v="26"/>
    <x v="0"/>
    <x v="419"/>
    <n v="238.9"/>
    <n v="802007.63999999955"/>
  </r>
  <r>
    <m/>
    <x v="101"/>
    <x v="32"/>
    <x v="419"/>
    <n v="298.63"/>
    <n v="802306.26999999955"/>
  </r>
  <r>
    <m/>
    <x v="97"/>
    <x v="32"/>
    <x v="419"/>
    <n v="325"/>
    <n v="802631.26999999955"/>
  </r>
  <r>
    <m/>
    <x v="9"/>
    <x v="0"/>
    <x v="420"/>
    <n v="1234.32"/>
    <n v="803865.5899999995"/>
  </r>
  <r>
    <m/>
    <x v="9"/>
    <x v="25"/>
    <x v="420"/>
    <n v="314.47000000000003"/>
    <n v="804180.05999999947"/>
  </r>
  <r>
    <m/>
    <x v="9"/>
    <x v="36"/>
    <x v="420"/>
    <n v="383.16"/>
    <n v="804563.21999999951"/>
  </r>
  <r>
    <m/>
    <x v="9"/>
    <x v="0"/>
    <x v="420"/>
    <n v="829.74"/>
    <n v="805392.9599999995"/>
  </r>
  <r>
    <m/>
    <x v="131"/>
    <x v="51"/>
    <x v="421"/>
    <n v="6226.19"/>
    <n v="811619.14999999944"/>
  </r>
  <r>
    <m/>
    <x v="26"/>
    <x v="0"/>
    <x v="421"/>
    <n v="159.27000000000001"/>
    <n v="811778.41999999946"/>
  </r>
  <r>
    <m/>
    <x v="52"/>
    <x v="0"/>
    <x v="421"/>
    <n v="490.43"/>
    <n v="812268.84999999951"/>
  </r>
  <r>
    <m/>
    <x v="132"/>
    <x v="32"/>
    <x v="422"/>
    <n v="199.08"/>
    <n v="812467.92999999947"/>
  </r>
  <r>
    <m/>
    <x v="133"/>
    <x v="0"/>
    <x v="422"/>
    <n v="968.52"/>
    <n v="813436.44999999949"/>
  </r>
  <r>
    <m/>
    <x v="7"/>
    <x v="0"/>
    <x v="422"/>
    <n v="3138.89"/>
    <n v="816575.3399999995"/>
  </r>
  <r>
    <m/>
    <x v="70"/>
    <x v="0"/>
    <x v="422"/>
    <n v="6650.41"/>
    <n v="823225.74999999953"/>
  </r>
  <r>
    <m/>
    <x v="16"/>
    <x v="0"/>
    <x v="423"/>
    <n v="499.37"/>
    <n v="823725.11999999953"/>
  </r>
  <r>
    <m/>
    <x v="134"/>
    <x v="0"/>
    <x v="424"/>
    <n v="13954.97"/>
    <n v="837680.0899999995"/>
  </r>
  <r>
    <m/>
    <x v="135"/>
    <x v="0"/>
    <x v="424"/>
    <n v="726.26"/>
    <n v="838406.34999999951"/>
  </r>
  <r>
    <m/>
    <x v="136"/>
    <x v="54"/>
    <x v="425"/>
    <n v="331.81"/>
    <n v="838738.15999999957"/>
  </r>
  <r>
    <m/>
    <x v="26"/>
    <x v="0"/>
    <x v="425"/>
    <n v="238.9"/>
    <n v="838977.05999999959"/>
  </r>
  <r>
    <m/>
    <x v="26"/>
    <x v="0"/>
    <x v="425"/>
    <n v="238.9"/>
    <n v="839215.95999999961"/>
  </r>
  <r>
    <m/>
    <x v="102"/>
    <x v="0"/>
    <x v="425"/>
    <n v="349.38"/>
    <n v="839565.33999999962"/>
  </r>
  <r>
    <m/>
    <x v="16"/>
    <x v="0"/>
    <x v="426"/>
    <n v="522.6"/>
    <n v="840087.93999999959"/>
  </r>
  <r>
    <m/>
    <x v="50"/>
    <x v="60"/>
    <x v="427"/>
    <n v="975.51"/>
    <n v="841063.4499999996"/>
  </r>
  <r>
    <m/>
    <x v="3"/>
    <x v="0"/>
    <x v="428"/>
    <n v="1659.04"/>
    <n v="842722.48999999964"/>
  </r>
  <r>
    <m/>
    <x v="128"/>
    <x v="5"/>
    <x v="428"/>
    <n v="163.38999999999999"/>
    <n v="842885.87999999966"/>
  </r>
  <r>
    <m/>
    <x v="127"/>
    <x v="5"/>
    <x v="428"/>
    <n v="482.13"/>
    <n v="843368.00999999966"/>
  </r>
  <r>
    <m/>
    <x v="10"/>
    <x v="0"/>
    <x v="428"/>
    <n v="620.48"/>
    <n v="843988.48999999964"/>
  </r>
  <r>
    <m/>
    <x v="35"/>
    <x v="0"/>
    <x v="428"/>
    <n v="4770.99"/>
    <n v="848759.47999999963"/>
  </r>
  <r>
    <m/>
    <x v="130"/>
    <x v="0"/>
    <x v="429"/>
    <n v="1277.46"/>
    <n v="850036.93999999959"/>
  </r>
  <r>
    <m/>
    <x v="130"/>
    <x v="0"/>
    <x v="430"/>
    <n v="729.98"/>
    <n v="850766.91999999958"/>
  </r>
  <r>
    <m/>
    <x v="137"/>
    <x v="0"/>
    <x v="430"/>
    <n v="2468.64"/>
    <n v="853235.55999999959"/>
  </r>
  <r>
    <m/>
    <x v="9"/>
    <x v="0"/>
    <x v="430"/>
    <n v="5894.88"/>
    <n v="859130.43999999959"/>
  </r>
  <r>
    <m/>
    <x v="9"/>
    <x v="0"/>
    <x v="430"/>
    <n v="1437.64"/>
    <n v="860568.07999999961"/>
  </r>
  <r>
    <m/>
    <x v="9"/>
    <x v="7"/>
    <x v="430"/>
    <n v="4131.4399999999996"/>
    <n v="864699.51999999955"/>
  </r>
  <r>
    <m/>
    <x v="138"/>
    <x v="0"/>
    <x v="430"/>
    <n v="9662.2199999999993"/>
    <n v="874361.73999999953"/>
  </r>
  <r>
    <m/>
    <x v="139"/>
    <x v="24"/>
    <x v="431"/>
    <n v="424.71"/>
    <n v="874786.44999999949"/>
  </r>
  <r>
    <m/>
    <x v="139"/>
    <x v="0"/>
    <x v="431"/>
    <n v="106.18"/>
    <n v="874892.62999999954"/>
  </r>
  <r>
    <m/>
    <x v="139"/>
    <x v="0"/>
    <x v="431"/>
    <n v="637.07000000000005"/>
    <n v="875529.69999999949"/>
  </r>
  <r>
    <m/>
    <x v="16"/>
    <x v="0"/>
    <x v="432"/>
    <n v="507.66"/>
    <n v="876037.35999999952"/>
  </r>
  <r>
    <m/>
    <x v="140"/>
    <x v="0"/>
    <x v="432"/>
    <n v="783.06"/>
    <n v="876820.41999999958"/>
  </r>
  <r>
    <m/>
    <x v="0"/>
    <x v="0"/>
    <x v="433"/>
    <n v="1887.26"/>
    <n v="878707.67999999959"/>
  </r>
  <r>
    <m/>
    <x v="5"/>
    <x v="0"/>
    <x v="433"/>
    <n v="705.09"/>
    <n v="879412.76999999955"/>
  </r>
  <r>
    <m/>
    <x v="5"/>
    <x v="36"/>
    <x v="433"/>
    <n v="1642.43"/>
    <n v="881055.1999999996"/>
  </r>
  <r>
    <m/>
    <x v="5"/>
    <x v="36"/>
    <x v="433"/>
    <n v="422.85"/>
    <n v="881478.04999999958"/>
  </r>
  <r>
    <m/>
    <x v="5"/>
    <x v="0"/>
    <x v="433"/>
    <n v="12653.32"/>
    <n v="894131.36999999953"/>
  </r>
  <r>
    <m/>
    <x v="5"/>
    <x v="0"/>
    <x v="433"/>
    <n v="7997.84"/>
    <n v="902129.2099999995"/>
  </r>
  <r>
    <m/>
    <x v="5"/>
    <x v="0"/>
    <x v="433"/>
    <n v="1895.24"/>
    <n v="904024.44999999949"/>
  </r>
  <r>
    <m/>
    <x v="5"/>
    <x v="24"/>
    <x v="433"/>
    <n v="381.58"/>
    <n v="904406.02999999945"/>
  </r>
  <r>
    <m/>
    <x v="7"/>
    <x v="0"/>
    <x v="433"/>
    <n v="11505.07"/>
    <n v="915911.09999999939"/>
  </r>
  <r>
    <m/>
    <x v="141"/>
    <x v="0"/>
    <x v="434"/>
    <n v="962.24"/>
    <n v="916873.33999999939"/>
  </r>
  <r>
    <m/>
    <x v="26"/>
    <x v="0"/>
    <x v="434"/>
    <n v="1068.42"/>
    <n v="917941.75999999943"/>
  </r>
  <r>
    <m/>
    <x v="26"/>
    <x v="0"/>
    <x v="434"/>
    <n v="371.62"/>
    <n v="918313.37999999942"/>
  </r>
  <r>
    <m/>
    <x v="142"/>
    <x v="0"/>
    <x v="435"/>
    <n v="1287.4100000000001"/>
    <n v="919600.78999999946"/>
  </r>
  <r>
    <m/>
    <x v="123"/>
    <x v="0"/>
    <x v="435"/>
    <n v="4220.59"/>
    <n v="923821.37999999942"/>
  </r>
  <r>
    <m/>
    <x v="18"/>
    <x v="24"/>
    <x v="436"/>
    <n v="611.82000000000005"/>
    <n v="924433.19999999937"/>
  </r>
  <r>
    <m/>
    <x v="18"/>
    <x v="35"/>
    <x v="436"/>
    <n v="82.95"/>
    <n v="924516.14999999932"/>
  </r>
  <r>
    <m/>
    <x v="9"/>
    <x v="36"/>
    <x v="436"/>
    <n v="385.76"/>
    <n v="924901.90999999933"/>
  </r>
  <r>
    <m/>
    <x v="9"/>
    <x v="7"/>
    <x v="436"/>
    <n v="4131.4399999999996"/>
    <n v="929033.34999999928"/>
  </r>
  <r>
    <m/>
    <x v="9"/>
    <x v="24"/>
    <x v="436"/>
    <n v="1692.22"/>
    <n v="930725.56999999925"/>
  </r>
  <r>
    <m/>
    <x v="9"/>
    <x v="0"/>
    <x v="436"/>
    <n v="2324.4699999999998"/>
    <n v="933050.03999999922"/>
  </r>
  <r>
    <m/>
    <x v="26"/>
    <x v="0"/>
    <x v="436"/>
    <n v="424.71"/>
    <n v="933474.74999999919"/>
  </r>
  <r>
    <m/>
    <x v="26"/>
    <x v="0"/>
    <x v="436"/>
    <n v="477.8"/>
    <n v="933952.54999999923"/>
  </r>
  <r>
    <m/>
    <x v="26"/>
    <x v="0"/>
    <x v="436"/>
    <n v="2163.38"/>
    <n v="936115.92999999924"/>
  </r>
  <r>
    <m/>
    <x v="128"/>
    <x v="5"/>
    <x v="437"/>
    <n v="150.44"/>
    <n v="936266.36999999918"/>
  </r>
  <r>
    <m/>
    <x v="128"/>
    <x v="5"/>
    <x v="437"/>
    <n v="29"/>
    <n v="936295.36999999918"/>
  </r>
  <r>
    <m/>
    <x v="127"/>
    <x v="5"/>
    <x v="437"/>
    <n v="482.61"/>
    <n v="936777.97999999917"/>
  </r>
  <r>
    <m/>
    <x v="127"/>
    <x v="5"/>
    <x v="437"/>
    <n v="474.64"/>
    <n v="937252.61999999918"/>
  </r>
  <r>
    <m/>
    <x v="24"/>
    <x v="0"/>
    <x v="438"/>
    <n v="2389.0100000000002"/>
    <n v="939641.62999999919"/>
  </r>
  <r>
    <m/>
    <x v="16"/>
    <x v="0"/>
    <x v="438"/>
    <n v="369.96"/>
    <n v="940011.58999999915"/>
  </r>
  <r>
    <m/>
    <x v="0"/>
    <x v="0"/>
    <x v="438"/>
    <n v="2891.42"/>
    <n v="942903.00999999919"/>
  </r>
  <r>
    <m/>
    <x v="143"/>
    <x v="61"/>
    <x v="438"/>
    <n v="281.20999999999998"/>
    <n v="943184.21999999916"/>
  </r>
  <r>
    <m/>
    <x v="52"/>
    <x v="0"/>
    <x v="439"/>
    <n v="283.64"/>
    <n v="943467.85999999917"/>
  </r>
  <r>
    <m/>
    <x v="13"/>
    <x v="0"/>
    <x v="440"/>
    <n v="609.92999999999995"/>
    <n v="944077.78999999922"/>
  </r>
  <r>
    <m/>
    <x v="13"/>
    <x v="0"/>
    <x v="440"/>
    <n v="8521.98"/>
    <n v="952599.7699999992"/>
  </r>
  <r>
    <m/>
    <x v="13"/>
    <x v="0"/>
    <x v="440"/>
    <n v="15975"/>
    <n v="968574.7699999992"/>
  </r>
  <r>
    <m/>
    <x v="26"/>
    <x v="0"/>
    <x v="440"/>
    <n v="6304.33"/>
    <n v="974879.09999999916"/>
  </r>
  <r>
    <m/>
    <x v="26"/>
    <x v="0"/>
    <x v="440"/>
    <n v="597.25"/>
    <n v="975476.34999999916"/>
  </r>
  <r>
    <m/>
    <x v="16"/>
    <x v="0"/>
    <x v="441"/>
    <n v="593.92999999999995"/>
    <n v="976070.27999999921"/>
  </r>
  <r>
    <m/>
    <x v="26"/>
    <x v="0"/>
    <x v="442"/>
    <n v="690.16"/>
    <n v="976760.43999999925"/>
  </r>
  <r>
    <m/>
    <x v="144"/>
    <x v="0"/>
    <x v="442"/>
    <n v="118.9"/>
    <n v="976879.33999999927"/>
  </r>
  <r>
    <m/>
    <x v="7"/>
    <x v="0"/>
    <x v="443"/>
    <n v="5156.41"/>
    <n v="982035.7499999993"/>
  </r>
  <r>
    <m/>
    <x v="3"/>
    <x v="0"/>
    <x v="443"/>
    <n v="1659.04"/>
    <n v="983694.78999999934"/>
  </r>
  <r>
    <m/>
    <x v="16"/>
    <x v="62"/>
    <x v="444"/>
    <n v="199.08"/>
    <n v="983893.8699999993"/>
  </r>
  <r>
    <m/>
    <x v="145"/>
    <x v="0"/>
    <x v="444"/>
    <n v="491.07"/>
    <n v="984384.93999999925"/>
  </r>
  <r>
    <m/>
    <x v="146"/>
    <x v="63"/>
    <x v="444"/>
    <n v="2455.11"/>
    <n v="986840.04999999923"/>
  </r>
  <r>
    <m/>
    <x v="40"/>
    <x v="0"/>
    <x v="444"/>
    <n v="3105.25"/>
    <n v="989945.29999999923"/>
  </r>
  <r>
    <m/>
    <x v="0"/>
    <x v="0"/>
    <x v="445"/>
    <n v="6805.31"/>
    <n v="996750.60999999929"/>
  </r>
  <r>
    <m/>
    <x v="0"/>
    <x v="0"/>
    <x v="445"/>
    <n v="2030.54"/>
    <n v="998781.14999999932"/>
  </r>
  <r>
    <m/>
    <x v="70"/>
    <x v="0"/>
    <x v="446"/>
    <n v="5161.2700000000004"/>
    <n v="1003942.4199999993"/>
  </r>
  <r>
    <m/>
    <x v="50"/>
    <x v="62"/>
    <x v="446"/>
    <n v="1207.78"/>
    <n v="1005150.1999999994"/>
  </r>
  <r>
    <m/>
    <x v="104"/>
    <x v="0"/>
    <x v="446"/>
    <n v="23.89"/>
    <n v="1005174.0899999994"/>
  </r>
  <r>
    <m/>
    <x v="58"/>
    <x v="64"/>
    <x v="446"/>
    <n v="3201.94"/>
    <n v="1008376.0299999993"/>
  </r>
  <r>
    <m/>
    <x v="147"/>
    <x v="54"/>
    <x v="446"/>
    <n v="514.29999999999995"/>
    <n v="1008890.3299999994"/>
  </r>
  <r>
    <m/>
    <x v="23"/>
    <x v="7"/>
    <x v="447"/>
    <n v="476.31"/>
    <n v="1009366.6399999994"/>
  </r>
  <r>
    <m/>
    <x v="9"/>
    <x v="0"/>
    <x v="448"/>
    <n v="3233.46"/>
    <n v="1012600.0999999994"/>
  </r>
  <r>
    <m/>
    <x v="9"/>
    <x v="0"/>
    <x v="448"/>
    <n v="2994.23"/>
    <n v="1015594.3299999994"/>
  </r>
  <r>
    <m/>
    <x v="9"/>
    <x v="36"/>
    <x v="448"/>
    <n v="384.9"/>
    <n v="1015979.2299999994"/>
  </r>
  <r>
    <m/>
    <x v="9"/>
    <x v="7"/>
    <x v="448"/>
    <n v="4131.4399999999996"/>
    <n v="1020110.6699999993"/>
  </r>
  <r>
    <m/>
    <x v="9"/>
    <x v="0"/>
    <x v="448"/>
    <n v="1338.35"/>
    <n v="1021449.0199999993"/>
  </r>
  <r>
    <m/>
    <x v="9"/>
    <x v="0"/>
    <x v="448"/>
    <n v="1561.41"/>
    <n v="1023010.4299999994"/>
  </r>
  <r>
    <m/>
    <x v="148"/>
    <x v="0"/>
    <x v="449"/>
    <n v="66.36"/>
    <n v="1023076.7899999993"/>
  </r>
  <r>
    <m/>
    <x v="5"/>
    <x v="36"/>
    <x v="449"/>
    <n v="388.21"/>
    <n v="1023464.9999999993"/>
  </r>
  <r>
    <m/>
    <x v="149"/>
    <x v="0"/>
    <x v="450"/>
    <n v="1997.48"/>
    <n v="1025462.4799999993"/>
  </r>
  <r>
    <m/>
    <x v="130"/>
    <x v="0"/>
    <x v="451"/>
    <n v="207.38"/>
    <n v="1025669.8599999993"/>
  </r>
  <r>
    <m/>
    <x v="130"/>
    <x v="0"/>
    <x v="451"/>
    <n v="240.56"/>
    <n v="1025910.4199999993"/>
  </r>
  <r>
    <m/>
    <x v="0"/>
    <x v="0"/>
    <x v="451"/>
    <n v="4772.7"/>
    <n v="1030683.1199999993"/>
  </r>
  <r>
    <m/>
    <x v="0"/>
    <x v="0"/>
    <x v="451"/>
    <n v="2975.49"/>
    <n v="1033658.6099999993"/>
  </r>
  <r>
    <m/>
    <x v="0"/>
    <x v="0"/>
    <x v="451"/>
    <n v="2735.53"/>
    <n v="1036394.1399999993"/>
  </r>
  <r>
    <m/>
    <x v="7"/>
    <x v="0"/>
    <x v="451"/>
    <n v="9683.2900000000009"/>
    <n v="1046077.4299999994"/>
  </r>
  <r>
    <m/>
    <x v="144"/>
    <x v="0"/>
    <x v="452"/>
    <n v="523.16"/>
    <n v="1046600.5899999994"/>
  </r>
  <r>
    <m/>
    <x v="16"/>
    <x v="0"/>
    <x v="452"/>
    <n v="313.56"/>
    <n v="1046914.1499999994"/>
  </r>
  <r>
    <m/>
    <x v="16"/>
    <x v="0"/>
    <x v="452"/>
    <n v="255.49"/>
    <n v="1047169.6399999994"/>
  </r>
  <r>
    <m/>
    <x v="9"/>
    <x v="0"/>
    <x v="452"/>
    <n v="416.34"/>
    <n v="1047585.9799999994"/>
  </r>
  <r>
    <m/>
    <x v="9"/>
    <x v="0"/>
    <x v="452"/>
    <n v="3928.43"/>
    <n v="1051514.4099999995"/>
  </r>
  <r>
    <m/>
    <x v="9"/>
    <x v="0"/>
    <x v="452"/>
    <n v="23409.599999999999"/>
    <n v="1074924.0099999995"/>
  </r>
  <r>
    <m/>
    <x v="139"/>
    <x v="0"/>
    <x v="452"/>
    <n v="1167.96"/>
    <n v="1076091.9699999995"/>
  </r>
  <r>
    <m/>
    <x v="35"/>
    <x v="0"/>
    <x v="453"/>
    <n v="160.03"/>
    <n v="1076251.9999999995"/>
  </r>
  <r>
    <m/>
    <x v="150"/>
    <x v="63"/>
    <x v="453"/>
    <n v="3395.93"/>
    <n v="1079647.9299999995"/>
  </r>
  <r>
    <m/>
    <x v="5"/>
    <x v="24"/>
    <x v="453"/>
    <n v="3251.71"/>
    <n v="1082899.6399999994"/>
  </r>
  <r>
    <m/>
    <x v="5"/>
    <x v="0"/>
    <x v="453"/>
    <n v="1202.8"/>
    <n v="1084102.4399999995"/>
  </r>
  <r>
    <m/>
    <x v="5"/>
    <x v="24"/>
    <x v="453"/>
    <n v="3498.91"/>
    <n v="1087601.3499999994"/>
  </r>
  <r>
    <m/>
    <x v="5"/>
    <x v="0"/>
    <x v="453"/>
    <n v="5903.84"/>
    <n v="1093505.1899999995"/>
  </r>
  <r>
    <m/>
    <x v="5"/>
    <x v="0"/>
    <x v="453"/>
    <n v="695.69"/>
    <n v="1094200.8799999994"/>
  </r>
  <r>
    <m/>
    <x v="5"/>
    <x v="36"/>
    <x v="453"/>
    <n v="419.44"/>
    <n v="1094620.3199999994"/>
  </r>
  <r>
    <m/>
    <x v="5"/>
    <x v="36"/>
    <x v="453"/>
    <n v="1638.79"/>
    <n v="1096259.1099999994"/>
  </r>
  <r>
    <m/>
    <x v="0"/>
    <x v="0"/>
    <x v="454"/>
    <n v="6296.35"/>
    <n v="1102555.4599999995"/>
  </r>
  <r>
    <m/>
    <x v="0"/>
    <x v="0"/>
    <x v="454"/>
    <n v="2314.38"/>
    <n v="1104869.8399999994"/>
  </r>
  <r>
    <m/>
    <x v="0"/>
    <x v="0"/>
    <x v="454"/>
    <n v="5448.24"/>
    <n v="1110318.0799999994"/>
  </r>
  <r>
    <m/>
    <x v="16"/>
    <x v="0"/>
    <x v="455"/>
    <n v="388.21"/>
    <n v="1110706.2899999993"/>
  </r>
  <r>
    <m/>
    <x v="142"/>
    <x v="0"/>
    <x v="455"/>
    <n v="2070.48"/>
    <n v="1112776.7699999993"/>
  </r>
  <r>
    <m/>
    <x v="50"/>
    <x v="65"/>
    <x v="455"/>
    <n v="570.71"/>
    <n v="1113347.4799999993"/>
  </r>
  <r>
    <m/>
    <x v="151"/>
    <x v="63"/>
    <x v="455"/>
    <n v="1990.84"/>
    <n v="1115338.3199999994"/>
  </r>
  <r>
    <m/>
    <x v="105"/>
    <x v="4"/>
    <x v="456"/>
    <n v="72.17"/>
    <n v="1115410.4899999993"/>
  </r>
  <r>
    <m/>
    <x v="144"/>
    <x v="0"/>
    <x v="456"/>
    <n v="118.9"/>
    <n v="1115529.3899999992"/>
  </r>
  <r>
    <m/>
    <x v="143"/>
    <x v="61"/>
    <x v="456"/>
    <n v="912.47"/>
    <n v="1116441.8599999992"/>
  </r>
  <r>
    <m/>
    <x v="10"/>
    <x v="0"/>
    <x v="457"/>
    <n v="953.82"/>
    <n v="1117395.6799999992"/>
  </r>
  <r>
    <m/>
    <x v="10"/>
    <x v="0"/>
    <x v="457"/>
    <n v="324.33999999999997"/>
    <n v="1117720.0199999993"/>
  </r>
  <r>
    <m/>
    <x v="3"/>
    <x v="66"/>
    <x v="457"/>
    <n v="829.52"/>
    <n v="1118549.5399999993"/>
  </r>
  <r>
    <m/>
    <x v="146"/>
    <x v="63"/>
    <x v="458"/>
    <n v="1156.46"/>
    <n v="1119705.9999999993"/>
  </r>
  <r>
    <m/>
    <x v="13"/>
    <x v="0"/>
    <x v="458"/>
    <n v="337.12"/>
    <n v="1120043.1199999994"/>
  </r>
  <r>
    <m/>
    <x v="14"/>
    <x v="0"/>
    <x v="458"/>
    <n v="265.45"/>
    <n v="1120308.5699999994"/>
  </r>
  <r>
    <m/>
    <x v="3"/>
    <x v="0"/>
    <x v="459"/>
    <n v="1659.04"/>
    <n v="1121967.6099999994"/>
  </r>
  <r>
    <m/>
    <x v="144"/>
    <x v="0"/>
    <x v="459"/>
    <n v="118.9"/>
    <n v="1122086.5099999993"/>
  </r>
  <r>
    <m/>
    <x v="144"/>
    <x v="0"/>
    <x v="459"/>
    <n v="523.16"/>
    <n v="1122609.6699999992"/>
  </r>
  <r>
    <m/>
    <x v="144"/>
    <x v="0"/>
    <x v="459"/>
    <n v="118.9"/>
    <n v="1122728.5699999991"/>
  </r>
  <r>
    <m/>
    <x v="5"/>
    <x v="0"/>
    <x v="460"/>
    <n v="373.28"/>
    <n v="373.28"/>
  </r>
  <r>
    <m/>
    <x v="5"/>
    <x v="36"/>
    <x v="460"/>
    <n v="1640.24"/>
    <n v="2013.52"/>
  </r>
  <r>
    <m/>
    <x v="130"/>
    <x v="0"/>
    <x v="460"/>
    <n v="91.25"/>
    <n v="2104.77"/>
  </r>
  <r>
    <m/>
    <x v="130"/>
    <x v="0"/>
    <x v="460"/>
    <n v="107.84"/>
    <n v="2212.61"/>
  </r>
  <r>
    <m/>
    <x v="140"/>
    <x v="0"/>
    <x v="461"/>
    <n v="783.06"/>
    <n v="2995.67"/>
  </r>
  <r>
    <m/>
    <x v="152"/>
    <x v="54"/>
    <x v="462"/>
    <n v="41.14"/>
    <n v="3036.81"/>
  </r>
  <r>
    <m/>
    <x v="24"/>
    <x v="0"/>
    <x v="462"/>
    <n v="1285.75"/>
    <n v="4322.5599999999995"/>
  </r>
  <r>
    <m/>
    <x v="5"/>
    <x v="24"/>
    <x v="462"/>
    <n v="4819.5"/>
    <n v="9142.06"/>
  </r>
  <r>
    <m/>
    <x v="5"/>
    <x v="36"/>
    <x v="462"/>
    <n v="234.6"/>
    <n v="9376.66"/>
  </r>
  <r>
    <m/>
    <x v="123"/>
    <x v="0"/>
    <x v="463"/>
    <n v="3039.35"/>
    <n v="12416.01"/>
  </r>
  <r>
    <m/>
    <x v="123"/>
    <x v="0"/>
    <x v="463"/>
    <n v="1367.04"/>
    <n v="13783.05"/>
  </r>
  <r>
    <m/>
    <x v="123"/>
    <x v="0"/>
    <x v="463"/>
    <n v="729.98"/>
    <n v="14513.029999999999"/>
  </r>
  <r>
    <m/>
    <x v="123"/>
    <x v="0"/>
    <x v="463"/>
    <n v="21540.91"/>
    <n v="36053.94"/>
  </r>
  <r>
    <m/>
    <x v="123"/>
    <x v="0"/>
    <x v="463"/>
    <n v="9210.9599999999991"/>
    <n v="45264.9"/>
  </r>
  <r>
    <m/>
    <x v="139"/>
    <x v="0"/>
    <x v="463"/>
    <n v="1167.96"/>
    <n v="46432.86"/>
  </r>
  <r>
    <m/>
    <x v="30"/>
    <x v="67"/>
    <x v="463"/>
    <n v="3639.54"/>
    <n v="50072.4"/>
  </r>
  <r>
    <m/>
    <x v="41"/>
    <x v="0"/>
    <x v="464"/>
    <n v="138.03"/>
    <n v="50210.43"/>
  </r>
  <r>
    <m/>
    <x v="9"/>
    <x v="24"/>
    <x v="464"/>
    <n v="2554.91"/>
    <n v="52765.34"/>
  </r>
  <r>
    <m/>
    <x v="9"/>
    <x v="36"/>
    <x v="464"/>
    <n v="281.49"/>
    <n v="53046.829999999994"/>
  </r>
  <r>
    <m/>
    <x v="9"/>
    <x v="36"/>
    <x v="464"/>
    <n v="385.06"/>
    <n v="53431.889999999992"/>
  </r>
  <r>
    <m/>
    <x v="9"/>
    <x v="0"/>
    <x v="464"/>
    <n v="739.93"/>
    <n v="54171.819999999992"/>
  </r>
  <r>
    <m/>
    <x v="9"/>
    <x v="7"/>
    <x v="464"/>
    <n v="4131.4399999999996"/>
    <n v="58303.259999999995"/>
  </r>
  <r>
    <m/>
    <x v="9"/>
    <x v="24"/>
    <x v="464"/>
    <n v="666.93"/>
    <n v="58970.189999999995"/>
  </r>
  <r>
    <m/>
    <x v="70"/>
    <x v="0"/>
    <x v="465"/>
    <n v="7151.23"/>
    <n v="66121.42"/>
  </r>
  <r>
    <m/>
    <x v="41"/>
    <x v="0"/>
    <x v="465"/>
    <n v="138.03"/>
    <n v="66259.45"/>
  </r>
  <r>
    <m/>
    <x v="50"/>
    <x v="68"/>
    <x v="465"/>
    <n v="1048.51"/>
    <n v="67307.959999999992"/>
  </r>
  <r>
    <m/>
    <x v="153"/>
    <x v="63"/>
    <x v="466"/>
    <n v="779.75"/>
    <n v="68087.709999999992"/>
  </r>
  <r>
    <m/>
    <x v="10"/>
    <x v="0"/>
    <x v="467"/>
    <n v="263.45"/>
    <n v="68351.159999999989"/>
  </r>
  <r>
    <m/>
    <x v="104"/>
    <x v="24"/>
    <x v="467"/>
    <n v="477.14"/>
    <n v="68828.299999999988"/>
  </r>
  <r>
    <m/>
    <x v="63"/>
    <x v="0"/>
    <x v="467"/>
    <n v="265.45"/>
    <n v="69093.749999999985"/>
  </r>
  <r>
    <m/>
    <x v="5"/>
    <x v="0"/>
    <x v="468"/>
    <n v="829.52"/>
    <n v="69923.26999999999"/>
  </r>
  <r>
    <m/>
    <x v="64"/>
    <x v="0"/>
    <x v="468"/>
    <n v="783.06"/>
    <n v="70706.329999999987"/>
  </r>
  <r>
    <m/>
    <x v="28"/>
    <x v="0"/>
    <x v="468"/>
    <n v="10189.959999999999"/>
    <n v="80896.289999999979"/>
  </r>
  <r>
    <m/>
    <x v="26"/>
    <x v="0"/>
    <x v="469"/>
    <n v="637.07000000000005"/>
    <n v="81533.359999999986"/>
  </r>
  <r>
    <m/>
    <x v="10"/>
    <x v="0"/>
    <x v="469"/>
    <n v="263.45"/>
    <n v="81796.809999999983"/>
  </r>
  <r>
    <m/>
    <x v="130"/>
    <x v="0"/>
    <x v="470"/>
    <n v="846.11"/>
    <n v="82642.919999999984"/>
  </r>
  <r>
    <m/>
    <x v="26"/>
    <x v="0"/>
    <x v="470"/>
    <n v="1221.05"/>
    <n v="83863.969999999987"/>
  </r>
  <r>
    <m/>
    <x v="3"/>
    <x v="0"/>
    <x v="470"/>
    <n v="1659.04"/>
    <n v="85523.00999999998"/>
  </r>
  <r>
    <m/>
    <x v="40"/>
    <x v="0"/>
    <x v="470"/>
    <n v="1985.57"/>
    <n v="87508.579999999987"/>
  </r>
  <r>
    <m/>
    <x v="41"/>
    <x v="0"/>
    <x v="471"/>
    <n v="211.69"/>
    <n v="87720.26999999999"/>
  </r>
  <r>
    <m/>
    <x v="92"/>
    <x v="69"/>
    <x v="472"/>
    <n v="1026.1099999999999"/>
    <n v="88746.37999999999"/>
  </r>
  <r>
    <m/>
    <x v="9"/>
    <x v="0"/>
    <x v="472"/>
    <n v="766.81"/>
    <n v="89513.189999999988"/>
  </r>
  <r>
    <m/>
    <x v="9"/>
    <x v="0"/>
    <x v="472"/>
    <n v="4661.5600000000004"/>
    <n v="94174.749999999985"/>
  </r>
  <r>
    <m/>
    <x v="9"/>
    <x v="0"/>
    <x v="472"/>
    <n v="1605.02"/>
    <n v="95779.76999999999"/>
  </r>
  <r>
    <m/>
    <x v="9"/>
    <x v="24"/>
    <x v="472"/>
    <n v="666.93"/>
    <n v="96446.699999999983"/>
  </r>
  <r>
    <m/>
    <x v="0"/>
    <x v="0"/>
    <x v="473"/>
    <n v="1681.97"/>
    <n v="98128.669999999984"/>
  </r>
  <r>
    <m/>
    <x v="24"/>
    <x v="0"/>
    <x v="474"/>
    <n v="1118.19"/>
    <n v="99246.859999999986"/>
  </r>
  <r>
    <m/>
    <x v="26"/>
    <x v="0"/>
    <x v="474"/>
    <n v="504.35"/>
    <n v="99751.209999999992"/>
  </r>
  <r>
    <m/>
    <x v="5"/>
    <x v="0"/>
    <x v="474"/>
    <n v="3884.95"/>
    <n v="103636.15999999999"/>
  </r>
  <r>
    <m/>
    <x v="5"/>
    <x v="24"/>
    <x v="474"/>
    <n v="1056.81"/>
    <n v="104692.96999999999"/>
  </r>
  <r>
    <m/>
    <x v="26"/>
    <x v="0"/>
    <x v="475"/>
    <n v="238.9"/>
    <n v="104931.86999999998"/>
  </r>
  <r>
    <m/>
    <x v="26"/>
    <x v="0"/>
    <x v="475"/>
    <n v="610.52"/>
    <n v="105542.38999999998"/>
  </r>
  <r>
    <m/>
    <x v="7"/>
    <x v="0"/>
    <x v="476"/>
    <n v="2385.6999999999998"/>
    <n v="107928.08999999998"/>
  </r>
  <r>
    <m/>
    <x v="7"/>
    <x v="0"/>
    <x v="476"/>
    <n v="3743.71"/>
    <n v="111671.79999999999"/>
  </r>
  <r>
    <m/>
    <x v="154"/>
    <x v="0"/>
    <x v="477"/>
    <n v="155.29"/>
    <n v="111827.08999999998"/>
  </r>
  <r>
    <m/>
    <x v="5"/>
    <x v="0"/>
    <x v="477"/>
    <n v="12205.22"/>
    <n v="124032.30999999998"/>
  </r>
  <r>
    <m/>
    <x v="5"/>
    <x v="24"/>
    <x v="477"/>
    <n v="373.28"/>
    <n v="124405.58999999998"/>
  </r>
  <r>
    <m/>
    <x v="5"/>
    <x v="24"/>
    <x v="477"/>
    <n v="4703.3599999999997"/>
    <n v="129108.94999999998"/>
  </r>
  <r>
    <m/>
    <x v="5"/>
    <x v="0"/>
    <x v="477"/>
    <n v="1694.9"/>
    <n v="130803.84999999998"/>
  </r>
  <r>
    <m/>
    <x v="139"/>
    <x v="0"/>
    <x v="478"/>
    <n v="1167.96"/>
    <n v="131971.80999999997"/>
  </r>
  <r>
    <m/>
    <x v="9"/>
    <x v="7"/>
    <x v="478"/>
    <n v="4131.4399999999996"/>
    <n v="136103.24999999997"/>
  </r>
  <r>
    <m/>
    <x v="9"/>
    <x v="0"/>
    <x v="478"/>
    <n v="3758.05"/>
    <n v="139861.29999999996"/>
  </r>
  <r>
    <m/>
    <x v="9"/>
    <x v="36"/>
    <x v="478"/>
    <n v="385"/>
    <n v="140246.29999999996"/>
  </r>
  <r>
    <m/>
    <x v="9"/>
    <x v="24"/>
    <x v="478"/>
    <n v="3930.25"/>
    <n v="144176.54999999996"/>
  </r>
  <r>
    <m/>
    <x v="9"/>
    <x v="0"/>
    <x v="478"/>
    <n v="2576.48"/>
    <n v="146753.02999999997"/>
  </r>
  <r>
    <m/>
    <x v="143"/>
    <x v="36"/>
    <x v="478"/>
    <n v="46.97"/>
    <n v="146799.99999999997"/>
  </r>
  <r>
    <m/>
    <x v="50"/>
    <x v="68"/>
    <x v="479"/>
    <n v="942.33"/>
    <n v="147742.32999999996"/>
  </r>
  <r>
    <m/>
    <x v="155"/>
    <x v="0"/>
    <x v="480"/>
    <n v="1785.12"/>
    <n v="149527.44999999995"/>
  </r>
  <r>
    <m/>
    <x v="156"/>
    <x v="70"/>
    <x v="481"/>
    <n v="613.76"/>
    <n v="150141.20999999996"/>
  </r>
  <r>
    <m/>
    <x v="5"/>
    <x v="24"/>
    <x v="481"/>
    <n v="1305.6600000000001"/>
    <n v="151446.86999999997"/>
  </r>
  <r>
    <m/>
    <x v="5"/>
    <x v="36"/>
    <x v="481"/>
    <n v="703.36"/>
    <n v="152150.22999999995"/>
  </r>
  <r>
    <m/>
    <x v="5"/>
    <x v="36"/>
    <x v="481"/>
    <n v="1639.21"/>
    <n v="153789.43999999994"/>
  </r>
  <r>
    <m/>
    <x v="157"/>
    <x v="0"/>
    <x v="481"/>
    <n v="3732.83"/>
    <n v="157522.26999999993"/>
  </r>
  <r>
    <m/>
    <x v="158"/>
    <x v="0"/>
    <x v="482"/>
    <n v="1069.75"/>
    <n v="158592.01999999993"/>
  </r>
  <r>
    <m/>
    <x v="18"/>
    <x v="24"/>
    <x v="482"/>
    <n v="86.27"/>
    <n v="158678.28999999992"/>
  </r>
  <r>
    <m/>
    <x v="26"/>
    <x v="0"/>
    <x v="483"/>
    <n v="451.26"/>
    <n v="159129.54999999993"/>
  </r>
  <r>
    <m/>
    <x v="3"/>
    <x v="0"/>
    <x v="484"/>
    <n v="1659.04"/>
    <n v="160788.58999999994"/>
  </r>
  <r>
    <m/>
    <x v="159"/>
    <x v="0"/>
    <x v="484"/>
    <n v="1684.08"/>
    <n v="162472.66999999993"/>
  </r>
  <r>
    <m/>
    <x v="160"/>
    <x v="24"/>
    <x v="484"/>
    <n v="2275.13"/>
    <n v="164747.79999999993"/>
  </r>
  <r>
    <m/>
    <x v="161"/>
    <x v="0"/>
    <x v="485"/>
    <n v="463.31"/>
    <n v="165211.10999999993"/>
  </r>
  <r>
    <m/>
    <x v="10"/>
    <x v="0"/>
    <x v="485"/>
    <n v="414.1"/>
    <n v="165625.20999999993"/>
  </r>
  <r>
    <m/>
    <x v="24"/>
    <x v="5"/>
    <x v="486"/>
    <n v="497.71"/>
    <n v="166122.91999999993"/>
  </r>
  <r>
    <m/>
    <x v="162"/>
    <x v="0"/>
    <x v="487"/>
    <n v="615.5"/>
    <n v="166738.41999999993"/>
  </r>
  <r>
    <m/>
    <x v="161"/>
    <x v="0"/>
    <x v="488"/>
    <n v="1510.09"/>
    <n v="168248.50999999992"/>
  </r>
  <r>
    <m/>
    <x v="163"/>
    <x v="0"/>
    <x v="488"/>
    <n v="2530.79"/>
    <n v="170779.29999999993"/>
  </r>
  <r>
    <m/>
    <x v="104"/>
    <x v="0"/>
    <x v="488"/>
    <n v="42.47"/>
    <n v="170821.76999999993"/>
  </r>
  <r>
    <m/>
    <x v="7"/>
    <x v="0"/>
    <x v="489"/>
    <n v="10963.71"/>
    <n v="181785.47999999992"/>
  </r>
  <r>
    <m/>
    <x v="7"/>
    <x v="0"/>
    <x v="489"/>
    <n v="11880.63"/>
    <n v="193666.10999999993"/>
  </r>
  <r>
    <m/>
    <x v="70"/>
    <x v="0"/>
    <x v="489"/>
    <n v="5897.62"/>
    <n v="199563.72999999992"/>
  </r>
  <r>
    <m/>
    <x v="143"/>
    <x v="36"/>
    <x v="490"/>
    <n v="154.69"/>
    <n v="199718.41999999993"/>
  </r>
  <r>
    <m/>
    <x v="143"/>
    <x v="68"/>
    <x v="490"/>
    <n v="1493.13"/>
    <n v="201211.54999999993"/>
  </r>
  <r>
    <m/>
    <x v="143"/>
    <x v="36"/>
    <x v="490"/>
    <n v="1630.86"/>
    <n v="202842.40999999992"/>
  </r>
  <r>
    <m/>
    <x v="9"/>
    <x v="0"/>
    <x v="490"/>
    <n v="359.19"/>
    <n v="203201.59999999992"/>
  </r>
  <r>
    <m/>
    <x v="9"/>
    <x v="47"/>
    <x v="490"/>
    <n v="4131.4399999999996"/>
    <n v="207333.03999999992"/>
  </r>
  <r>
    <m/>
    <x v="9"/>
    <x v="0"/>
    <x v="490"/>
    <n v="826.2"/>
    <n v="208159.23999999993"/>
  </r>
  <r>
    <m/>
    <x v="9"/>
    <x v="24"/>
    <x v="490"/>
    <n v="2211.14"/>
    <n v="210370.37999999995"/>
  </r>
  <r>
    <m/>
    <x v="9"/>
    <x v="36"/>
    <x v="490"/>
    <n v="385.98"/>
    <n v="210756.35999999996"/>
  </r>
  <r>
    <m/>
    <x v="9"/>
    <x v="0"/>
    <x v="490"/>
    <n v="485.75"/>
    <n v="211242.10999999996"/>
  </r>
  <r>
    <m/>
    <x v="9"/>
    <x v="0"/>
    <x v="490"/>
    <n v="339.57"/>
    <n v="211581.67999999996"/>
  </r>
  <r>
    <m/>
    <x v="13"/>
    <x v="0"/>
    <x v="490"/>
    <n v="363.99"/>
    <n v="211945.66999999995"/>
  </r>
  <r>
    <m/>
    <x v="139"/>
    <x v="0"/>
    <x v="491"/>
    <n v="1167.96"/>
    <n v="213113.62999999995"/>
  </r>
  <r>
    <m/>
    <x v="9"/>
    <x v="24"/>
    <x v="492"/>
    <n v="3085.81"/>
    <n v="216199.43999999994"/>
  </r>
  <r>
    <m/>
    <x v="9"/>
    <x v="71"/>
    <x v="492"/>
    <n v="666.93"/>
    <n v="216866.36999999994"/>
  </r>
  <r>
    <m/>
    <x v="9"/>
    <x v="71"/>
    <x v="492"/>
    <n v="666.93"/>
    <n v="217533.29999999993"/>
  </r>
  <r>
    <m/>
    <x v="0"/>
    <x v="0"/>
    <x v="492"/>
    <n v="1421.24"/>
    <n v="218954.53999999992"/>
  </r>
  <r>
    <m/>
    <x v="0"/>
    <x v="0"/>
    <x v="492"/>
    <n v="1299.6500000000001"/>
    <n v="220254.18999999992"/>
  </r>
  <r>
    <m/>
    <x v="104"/>
    <x v="0"/>
    <x v="492"/>
    <n v="254.83"/>
    <n v="220509.0199999999"/>
  </r>
  <r>
    <m/>
    <x v="154"/>
    <x v="0"/>
    <x v="492"/>
    <n v="256.82"/>
    <n v="220765.83999999991"/>
  </r>
  <r>
    <m/>
    <x v="164"/>
    <x v="5"/>
    <x v="493"/>
    <n v="7084.08"/>
    <n v="227849.9199999999"/>
  </r>
  <r>
    <m/>
    <x v="23"/>
    <x v="7"/>
    <x v="494"/>
    <n v="4048.63"/>
    <n v="231898.5499999999"/>
  </r>
  <r>
    <m/>
    <x v="10"/>
    <x v="0"/>
    <x v="495"/>
    <n v="246.78"/>
    <n v="232145.3299999999"/>
  </r>
  <r>
    <m/>
    <x v="5"/>
    <x v="0"/>
    <x v="495"/>
    <n v="659.96"/>
    <n v="232805.28999999989"/>
  </r>
  <r>
    <m/>
    <x v="5"/>
    <x v="24"/>
    <x v="495"/>
    <n v="4587.2299999999996"/>
    <n v="237392.5199999999"/>
  </r>
  <r>
    <m/>
    <x v="5"/>
    <x v="24"/>
    <x v="495"/>
    <n v="870.99"/>
    <n v="238263.50999999989"/>
  </r>
  <r>
    <m/>
    <x v="5"/>
    <x v="0"/>
    <x v="495"/>
    <n v="1205.3399999999999"/>
    <n v="239468.84999999989"/>
  </r>
  <r>
    <m/>
    <x v="157"/>
    <x v="0"/>
    <x v="496"/>
    <n v="3732.83"/>
    <n v="243201.67999999988"/>
  </r>
  <r>
    <m/>
    <x v="0"/>
    <x v="0"/>
    <x v="497"/>
    <n v="1045.19"/>
    <n v="244246.86999999988"/>
  </r>
  <r>
    <m/>
    <x v="144"/>
    <x v="0"/>
    <x v="498"/>
    <n v="472.24"/>
    <n v="244719.10999999987"/>
  </r>
  <r>
    <m/>
    <x v="144"/>
    <x v="0"/>
    <x v="498"/>
    <n v="364.99"/>
    <n v="245084.09999999986"/>
  </r>
  <r>
    <m/>
    <x v="123"/>
    <x v="0"/>
    <x v="499"/>
    <n v="1071.07"/>
    <n v="246155.16999999987"/>
  </r>
  <r>
    <m/>
    <x v="123"/>
    <x v="0"/>
    <x v="499"/>
    <n v="769.79"/>
    <n v="246924.95999999988"/>
  </r>
  <r>
    <m/>
    <x v="123"/>
    <x v="0"/>
    <x v="499"/>
    <n v="1479.86"/>
    <n v="248404.81999999986"/>
  </r>
  <r>
    <m/>
    <x v="165"/>
    <x v="0"/>
    <x v="499"/>
    <n v="729.98"/>
    <n v="249134.79999999987"/>
  </r>
  <r>
    <m/>
    <x v="165"/>
    <x v="0"/>
    <x v="499"/>
    <n v="1088.33"/>
    <n v="250223.12999999986"/>
  </r>
  <r>
    <m/>
    <x v="166"/>
    <x v="24"/>
    <x v="499"/>
    <n v="3238.44"/>
    <n v="253461.56999999986"/>
  </r>
  <r>
    <m/>
    <x v="3"/>
    <x v="0"/>
    <x v="500"/>
    <n v="1808.35"/>
    <n v="255269.91999999987"/>
  </r>
  <r>
    <m/>
    <x v="5"/>
    <x v="0"/>
    <x v="501"/>
    <n v="816.36"/>
    <n v="256086.27999999985"/>
  </r>
  <r>
    <m/>
    <x v="102"/>
    <x v="0"/>
    <x v="501"/>
    <n v="506.01"/>
    <n v="256592.28999999986"/>
  </r>
  <r>
    <m/>
    <x v="5"/>
    <x v="24"/>
    <x v="502"/>
    <n v="388.21"/>
    <n v="256980.49999999985"/>
  </r>
  <r>
    <m/>
    <x v="5"/>
    <x v="0"/>
    <x v="502"/>
    <n v="3147.09"/>
    <n v="260127.58999999985"/>
  </r>
  <r>
    <m/>
    <x v="5"/>
    <x v="24"/>
    <x v="502"/>
    <n v="4761.43"/>
    <n v="264889.01999999984"/>
  </r>
  <r>
    <m/>
    <x v="167"/>
    <x v="5"/>
    <x v="502"/>
    <n v="1659.04"/>
    <n v="266548.05999999982"/>
  </r>
  <r>
    <m/>
    <x v="26"/>
    <x v="0"/>
    <x v="502"/>
    <n v="1459.95"/>
    <n v="268008.00999999983"/>
  </r>
  <r>
    <m/>
    <x v="26"/>
    <x v="0"/>
    <x v="503"/>
    <n v="583.98"/>
    <n v="268591.98999999982"/>
  </r>
  <r>
    <m/>
    <x v="7"/>
    <x v="0"/>
    <x v="504"/>
    <n v="15118.54"/>
    <n v="283710.5299999998"/>
  </r>
  <r>
    <m/>
    <x v="0"/>
    <x v="0"/>
    <x v="505"/>
    <n v="1919.67"/>
    <n v="285630.19999999978"/>
  </r>
  <r>
    <m/>
    <x v="0"/>
    <x v="0"/>
    <x v="505"/>
    <n v="2591.5500000000002"/>
    <n v="288221.74999999977"/>
  </r>
  <r>
    <m/>
    <x v="9"/>
    <x v="0"/>
    <x v="505"/>
    <n v="2389.0100000000002"/>
    <n v="290610.75999999978"/>
  </r>
  <r>
    <m/>
    <x v="9"/>
    <x v="24"/>
    <x v="505"/>
    <n v="3699.65"/>
    <n v="294310.4099999998"/>
  </r>
  <r>
    <m/>
    <x v="9"/>
    <x v="7"/>
    <x v="505"/>
    <n v="4131.4399999999996"/>
    <n v="298441.8499999998"/>
  </r>
  <r>
    <m/>
    <x v="9"/>
    <x v="0"/>
    <x v="505"/>
    <n v="393.87"/>
    <n v="298835.7199999998"/>
  </r>
  <r>
    <m/>
    <x v="9"/>
    <x v="71"/>
    <x v="505"/>
    <n v="666.93"/>
    <n v="299502.64999999979"/>
  </r>
  <r>
    <m/>
    <x v="9"/>
    <x v="0"/>
    <x v="505"/>
    <n v="4859.5200000000004"/>
    <n v="304362.16999999981"/>
  </r>
  <r>
    <m/>
    <x v="9"/>
    <x v="0"/>
    <x v="505"/>
    <n v="430.35"/>
    <n v="304792.51999999979"/>
  </r>
  <r>
    <m/>
    <x v="139"/>
    <x v="0"/>
    <x v="505"/>
    <n v="1167.96"/>
    <n v="305960.47999999981"/>
  </r>
  <r>
    <m/>
    <x v="26"/>
    <x v="0"/>
    <x v="506"/>
    <n v="238.9"/>
    <n v="306199.37999999983"/>
  </r>
  <r>
    <m/>
    <x v="26"/>
    <x v="0"/>
    <x v="506"/>
    <n v="769.79"/>
    <n v="306969.16999999981"/>
  </r>
  <r>
    <m/>
    <x v="26"/>
    <x v="0"/>
    <x v="506"/>
    <n v="875.97"/>
    <n v="307845.13999999978"/>
  </r>
  <r>
    <m/>
    <x v="26"/>
    <x v="0"/>
    <x v="506"/>
    <n v="1008.69"/>
    <n v="308853.82999999978"/>
  </r>
  <r>
    <m/>
    <x v="5"/>
    <x v="0"/>
    <x v="507"/>
    <n v="2339.4899999999998"/>
    <n v="311193.31999999977"/>
  </r>
  <r>
    <m/>
    <x v="50"/>
    <x v="22"/>
    <x v="507"/>
    <n v="1234.32"/>
    <n v="312427.63999999978"/>
  </r>
  <r>
    <m/>
    <x v="0"/>
    <x v="0"/>
    <x v="508"/>
    <n v="2495.5700000000002"/>
    <n v="314923.20999999979"/>
  </r>
  <r>
    <m/>
    <x v="0"/>
    <x v="0"/>
    <x v="509"/>
    <n v="510.23"/>
    <n v="315433.43999999977"/>
  </r>
  <r>
    <m/>
    <x v="26"/>
    <x v="0"/>
    <x v="510"/>
    <n v="743.25"/>
    <n v="316176.68999999977"/>
  </r>
  <r>
    <m/>
    <x v="26"/>
    <x v="0"/>
    <x v="510"/>
    <n v="1059.1300000000001"/>
    <n v="317235.81999999977"/>
  </r>
  <r>
    <m/>
    <x v="26"/>
    <x v="0"/>
    <x v="511"/>
    <n v="437.99"/>
    <n v="317673.80999999976"/>
  </r>
  <r>
    <m/>
    <x v="5"/>
    <x v="0"/>
    <x v="511"/>
    <n v="890.65"/>
    <n v="318564.45999999979"/>
  </r>
  <r>
    <m/>
    <x v="157"/>
    <x v="0"/>
    <x v="512"/>
    <n v="4977.1099999999997"/>
    <n v="323541.56999999977"/>
  </r>
  <r>
    <m/>
    <x v="142"/>
    <x v="0"/>
    <x v="512"/>
    <n v="3351.25"/>
    <n v="326892.81999999977"/>
  </r>
  <r>
    <m/>
    <x v="168"/>
    <x v="0"/>
    <x v="513"/>
    <n v="10645.2"/>
    <n v="337538.01999999979"/>
  </r>
  <r>
    <m/>
    <x v="168"/>
    <x v="0"/>
    <x v="513"/>
    <n v="10758.84"/>
    <n v="348296.85999999981"/>
  </r>
  <r>
    <m/>
    <x v="168"/>
    <x v="0"/>
    <x v="513"/>
    <n v="7442.43"/>
    <n v="355739.2899999998"/>
  </r>
  <r>
    <m/>
    <x v="3"/>
    <x v="0"/>
    <x v="514"/>
    <n v="1659.04"/>
    <n v="357398.32999999978"/>
  </r>
  <r>
    <m/>
    <x v="169"/>
    <x v="0"/>
    <x v="514"/>
    <n v="484.44"/>
    <n v="357882.76999999979"/>
  </r>
  <r>
    <m/>
    <x v="130"/>
    <x v="0"/>
    <x v="515"/>
    <n v="373.28"/>
    <n v="358256.04999999981"/>
  </r>
  <r>
    <m/>
    <x v="7"/>
    <x v="0"/>
    <x v="515"/>
    <n v="14875.7"/>
    <n v="373131.74999999983"/>
  </r>
  <r>
    <m/>
    <x v="7"/>
    <x v="0"/>
    <x v="515"/>
    <n v="2748.69"/>
    <n v="375880.43999999983"/>
  </r>
  <r>
    <m/>
    <x v="7"/>
    <x v="0"/>
    <x v="515"/>
    <n v="2941.47"/>
    <n v="378821.9099999998"/>
  </r>
  <r>
    <m/>
    <x v="169"/>
    <x v="0"/>
    <x v="516"/>
    <n v="613.17999999999995"/>
    <n v="379435.08999999979"/>
  </r>
  <r>
    <m/>
    <x v="139"/>
    <x v="0"/>
    <x v="516"/>
    <n v="1167.96"/>
    <n v="380603.04999999981"/>
  </r>
  <r>
    <m/>
    <x v="24"/>
    <x v="0"/>
    <x v="517"/>
    <n v="1675.63"/>
    <n v="382278.67999999982"/>
  </r>
  <r>
    <m/>
    <x v="9"/>
    <x v="71"/>
    <x v="518"/>
    <n v="666.93"/>
    <n v="382945.60999999981"/>
  </r>
  <r>
    <m/>
    <x v="9"/>
    <x v="7"/>
    <x v="518"/>
    <n v="4131.4399999999996"/>
    <n v="387077.04999999981"/>
  </r>
  <r>
    <m/>
    <x v="9"/>
    <x v="7"/>
    <x v="518"/>
    <n v="2322.2399999999998"/>
    <n v="389399.2899999998"/>
  </r>
  <r>
    <m/>
    <x v="9"/>
    <x v="0"/>
    <x v="518"/>
    <n v="280.04000000000002"/>
    <n v="389679.32999999978"/>
  </r>
  <r>
    <m/>
    <x v="9"/>
    <x v="7"/>
    <x v="518"/>
    <n v="2083.62"/>
    <n v="391762.94999999978"/>
  </r>
  <r>
    <m/>
    <x v="9"/>
    <x v="0"/>
    <x v="518"/>
    <n v="1076.71"/>
    <n v="392839.6599999998"/>
  </r>
  <r>
    <m/>
    <x v="9"/>
    <x v="24"/>
    <x v="518"/>
    <n v="1526.31"/>
    <n v="394365.9699999998"/>
  </r>
  <r>
    <m/>
    <x v="170"/>
    <x v="7"/>
    <x v="518"/>
    <n v="1599.31"/>
    <n v="395965.2799999998"/>
  </r>
  <r>
    <m/>
    <x v="153"/>
    <x v="63"/>
    <x v="518"/>
    <n v="339.76"/>
    <n v="396305.0399999998"/>
  </r>
  <r>
    <m/>
    <x v="9"/>
    <x v="0"/>
    <x v="519"/>
    <n v="1787.5"/>
    <n v="398092.5399999998"/>
  </r>
  <r>
    <m/>
    <x v="9"/>
    <x v="0"/>
    <x v="519"/>
    <n v="595.97"/>
    <n v="398688.50999999978"/>
  </r>
  <r>
    <m/>
    <x v="9"/>
    <x v="0"/>
    <x v="519"/>
    <n v="4985.88"/>
    <n v="403674.38999999978"/>
  </r>
  <r>
    <m/>
    <x v="97"/>
    <x v="32"/>
    <x v="519"/>
    <n v="82.95"/>
    <n v="403757.33999999979"/>
  </r>
  <r>
    <m/>
    <x v="9"/>
    <x v="69"/>
    <x v="519"/>
    <n v="10997.41"/>
    <n v="414754.74999999977"/>
  </r>
  <r>
    <m/>
    <x v="13"/>
    <x v="0"/>
    <x v="519"/>
    <n v="797.74"/>
    <n v="415552.48999999976"/>
  </r>
  <r>
    <m/>
    <x v="5"/>
    <x v="0"/>
    <x v="520"/>
    <n v="373.28"/>
    <n v="415925.76999999979"/>
  </r>
  <r>
    <m/>
    <x v="5"/>
    <x v="24"/>
    <x v="520"/>
    <n v="3542.04"/>
    <n v="419467.80999999976"/>
  </r>
  <r>
    <m/>
    <x v="26"/>
    <x v="0"/>
    <x v="521"/>
    <n v="1685.58"/>
    <n v="421153.38999999978"/>
  </r>
  <r>
    <m/>
    <x v="171"/>
    <x v="0"/>
    <x v="521"/>
    <n v="18892.560000000001"/>
    <n v="440045.94999999978"/>
  </r>
  <r>
    <m/>
    <x v="50"/>
    <x v="0"/>
    <x v="521"/>
    <n v="650.34"/>
    <n v="440696.2899999998"/>
  </r>
  <r>
    <m/>
    <x v="0"/>
    <x v="0"/>
    <x v="522"/>
    <n v="1122.69"/>
    <n v="441818.97999999981"/>
  </r>
  <r>
    <m/>
    <x v="26"/>
    <x v="0"/>
    <x v="523"/>
    <n v="1380.32"/>
    <n v="443199.29999999981"/>
  </r>
  <r>
    <m/>
    <x v="5"/>
    <x v="0"/>
    <x v="524"/>
    <n v="137.69999999999999"/>
    <n v="443336.99999999983"/>
  </r>
  <r>
    <m/>
    <x v="5"/>
    <x v="0"/>
    <x v="524"/>
    <n v="1816.56"/>
    <n v="445153.55999999982"/>
  </r>
  <r>
    <m/>
    <x v="70"/>
    <x v="0"/>
    <x v="524"/>
    <n v="8847.99"/>
    <n v="454001.54999999981"/>
  </r>
  <r>
    <m/>
    <x v="169"/>
    <x v="0"/>
    <x v="525"/>
    <n v="372.29"/>
    <n v="454373.83999999979"/>
  </r>
  <r>
    <m/>
    <x v="143"/>
    <x v="36"/>
    <x v="526"/>
    <n v="1652.9"/>
    <n v="456026.73999999982"/>
  </r>
  <r>
    <m/>
    <x v="172"/>
    <x v="0"/>
    <x v="527"/>
    <n v="225.63"/>
    <n v="456252.36999999982"/>
  </r>
  <r>
    <m/>
    <x v="172"/>
    <x v="0"/>
    <x v="527"/>
    <n v="291.99"/>
    <n v="456544.35999999981"/>
  </r>
  <r>
    <m/>
    <x v="76"/>
    <x v="0"/>
    <x v="527"/>
    <n v="1312.3"/>
    <n v="457856.6599999998"/>
  </r>
  <r>
    <m/>
    <x v="173"/>
    <x v="24"/>
    <x v="527"/>
    <n v="82.95"/>
    <n v="457939.60999999981"/>
  </r>
  <r>
    <m/>
    <x v="5"/>
    <x v="0"/>
    <x v="527"/>
    <n v="3062.33"/>
    <n v="461001.93999999983"/>
  </r>
  <r>
    <m/>
    <x v="3"/>
    <x v="0"/>
    <x v="527"/>
    <n v="1659.04"/>
    <n v="462660.97999999981"/>
  </r>
  <r>
    <m/>
    <x v="160"/>
    <x v="0"/>
    <x v="527"/>
    <n v="2275.13"/>
    <n v="464936.10999999981"/>
  </r>
  <r>
    <m/>
    <x v="26"/>
    <x v="0"/>
    <x v="527"/>
    <n v="159.27000000000001"/>
    <n v="465095.37999999983"/>
  </r>
  <r>
    <m/>
    <x v="174"/>
    <x v="0"/>
    <x v="528"/>
    <n v="4642.2299999999996"/>
    <n v="469737.60999999981"/>
  </r>
  <r>
    <m/>
    <x v="7"/>
    <x v="0"/>
    <x v="528"/>
    <n v="10300.5"/>
    <n v="480038.10999999981"/>
  </r>
  <r>
    <m/>
    <x v="171"/>
    <x v="0"/>
    <x v="529"/>
    <n v="5989.78"/>
    <n v="486027.88999999984"/>
  </r>
  <r>
    <m/>
    <x v="0"/>
    <x v="0"/>
    <x v="529"/>
    <n v="1449.35"/>
    <n v="487477.23999999982"/>
  </r>
  <r>
    <m/>
    <x v="0"/>
    <x v="0"/>
    <x v="529"/>
    <n v="992.47"/>
    <n v="488469.70999999979"/>
  </r>
  <r>
    <m/>
    <x v="24"/>
    <x v="0"/>
    <x v="530"/>
    <n v="2048.91"/>
    <n v="490518.61999999976"/>
  </r>
  <r>
    <m/>
    <x v="5"/>
    <x v="24"/>
    <x v="531"/>
    <n v="870.99"/>
    <n v="491389.60999999975"/>
  </r>
  <r>
    <m/>
    <x v="175"/>
    <x v="0"/>
    <x v="532"/>
    <n v="589.29"/>
    <n v="491978.89999999973"/>
  </r>
  <r>
    <m/>
    <x v="9"/>
    <x v="0"/>
    <x v="533"/>
    <n v="331.81"/>
    <n v="492310.70999999973"/>
  </r>
  <r>
    <m/>
    <x v="9"/>
    <x v="24"/>
    <x v="533"/>
    <n v="1318.93"/>
    <n v="493629.63999999972"/>
  </r>
  <r>
    <m/>
    <x v="9"/>
    <x v="7"/>
    <x v="533"/>
    <n v="4131.4399999999996"/>
    <n v="497761.07999999973"/>
  </r>
  <r>
    <m/>
    <x v="9"/>
    <x v="36"/>
    <x v="533"/>
    <n v="392.57"/>
    <n v="498153.64999999973"/>
  </r>
  <r>
    <m/>
    <x v="50"/>
    <x v="5"/>
    <x v="534"/>
    <n v="663.61"/>
    <n v="498817.25999999972"/>
  </r>
  <r>
    <m/>
    <x v="139"/>
    <x v="0"/>
    <x v="534"/>
    <n v="1167.96"/>
    <n v="499985.21999999974"/>
  </r>
  <r>
    <m/>
    <x v="5"/>
    <x v="0"/>
    <x v="534"/>
    <n v="1729.55"/>
    <n v="501714.76999999973"/>
  </r>
  <r>
    <m/>
    <x v="0"/>
    <x v="0"/>
    <x v="534"/>
    <n v="972.19"/>
    <n v="502686.95999999973"/>
  </r>
  <r>
    <m/>
    <x v="0"/>
    <x v="0"/>
    <x v="534"/>
    <n v="2038.82"/>
    <n v="504725.77999999974"/>
  </r>
  <r>
    <m/>
    <x v="85"/>
    <x v="0"/>
    <x v="535"/>
    <n v="1851.48"/>
    <n v="506577.25999999972"/>
  </r>
  <r>
    <m/>
    <x v="176"/>
    <x v="0"/>
    <x v="535"/>
    <n v="995.42"/>
    <n v="507572.6799999997"/>
  </r>
  <r>
    <m/>
    <x v="70"/>
    <x v="0"/>
    <x v="536"/>
    <n v="6531.6"/>
    <n v="514104.27999999968"/>
  </r>
  <r>
    <m/>
    <x v="26"/>
    <x v="0"/>
    <x v="537"/>
    <n v="2123.56"/>
    <n v="516227.83999999968"/>
  </r>
  <r>
    <m/>
    <x v="177"/>
    <x v="0"/>
    <x v="537"/>
    <n v="497.05"/>
    <n v="516724.88999999966"/>
  </r>
  <r>
    <m/>
    <x v="5"/>
    <x v="0"/>
    <x v="538"/>
    <n v="2276.56"/>
    <n v="519001.44999999966"/>
  </r>
  <r>
    <m/>
    <x v="5"/>
    <x v="0"/>
    <x v="538"/>
    <n v="2394.2199999999998"/>
    <n v="521395.66999999963"/>
  </r>
  <r>
    <m/>
    <x v="0"/>
    <x v="0"/>
    <x v="538"/>
    <n v="7044.78"/>
    <n v="528440.4499999996"/>
  </r>
  <r>
    <m/>
    <x v="0"/>
    <x v="0"/>
    <x v="538"/>
    <n v="7296.72"/>
    <n v="535737.16999999958"/>
  </r>
  <r>
    <m/>
    <x v="178"/>
    <x v="0"/>
    <x v="538"/>
    <n v="39.82"/>
    <n v="535776.98999999953"/>
  </r>
  <r>
    <m/>
    <x v="165"/>
    <x v="0"/>
    <x v="539"/>
    <n v="822.88"/>
    <n v="536599.86999999953"/>
  </r>
  <r>
    <m/>
    <x v="165"/>
    <x v="0"/>
    <x v="539"/>
    <n v="1247.5899999999999"/>
    <n v="537847.4599999995"/>
  </r>
  <r>
    <m/>
    <x v="165"/>
    <x v="0"/>
    <x v="539"/>
    <n v="6861.77"/>
    <n v="544709.22999999952"/>
  </r>
  <r>
    <m/>
    <x v="165"/>
    <x v="0"/>
    <x v="539"/>
    <n v="1566.13"/>
    <n v="546275.35999999952"/>
  </r>
  <r>
    <m/>
    <x v="165"/>
    <x v="0"/>
    <x v="539"/>
    <n v="915.79"/>
    <n v="547191.14999999956"/>
  </r>
  <r>
    <m/>
    <x v="165"/>
    <x v="0"/>
    <x v="539"/>
    <n v="1420.13"/>
    <n v="548611.27999999956"/>
  </r>
  <r>
    <m/>
    <x v="10"/>
    <x v="0"/>
    <x v="539"/>
    <n v="1145.73"/>
    <n v="549757.00999999954"/>
  </r>
  <r>
    <m/>
    <x v="13"/>
    <x v="0"/>
    <x v="540"/>
    <n v="795.09"/>
    <n v="550552.09999999951"/>
  </r>
  <r>
    <m/>
    <x v="3"/>
    <x v="0"/>
    <x v="541"/>
    <n v="1659.04"/>
    <n v="552211.13999999955"/>
  </r>
  <r>
    <m/>
    <x v="177"/>
    <x v="0"/>
    <x v="541"/>
    <n v="537.53"/>
    <n v="552748.66999999958"/>
  </r>
  <r>
    <m/>
    <x v="143"/>
    <x v="36"/>
    <x v="542"/>
    <n v="1818.38"/>
    <n v="554567.04999999958"/>
  </r>
  <r>
    <m/>
    <x v="179"/>
    <x v="0"/>
    <x v="542"/>
    <n v="100.21"/>
    <n v="554667.25999999954"/>
  </r>
  <r>
    <m/>
    <x v="180"/>
    <x v="0"/>
    <x v="543"/>
    <n v="11385.12"/>
    <n v="566052.37999999954"/>
  </r>
  <r>
    <m/>
    <x v="181"/>
    <x v="0"/>
    <x v="544"/>
    <n v="1306.49"/>
    <n v="567358.86999999953"/>
  </r>
  <r>
    <m/>
    <x v="139"/>
    <x v="0"/>
    <x v="545"/>
    <n v="1167.96"/>
    <n v="568526.82999999949"/>
  </r>
  <r>
    <m/>
    <x v="181"/>
    <x v="0"/>
    <x v="545"/>
    <n v="1306.49"/>
    <n v="569833.31999999948"/>
  </r>
  <r>
    <m/>
    <x v="167"/>
    <x v="0"/>
    <x v="545"/>
    <n v="3160.46"/>
    <n v="572993.77999999945"/>
  </r>
  <r>
    <m/>
    <x v="182"/>
    <x v="63"/>
    <x v="545"/>
    <n v="301.94"/>
    <n v="573295.71999999939"/>
  </r>
  <r>
    <m/>
    <x v="7"/>
    <x v="0"/>
    <x v="546"/>
    <n v="14828.83"/>
    <n v="588124.54999999935"/>
  </r>
  <r>
    <m/>
    <x v="26"/>
    <x v="0"/>
    <x v="546"/>
    <n v="1008.69"/>
    <n v="589133.23999999929"/>
  </r>
  <r>
    <m/>
    <x v="176"/>
    <x v="0"/>
    <x v="546"/>
    <n v="829.52"/>
    <n v="589962.75999999931"/>
  </r>
  <r>
    <m/>
    <x v="175"/>
    <x v="0"/>
    <x v="546"/>
    <n v="451.92"/>
    <n v="590414.67999999935"/>
  </r>
  <r>
    <m/>
    <x v="183"/>
    <x v="72"/>
    <x v="547"/>
    <n v="298.63"/>
    <n v="590713.30999999936"/>
  </r>
  <r>
    <m/>
    <x v="184"/>
    <x v="0"/>
    <x v="548"/>
    <n v="4367.6400000000003"/>
    <n v="595080.94999999937"/>
  </r>
  <r>
    <m/>
    <x v="0"/>
    <x v="0"/>
    <x v="549"/>
    <n v="3095.3"/>
    <n v="598176.24999999942"/>
  </r>
  <r>
    <m/>
    <x v="143"/>
    <x v="36"/>
    <x v="549"/>
    <n v="583.98"/>
    <n v="598760.2299999994"/>
  </r>
  <r>
    <m/>
    <x v="30"/>
    <x v="24"/>
    <x v="549"/>
    <n v="592.80999999999995"/>
    <n v="599353.03999999946"/>
  </r>
  <r>
    <m/>
    <x v="174"/>
    <x v="0"/>
    <x v="549"/>
    <n v="2699.29"/>
    <n v="602052.32999999949"/>
  </r>
  <r>
    <m/>
    <x v="26"/>
    <x v="0"/>
    <x v="550"/>
    <n v="464.53"/>
    <n v="602516.85999999952"/>
  </r>
  <r>
    <m/>
    <x v="26"/>
    <x v="0"/>
    <x v="550"/>
    <n v="968.88"/>
    <n v="603485.73999999953"/>
  </r>
  <r>
    <m/>
    <x v="9"/>
    <x v="0"/>
    <x v="550"/>
    <n v="1726.18"/>
    <n v="605211.91999999958"/>
  </r>
  <r>
    <m/>
    <x v="9"/>
    <x v="0"/>
    <x v="550"/>
    <n v="221.89"/>
    <n v="605433.80999999959"/>
  </r>
  <r>
    <m/>
    <x v="9"/>
    <x v="0"/>
    <x v="550"/>
    <n v="3749.42"/>
    <n v="609183.22999999963"/>
  </r>
  <r>
    <m/>
    <x v="9"/>
    <x v="0"/>
    <x v="550"/>
    <n v="1498.61"/>
    <n v="610681.83999999962"/>
  </r>
  <r>
    <m/>
    <x v="9"/>
    <x v="7"/>
    <x v="550"/>
    <n v="4131.4399999999996"/>
    <n v="614813.27999999956"/>
  </r>
  <r>
    <m/>
    <x v="9"/>
    <x v="36"/>
    <x v="550"/>
    <n v="391.26"/>
    <n v="615204.53999999957"/>
  </r>
  <r>
    <m/>
    <x v="143"/>
    <x v="36"/>
    <x v="550"/>
    <n v="786.38"/>
    <n v="615990.91999999958"/>
  </r>
  <r>
    <m/>
    <x v="143"/>
    <x v="36"/>
    <x v="550"/>
    <n v="1194.51"/>
    <n v="617185.42999999959"/>
  </r>
  <r>
    <m/>
    <x v="50"/>
    <x v="73"/>
    <x v="550"/>
    <n v="875.97"/>
    <n v="618061.39999999956"/>
  </r>
  <r>
    <m/>
    <x v="18"/>
    <x v="24"/>
    <x v="551"/>
    <n v="82.95"/>
    <n v="618144.34999999951"/>
  </r>
  <r>
    <m/>
    <x v="0"/>
    <x v="0"/>
    <x v="552"/>
    <n v="223.97"/>
    <n v="618368.31999999948"/>
  </r>
  <r>
    <m/>
    <x v="26"/>
    <x v="0"/>
    <x v="552"/>
    <n v="690.16"/>
    <n v="619058.47999999952"/>
  </r>
  <r>
    <m/>
    <x v="5"/>
    <x v="0"/>
    <x v="553"/>
    <n v="11118.12"/>
    <n v="630176.59999999951"/>
  </r>
  <r>
    <m/>
    <x v="144"/>
    <x v="0"/>
    <x v="554"/>
    <n v="65.78"/>
    <n v="630242.37999999954"/>
  </r>
  <r>
    <m/>
    <x v="143"/>
    <x v="36"/>
    <x v="555"/>
    <n v="542.5"/>
    <n v="630784.87999999954"/>
  </r>
  <r>
    <m/>
    <x v="185"/>
    <x v="0"/>
    <x v="555"/>
    <n v="3405.4"/>
    <n v="634190.27999999956"/>
  </r>
  <r>
    <m/>
    <x v="157"/>
    <x v="0"/>
    <x v="556"/>
    <n v="4943.92"/>
    <n v="639134.1999999996"/>
  </r>
  <r>
    <m/>
    <x v="26"/>
    <x v="0"/>
    <x v="556"/>
    <n v="238.9"/>
    <n v="639373.09999999963"/>
  </r>
  <r>
    <m/>
    <x v="10"/>
    <x v="0"/>
    <x v="557"/>
    <n v="442.96"/>
    <n v="639816.05999999959"/>
  </r>
  <r>
    <m/>
    <x v="3"/>
    <x v="0"/>
    <x v="557"/>
    <n v="1659.04"/>
    <n v="641475.09999999963"/>
  </r>
  <r>
    <m/>
    <x v="175"/>
    <x v="0"/>
    <x v="558"/>
    <n v="371.62"/>
    <n v="641846.71999999962"/>
  </r>
  <r>
    <m/>
    <x v="7"/>
    <x v="0"/>
    <x v="558"/>
    <n v="8884.5"/>
    <n v="650731.21999999962"/>
  </r>
  <r>
    <m/>
    <x v="181"/>
    <x v="0"/>
    <x v="559"/>
    <n v="1437.14"/>
    <n v="652168.35999999964"/>
  </r>
  <r>
    <m/>
    <x v="0"/>
    <x v="0"/>
    <x v="560"/>
    <n v="2066.73"/>
    <n v="654235.08999999962"/>
  </r>
  <r>
    <m/>
    <x v="10"/>
    <x v="0"/>
    <x v="560"/>
    <n v="146.66"/>
    <n v="654381.74999999965"/>
  </r>
  <r>
    <m/>
    <x v="70"/>
    <x v="0"/>
    <x v="561"/>
    <n v="5898.18"/>
    <n v="660279.9299999997"/>
  </r>
  <r>
    <m/>
    <x v="165"/>
    <x v="0"/>
    <x v="561"/>
    <n v="796.34"/>
    <n v="661076.26999999967"/>
  </r>
  <r>
    <m/>
    <x v="165"/>
    <x v="0"/>
    <x v="561"/>
    <n v="597.25"/>
    <n v="661673.51999999967"/>
  </r>
  <r>
    <m/>
    <x v="175"/>
    <x v="0"/>
    <x v="562"/>
    <n v="371.62"/>
    <n v="662045.13999999966"/>
  </r>
  <r>
    <m/>
    <x v="9"/>
    <x v="0"/>
    <x v="563"/>
    <n v="19173.61"/>
    <n v="681218.74999999965"/>
  </r>
  <r>
    <m/>
    <x v="9"/>
    <x v="0"/>
    <x v="563"/>
    <n v="1459.25"/>
    <n v="682677.99999999965"/>
  </r>
  <r>
    <m/>
    <x v="9"/>
    <x v="0"/>
    <x v="563"/>
    <n v="238.9"/>
    <n v="682916.89999999967"/>
  </r>
  <r>
    <m/>
    <x v="9"/>
    <x v="24"/>
    <x v="563"/>
    <n v="298.63"/>
    <n v="683215.52999999968"/>
  </r>
  <r>
    <m/>
    <x v="9"/>
    <x v="7"/>
    <x v="563"/>
    <n v="2240.5300000000002"/>
    <n v="685456.05999999971"/>
  </r>
  <r>
    <m/>
    <x v="9"/>
    <x v="36"/>
    <x v="563"/>
    <n v="387.93"/>
    <n v="685843.98999999976"/>
  </r>
  <r>
    <m/>
    <x v="9"/>
    <x v="0"/>
    <x v="563"/>
    <n v="1095.1500000000001"/>
    <n v="686939.13999999978"/>
  </r>
  <r>
    <m/>
    <x v="9"/>
    <x v="71"/>
    <x v="563"/>
    <n v="4330.08"/>
    <n v="691269.21999999974"/>
  </r>
  <r>
    <m/>
    <x v="10"/>
    <x v="0"/>
    <x v="564"/>
    <n v="436.16"/>
    <n v="691705.37999999977"/>
  </r>
  <r>
    <m/>
    <x v="10"/>
    <x v="0"/>
    <x v="564"/>
    <n v="335.62"/>
    <n v="692040.99999999977"/>
  </r>
  <r>
    <m/>
    <x v="10"/>
    <x v="0"/>
    <x v="564"/>
    <n v="465.36"/>
    <n v="692506.35999999975"/>
  </r>
  <r>
    <m/>
    <x v="10"/>
    <x v="0"/>
    <x v="564"/>
    <n v="1409.14"/>
    <n v="693915.49999999977"/>
  </r>
  <r>
    <m/>
    <x v="174"/>
    <x v="0"/>
    <x v="564"/>
    <n v="1968.45"/>
    <n v="695883.94999999972"/>
  </r>
  <r>
    <m/>
    <x v="174"/>
    <x v="0"/>
    <x v="564"/>
    <n v="1254.23"/>
    <n v="697138.1799999997"/>
  </r>
  <r>
    <m/>
    <x v="174"/>
    <x v="0"/>
    <x v="564"/>
    <n v="2699.29"/>
    <n v="699837.46999999974"/>
  </r>
  <r>
    <m/>
    <x v="139"/>
    <x v="0"/>
    <x v="565"/>
    <n v="159.27000000000001"/>
    <n v="699996.73999999976"/>
  </r>
  <r>
    <m/>
    <x v="143"/>
    <x v="74"/>
    <x v="566"/>
    <n v="1794.74"/>
    <n v="701791.47999999975"/>
  </r>
  <r>
    <m/>
    <x v="143"/>
    <x v="36"/>
    <x v="566"/>
    <n v="306.08999999999997"/>
    <n v="702097.56999999972"/>
  </r>
  <r>
    <m/>
    <x v="10"/>
    <x v="0"/>
    <x v="566"/>
    <n v="1710.8"/>
    <n v="703808.36999999976"/>
  </r>
  <r>
    <m/>
    <x v="50"/>
    <x v="75"/>
    <x v="567"/>
    <n v="610.52"/>
    <n v="704418.88999999978"/>
  </r>
  <r>
    <m/>
    <x v="5"/>
    <x v="0"/>
    <x v="568"/>
    <n v="2040.25"/>
    <n v="706459.13999999978"/>
  </r>
  <r>
    <m/>
    <x v="5"/>
    <x v="0"/>
    <x v="568"/>
    <n v="3213.61"/>
    <n v="709672.74999999977"/>
  </r>
  <r>
    <m/>
    <x v="186"/>
    <x v="68"/>
    <x v="569"/>
    <n v="3797.92"/>
    <n v="713470.66999999981"/>
  </r>
  <r>
    <m/>
    <x v="187"/>
    <x v="60"/>
    <x v="569"/>
    <n v="116.13"/>
    <n v="713586.79999999981"/>
  </r>
  <r>
    <m/>
    <x v="188"/>
    <x v="68"/>
    <x v="569"/>
    <n v="414.76"/>
    <n v="714001.55999999982"/>
  </r>
  <r>
    <m/>
    <x v="189"/>
    <x v="76"/>
    <x v="570"/>
    <n v="212.36"/>
    <n v="714213.91999999981"/>
  </r>
  <r>
    <m/>
    <x v="189"/>
    <x v="76"/>
    <x v="570"/>
    <n v="39.82"/>
    <n v="714253.73999999976"/>
  </r>
  <r>
    <m/>
    <x v="189"/>
    <x v="77"/>
    <x v="570"/>
    <n v="92.91"/>
    <n v="714346.64999999979"/>
  </r>
  <r>
    <m/>
    <x v="189"/>
    <x v="78"/>
    <x v="570"/>
    <n v="59.73"/>
    <n v="714406.37999999977"/>
  </r>
  <r>
    <m/>
    <x v="189"/>
    <x v="79"/>
    <x v="570"/>
    <n v="199.08"/>
    <n v="714605.45999999973"/>
  </r>
  <r>
    <m/>
    <x v="190"/>
    <x v="0"/>
    <x v="571"/>
    <n v="680.2"/>
    <n v="715285.65999999968"/>
  </r>
  <r>
    <m/>
    <x v="190"/>
    <x v="0"/>
    <x v="571"/>
    <n v="333.42"/>
    <n v="715619.07999999973"/>
  </r>
  <r>
    <m/>
    <x v="190"/>
    <x v="0"/>
    <x v="571"/>
    <n v="411.45"/>
    <n v="716030.52999999968"/>
  </r>
  <r>
    <m/>
    <x v="190"/>
    <x v="0"/>
    <x v="571"/>
    <n v="431.55"/>
    <n v="716462.07999999973"/>
  </r>
  <r>
    <m/>
    <x v="191"/>
    <x v="80"/>
    <x v="572"/>
    <n v="331.81"/>
    <n v="716793.88999999978"/>
  </r>
  <r>
    <m/>
    <x v="143"/>
    <x v="36"/>
    <x v="573"/>
    <n v="141.85"/>
    <n v="716935.73999999976"/>
  </r>
  <r>
    <m/>
    <x v="143"/>
    <x v="36"/>
    <x v="573"/>
    <n v="125.67"/>
    <n v="717061.4099999998"/>
  </r>
  <r>
    <m/>
    <x v="181"/>
    <x v="0"/>
    <x v="574"/>
    <n v="522.6"/>
    <n v="717584.00999999978"/>
  </r>
  <r>
    <m/>
    <x v="144"/>
    <x v="71"/>
    <x v="575"/>
    <n v="82.95"/>
    <n v="717666.95999999973"/>
  </r>
  <r>
    <m/>
    <x v="144"/>
    <x v="71"/>
    <x v="575"/>
    <n v="173.39"/>
    <n v="717840.34999999974"/>
  </r>
  <r>
    <m/>
    <x v="167"/>
    <x v="0"/>
    <x v="575"/>
    <n v="815.42"/>
    <n v="718655.76999999979"/>
  </r>
  <r>
    <m/>
    <x v="3"/>
    <x v="0"/>
    <x v="575"/>
    <n v="1659.04"/>
    <n v="720314.80999999982"/>
  </r>
  <r>
    <m/>
    <x v="157"/>
    <x v="0"/>
    <x v="575"/>
    <n v="4545.76"/>
    <n v="724860.56999999983"/>
  </r>
  <r>
    <m/>
    <x v="0"/>
    <x v="0"/>
    <x v="576"/>
    <n v="83.62"/>
    <n v="724944.18999999983"/>
  </r>
  <r>
    <m/>
    <x v="7"/>
    <x v="0"/>
    <x v="576"/>
    <n v="13776.98"/>
    <n v="738721.16999999981"/>
  </r>
  <r>
    <m/>
    <x v="192"/>
    <x v="0"/>
    <x v="576"/>
    <n v="340.43"/>
    <n v="739061.59999999986"/>
  </r>
  <r>
    <m/>
    <x v="193"/>
    <x v="34"/>
    <x v="577"/>
    <n v="580.66"/>
    <n v="739642.25999999989"/>
  </r>
  <r>
    <m/>
    <x v="26"/>
    <x v="0"/>
    <x v="577"/>
    <n v="305.26"/>
    <n v="739947.5199999999"/>
  </r>
  <r>
    <m/>
    <x v="143"/>
    <x v="0"/>
    <x v="577"/>
    <n v="863.44"/>
    <n v="740810.95999999985"/>
  </r>
  <r>
    <m/>
    <x v="143"/>
    <x v="36"/>
    <x v="577"/>
    <n v="1652.9"/>
    <n v="742463.85999999987"/>
  </r>
  <r>
    <m/>
    <x v="143"/>
    <x v="36"/>
    <x v="577"/>
    <n v="47.28"/>
    <n v="742511.1399999999"/>
  </r>
  <r>
    <m/>
    <x v="143"/>
    <x v="0"/>
    <x v="577"/>
    <n v="121.11"/>
    <n v="742632.24999999988"/>
  </r>
  <r>
    <m/>
    <x v="143"/>
    <x v="0"/>
    <x v="577"/>
    <n v="248.86"/>
    <n v="742881.10999999987"/>
  </r>
  <r>
    <m/>
    <x v="143"/>
    <x v="0"/>
    <x v="577"/>
    <n v="240.56"/>
    <n v="743121.66999999993"/>
  </r>
  <r>
    <m/>
    <x v="143"/>
    <x v="0"/>
    <x v="577"/>
    <n v="430.02"/>
    <n v="743551.69"/>
  </r>
  <r>
    <m/>
    <x v="143"/>
    <x v="0"/>
    <x v="577"/>
    <n v="99.54"/>
    <n v="743651.23"/>
  </r>
  <r>
    <m/>
    <x v="143"/>
    <x v="0"/>
    <x v="577"/>
    <n v="170.88"/>
    <n v="743822.11"/>
  </r>
  <r>
    <m/>
    <x v="143"/>
    <x v="0"/>
    <x v="577"/>
    <n v="150.97"/>
    <n v="743973.08"/>
  </r>
  <r>
    <m/>
    <x v="143"/>
    <x v="0"/>
    <x v="577"/>
    <n v="107.84"/>
    <n v="744080.91999999993"/>
  </r>
  <r>
    <m/>
    <x v="143"/>
    <x v="0"/>
    <x v="577"/>
    <n v="596.19000000000005"/>
    <n v="744677.10999999987"/>
  </r>
  <r>
    <m/>
    <x v="143"/>
    <x v="0"/>
    <x v="577"/>
    <n v="79.63"/>
    <n v="744756.73999999987"/>
  </r>
  <r>
    <m/>
    <x v="143"/>
    <x v="0"/>
    <x v="577"/>
    <n v="197.76"/>
    <n v="744954.49999999988"/>
  </r>
  <r>
    <m/>
    <x v="194"/>
    <x v="0"/>
    <x v="577"/>
    <n v="44.06"/>
    <n v="744998.55999999994"/>
  </r>
  <r>
    <m/>
    <x v="194"/>
    <x v="0"/>
    <x v="577"/>
    <n v="94.5"/>
    <n v="745093.05999999994"/>
  </r>
  <r>
    <m/>
    <x v="194"/>
    <x v="0"/>
    <x v="577"/>
    <n v="64.5"/>
    <n v="745157.55999999994"/>
  </r>
  <r>
    <m/>
    <x v="194"/>
    <x v="0"/>
    <x v="577"/>
    <n v="198.29"/>
    <n v="745355.85"/>
  </r>
  <r>
    <m/>
    <x v="194"/>
    <x v="0"/>
    <x v="577"/>
    <n v="138.03"/>
    <n v="745493.88"/>
  </r>
  <r>
    <m/>
    <x v="194"/>
    <x v="0"/>
    <x v="577"/>
    <n v="78.84"/>
    <n v="745572.72"/>
  </r>
  <r>
    <m/>
    <x v="0"/>
    <x v="0"/>
    <x v="578"/>
    <n v="4063.92"/>
    <n v="749636.64"/>
  </r>
  <r>
    <m/>
    <x v="165"/>
    <x v="0"/>
    <x v="579"/>
    <n v="17512.77"/>
    <n v="767149.41"/>
  </r>
  <r>
    <m/>
    <x v="92"/>
    <x v="61"/>
    <x v="580"/>
    <n v="862.7"/>
    <n v="768012.11"/>
  </r>
  <r>
    <m/>
    <x v="5"/>
    <x v="0"/>
    <x v="580"/>
    <n v="7394.56"/>
    <n v="775406.67"/>
  </r>
  <r>
    <m/>
    <x v="50"/>
    <x v="63"/>
    <x v="581"/>
    <n v="621.14"/>
    <n v="776027.81"/>
  </r>
  <r>
    <m/>
    <x v="191"/>
    <x v="0"/>
    <x v="581"/>
    <n v="895.88"/>
    <n v="776923.69000000006"/>
  </r>
  <r>
    <m/>
    <x v="139"/>
    <x v="0"/>
    <x v="582"/>
    <n v="1167.96"/>
    <n v="778091.65"/>
  </r>
  <r>
    <m/>
    <x v="167"/>
    <x v="0"/>
    <x v="582"/>
    <n v="1865.75"/>
    <n v="779957.4"/>
  </r>
  <r>
    <m/>
    <x v="9"/>
    <x v="24"/>
    <x v="582"/>
    <n v="3260"/>
    <n v="783217.4"/>
  </r>
  <r>
    <m/>
    <x v="9"/>
    <x v="24"/>
    <x v="582"/>
    <n v="1174.5999999999999"/>
    <n v="784392"/>
  </r>
  <r>
    <m/>
    <x v="9"/>
    <x v="0"/>
    <x v="582"/>
    <n v="1426.77"/>
    <n v="785818.77"/>
  </r>
  <r>
    <m/>
    <x v="9"/>
    <x v="0"/>
    <x v="582"/>
    <n v="1156.28"/>
    <n v="786975.05"/>
  </r>
  <r>
    <m/>
    <x v="9"/>
    <x v="0"/>
    <x v="582"/>
    <n v="2111.9499999999998"/>
    <n v="789087"/>
  </r>
  <r>
    <m/>
    <x v="9"/>
    <x v="36"/>
    <x v="582"/>
    <n v="389.21"/>
    <n v="789476.21"/>
  </r>
  <r>
    <m/>
    <x v="9"/>
    <x v="24"/>
    <x v="582"/>
    <n v="1692.08"/>
    <n v="791168.28999999992"/>
  </r>
  <r>
    <m/>
    <x v="9"/>
    <x v="0"/>
    <x v="582"/>
    <n v="3950.29"/>
    <n v="795118.58"/>
  </r>
  <r>
    <m/>
    <x v="9"/>
    <x v="0"/>
    <x v="582"/>
    <n v="1105.43"/>
    <n v="796224.01"/>
  </r>
  <r>
    <m/>
    <x v="9"/>
    <x v="7"/>
    <x v="582"/>
    <n v="4131.4399999999996"/>
    <n v="800355.45"/>
  </r>
  <r>
    <m/>
    <x v="9"/>
    <x v="7"/>
    <x v="582"/>
    <n v="4131.4399999999996"/>
    <n v="804486.8899999999"/>
  </r>
  <r>
    <m/>
    <x v="144"/>
    <x v="71"/>
    <x v="583"/>
    <n v="380.56"/>
    <n v="804867.45"/>
  </r>
  <r>
    <m/>
    <x v="144"/>
    <x v="71"/>
    <x v="583"/>
    <n v="82.95"/>
    <n v="804950.39999999991"/>
  </r>
  <r>
    <m/>
    <x v="177"/>
    <x v="0"/>
    <x v="583"/>
    <n v="530.89"/>
    <n v="805481.28999999992"/>
  </r>
  <r>
    <m/>
    <x v="26"/>
    <x v="63"/>
    <x v="583"/>
    <n v="212.36"/>
    <n v="805693.64999999991"/>
  </r>
  <r>
    <m/>
    <x v="0"/>
    <x v="0"/>
    <x v="584"/>
    <n v="2182.4699999999998"/>
    <n v="807876.11999999988"/>
  </r>
  <r>
    <m/>
    <x v="194"/>
    <x v="0"/>
    <x v="585"/>
    <n v="47.78"/>
    <n v="807923.89999999991"/>
  </r>
  <r>
    <m/>
    <x v="194"/>
    <x v="0"/>
    <x v="585"/>
    <n v="169.88"/>
    <n v="808093.77999999991"/>
  </r>
  <r>
    <m/>
    <x v="195"/>
    <x v="81"/>
    <x v="585"/>
    <n v="132.72"/>
    <n v="808226.49999999988"/>
  </r>
  <r>
    <m/>
    <x v="196"/>
    <x v="0"/>
    <x v="585"/>
    <n v="132.72"/>
    <n v="808359.21999999986"/>
  </r>
  <r>
    <m/>
    <x v="161"/>
    <x v="0"/>
    <x v="586"/>
    <n v="281.20999999999998"/>
    <n v="808640.42999999982"/>
  </r>
  <r>
    <m/>
    <x v="13"/>
    <x v="0"/>
    <x v="586"/>
    <n v="630.42999999999995"/>
    <n v="809270.85999999987"/>
  </r>
  <r>
    <m/>
    <x v="9"/>
    <x v="7"/>
    <x v="587"/>
    <n v="2198.2199999999998"/>
    <n v="811469.07999999984"/>
  </r>
  <r>
    <m/>
    <x v="10"/>
    <x v="0"/>
    <x v="587"/>
    <n v="1215.08"/>
    <n v="812684.1599999998"/>
  </r>
  <r>
    <m/>
    <x v="10"/>
    <x v="0"/>
    <x v="587"/>
    <n v="582.16"/>
    <n v="813266.31999999983"/>
  </r>
  <r>
    <m/>
    <x v="175"/>
    <x v="0"/>
    <x v="588"/>
    <n v="504.35"/>
    <n v="813770.66999999981"/>
  </r>
  <r>
    <m/>
    <x v="70"/>
    <x v="0"/>
    <x v="588"/>
    <n v="7373.43"/>
    <n v="821144.09999999986"/>
  </r>
  <r>
    <m/>
    <x v="23"/>
    <x v="7"/>
    <x v="589"/>
    <n v="258.81"/>
    <n v="821402.90999999992"/>
  </r>
  <r>
    <m/>
    <x v="9"/>
    <x v="0"/>
    <x v="589"/>
    <n v="5003.3100000000004"/>
    <n v="826406.22"/>
  </r>
  <r>
    <m/>
    <x v="9"/>
    <x v="0"/>
    <x v="589"/>
    <n v="2046.84"/>
    <n v="828453.05999999994"/>
  </r>
  <r>
    <m/>
    <x v="13"/>
    <x v="0"/>
    <x v="589"/>
    <n v="2226.2600000000002"/>
    <n v="830679.32"/>
  </r>
  <r>
    <m/>
    <x v="181"/>
    <x v="0"/>
    <x v="590"/>
    <n v="1511.8"/>
    <n v="832191.12"/>
  </r>
  <r>
    <m/>
    <x v="3"/>
    <x v="0"/>
    <x v="590"/>
    <n v="1808.35"/>
    <n v="833999.47"/>
  </r>
  <r>
    <m/>
    <x v="143"/>
    <x v="0"/>
    <x v="591"/>
    <n v="107.84"/>
    <n v="834107.30999999994"/>
  </r>
  <r>
    <m/>
    <x v="143"/>
    <x v="0"/>
    <x v="591"/>
    <n v="141.85"/>
    <n v="834249.15999999992"/>
  </r>
  <r>
    <m/>
    <x v="143"/>
    <x v="0"/>
    <x v="591"/>
    <n v="199.08"/>
    <n v="834448.23999999987"/>
  </r>
  <r>
    <m/>
    <x v="190"/>
    <x v="0"/>
    <x v="592"/>
    <n v="205.01"/>
    <n v="834653.24999999988"/>
  </r>
  <r>
    <m/>
    <x v="190"/>
    <x v="0"/>
    <x v="592"/>
    <n v="284.13"/>
    <n v="834937.37999999989"/>
  </r>
  <r>
    <m/>
    <x v="7"/>
    <x v="0"/>
    <x v="593"/>
    <n v="14996.56"/>
    <n v="849933.94"/>
  </r>
  <r>
    <m/>
    <x v="197"/>
    <x v="51"/>
    <x v="593"/>
    <n v="580.66"/>
    <n v="850514.6"/>
  </r>
  <r>
    <m/>
    <x v="0"/>
    <x v="0"/>
    <x v="593"/>
    <n v="2872.88"/>
    <n v="853387.48"/>
  </r>
  <r>
    <m/>
    <x v="143"/>
    <x v="36"/>
    <x v="594"/>
    <n v="54.75"/>
    <n v="853442.23"/>
  </r>
  <r>
    <m/>
    <x v="100"/>
    <x v="0"/>
    <x v="594"/>
    <n v="1406.86"/>
    <n v="854849.09"/>
  </r>
  <r>
    <m/>
    <x v="10"/>
    <x v="0"/>
    <x v="595"/>
    <n v="440.99"/>
    <n v="855290.08"/>
  </r>
  <r>
    <m/>
    <x v="198"/>
    <x v="0"/>
    <x v="595"/>
    <n v="929.84"/>
    <n v="856219.91999999993"/>
  </r>
  <r>
    <m/>
    <x v="175"/>
    <x v="0"/>
    <x v="595"/>
    <n v="437.99"/>
    <n v="856657.90999999992"/>
  </r>
  <r>
    <m/>
    <x v="179"/>
    <x v="0"/>
    <x v="596"/>
    <n v="90.92"/>
    <n v="856748.83"/>
  </r>
  <r>
    <m/>
    <x v="9"/>
    <x v="0"/>
    <x v="596"/>
    <n v="390.5"/>
    <n v="857139.33"/>
  </r>
  <r>
    <m/>
    <x v="9"/>
    <x v="0"/>
    <x v="596"/>
    <n v="1350.45"/>
    <n v="858489.77999999991"/>
  </r>
  <r>
    <m/>
    <x v="9"/>
    <x v="0"/>
    <x v="596"/>
    <n v="4131.4399999999996"/>
    <n v="862621.21999999986"/>
  </r>
  <r>
    <m/>
    <x v="9"/>
    <x v="0"/>
    <x v="596"/>
    <n v="595.96"/>
    <n v="863217.17999999982"/>
  </r>
  <r>
    <m/>
    <x v="9"/>
    <x v="0"/>
    <x v="596"/>
    <n v="5681.2"/>
    <n v="868898.37999999977"/>
  </r>
  <r>
    <m/>
    <x v="47"/>
    <x v="51"/>
    <x v="597"/>
    <n v="1086.67"/>
    <n v="869985.04999999981"/>
  </r>
  <r>
    <m/>
    <x v="47"/>
    <x v="82"/>
    <x v="597"/>
    <n v="398.17"/>
    <n v="870383.21999999986"/>
  </r>
  <r>
    <m/>
    <x v="139"/>
    <x v="0"/>
    <x v="597"/>
    <n v="1167.96"/>
    <n v="871551.17999999982"/>
  </r>
  <r>
    <m/>
    <x v="199"/>
    <x v="83"/>
    <x v="597"/>
    <n v="159.27000000000001"/>
    <n v="871710.44999999984"/>
  </r>
  <r>
    <m/>
    <x v="143"/>
    <x v="36"/>
    <x v="598"/>
    <n v="1652.9"/>
    <n v="873363.34999999986"/>
  </r>
  <r>
    <m/>
    <x v="23"/>
    <x v="7"/>
    <x v="599"/>
    <n v="1090.28"/>
    <n v="874453.62999999989"/>
  </r>
  <r>
    <m/>
    <x v="177"/>
    <x v="0"/>
    <x v="599"/>
    <n v="525.58000000000004"/>
    <n v="874979.20999999985"/>
  </r>
  <r>
    <m/>
    <x v="26"/>
    <x v="0"/>
    <x v="600"/>
    <n v="424.71"/>
    <n v="875403.91999999981"/>
  </r>
  <r>
    <m/>
    <x v="50"/>
    <x v="84"/>
    <x v="600"/>
    <n v="929.06"/>
    <n v="876332.97999999986"/>
  </r>
  <r>
    <m/>
    <x v="26"/>
    <x v="0"/>
    <x v="601"/>
    <n v="907.82"/>
    <n v="877240.79999999981"/>
  </r>
  <r>
    <m/>
    <x v="9"/>
    <x v="0"/>
    <x v="601"/>
    <n v="631.26"/>
    <n v="877872.05999999982"/>
  </r>
  <r>
    <m/>
    <x v="9"/>
    <x v="0"/>
    <x v="601"/>
    <n v="673.01"/>
    <n v="878545.06999999983"/>
  </r>
  <r>
    <m/>
    <x v="9"/>
    <x v="0"/>
    <x v="601"/>
    <n v="1744.48"/>
    <n v="880289.54999999981"/>
  </r>
  <r>
    <m/>
    <x v="9"/>
    <x v="0"/>
    <x v="601"/>
    <n v="4298.88"/>
    <n v="884588.42999999982"/>
  </r>
  <r>
    <m/>
    <x v="167"/>
    <x v="0"/>
    <x v="601"/>
    <n v="1310.6400000000001"/>
    <n v="885899.06999999983"/>
  </r>
  <r>
    <m/>
    <x v="10"/>
    <x v="0"/>
    <x v="602"/>
    <n v="1312.05"/>
    <n v="887211.11999999988"/>
  </r>
  <r>
    <m/>
    <x v="175"/>
    <x v="0"/>
    <x v="602"/>
    <n v="415.42"/>
    <n v="887626.53999999992"/>
  </r>
  <r>
    <m/>
    <x v="190"/>
    <x v="0"/>
    <x v="603"/>
    <n v="344.1"/>
    <n v="887970.6399999999"/>
  </r>
  <r>
    <m/>
    <x v="190"/>
    <x v="0"/>
    <x v="603"/>
    <n v="666.38"/>
    <n v="888637.0199999999"/>
  </r>
  <r>
    <m/>
    <x v="190"/>
    <x v="0"/>
    <x v="603"/>
    <n v="166.18"/>
    <n v="888803.2"/>
  </r>
  <r>
    <m/>
    <x v="181"/>
    <x v="0"/>
    <x v="603"/>
    <n v="1269.1600000000001"/>
    <n v="890072.36"/>
  </r>
  <r>
    <m/>
    <x v="3"/>
    <x v="0"/>
    <x v="603"/>
    <n v="1659.04"/>
    <n v="891731.4"/>
  </r>
  <r>
    <m/>
    <x v="172"/>
    <x v="0"/>
    <x v="603"/>
    <n v="124.43"/>
    <n v="891855.83000000007"/>
  </r>
  <r>
    <m/>
    <x v="26"/>
    <x v="0"/>
    <x v="604"/>
    <n v="384.9"/>
    <n v="892240.7300000001"/>
  </r>
  <r>
    <m/>
    <x v="7"/>
    <x v="0"/>
    <x v="605"/>
    <n v="14567.29"/>
    <n v="906808.02000000014"/>
  </r>
  <r>
    <m/>
    <x v="7"/>
    <x v="0"/>
    <x v="605"/>
    <n v="831.18"/>
    <n v="907639.20000000019"/>
  </r>
  <r>
    <m/>
    <x v="7"/>
    <x v="0"/>
    <x v="605"/>
    <n v="978.83"/>
    <n v="908618.03000000014"/>
  </r>
  <r>
    <m/>
    <x v="200"/>
    <x v="0"/>
    <x v="605"/>
    <n v="1761.9"/>
    <n v="910379.93000000017"/>
  </r>
  <r>
    <m/>
    <x v="0"/>
    <x v="0"/>
    <x v="605"/>
    <n v="1424.77"/>
    <n v="911804.70000000019"/>
  </r>
  <r>
    <m/>
    <x v="13"/>
    <x v="0"/>
    <x v="605"/>
    <n v="414.76"/>
    <n v="912219.4600000002"/>
  </r>
  <r>
    <m/>
    <x v="201"/>
    <x v="0"/>
    <x v="605"/>
    <n v="593.27"/>
    <n v="912812.73000000021"/>
  </r>
  <r>
    <m/>
    <x v="177"/>
    <x v="0"/>
    <x v="606"/>
    <n v="428.69"/>
    <n v="913241.42000000016"/>
  </r>
  <r>
    <m/>
    <x v="202"/>
    <x v="63"/>
    <x v="606"/>
    <n v="3821.09"/>
    <n v="917062.51000000013"/>
  </r>
  <r>
    <m/>
    <x v="195"/>
    <x v="81"/>
    <x v="607"/>
    <n v="199.08"/>
    <n v="917261.59000000008"/>
  </r>
  <r>
    <m/>
    <x v="195"/>
    <x v="81"/>
    <x v="607"/>
    <n v="92.91"/>
    <n v="917354.50000000012"/>
  </r>
  <r>
    <m/>
    <x v="143"/>
    <x v="36"/>
    <x v="607"/>
    <n v="440.47"/>
    <n v="917794.97000000009"/>
  </r>
  <r>
    <m/>
    <x v="143"/>
    <x v="36"/>
    <x v="607"/>
    <n v="1652.9"/>
    <n v="919447.87000000011"/>
  </r>
  <r>
    <m/>
    <x v="10"/>
    <x v="0"/>
    <x v="607"/>
    <n v="3495.92"/>
    <n v="922943.79000000015"/>
  </r>
  <r>
    <m/>
    <x v="70"/>
    <x v="0"/>
    <x v="608"/>
    <n v="8847.86"/>
    <n v="931791.65000000014"/>
  </r>
  <r>
    <m/>
    <x v="24"/>
    <x v="0"/>
    <x v="608"/>
    <n v="2032.32"/>
    <n v="933823.97000000009"/>
  </r>
  <r>
    <m/>
    <x v="13"/>
    <x v="0"/>
    <x v="608"/>
    <n v="827.43"/>
    <n v="934651.40000000014"/>
  </r>
  <r>
    <m/>
    <x v="13"/>
    <x v="0"/>
    <x v="608"/>
    <n v="1565.8"/>
    <n v="936217.20000000019"/>
  </r>
  <r>
    <m/>
    <x v="203"/>
    <x v="0"/>
    <x v="609"/>
    <n v="3044.93"/>
    <n v="939262.13000000024"/>
  </r>
  <r>
    <m/>
    <x v="194"/>
    <x v="0"/>
    <x v="609"/>
    <n v="544.72"/>
    <n v="939806.85000000021"/>
  </r>
  <r>
    <m/>
    <x v="204"/>
    <x v="0"/>
    <x v="610"/>
    <n v="967.15"/>
    <n v="940774.00000000023"/>
  </r>
  <r>
    <m/>
    <x v="194"/>
    <x v="0"/>
    <x v="610"/>
    <n v="1437.79"/>
    <n v="942211.79000000027"/>
  </r>
  <r>
    <m/>
    <x v="194"/>
    <x v="0"/>
    <x v="610"/>
    <n v="54.13"/>
    <n v="942265.92000000027"/>
  </r>
  <r>
    <m/>
    <x v="50"/>
    <x v="55"/>
    <x v="610"/>
    <n v="545.49"/>
    <n v="942811.41000000027"/>
  </r>
  <r>
    <m/>
    <x v="179"/>
    <x v="0"/>
    <x v="610"/>
    <n v="121.11"/>
    <n v="942932.52000000025"/>
  </r>
  <r>
    <m/>
    <x v="143"/>
    <x v="85"/>
    <x v="611"/>
    <n v="1371.59"/>
    <n v="944304.11000000022"/>
  </r>
  <r>
    <m/>
    <x v="9"/>
    <x v="0"/>
    <x v="611"/>
    <n v="886.17"/>
    <n v="945190.28000000026"/>
  </r>
  <r>
    <m/>
    <x v="9"/>
    <x v="0"/>
    <x v="611"/>
    <n v="1476.54"/>
    <n v="946666.8200000003"/>
  </r>
  <r>
    <m/>
    <x v="9"/>
    <x v="0"/>
    <x v="611"/>
    <n v="4131.4399999999996"/>
    <n v="950798.26000000024"/>
  </r>
  <r>
    <m/>
    <x v="9"/>
    <x v="0"/>
    <x v="612"/>
    <n v="391.75"/>
    <n v="951190.01000000024"/>
  </r>
  <r>
    <m/>
    <x v="30"/>
    <x v="24"/>
    <x v="612"/>
    <n v="611.79"/>
    <n v="951801.80000000028"/>
  </r>
  <r>
    <m/>
    <x v="194"/>
    <x v="0"/>
    <x v="613"/>
    <n v="530.89"/>
    <n v="952332.69000000029"/>
  </r>
  <r>
    <m/>
    <x v="177"/>
    <x v="0"/>
    <x v="613"/>
    <n v="262.79000000000002"/>
    <n v="952595.48000000033"/>
  </r>
  <r>
    <m/>
    <x v="139"/>
    <x v="0"/>
    <x v="613"/>
    <n v="1167.96"/>
    <n v="953763.44000000029"/>
  </r>
  <r>
    <m/>
    <x v="174"/>
    <x v="0"/>
    <x v="614"/>
    <n v="1279.98"/>
    <n v="955043.42000000027"/>
  </r>
  <r>
    <m/>
    <x v="205"/>
    <x v="63"/>
    <x v="614"/>
    <n v="5693.31"/>
    <n v="960736.73000000033"/>
  </r>
  <r>
    <m/>
    <x v="10"/>
    <x v="0"/>
    <x v="614"/>
    <n v="895.46"/>
    <n v="961632.19000000029"/>
  </r>
  <r>
    <m/>
    <x v="18"/>
    <x v="51"/>
    <x v="615"/>
    <n v="776.43"/>
    <n v="962408.62000000034"/>
  </r>
  <r>
    <m/>
    <x v="47"/>
    <x v="51"/>
    <x v="615"/>
    <n v="597.25"/>
    <n v="963005.87000000034"/>
  </r>
  <r>
    <m/>
    <x v="5"/>
    <x v="0"/>
    <x v="615"/>
    <n v="2056.37"/>
    <n v="965062.24000000034"/>
  </r>
  <r>
    <m/>
    <x v="5"/>
    <x v="0"/>
    <x v="615"/>
    <n v="939.2"/>
    <n v="966001.44000000029"/>
  </r>
  <r>
    <m/>
    <x v="5"/>
    <x v="0"/>
    <x v="615"/>
    <n v="2274.17"/>
    <n v="968275.61000000034"/>
  </r>
  <r>
    <m/>
    <x v="177"/>
    <x v="0"/>
    <x v="616"/>
    <n v="395.51"/>
    <n v="968671.12000000034"/>
  </r>
  <r>
    <m/>
    <x v="203"/>
    <x v="0"/>
    <x v="616"/>
    <n v="753.07"/>
    <n v="969424.19000000029"/>
  </r>
  <r>
    <m/>
    <x v="143"/>
    <x v="0"/>
    <x v="616"/>
    <n v="136.69999999999999"/>
    <n v="969560.89000000025"/>
  </r>
  <r>
    <m/>
    <x v="3"/>
    <x v="0"/>
    <x v="617"/>
    <n v="1659.04"/>
    <n v="971219.93000000028"/>
  </r>
  <r>
    <m/>
    <x v="190"/>
    <x v="0"/>
    <x v="617"/>
    <n v="166.18"/>
    <n v="971386.11000000034"/>
  </r>
  <r>
    <m/>
    <x v="190"/>
    <x v="0"/>
    <x v="617"/>
    <n v="158.81"/>
    <n v="971544.92000000039"/>
  </r>
  <r>
    <m/>
    <x v="190"/>
    <x v="0"/>
    <x v="617"/>
    <n v="49.74"/>
    <n v="971594.66000000038"/>
  </r>
  <r>
    <m/>
    <x v="190"/>
    <x v="0"/>
    <x v="617"/>
    <n v="104.39"/>
    <n v="971699.0500000004"/>
  </r>
  <r>
    <m/>
    <x v="157"/>
    <x v="0"/>
    <x v="617"/>
    <n v="4927.33"/>
    <n v="976626.38000000035"/>
  </r>
  <r>
    <m/>
    <x v="181"/>
    <x v="0"/>
    <x v="617"/>
    <n v="746.57"/>
    <n v="977372.9500000003"/>
  </r>
  <r>
    <m/>
    <x v="35"/>
    <x v="51"/>
    <x v="618"/>
    <n v="291.72000000000003"/>
    <n v="977664.67000000027"/>
  </r>
  <r>
    <m/>
    <x v="206"/>
    <x v="0"/>
    <x v="618"/>
    <n v="939.01"/>
    <n v="978603.68000000028"/>
  </r>
  <r>
    <m/>
    <x v="182"/>
    <x v="63"/>
    <x v="618"/>
    <n v="245.54"/>
    <n v="978849.22000000032"/>
  </r>
  <r>
    <m/>
    <x v="5"/>
    <x v="0"/>
    <x v="619"/>
    <n v="19437.43"/>
    <n v="998286.65000000037"/>
  </r>
  <r>
    <m/>
    <x v="204"/>
    <x v="0"/>
    <x v="620"/>
    <n v="349.06"/>
    <n v="998635.71000000043"/>
  </r>
  <r>
    <m/>
    <x v="204"/>
    <x v="0"/>
    <x v="620"/>
    <n v="384.76"/>
    <n v="999020.47000000044"/>
  </r>
  <r>
    <m/>
    <x v="75"/>
    <x v="4"/>
    <x v="620"/>
    <n v="273.74"/>
    <n v="999294.21000000043"/>
  </r>
  <r>
    <m/>
    <x v="13"/>
    <x v="0"/>
    <x v="621"/>
    <n v="82.95"/>
    <n v="999377.16000000038"/>
  </r>
  <r>
    <m/>
    <x v="9"/>
    <x v="0"/>
    <x v="621"/>
    <n v="542.34"/>
    <n v="999919.50000000035"/>
  </r>
  <r>
    <m/>
    <x v="9"/>
    <x v="0"/>
    <x v="621"/>
    <n v="2070.48"/>
    <n v="1001989.9800000003"/>
  </r>
  <r>
    <m/>
    <x v="9"/>
    <x v="0"/>
    <x v="621"/>
    <n v="257.57"/>
    <n v="1002247.5500000003"/>
  </r>
  <r>
    <m/>
    <x v="143"/>
    <x v="36"/>
    <x v="621"/>
    <n v="977.42"/>
    <n v="1003224.9700000003"/>
  </r>
  <r>
    <m/>
    <x v="143"/>
    <x v="36"/>
    <x v="621"/>
    <n v="1901.75"/>
    <n v="1005126.7200000003"/>
  </r>
  <r>
    <m/>
    <x v="0"/>
    <x v="0"/>
    <x v="622"/>
    <n v="7057.16"/>
    <n v="1012183.8800000004"/>
  </r>
  <r>
    <m/>
    <x v="139"/>
    <x v="0"/>
    <x v="622"/>
    <n v="1167.96"/>
    <n v="1013351.8400000003"/>
  </r>
  <r>
    <m/>
    <x v="186"/>
    <x v="0"/>
    <x v="622"/>
    <n v="3797.92"/>
    <n v="1017149.7600000004"/>
  </r>
  <r>
    <m/>
    <x v="177"/>
    <x v="0"/>
    <x v="623"/>
    <n v="485.77"/>
    <n v="1017635.5300000004"/>
  </r>
  <r>
    <m/>
    <x v="70"/>
    <x v="0"/>
    <x v="623"/>
    <n v="7078.54"/>
    <n v="1024714.0700000004"/>
  </r>
  <r>
    <m/>
    <x v="7"/>
    <x v="0"/>
    <x v="623"/>
    <n v="15809.66"/>
    <n v="1040523.7300000004"/>
  </r>
  <r>
    <m/>
    <x v="0"/>
    <x v="0"/>
    <x v="624"/>
    <n v="1045.19"/>
    <n v="1041568.9200000004"/>
  </r>
  <r>
    <m/>
    <x v="9"/>
    <x v="36"/>
    <x v="624"/>
    <n v="3118.99"/>
    <n v="1044687.9100000004"/>
  </r>
  <r>
    <m/>
    <x v="9"/>
    <x v="47"/>
    <x v="624"/>
    <n v="4131.4399999999996"/>
    <n v="1048819.3500000003"/>
  </r>
  <r>
    <m/>
    <x v="9"/>
    <x v="0"/>
    <x v="624"/>
    <n v="19318.59"/>
    <n v="1068137.9400000004"/>
  </r>
  <r>
    <m/>
    <x v="9"/>
    <x v="0"/>
    <x v="624"/>
    <n v="390.9"/>
    <n v="1068528.8400000003"/>
  </r>
  <r>
    <m/>
    <x v="9"/>
    <x v="0"/>
    <x v="624"/>
    <n v="1047.17"/>
    <n v="1069576.0100000002"/>
  </r>
  <r>
    <m/>
    <x v="9"/>
    <x v="0"/>
    <x v="624"/>
    <n v="2374.23"/>
    <n v="1071950.2400000002"/>
  </r>
  <r>
    <m/>
    <x v="207"/>
    <x v="0"/>
    <x v="624"/>
    <n v="236.41"/>
    <n v="1072186.6500000001"/>
  </r>
  <r>
    <m/>
    <x v="121"/>
    <x v="0"/>
    <x v="624"/>
    <n v="16.59"/>
    <n v="1072203.2400000002"/>
  </r>
  <r>
    <m/>
    <x v="9"/>
    <x v="0"/>
    <x v="625"/>
    <n v="4425.99"/>
    <n v="1076629.2300000002"/>
  </r>
  <r>
    <m/>
    <x v="9"/>
    <x v="0"/>
    <x v="625"/>
    <n v="9768.4"/>
    <n v="1086397.6300000001"/>
  </r>
  <r>
    <m/>
    <x v="26"/>
    <x v="0"/>
    <x v="625"/>
    <n v="504.35"/>
    <n v="1086901.9800000002"/>
  </r>
  <r>
    <m/>
    <x v="203"/>
    <x v="0"/>
    <x v="626"/>
    <n v="72.069999999999993"/>
    <n v="1086974.0500000003"/>
  </r>
  <r>
    <m/>
    <x v="208"/>
    <x v="0"/>
    <x v="626"/>
    <n v="93.74"/>
    <n v="1087067.7900000003"/>
  </r>
  <r>
    <m/>
    <x v="24"/>
    <x v="0"/>
    <x v="626"/>
    <n v="647.02"/>
    <n v="1087714.8100000003"/>
  </r>
  <r>
    <m/>
    <x v="24"/>
    <x v="0"/>
    <x v="626"/>
    <n v="696.79"/>
    <n v="1088411.6000000003"/>
  </r>
  <r>
    <m/>
    <x v="0"/>
    <x v="0"/>
    <x v="627"/>
    <n v="3312.3"/>
    <n v="1091723.9000000004"/>
  </r>
  <r>
    <m/>
    <x v="0"/>
    <x v="0"/>
    <x v="627"/>
    <n v="6753.01"/>
    <n v="1098476.9100000004"/>
  </r>
  <r>
    <m/>
    <x v="40"/>
    <x v="0"/>
    <x v="627"/>
    <n v="1470.46"/>
    <n v="1099947.3700000003"/>
  </r>
  <r>
    <m/>
    <x v="161"/>
    <x v="22"/>
    <x v="627"/>
    <n v="763.16"/>
    <n v="1100710.5300000003"/>
  </r>
  <r>
    <m/>
    <x v="50"/>
    <x v="86"/>
    <x v="627"/>
    <n v="1247.5899999999999"/>
    <n v="1101958.1200000003"/>
  </r>
  <r>
    <m/>
    <x v="30"/>
    <x v="0"/>
    <x v="627"/>
    <n v="6507.27"/>
    <n v="1108465.3900000004"/>
  </r>
  <r>
    <m/>
    <x v="209"/>
    <x v="0"/>
    <x v="628"/>
    <n v="82.95"/>
    <n v="1108548.3400000003"/>
  </r>
  <r>
    <m/>
    <x v="190"/>
    <x v="0"/>
    <x v="629"/>
    <n v="564.07000000000005"/>
    <n v="1109112.4100000004"/>
  </r>
  <r>
    <m/>
    <x v="3"/>
    <x v="0"/>
    <x v="629"/>
    <n v="1659.04"/>
    <n v="1110771.4500000004"/>
  </r>
  <r>
    <m/>
    <x v="9"/>
    <x v="81"/>
    <x v="629"/>
    <n v="666.93"/>
    <n v="1111438.3800000004"/>
  </r>
  <r>
    <m/>
    <x v="143"/>
    <x v="36"/>
    <x v="629"/>
    <n v="1901.75"/>
    <n v="1113340.1300000004"/>
  </r>
  <r>
    <m/>
    <x v="181"/>
    <x v="0"/>
    <x v="629"/>
    <n v="1343.82"/>
    <n v="1114683.9500000004"/>
  </r>
  <r>
    <m/>
    <x v="7"/>
    <x v="0"/>
    <x v="629"/>
    <n v="9371.82"/>
    <n v="1124055.7700000005"/>
  </r>
  <r>
    <m/>
    <x v="190"/>
    <x v="0"/>
    <x v="629"/>
    <n v="112.5"/>
    <n v="1124168.2700000005"/>
  </r>
  <r>
    <m/>
    <x v="210"/>
    <x v="0"/>
    <x v="629"/>
    <n v="437.99"/>
    <n v="1124606.2600000005"/>
  </r>
  <r>
    <m/>
    <x v="58"/>
    <x v="32"/>
    <x v="630"/>
    <n v="311.89999999999998"/>
    <n v="311.89999999999998"/>
  </r>
  <r>
    <m/>
    <x v="4"/>
    <x v="87"/>
    <x v="630"/>
    <n v="338.67"/>
    <n v="650.56999999999994"/>
  </r>
  <r>
    <m/>
    <x v="4"/>
    <x v="87"/>
    <x v="630"/>
    <n v="664.91"/>
    <n v="1315.48"/>
  </r>
  <r>
    <m/>
    <x v="4"/>
    <x v="88"/>
    <x v="630"/>
    <n v="168.65"/>
    <n v="1484.13"/>
  </r>
  <r>
    <m/>
    <x v="9"/>
    <x v="36"/>
    <x v="630"/>
    <n v="390.12"/>
    <n v="1874.25"/>
  </r>
  <r>
    <m/>
    <x v="9"/>
    <x v="89"/>
    <x v="630"/>
    <n v="666.93"/>
    <n v="2541.1799999999998"/>
  </r>
  <r>
    <m/>
    <x v="9"/>
    <x v="24"/>
    <x v="630"/>
    <n v="3067.56"/>
    <n v="5608.74"/>
  </r>
  <r>
    <m/>
    <x v="9"/>
    <x v="47"/>
    <x v="630"/>
    <n v="4131.4399999999996"/>
    <n v="9740.18"/>
  </r>
  <r>
    <m/>
    <x v="165"/>
    <x v="0"/>
    <x v="630"/>
    <n v="6636.14"/>
    <n v="16376.32"/>
  </r>
  <r>
    <m/>
    <x v="123"/>
    <x v="0"/>
    <x v="630"/>
    <n v="2389.0100000000002"/>
    <n v="18765.330000000002"/>
  </r>
  <r>
    <m/>
    <x v="123"/>
    <x v="0"/>
    <x v="630"/>
    <n v="2123.56"/>
    <n v="20888.890000000003"/>
  </r>
  <r>
    <m/>
    <x v="123"/>
    <x v="0"/>
    <x v="630"/>
    <n v="13537.73"/>
    <n v="34426.620000000003"/>
  </r>
  <r>
    <m/>
    <x v="190"/>
    <x v="0"/>
    <x v="630"/>
    <n v="626.21"/>
    <n v="35052.83"/>
  </r>
  <r>
    <m/>
    <x v="211"/>
    <x v="32"/>
    <x v="631"/>
    <n v="331.81"/>
    <n v="35384.639999999999"/>
  </r>
  <r>
    <m/>
    <x v="123"/>
    <x v="0"/>
    <x v="631"/>
    <n v="2946.45"/>
    <n v="38331.089999999997"/>
  </r>
  <r>
    <m/>
    <x v="212"/>
    <x v="0"/>
    <x v="631"/>
    <n v="535.87"/>
    <n v="38866.959999999999"/>
  </r>
  <r>
    <m/>
    <x v="213"/>
    <x v="0"/>
    <x v="631"/>
    <n v="3768.25"/>
    <n v="42635.21"/>
  </r>
  <r>
    <m/>
    <x v="139"/>
    <x v="0"/>
    <x v="631"/>
    <n v="1274.1400000000001"/>
    <n v="43909.35"/>
  </r>
  <r>
    <m/>
    <x v="151"/>
    <x v="90"/>
    <x v="631"/>
    <n v="1592.67"/>
    <n v="45502.02"/>
  </r>
  <r>
    <m/>
    <x v="150"/>
    <x v="90"/>
    <x v="631"/>
    <n v="2767.37"/>
    <n v="48269.39"/>
  </r>
  <r>
    <m/>
    <x v="26"/>
    <x v="0"/>
    <x v="631"/>
    <n v="345.08"/>
    <n v="48614.47"/>
  </r>
  <r>
    <m/>
    <x v="4"/>
    <x v="89"/>
    <x v="631"/>
    <n v="77.67"/>
    <n v="48692.14"/>
  </r>
  <r>
    <m/>
    <x v="4"/>
    <x v="89"/>
    <x v="631"/>
    <n v="146.72"/>
    <n v="48838.86"/>
  </r>
  <r>
    <m/>
    <x v="92"/>
    <x v="91"/>
    <x v="632"/>
    <n v="255.49"/>
    <n v="49094.35"/>
  </r>
  <r>
    <m/>
    <x v="214"/>
    <x v="92"/>
    <x v="632"/>
    <n v="663.61"/>
    <n v="49757.96"/>
  </r>
  <r>
    <m/>
    <x v="215"/>
    <x v="93"/>
    <x v="632"/>
    <n v="769.79"/>
    <n v="50527.75"/>
  </r>
  <r>
    <m/>
    <x v="216"/>
    <x v="0"/>
    <x v="632"/>
    <n v="121.11"/>
    <n v="50648.86"/>
  </r>
  <r>
    <m/>
    <x v="4"/>
    <x v="90"/>
    <x v="633"/>
    <n v="215.76"/>
    <n v="50864.62"/>
  </r>
  <r>
    <m/>
    <x v="181"/>
    <x v="0"/>
    <x v="634"/>
    <n v="923.92"/>
    <n v="51788.54"/>
  </r>
  <r>
    <m/>
    <x v="3"/>
    <x v="0"/>
    <x v="634"/>
    <n v="1659.04"/>
    <n v="53447.58"/>
  </r>
  <r>
    <m/>
    <x v="157"/>
    <x v="0"/>
    <x v="634"/>
    <n v="4106.1099999999997"/>
    <n v="57553.69"/>
  </r>
  <r>
    <m/>
    <x v="26"/>
    <x v="47"/>
    <x v="635"/>
    <n v="822.88"/>
    <n v="58376.57"/>
  </r>
  <r>
    <m/>
    <x v="9"/>
    <x v="0"/>
    <x v="635"/>
    <n v="199.08"/>
    <n v="58575.65"/>
  </r>
  <r>
    <m/>
    <x v="9"/>
    <x v="0"/>
    <x v="635"/>
    <n v="1913.16"/>
    <n v="60488.810000000005"/>
  </r>
  <r>
    <m/>
    <x v="9"/>
    <x v="0"/>
    <x v="635"/>
    <n v="508.3"/>
    <n v="60997.110000000008"/>
  </r>
  <r>
    <m/>
    <x v="9"/>
    <x v="36"/>
    <x v="636"/>
    <n v="391.2"/>
    <n v="61388.310000000005"/>
  </r>
  <r>
    <m/>
    <x v="9"/>
    <x v="89"/>
    <x v="636"/>
    <n v="666.93"/>
    <n v="62055.240000000005"/>
  </r>
  <r>
    <m/>
    <x v="9"/>
    <x v="47"/>
    <x v="636"/>
    <n v="4131.4399999999996"/>
    <n v="66186.680000000008"/>
  </r>
  <r>
    <m/>
    <x v="9"/>
    <x v="24"/>
    <x v="636"/>
    <n v="3930.25"/>
    <n v="70116.930000000008"/>
  </r>
  <r>
    <m/>
    <x v="143"/>
    <x v="36"/>
    <x v="636"/>
    <n v="1901.75"/>
    <n v="72018.680000000008"/>
  </r>
  <r>
    <m/>
    <x v="143"/>
    <x v="36"/>
    <x v="636"/>
    <n v="189.13"/>
    <n v="72207.810000000012"/>
  </r>
  <r>
    <m/>
    <x v="217"/>
    <x v="0"/>
    <x v="637"/>
    <n v="78.31"/>
    <n v="72286.12000000001"/>
  </r>
  <r>
    <m/>
    <x v="217"/>
    <x v="0"/>
    <x v="637"/>
    <n v="626.45000000000005"/>
    <n v="72912.570000000007"/>
  </r>
  <r>
    <m/>
    <x v="174"/>
    <x v="0"/>
    <x v="637"/>
    <n v="1914.53"/>
    <n v="74827.100000000006"/>
  </r>
  <r>
    <m/>
    <x v="92"/>
    <x v="91"/>
    <x v="638"/>
    <n v="255.49"/>
    <n v="75082.590000000011"/>
  </r>
  <r>
    <m/>
    <x v="10"/>
    <x v="0"/>
    <x v="638"/>
    <n v="85.03"/>
    <n v="75167.62000000001"/>
  </r>
  <r>
    <m/>
    <x v="7"/>
    <x v="0"/>
    <x v="638"/>
    <n v="11166.51"/>
    <n v="86334.13"/>
  </r>
  <r>
    <m/>
    <x v="26"/>
    <x v="0"/>
    <x v="639"/>
    <n v="212.36"/>
    <n v="86546.49"/>
  </r>
  <r>
    <m/>
    <x v="190"/>
    <x v="0"/>
    <x v="639"/>
    <n v="1254.23"/>
    <n v="87800.72"/>
  </r>
  <r>
    <m/>
    <x v="217"/>
    <x v="0"/>
    <x v="639"/>
    <n v="75.17"/>
    <n v="87875.89"/>
  </r>
  <r>
    <m/>
    <x v="217"/>
    <x v="0"/>
    <x v="639"/>
    <n v="75.17"/>
    <n v="87951.06"/>
  </r>
  <r>
    <m/>
    <x v="218"/>
    <x v="51"/>
    <x v="640"/>
    <n v="225.63"/>
    <n v="88176.69"/>
  </r>
  <r>
    <m/>
    <x v="218"/>
    <x v="51"/>
    <x v="640"/>
    <n v="197.43"/>
    <n v="88374.12"/>
  </r>
  <r>
    <m/>
    <x v="176"/>
    <x v="0"/>
    <x v="640"/>
    <n v="995.42"/>
    <n v="89369.54"/>
  </r>
  <r>
    <m/>
    <x v="0"/>
    <x v="0"/>
    <x v="640"/>
    <n v="2369.81"/>
    <n v="91739.349999999991"/>
  </r>
  <r>
    <m/>
    <x v="219"/>
    <x v="0"/>
    <x v="640"/>
    <n v="49.77"/>
    <n v="91789.119999999995"/>
  </r>
  <r>
    <m/>
    <x v="143"/>
    <x v="36"/>
    <x v="640"/>
    <n v="1459.95"/>
    <n v="93249.069999999992"/>
  </r>
  <r>
    <m/>
    <x v="10"/>
    <x v="0"/>
    <x v="640"/>
    <n v="557.44000000000005"/>
    <n v="93806.51"/>
  </r>
  <r>
    <m/>
    <x v="10"/>
    <x v="0"/>
    <x v="640"/>
    <n v="199.08"/>
    <n v="94005.59"/>
  </r>
  <r>
    <m/>
    <x v="10"/>
    <x v="0"/>
    <x v="640"/>
    <n v="199.08"/>
    <n v="94204.67"/>
  </r>
  <r>
    <m/>
    <x v="50"/>
    <x v="23"/>
    <x v="641"/>
    <n v="637.07000000000005"/>
    <n v="94841.74"/>
  </r>
  <r>
    <m/>
    <x v="0"/>
    <x v="0"/>
    <x v="641"/>
    <n v="6527.14"/>
    <n v="101368.88"/>
  </r>
  <r>
    <m/>
    <x v="26"/>
    <x v="0"/>
    <x v="641"/>
    <n v="384.9"/>
    <n v="101753.78"/>
  </r>
  <r>
    <m/>
    <x v="216"/>
    <x v="0"/>
    <x v="641"/>
    <n v="121.11"/>
    <n v="101874.89"/>
  </r>
  <r>
    <m/>
    <x v="220"/>
    <x v="0"/>
    <x v="641"/>
    <n v="358.35"/>
    <n v="102233.24"/>
  </r>
  <r>
    <m/>
    <x v="221"/>
    <x v="0"/>
    <x v="641"/>
    <n v="1347.14"/>
    <n v="103580.38"/>
  </r>
  <r>
    <m/>
    <x v="3"/>
    <x v="0"/>
    <x v="641"/>
    <n v="1659.04"/>
    <n v="105239.42"/>
  </r>
  <r>
    <m/>
    <x v="181"/>
    <x v="0"/>
    <x v="642"/>
    <n v="1129.18"/>
    <n v="106368.59999999999"/>
  </r>
  <r>
    <m/>
    <x v="10"/>
    <x v="0"/>
    <x v="643"/>
    <n v="1315.7"/>
    <n v="107684.29999999999"/>
  </r>
  <r>
    <m/>
    <x v="145"/>
    <x v="0"/>
    <x v="644"/>
    <n v="1783.79"/>
    <n v="109468.08999999998"/>
  </r>
  <r>
    <m/>
    <x v="23"/>
    <x v="47"/>
    <x v="644"/>
    <n v="1905.24"/>
    <n v="111373.32999999999"/>
  </r>
  <r>
    <m/>
    <x v="118"/>
    <x v="0"/>
    <x v="644"/>
    <n v="463.96"/>
    <n v="111837.29"/>
  </r>
  <r>
    <m/>
    <x v="9"/>
    <x v="0"/>
    <x v="644"/>
    <n v="3052.62"/>
    <n v="114889.90999999999"/>
  </r>
  <r>
    <m/>
    <x v="9"/>
    <x v="89"/>
    <x v="644"/>
    <n v="666.93"/>
    <n v="115556.83999999998"/>
  </r>
  <r>
    <m/>
    <x v="9"/>
    <x v="36"/>
    <x v="644"/>
    <n v="392.47"/>
    <n v="115949.30999999998"/>
  </r>
  <r>
    <m/>
    <x v="9"/>
    <x v="47"/>
    <x v="644"/>
    <n v="4155.47"/>
    <n v="120104.77999999998"/>
  </r>
  <r>
    <m/>
    <x v="9"/>
    <x v="47"/>
    <x v="644"/>
    <n v="4131.4399999999996"/>
    <n v="124236.21999999999"/>
  </r>
  <r>
    <m/>
    <x v="143"/>
    <x v="36"/>
    <x v="645"/>
    <n v="1901.69"/>
    <n v="126137.90999999999"/>
  </r>
  <r>
    <m/>
    <x v="222"/>
    <x v="36"/>
    <x v="645"/>
    <n v="243.88"/>
    <n v="126381.79"/>
  </r>
  <r>
    <m/>
    <x v="26"/>
    <x v="0"/>
    <x v="645"/>
    <n v="345.08"/>
    <n v="126726.87"/>
  </r>
  <r>
    <m/>
    <x v="223"/>
    <x v="0"/>
    <x v="645"/>
    <n v="282.04000000000002"/>
    <n v="127008.90999999999"/>
  </r>
  <r>
    <m/>
    <x v="175"/>
    <x v="0"/>
    <x v="646"/>
    <n v="398.17"/>
    <n v="127407.07999999999"/>
  </r>
  <r>
    <m/>
    <x v="10"/>
    <x v="0"/>
    <x v="647"/>
    <n v="132.56"/>
    <n v="127539.63999999998"/>
  </r>
  <r>
    <m/>
    <x v="9"/>
    <x v="0"/>
    <x v="647"/>
    <n v="2518.42"/>
    <n v="130058.05999999998"/>
  </r>
  <r>
    <m/>
    <x v="9"/>
    <x v="0"/>
    <x v="647"/>
    <n v="1535.99"/>
    <n v="131594.04999999999"/>
  </r>
  <r>
    <m/>
    <x v="190"/>
    <x v="0"/>
    <x v="647"/>
    <n v="252.58"/>
    <n v="131846.62999999998"/>
  </r>
  <r>
    <m/>
    <x v="190"/>
    <x v="0"/>
    <x v="647"/>
    <n v="115.61"/>
    <n v="131962.23999999996"/>
  </r>
  <r>
    <m/>
    <x v="139"/>
    <x v="0"/>
    <x v="648"/>
    <n v="623.79999999999995"/>
    <n v="132586.03999999995"/>
  </r>
  <r>
    <m/>
    <x v="0"/>
    <x v="0"/>
    <x v="648"/>
    <n v="1280.5899999999999"/>
    <n v="133866.62999999995"/>
  </r>
  <r>
    <m/>
    <x v="0"/>
    <x v="0"/>
    <x v="648"/>
    <n v="290.33"/>
    <n v="134156.95999999993"/>
  </r>
  <r>
    <m/>
    <x v="0"/>
    <x v="0"/>
    <x v="648"/>
    <n v="2900.69"/>
    <n v="137057.64999999994"/>
  </r>
  <r>
    <m/>
    <x v="7"/>
    <x v="0"/>
    <x v="648"/>
    <n v="791.82"/>
    <n v="137849.46999999994"/>
  </r>
  <r>
    <m/>
    <x v="167"/>
    <x v="0"/>
    <x v="648"/>
    <n v="1161.32"/>
    <n v="139010.78999999995"/>
  </r>
  <r>
    <m/>
    <x v="224"/>
    <x v="93"/>
    <x v="648"/>
    <n v="2206.52"/>
    <n v="141217.30999999994"/>
  </r>
  <r>
    <m/>
    <x v="70"/>
    <x v="0"/>
    <x v="648"/>
    <n v="6635.81"/>
    <n v="147853.11999999994"/>
  </r>
  <r>
    <m/>
    <x v="219"/>
    <x v="0"/>
    <x v="648"/>
    <n v="215.67"/>
    <n v="148068.78999999995"/>
  </r>
  <r>
    <m/>
    <x v="50"/>
    <x v="94"/>
    <x v="649"/>
    <n v="769.79"/>
    <n v="148838.57999999996"/>
  </r>
  <r>
    <m/>
    <x v="26"/>
    <x v="0"/>
    <x v="649"/>
    <n v="743.25"/>
    <n v="149581.82999999996"/>
  </r>
  <r>
    <m/>
    <x v="26"/>
    <x v="0"/>
    <x v="649"/>
    <n v="411.44"/>
    <n v="149993.26999999996"/>
  </r>
  <r>
    <m/>
    <x v="9"/>
    <x v="89"/>
    <x v="650"/>
    <n v="3251.71"/>
    <n v="153244.97999999995"/>
  </r>
  <r>
    <m/>
    <x v="9"/>
    <x v="36"/>
    <x v="650"/>
    <n v="1236.81"/>
    <n v="154481.78999999995"/>
  </r>
  <r>
    <m/>
    <x v="9"/>
    <x v="0"/>
    <x v="650"/>
    <n v="401.49"/>
    <n v="154883.27999999994"/>
  </r>
  <r>
    <m/>
    <x v="225"/>
    <x v="0"/>
    <x v="650"/>
    <n v="518.20000000000005"/>
    <n v="155401.47999999995"/>
  </r>
  <r>
    <m/>
    <x v="226"/>
    <x v="0"/>
    <x v="650"/>
    <n v="1504.01"/>
    <n v="156905.48999999996"/>
  </r>
  <r>
    <m/>
    <x v="224"/>
    <x v="95"/>
    <x v="650"/>
    <n v="2206.52"/>
    <n v="159112.00999999995"/>
  </r>
  <r>
    <m/>
    <x v="10"/>
    <x v="0"/>
    <x v="650"/>
    <n v="285.56"/>
    <n v="159397.56999999995"/>
  </r>
  <r>
    <m/>
    <x v="10"/>
    <x v="0"/>
    <x v="650"/>
    <n v="124.1"/>
    <n v="159521.66999999995"/>
  </r>
  <r>
    <m/>
    <x v="209"/>
    <x v="0"/>
    <x v="650"/>
    <n v="232.26"/>
    <n v="159753.92999999996"/>
  </r>
  <r>
    <m/>
    <x v="175"/>
    <x v="0"/>
    <x v="650"/>
    <n v="491.07"/>
    <n v="160244.99999999997"/>
  </r>
  <r>
    <m/>
    <x v="190"/>
    <x v="0"/>
    <x v="651"/>
    <n v="240.23"/>
    <n v="160485.22999999998"/>
  </r>
  <r>
    <m/>
    <x v="190"/>
    <x v="0"/>
    <x v="651"/>
    <n v="483.23"/>
    <n v="160968.46"/>
  </r>
  <r>
    <m/>
    <x v="190"/>
    <x v="0"/>
    <x v="651"/>
    <n v="510.96"/>
    <n v="161479.41999999998"/>
  </r>
  <r>
    <m/>
    <x v="227"/>
    <x v="22"/>
    <x v="651"/>
    <n v="995.42"/>
    <n v="162474.84"/>
  </r>
  <r>
    <m/>
    <x v="175"/>
    <x v="0"/>
    <x v="651"/>
    <n v="437.99"/>
    <n v="162912.82999999999"/>
  </r>
  <r>
    <m/>
    <x v="228"/>
    <x v="0"/>
    <x v="651"/>
    <n v="398.17"/>
    <n v="163311"/>
  </r>
  <r>
    <m/>
    <x v="157"/>
    <x v="0"/>
    <x v="652"/>
    <n v="6088.66"/>
    <n v="169399.66"/>
  </r>
  <r>
    <m/>
    <x v="143"/>
    <x v="36"/>
    <x v="653"/>
    <n v="149.31"/>
    <n v="169548.97"/>
  </r>
  <r>
    <m/>
    <x v="143"/>
    <x v="36"/>
    <x v="653"/>
    <n v="1901.75"/>
    <n v="171450.72"/>
  </r>
  <r>
    <m/>
    <x v="167"/>
    <x v="0"/>
    <x v="653"/>
    <n v="1493.13"/>
    <n v="172943.85"/>
  </r>
  <r>
    <m/>
    <x v="18"/>
    <x v="24"/>
    <x v="653"/>
    <n v="320.19"/>
    <n v="173264.04"/>
  </r>
  <r>
    <m/>
    <x v="194"/>
    <x v="0"/>
    <x v="653"/>
    <n v="912.2"/>
    <n v="174176.24000000002"/>
  </r>
  <r>
    <m/>
    <x v="194"/>
    <x v="0"/>
    <x v="653"/>
    <n v="20.57"/>
    <n v="174196.81000000003"/>
  </r>
  <r>
    <m/>
    <x v="194"/>
    <x v="0"/>
    <x v="653"/>
    <n v="1719.82"/>
    <n v="175916.63000000003"/>
  </r>
  <r>
    <m/>
    <x v="10"/>
    <x v="0"/>
    <x v="653"/>
    <n v="456.9"/>
    <n v="176373.53000000003"/>
  </r>
  <r>
    <m/>
    <x v="10"/>
    <x v="0"/>
    <x v="653"/>
    <n v="270.19"/>
    <n v="176643.72000000003"/>
  </r>
  <r>
    <m/>
    <x v="10"/>
    <x v="0"/>
    <x v="653"/>
    <n v="1026.6099999999999"/>
    <n v="177670.33000000002"/>
  </r>
  <r>
    <m/>
    <x v="26"/>
    <x v="0"/>
    <x v="653"/>
    <n v="146"/>
    <n v="177816.33000000002"/>
  </r>
  <r>
    <m/>
    <x v="3"/>
    <x v="0"/>
    <x v="653"/>
    <n v="1808.35"/>
    <n v="179624.68000000002"/>
  </r>
  <r>
    <m/>
    <x v="181"/>
    <x v="0"/>
    <x v="654"/>
    <n v="1353.11"/>
    <n v="180977.79"/>
  </r>
  <r>
    <m/>
    <x v="227"/>
    <x v="22"/>
    <x v="654"/>
    <n v="2093.04"/>
    <n v="183070.83000000002"/>
  </r>
  <r>
    <m/>
    <x v="7"/>
    <x v="0"/>
    <x v="654"/>
    <n v="13372.19"/>
    <n v="196443.02000000002"/>
  </r>
  <r>
    <m/>
    <x v="7"/>
    <x v="0"/>
    <x v="654"/>
    <n v="10229.93"/>
    <n v="206672.95"/>
  </r>
  <r>
    <m/>
    <x v="64"/>
    <x v="0"/>
    <x v="654"/>
    <n v="1507.07"/>
    <n v="208180.02000000002"/>
  </r>
  <r>
    <m/>
    <x v="26"/>
    <x v="0"/>
    <x v="654"/>
    <n v="504.35"/>
    <n v="208684.37000000002"/>
  </r>
  <r>
    <m/>
    <x v="26"/>
    <x v="0"/>
    <x v="654"/>
    <n v="690.16"/>
    <n v="209374.53000000003"/>
  </r>
  <r>
    <m/>
    <x v="229"/>
    <x v="0"/>
    <x v="654"/>
    <n v="209.38"/>
    <n v="209583.91000000003"/>
  </r>
  <r>
    <m/>
    <x v="70"/>
    <x v="0"/>
    <x v="655"/>
    <n v="10322.76"/>
    <n v="219906.67000000004"/>
  </r>
  <r>
    <m/>
    <x v="212"/>
    <x v="95"/>
    <x v="655"/>
    <n v="248.86"/>
    <n v="220155.53000000003"/>
  </r>
  <r>
    <m/>
    <x v="4"/>
    <x v="90"/>
    <x v="655"/>
    <n v="560.97"/>
    <n v="220716.50000000003"/>
  </r>
  <r>
    <m/>
    <x v="9"/>
    <x v="24"/>
    <x v="656"/>
    <n v="3930.25"/>
    <n v="224646.75000000003"/>
  </r>
  <r>
    <m/>
    <x v="9"/>
    <x v="89"/>
    <x v="656"/>
    <n v="666.93"/>
    <n v="225313.68000000002"/>
  </r>
  <r>
    <m/>
    <x v="9"/>
    <x v="47"/>
    <x v="656"/>
    <n v="4131.4399999999996"/>
    <n v="229445.12000000002"/>
  </r>
  <r>
    <m/>
    <x v="9"/>
    <x v="47"/>
    <x v="656"/>
    <n v="1061.3699999999999"/>
    <n v="230506.49000000002"/>
  </r>
  <r>
    <m/>
    <x v="9"/>
    <x v="36"/>
    <x v="656"/>
    <n v="391.81"/>
    <n v="230898.30000000002"/>
  </r>
  <r>
    <m/>
    <x v="194"/>
    <x v="0"/>
    <x v="656"/>
    <n v="560.36"/>
    <n v="231458.66"/>
  </r>
  <r>
    <m/>
    <x v="18"/>
    <x v="0"/>
    <x v="656"/>
    <n v="311.57"/>
    <n v="231770.23"/>
  </r>
  <r>
    <m/>
    <x v="175"/>
    <x v="0"/>
    <x v="656"/>
    <n v="491.07"/>
    <n v="232261.30000000002"/>
  </r>
  <r>
    <m/>
    <x v="9"/>
    <x v="0"/>
    <x v="657"/>
    <n v="4523.26"/>
    <n v="236784.56000000003"/>
  </r>
  <r>
    <m/>
    <x v="9"/>
    <x v="36"/>
    <x v="657"/>
    <n v="194.39"/>
    <n v="236978.95000000004"/>
  </r>
  <r>
    <m/>
    <x v="9"/>
    <x v="36"/>
    <x v="657"/>
    <n v="140.01"/>
    <n v="237118.96000000005"/>
  </r>
  <r>
    <m/>
    <x v="9"/>
    <x v="36"/>
    <x v="657"/>
    <n v="78.239999999999995"/>
    <n v="237197.20000000004"/>
  </r>
  <r>
    <m/>
    <x v="9"/>
    <x v="36"/>
    <x v="657"/>
    <n v="312.89999999999998"/>
    <n v="237510.10000000003"/>
  </r>
  <r>
    <m/>
    <x v="222"/>
    <x v="36"/>
    <x v="657"/>
    <n v="685.6"/>
    <n v="238195.70000000004"/>
  </r>
  <r>
    <m/>
    <x v="23"/>
    <x v="91"/>
    <x v="657"/>
    <n v="307.92"/>
    <n v="238503.62000000005"/>
  </r>
  <r>
    <m/>
    <x v="226"/>
    <x v="0"/>
    <x v="657"/>
    <n v="1450.53"/>
    <n v="239954.15000000005"/>
  </r>
  <r>
    <m/>
    <x v="50"/>
    <x v="96"/>
    <x v="657"/>
    <n v="524.26"/>
    <n v="240478.41000000006"/>
  </r>
  <r>
    <m/>
    <x v="9"/>
    <x v="93"/>
    <x v="658"/>
    <n v="173.14"/>
    <n v="240651.55000000008"/>
  </r>
  <r>
    <m/>
    <x v="9"/>
    <x v="93"/>
    <x v="658"/>
    <n v="216.59"/>
    <n v="240868.14000000007"/>
  </r>
  <r>
    <m/>
    <x v="230"/>
    <x v="0"/>
    <x v="658"/>
    <n v="789.04"/>
    <n v="241657.18000000008"/>
  </r>
  <r>
    <m/>
    <x v="10"/>
    <x v="0"/>
    <x v="658"/>
    <n v="310.24"/>
    <n v="241967.42000000007"/>
  </r>
  <r>
    <m/>
    <x v="10"/>
    <x v="0"/>
    <x v="658"/>
    <n v="466.45"/>
    <n v="242433.87000000008"/>
  </r>
  <r>
    <m/>
    <x v="175"/>
    <x v="0"/>
    <x v="658"/>
    <n v="398.17"/>
    <n v="242832.0400000001"/>
  </r>
  <r>
    <m/>
    <x v="145"/>
    <x v="0"/>
    <x v="658"/>
    <n v="971.53"/>
    <n v="243803.57000000009"/>
  </r>
  <r>
    <m/>
    <x v="145"/>
    <x v="0"/>
    <x v="658"/>
    <n v="1783.79"/>
    <n v="245587.3600000001"/>
  </r>
  <r>
    <m/>
    <x v="32"/>
    <x v="95"/>
    <x v="658"/>
    <n v="813.92"/>
    <n v="246401.28000000012"/>
  </r>
  <r>
    <m/>
    <x v="174"/>
    <x v="0"/>
    <x v="659"/>
    <n v="5849.14"/>
    <n v="252250.42000000013"/>
  </r>
  <r>
    <m/>
    <x v="167"/>
    <x v="0"/>
    <x v="659"/>
    <n v="207.38"/>
    <n v="252457.80000000013"/>
  </r>
  <r>
    <m/>
    <x v="181"/>
    <x v="0"/>
    <x v="659"/>
    <n v="1269.1600000000001"/>
    <n v="253726.96000000014"/>
  </r>
  <r>
    <m/>
    <x v="231"/>
    <x v="91"/>
    <x v="659"/>
    <n v="633.09"/>
    <n v="254360.05000000013"/>
  </r>
  <r>
    <m/>
    <x v="10"/>
    <x v="0"/>
    <x v="659"/>
    <n v="544.33000000000004"/>
    <n v="254904.38000000012"/>
  </r>
  <r>
    <m/>
    <x v="10"/>
    <x v="0"/>
    <x v="659"/>
    <n v="211.53"/>
    <n v="255115.91000000012"/>
  </r>
  <r>
    <m/>
    <x v="143"/>
    <x v="36"/>
    <x v="659"/>
    <n v="1901.75"/>
    <n v="257017.66000000012"/>
  </r>
  <r>
    <m/>
    <x v="3"/>
    <x v="0"/>
    <x v="659"/>
    <n v="1659.04"/>
    <n v="258676.70000000013"/>
  </r>
  <r>
    <m/>
    <x v="7"/>
    <x v="0"/>
    <x v="659"/>
    <n v="9786.41"/>
    <n v="268463.1100000001"/>
  </r>
  <r>
    <m/>
    <x v="47"/>
    <x v="95"/>
    <x v="659"/>
    <n v="497.71"/>
    <n v="268960.82000000012"/>
  </r>
  <r>
    <m/>
    <x v="26"/>
    <x v="0"/>
    <x v="659"/>
    <n v="743.25"/>
    <n v="269704.07000000012"/>
  </r>
  <r>
    <m/>
    <x v="9"/>
    <x v="47"/>
    <x v="660"/>
    <n v="4411.37"/>
    <n v="274115.44000000012"/>
  </r>
  <r>
    <m/>
    <x v="158"/>
    <x v="0"/>
    <x v="660"/>
    <n v="877.56"/>
    <n v="274993.00000000012"/>
  </r>
  <r>
    <m/>
    <x v="35"/>
    <x v="0"/>
    <x v="660"/>
    <n v="186.7"/>
    <n v="275179.70000000013"/>
  </r>
  <r>
    <m/>
    <x v="227"/>
    <x v="22"/>
    <x v="660"/>
    <n v="7850.55"/>
    <n v="283030.25000000012"/>
  </r>
  <r>
    <m/>
    <x v="9"/>
    <x v="36"/>
    <x v="661"/>
    <n v="390.97"/>
    <n v="283421.22000000009"/>
  </r>
  <r>
    <m/>
    <x v="9"/>
    <x v="47"/>
    <x v="661"/>
    <n v="4131.4399999999996"/>
    <n v="287552.66000000009"/>
  </r>
  <r>
    <m/>
    <x v="9"/>
    <x v="89"/>
    <x v="661"/>
    <n v="666.93"/>
    <n v="288219.59000000008"/>
  </r>
  <r>
    <m/>
    <x v="9"/>
    <x v="24"/>
    <x v="661"/>
    <n v="2604.69"/>
    <n v="290824.28000000009"/>
  </r>
  <r>
    <m/>
    <x v="175"/>
    <x v="0"/>
    <x v="661"/>
    <n v="358.35"/>
    <n v="291182.63000000006"/>
  </r>
  <r>
    <m/>
    <x v="118"/>
    <x v="0"/>
    <x v="661"/>
    <n v="510.93"/>
    <n v="291693.56000000006"/>
  </r>
  <r>
    <m/>
    <x v="232"/>
    <x v="0"/>
    <x v="661"/>
    <n v="695.92"/>
    <n v="292389.48000000004"/>
  </r>
  <r>
    <m/>
    <x v="26"/>
    <x v="0"/>
    <x v="662"/>
    <n v="2243.02"/>
    <n v="294632.50000000006"/>
  </r>
  <r>
    <m/>
    <x v="26"/>
    <x v="0"/>
    <x v="662"/>
    <n v="849.43"/>
    <n v="295481.93000000005"/>
  </r>
  <r>
    <m/>
    <x v="26"/>
    <x v="0"/>
    <x v="662"/>
    <n v="690.16"/>
    <n v="296172.09000000003"/>
  </r>
  <r>
    <m/>
    <x v="26"/>
    <x v="0"/>
    <x v="662"/>
    <n v="185.81"/>
    <n v="296357.90000000002"/>
  </r>
  <r>
    <m/>
    <x v="26"/>
    <x v="0"/>
    <x v="662"/>
    <n v="371.62"/>
    <n v="296729.52"/>
  </r>
  <r>
    <m/>
    <x v="233"/>
    <x v="22"/>
    <x v="662"/>
    <n v="1528.97"/>
    <n v="298258.49"/>
  </r>
  <r>
    <m/>
    <x v="70"/>
    <x v="0"/>
    <x v="663"/>
    <n v="5161.2"/>
    <n v="303419.69"/>
  </r>
  <r>
    <m/>
    <x v="165"/>
    <x v="0"/>
    <x v="663"/>
    <n v="583.98"/>
    <n v="304003.67"/>
  </r>
  <r>
    <m/>
    <x v="165"/>
    <x v="0"/>
    <x v="663"/>
    <n v="3012.81"/>
    <n v="307016.48"/>
  </r>
  <r>
    <m/>
    <x v="226"/>
    <x v="0"/>
    <x v="663"/>
    <n v="773.64"/>
    <n v="307790.12"/>
  </r>
  <r>
    <m/>
    <x v="10"/>
    <x v="0"/>
    <x v="663"/>
    <n v="420.93"/>
    <n v="308211.05"/>
  </r>
  <r>
    <m/>
    <x v="194"/>
    <x v="0"/>
    <x v="663"/>
    <n v="385.03"/>
    <n v="308596.08"/>
  </r>
  <r>
    <m/>
    <x v="194"/>
    <x v="0"/>
    <x v="663"/>
    <n v="745.11"/>
    <n v="309341.19"/>
  </r>
  <r>
    <m/>
    <x v="9"/>
    <x v="0"/>
    <x v="663"/>
    <n v="862.7"/>
    <n v="310203.89"/>
  </r>
  <r>
    <m/>
    <x v="9"/>
    <x v="0"/>
    <x v="663"/>
    <n v="666.93"/>
    <n v="310870.82"/>
  </r>
  <r>
    <m/>
    <x v="9"/>
    <x v="0"/>
    <x v="663"/>
    <n v="967.74"/>
    <n v="311838.56"/>
  </r>
  <r>
    <m/>
    <x v="0"/>
    <x v="0"/>
    <x v="663"/>
    <n v="3522.59"/>
    <n v="315361.15000000002"/>
  </r>
  <r>
    <m/>
    <x v="234"/>
    <x v="0"/>
    <x v="663"/>
    <n v="238.9"/>
    <n v="315600.05000000005"/>
  </r>
  <r>
    <m/>
    <x v="143"/>
    <x v="36"/>
    <x v="663"/>
    <n v="141.85"/>
    <n v="315741.90000000002"/>
  </r>
  <r>
    <m/>
    <x v="190"/>
    <x v="0"/>
    <x v="663"/>
    <n v="663.84"/>
    <n v="316405.74000000005"/>
  </r>
  <r>
    <m/>
    <x v="190"/>
    <x v="0"/>
    <x v="663"/>
    <n v="188.96"/>
    <n v="316594.70000000007"/>
  </r>
  <r>
    <m/>
    <x v="190"/>
    <x v="0"/>
    <x v="663"/>
    <n v="123.1"/>
    <n v="316717.80000000005"/>
  </r>
  <r>
    <m/>
    <x v="9"/>
    <x v="0"/>
    <x v="664"/>
    <n v="4099.4799999999996"/>
    <n v="320817.28000000003"/>
  </r>
  <r>
    <m/>
    <x v="235"/>
    <x v="0"/>
    <x v="664"/>
    <n v="37.590000000000003"/>
    <n v="320854.87000000005"/>
  </r>
  <r>
    <m/>
    <x v="50"/>
    <x v="93"/>
    <x v="664"/>
    <n v="537.53"/>
    <n v="321392.40000000008"/>
  </r>
  <r>
    <m/>
    <x v="3"/>
    <x v="97"/>
    <x v="664"/>
    <n v="1579.4"/>
    <n v="322971.8000000001"/>
  </r>
  <r>
    <m/>
    <x v="0"/>
    <x v="0"/>
    <x v="664"/>
    <n v="2863.62"/>
    <n v="325835.4200000001"/>
  </r>
  <r>
    <m/>
    <x v="0"/>
    <x v="0"/>
    <x v="664"/>
    <n v="1144.73"/>
    <n v="326980.15000000008"/>
  </r>
  <r>
    <m/>
    <x v="0"/>
    <x v="0"/>
    <x v="664"/>
    <n v="2981.29"/>
    <n v="329961.44000000006"/>
  </r>
  <r>
    <m/>
    <x v="0"/>
    <x v="0"/>
    <x v="664"/>
    <n v="3160.79"/>
    <n v="333122.23000000004"/>
  </r>
  <r>
    <m/>
    <x v="23"/>
    <x v="0"/>
    <x v="664"/>
    <n v="38.159999999999997"/>
    <n v="333160.39"/>
  </r>
  <r>
    <m/>
    <x v="175"/>
    <x v="0"/>
    <x v="664"/>
    <n v="398.17"/>
    <n v="333558.56"/>
  </r>
  <r>
    <m/>
    <x v="236"/>
    <x v="0"/>
    <x v="665"/>
    <n v="663.61"/>
    <n v="334222.17"/>
  </r>
  <r>
    <m/>
    <x v="174"/>
    <x v="0"/>
    <x v="665"/>
    <n v="1586.06"/>
    <n v="335808.23"/>
  </r>
  <r>
    <m/>
    <x v="26"/>
    <x v="0"/>
    <x v="666"/>
    <n v="212.36"/>
    <n v="336020.58999999997"/>
  </r>
  <r>
    <m/>
    <x v="143"/>
    <x v="36"/>
    <x v="666"/>
    <n v="242.22"/>
    <n v="336262.80999999994"/>
  </r>
  <r>
    <m/>
    <x v="143"/>
    <x v="36"/>
    <x v="666"/>
    <n v="1901.75"/>
    <n v="338164.55999999994"/>
  </r>
  <r>
    <m/>
    <x v="175"/>
    <x v="0"/>
    <x v="666"/>
    <n v="382.24"/>
    <n v="338546.79999999993"/>
  </r>
  <r>
    <m/>
    <x v="10"/>
    <x v="0"/>
    <x v="666"/>
    <n v="289.08999999999997"/>
    <n v="338835.88999999996"/>
  </r>
  <r>
    <m/>
    <x v="206"/>
    <x v="0"/>
    <x v="666"/>
    <n v="1304.18"/>
    <n v="340140.06999999995"/>
  </r>
  <r>
    <m/>
    <x v="236"/>
    <x v="0"/>
    <x v="666"/>
    <n v="617.16"/>
    <n v="340757.22999999992"/>
  </r>
  <r>
    <m/>
    <x v="26"/>
    <x v="0"/>
    <x v="666"/>
    <n v="530.89"/>
    <n v="341288.11999999994"/>
  </r>
  <r>
    <m/>
    <x v="3"/>
    <x v="0"/>
    <x v="666"/>
    <n v="1659.04"/>
    <n v="342947.15999999992"/>
  </r>
  <r>
    <m/>
    <x v="181"/>
    <x v="0"/>
    <x v="666"/>
    <n v="1213.0899999999999"/>
    <n v="344160.24999999994"/>
  </r>
  <r>
    <m/>
    <x v="9"/>
    <x v="0"/>
    <x v="666"/>
    <n v="5073.04"/>
    <n v="349233.28999999992"/>
  </r>
  <r>
    <m/>
    <x v="237"/>
    <x v="0"/>
    <x v="666"/>
    <n v="364.99"/>
    <n v="349598.27999999991"/>
  </r>
  <r>
    <m/>
    <x v="238"/>
    <x v="0"/>
    <x v="666"/>
    <n v="66.36"/>
    <n v="349664.6399999999"/>
  </r>
  <r>
    <m/>
    <x v="143"/>
    <x v="36"/>
    <x v="666"/>
    <n v="1260.8699999999999"/>
    <n v="350925.50999999989"/>
  </r>
  <r>
    <m/>
    <x v="7"/>
    <x v="0"/>
    <x v="667"/>
    <n v="8370.51"/>
    <n v="359296.0199999999"/>
  </r>
  <r>
    <m/>
    <x v="227"/>
    <x v="91"/>
    <x v="667"/>
    <n v="4374.54"/>
    <n v="363670.55999999988"/>
  </r>
  <r>
    <m/>
    <x v="239"/>
    <x v="0"/>
    <x v="667"/>
    <n v="255.15"/>
    <n v="363925.7099999999"/>
  </r>
  <r>
    <m/>
    <x v="240"/>
    <x v="90"/>
    <x v="667"/>
    <n v="464.53"/>
    <n v="364390.23999999993"/>
  </r>
  <r>
    <m/>
    <x v="241"/>
    <x v="0"/>
    <x v="668"/>
    <n v="125.89"/>
    <n v="364516.12999999995"/>
  </r>
  <r>
    <m/>
    <x v="216"/>
    <x v="0"/>
    <x v="668"/>
    <n v="80.459999999999994"/>
    <n v="364596.58999999997"/>
  </r>
  <r>
    <m/>
    <x v="175"/>
    <x v="0"/>
    <x v="669"/>
    <n v="504.35"/>
    <n v="365100.93999999994"/>
  </r>
  <r>
    <m/>
    <x v="0"/>
    <x v="0"/>
    <x v="669"/>
    <n v="1069.54"/>
    <n v="366170.47999999992"/>
  </r>
  <r>
    <m/>
    <x v="0"/>
    <x v="0"/>
    <x v="669"/>
    <n v="959.84"/>
    <n v="367130.31999999995"/>
  </r>
  <r>
    <m/>
    <x v="0"/>
    <x v="0"/>
    <x v="669"/>
    <n v="2159.2399999999998"/>
    <n v="369289.55999999994"/>
  </r>
  <r>
    <m/>
    <x v="0"/>
    <x v="0"/>
    <x v="669"/>
    <n v="681.48"/>
    <n v="369971.03999999992"/>
  </r>
  <r>
    <m/>
    <x v="0"/>
    <x v="0"/>
    <x v="669"/>
    <n v="696.79"/>
    <n v="370667.8299999999"/>
  </r>
  <r>
    <m/>
    <x v="0"/>
    <x v="0"/>
    <x v="669"/>
    <n v="2872.88"/>
    <n v="373540.7099999999"/>
  </r>
  <r>
    <m/>
    <x v="3"/>
    <x v="98"/>
    <x v="670"/>
    <n v="1579.4"/>
    <n v="375120.10999999993"/>
  </r>
  <r>
    <m/>
    <x v="9"/>
    <x v="0"/>
    <x v="670"/>
    <n v="4131.4399999999996"/>
    <n v="379251.54999999993"/>
  </r>
  <r>
    <m/>
    <x v="9"/>
    <x v="0"/>
    <x v="670"/>
    <n v="388.66"/>
    <n v="379640.2099999999"/>
  </r>
  <r>
    <m/>
    <x v="9"/>
    <x v="0"/>
    <x v="670"/>
    <n v="2397.31"/>
    <n v="382037.5199999999"/>
  </r>
  <r>
    <m/>
    <x v="242"/>
    <x v="0"/>
    <x v="670"/>
    <n v="215.67"/>
    <n v="382253.18999999989"/>
  </r>
  <r>
    <m/>
    <x v="10"/>
    <x v="0"/>
    <x v="670"/>
    <n v="169.22"/>
    <n v="382422.40999999986"/>
  </r>
  <r>
    <m/>
    <x v="10"/>
    <x v="0"/>
    <x v="670"/>
    <n v="1898.81"/>
    <n v="384321.21999999986"/>
  </r>
  <r>
    <m/>
    <x v="10"/>
    <x v="0"/>
    <x v="670"/>
    <n v="332.8"/>
    <n v="384654.01999999984"/>
  </r>
  <r>
    <m/>
    <x v="35"/>
    <x v="0"/>
    <x v="670"/>
    <n v="99.02"/>
    <n v="384753.03999999986"/>
  </r>
  <r>
    <m/>
    <x v="0"/>
    <x v="0"/>
    <x v="671"/>
    <n v="521.79"/>
    <n v="385274.82999999984"/>
  </r>
  <r>
    <m/>
    <x v="3"/>
    <x v="0"/>
    <x v="672"/>
    <n v="1659.04"/>
    <n v="386933.86999999982"/>
  </r>
  <r>
    <m/>
    <x v="50"/>
    <x v="0"/>
    <x v="672"/>
    <n v="617.16"/>
    <n v="387551.0299999998"/>
  </r>
  <r>
    <m/>
    <x v="175"/>
    <x v="0"/>
    <x v="672"/>
    <n v="358.35"/>
    <n v="387909.37999999977"/>
  </r>
  <r>
    <m/>
    <x v="190"/>
    <x v="0"/>
    <x v="672"/>
    <n v="577.34"/>
    <n v="388486.7199999998"/>
  </r>
  <r>
    <m/>
    <x v="190"/>
    <x v="0"/>
    <x v="672"/>
    <n v="200.1"/>
    <n v="388686.81999999977"/>
  </r>
  <r>
    <m/>
    <x v="190"/>
    <x v="0"/>
    <x v="672"/>
    <n v="131.22"/>
    <n v="388818.03999999975"/>
  </r>
  <r>
    <m/>
    <x v="190"/>
    <x v="0"/>
    <x v="672"/>
    <n v="1263.97"/>
    <n v="390082.00999999972"/>
  </r>
  <r>
    <m/>
    <x v="190"/>
    <x v="0"/>
    <x v="672"/>
    <n v="272.20999999999998"/>
    <n v="390354.21999999974"/>
  </r>
  <r>
    <m/>
    <x v="143"/>
    <x v="36"/>
    <x v="672"/>
    <n v="878.87"/>
    <n v="391233.08999999973"/>
  </r>
  <r>
    <m/>
    <x v="143"/>
    <x v="36"/>
    <x v="672"/>
    <n v="1901.75"/>
    <n v="393134.83999999973"/>
  </r>
  <r>
    <m/>
    <x v="167"/>
    <x v="0"/>
    <x v="672"/>
    <n v="1443.36"/>
    <n v="394578.19999999972"/>
  </r>
  <r>
    <m/>
    <x v="167"/>
    <x v="0"/>
    <x v="672"/>
    <n v="721.18"/>
    <n v="395299.37999999971"/>
  </r>
  <r>
    <m/>
    <x v="7"/>
    <x v="0"/>
    <x v="672"/>
    <n v="10127.49"/>
    <n v="405426.8699999997"/>
  </r>
  <r>
    <m/>
    <x v="7"/>
    <x v="0"/>
    <x v="672"/>
    <n v="12024.87"/>
    <n v="417451.7399999997"/>
  </r>
  <r>
    <m/>
    <x v="188"/>
    <x v="99"/>
    <x v="672"/>
    <n v="124.43"/>
    <n v="417576.16999999969"/>
  </r>
  <r>
    <m/>
    <x v="13"/>
    <x v="0"/>
    <x v="672"/>
    <n v="961.41"/>
    <n v="418537.57999999967"/>
  </r>
  <r>
    <m/>
    <x v="14"/>
    <x v="0"/>
    <x v="672"/>
    <n v="99.54"/>
    <n v="418637.11999999965"/>
  </r>
  <r>
    <m/>
    <x v="190"/>
    <x v="0"/>
    <x v="672"/>
    <n v="3106.54"/>
    <n v="421743.65999999963"/>
  </r>
  <r>
    <m/>
    <x v="143"/>
    <x v="0"/>
    <x v="672"/>
    <n v="413.1"/>
    <n v="422156.7599999996"/>
  </r>
  <r>
    <m/>
    <x v="194"/>
    <x v="0"/>
    <x v="672"/>
    <n v="350.39"/>
    <n v="422507.14999999962"/>
  </r>
  <r>
    <m/>
    <x v="181"/>
    <x v="0"/>
    <x v="672"/>
    <n v="1063.8599999999999"/>
    <n v="423571.0099999996"/>
  </r>
  <r>
    <m/>
    <x v="9"/>
    <x v="89"/>
    <x v="673"/>
    <n v="333.47"/>
    <n v="423904.47999999957"/>
  </r>
  <r>
    <m/>
    <x v="9"/>
    <x v="0"/>
    <x v="673"/>
    <n v="1915.64"/>
    <n v="425820.11999999959"/>
  </r>
  <r>
    <m/>
    <x v="9"/>
    <x v="0"/>
    <x v="673"/>
    <n v="10287.700000000001"/>
    <n v="436107.8199999996"/>
  </r>
  <r>
    <m/>
    <x v="9"/>
    <x v="47"/>
    <x v="673"/>
    <n v="4131.4399999999996"/>
    <n v="440239.2599999996"/>
  </r>
  <r>
    <m/>
    <x v="9"/>
    <x v="0"/>
    <x v="673"/>
    <n v="387.76"/>
    <n v="440627.01999999961"/>
  </r>
  <r>
    <m/>
    <x v="9"/>
    <x v="24"/>
    <x v="673"/>
    <n v="3942.8"/>
    <n v="444569.8199999996"/>
  </r>
  <r>
    <m/>
    <x v="227"/>
    <x v="91"/>
    <x v="673"/>
    <n v="6636.14"/>
    <n v="451205.95999999961"/>
  </r>
  <r>
    <m/>
    <x v="52"/>
    <x v="0"/>
    <x v="673"/>
    <n v="888.87"/>
    <n v="452094.82999999961"/>
  </r>
  <r>
    <m/>
    <x v="10"/>
    <x v="0"/>
    <x v="673"/>
    <n v="274.99"/>
    <n v="452369.8199999996"/>
  </r>
  <r>
    <m/>
    <x v="10"/>
    <x v="0"/>
    <x v="674"/>
    <n v="82.95"/>
    <n v="452452.76999999961"/>
  </r>
  <r>
    <m/>
    <x v="10"/>
    <x v="0"/>
    <x v="674"/>
    <n v="333.18"/>
    <n v="452785.9499999996"/>
  </r>
  <r>
    <m/>
    <x v="10"/>
    <x v="0"/>
    <x v="674"/>
    <n v="363.06"/>
    <n v="453149.0099999996"/>
  </r>
  <r>
    <m/>
    <x v="26"/>
    <x v="0"/>
    <x v="674"/>
    <n v="232.26"/>
    <n v="453381.26999999961"/>
  </r>
  <r>
    <m/>
    <x v="175"/>
    <x v="0"/>
    <x v="674"/>
    <n v="398.17"/>
    <n v="453779.43999999959"/>
  </r>
  <r>
    <m/>
    <x v="23"/>
    <x v="99"/>
    <x v="675"/>
    <n v="225.63"/>
    <n v="454005.0699999996"/>
  </r>
  <r>
    <m/>
    <x v="166"/>
    <x v="100"/>
    <x v="675"/>
    <n v="5395.18"/>
    <n v="459400.24999999959"/>
  </r>
  <r>
    <m/>
    <x v="167"/>
    <x v="0"/>
    <x v="675"/>
    <n v="1061.78"/>
    <n v="460462.02999999962"/>
  </r>
  <r>
    <m/>
    <x v="237"/>
    <x v="0"/>
    <x v="675"/>
    <n v="1059.1300000000001"/>
    <n v="461521.15999999963"/>
  </r>
  <r>
    <m/>
    <x v="190"/>
    <x v="0"/>
    <x v="675"/>
    <n v="216.16"/>
    <n v="461737.3199999996"/>
  </r>
  <r>
    <m/>
    <x v="190"/>
    <x v="0"/>
    <x v="675"/>
    <n v="405.12"/>
    <n v="462142.43999999959"/>
  </r>
  <r>
    <m/>
    <x v="190"/>
    <x v="0"/>
    <x v="675"/>
    <n v="186.4"/>
    <n v="462328.83999999962"/>
  </r>
  <r>
    <m/>
    <x v="243"/>
    <x v="0"/>
    <x v="675"/>
    <n v="92.41"/>
    <n v="462421.24999999959"/>
  </r>
  <r>
    <m/>
    <x v="23"/>
    <x v="99"/>
    <x v="675"/>
    <n v="404.8"/>
    <n v="462826.04999999958"/>
  </r>
  <r>
    <m/>
    <x v="216"/>
    <x v="0"/>
    <x v="676"/>
    <n v="102.53"/>
    <n v="462928.57999999961"/>
  </r>
  <r>
    <m/>
    <x v="0"/>
    <x v="0"/>
    <x v="676"/>
    <n v="11191.52"/>
    <n v="474120.09999999963"/>
  </r>
  <r>
    <m/>
    <x v="0"/>
    <x v="0"/>
    <x v="676"/>
    <n v="5493.28"/>
    <n v="479613.37999999966"/>
  </r>
  <r>
    <m/>
    <x v="9"/>
    <x v="89"/>
    <x v="676"/>
    <n v="35.799999999999997"/>
    <n v="479649.17999999964"/>
  </r>
  <r>
    <m/>
    <x v="9"/>
    <x v="89"/>
    <x v="676"/>
    <n v="59.42"/>
    <n v="479708.59999999963"/>
  </r>
  <r>
    <m/>
    <x v="9"/>
    <x v="89"/>
    <x v="676"/>
    <n v="84.95"/>
    <n v="479793.54999999964"/>
  </r>
  <r>
    <m/>
    <x v="9"/>
    <x v="89"/>
    <x v="676"/>
    <n v="121.55"/>
    <n v="479915.09999999963"/>
  </r>
  <r>
    <m/>
    <x v="9"/>
    <x v="0"/>
    <x v="676"/>
    <n v="6125.73"/>
    <n v="486040.82999999961"/>
  </r>
  <r>
    <m/>
    <x v="9"/>
    <x v="0"/>
    <x v="676"/>
    <n v="2423.52"/>
    <n v="488464.34999999963"/>
  </r>
  <r>
    <m/>
    <x v="9"/>
    <x v="0"/>
    <x v="676"/>
    <n v="634.08000000000004"/>
    <n v="489098.42999999964"/>
  </r>
  <r>
    <m/>
    <x v="9"/>
    <x v="0"/>
    <x v="676"/>
    <n v="1081.0999999999999"/>
    <n v="490179.52999999962"/>
  </r>
  <r>
    <m/>
    <x v="9"/>
    <x v="25"/>
    <x v="676"/>
    <n v="2719.99"/>
    <n v="492899.51999999961"/>
  </r>
  <r>
    <m/>
    <x v="52"/>
    <x v="0"/>
    <x v="676"/>
    <n v="888.87"/>
    <n v="493788.38999999961"/>
  </r>
  <r>
    <m/>
    <x v="190"/>
    <x v="0"/>
    <x v="677"/>
    <n v="1140.5899999999999"/>
    <n v="494928.97999999963"/>
  </r>
  <r>
    <m/>
    <x v="190"/>
    <x v="0"/>
    <x v="677"/>
    <n v="700.01"/>
    <n v="495628.98999999964"/>
  </r>
  <r>
    <m/>
    <x v="190"/>
    <x v="0"/>
    <x v="677"/>
    <n v="1073.6199999999999"/>
    <n v="496702.60999999964"/>
  </r>
  <r>
    <m/>
    <x v="190"/>
    <x v="0"/>
    <x v="677"/>
    <n v="269.32"/>
    <n v="496971.92999999964"/>
  </r>
  <r>
    <m/>
    <x v="190"/>
    <x v="0"/>
    <x v="677"/>
    <n v="361.56"/>
    <n v="497333.48999999964"/>
  </r>
  <r>
    <m/>
    <x v="190"/>
    <x v="0"/>
    <x v="677"/>
    <n v="442.63"/>
    <n v="497776.11999999965"/>
  </r>
  <r>
    <m/>
    <x v="190"/>
    <x v="0"/>
    <x v="677"/>
    <n v="862.53"/>
    <n v="498638.64999999967"/>
  </r>
  <r>
    <m/>
    <x v="190"/>
    <x v="0"/>
    <x v="677"/>
    <n v="218.06"/>
    <n v="498856.70999999967"/>
  </r>
  <r>
    <m/>
    <x v="241"/>
    <x v="0"/>
    <x v="677"/>
    <n v="104.05"/>
    <n v="498960.75999999966"/>
  </r>
  <r>
    <m/>
    <x v="165"/>
    <x v="0"/>
    <x v="677"/>
    <n v="5521.27"/>
    <n v="504482.02999999968"/>
  </r>
  <r>
    <m/>
    <x v="194"/>
    <x v="0"/>
    <x v="677"/>
    <n v="265.45"/>
    <n v="504747.47999999969"/>
  </r>
  <r>
    <m/>
    <x v="244"/>
    <x v="0"/>
    <x v="677"/>
    <n v="159.27000000000001"/>
    <n v="504906.74999999971"/>
  </r>
  <r>
    <m/>
    <x v="9"/>
    <x v="47"/>
    <x v="677"/>
    <n v="2619.12"/>
    <n v="507525.8699999997"/>
  </r>
  <r>
    <m/>
    <x v="194"/>
    <x v="0"/>
    <x v="677"/>
    <n v="398.17"/>
    <n v="507924.03999999969"/>
  </r>
  <r>
    <m/>
    <x v="10"/>
    <x v="0"/>
    <x v="677"/>
    <n v="796.75"/>
    <n v="508720.78999999969"/>
  </r>
  <r>
    <m/>
    <x v="217"/>
    <x v="0"/>
    <x v="677"/>
    <n v="43.85"/>
    <n v="508764.63999999966"/>
  </r>
  <r>
    <m/>
    <x v="50"/>
    <x v="101"/>
    <x v="677"/>
    <n v="729.98"/>
    <n v="509494.61999999965"/>
  </r>
  <r>
    <m/>
    <x v="245"/>
    <x v="0"/>
    <x v="677"/>
    <n v="42.92"/>
    <n v="509537.53999999963"/>
  </r>
  <r>
    <m/>
    <x v="246"/>
    <x v="0"/>
    <x v="677"/>
    <n v="29.86"/>
    <n v="509567.39999999962"/>
  </r>
  <r>
    <m/>
    <x v="167"/>
    <x v="0"/>
    <x v="677"/>
    <n v="936.86"/>
    <n v="510504.2599999996"/>
  </r>
  <r>
    <m/>
    <x v="167"/>
    <x v="0"/>
    <x v="677"/>
    <n v="705.59"/>
    <n v="511209.84999999963"/>
  </r>
  <r>
    <m/>
    <x v="175"/>
    <x v="0"/>
    <x v="678"/>
    <n v="318.52999999999997"/>
    <n v="511528.37999999966"/>
  </r>
  <r>
    <m/>
    <x v="3"/>
    <x v="0"/>
    <x v="678"/>
    <n v="1659.04"/>
    <n v="513187.41999999963"/>
  </r>
  <r>
    <m/>
    <x v="34"/>
    <x v="0"/>
    <x v="678"/>
    <n v="1331.38"/>
    <n v="514518.79999999964"/>
  </r>
  <r>
    <m/>
    <x v="247"/>
    <x v="0"/>
    <x v="678"/>
    <n v="862.7"/>
    <n v="515381.49999999965"/>
  </r>
  <r>
    <m/>
    <x v="248"/>
    <x v="0"/>
    <x v="679"/>
    <n v="383.24"/>
    <n v="515764.73999999964"/>
  </r>
  <r>
    <m/>
    <x v="181"/>
    <x v="0"/>
    <x v="679"/>
    <n v="715.38"/>
    <n v="516480.11999999965"/>
  </r>
  <r>
    <m/>
    <x v="9"/>
    <x v="0"/>
    <x v="680"/>
    <n v="298.63"/>
    <n v="516778.74999999965"/>
  </r>
  <r>
    <m/>
    <x v="9"/>
    <x v="36"/>
    <x v="680"/>
    <n v="388.28"/>
    <n v="517167.02999999968"/>
  </r>
  <r>
    <m/>
    <x v="9"/>
    <x v="47"/>
    <x v="680"/>
    <n v="4131.4399999999996"/>
    <n v="521298.46999999968"/>
  </r>
  <r>
    <m/>
    <x v="143"/>
    <x v="36"/>
    <x v="680"/>
    <n v="196.6"/>
    <n v="521495.06999999966"/>
  </r>
  <r>
    <m/>
    <x v="143"/>
    <x v="36"/>
    <x v="680"/>
    <n v="1368.44"/>
    <n v="522863.50999999966"/>
  </r>
  <r>
    <m/>
    <x v="0"/>
    <x v="0"/>
    <x v="680"/>
    <n v="447.94"/>
    <n v="523311.44999999966"/>
  </r>
  <r>
    <m/>
    <x v="249"/>
    <x v="102"/>
    <x v="680"/>
    <n v="1511.38"/>
    <n v="524822.82999999961"/>
  </r>
  <r>
    <m/>
    <x v="170"/>
    <x v="89"/>
    <x v="680"/>
    <n v="1969.27"/>
    <n v="526792.09999999963"/>
  </r>
  <r>
    <m/>
    <x v="216"/>
    <x v="0"/>
    <x v="680"/>
    <n v="89.75"/>
    <n v="526881.84999999963"/>
  </r>
  <r>
    <m/>
    <x v="250"/>
    <x v="0"/>
    <x v="681"/>
    <n v="481.12"/>
    <n v="527362.96999999962"/>
  </r>
  <r>
    <m/>
    <x v="175"/>
    <x v="0"/>
    <x v="681"/>
    <n v="165.9"/>
    <n v="527528.86999999965"/>
  </r>
  <r>
    <m/>
    <x v="23"/>
    <x v="83"/>
    <x v="681"/>
    <n v="640.39"/>
    <n v="528169.25999999966"/>
  </r>
  <r>
    <m/>
    <x v="142"/>
    <x v="103"/>
    <x v="681"/>
    <n v="862.7"/>
    <n v="529031.95999999961"/>
  </r>
  <r>
    <m/>
    <x v="18"/>
    <x v="0"/>
    <x v="681"/>
    <n v="300.29000000000002"/>
    <n v="529332.24999999965"/>
  </r>
  <r>
    <m/>
    <x v="10"/>
    <x v="0"/>
    <x v="682"/>
    <n v="414.94"/>
    <n v="529747.18999999959"/>
  </r>
  <r>
    <m/>
    <x v="10"/>
    <x v="0"/>
    <x v="682"/>
    <n v="1581.89"/>
    <n v="531329.07999999961"/>
  </r>
  <r>
    <m/>
    <x v="50"/>
    <x v="104"/>
    <x v="683"/>
    <n v="690.16"/>
    <n v="532019.23999999964"/>
  </r>
  <r>
    <m/>
    <x v="194"/>
    <x v="0"/>
    <x v="684"/>
    <n v="1304"/>
    <n v="533323.23999999964"/>
  </r>
  <r>
    <m/>
    <x v="251"/>
    <x v="105"/>
    <x v="685"/>
    <n v="199.08"/>
    <n v="533522.3199999996"/>
  </r>
  <r>
    <m/>
    <x v="252"/>
    <x v="106"/>
    <x v="685"/>
    <n v="912.47"/>
    <n v="534434.78999999957"/>
  </r>
  <r>
    <m/>
    <x v="217"/>
    <x v="0"/>
    <x v="686"/>
    <n v="37.159999999999997"/>
    <n v="534471.9499999996"/>
  </r>
  <r>
    <m/>
    <x v="245"/>
    <x v="0"/>
    <x v="686"/>
    <n v="42.92"/>
    <n v="534514.86999999965"/>
  </r>
  <r>
    <m/>
    <x v="241"/>
    <x v="0"/>
    <x v="686"/>
    <n v="30.79"/>
    <n v="534545.65999999968"/>
  </r>
  <r>
    <m/>
    <x v="253"/>
    <x v="0"/>
    <x v="686"/>
    <n v="775.76"/>
    <n v="535321.41999999969"/>
  </r>
  <r>
    <m/>
    <x v="194"/>
    <x v="0"/>
    <x v="687"/>
    <n v="1304"/>
    <n v="536625.41999999969"/>
  </r>
  <r>
    <m/>
    <x v="143"/>
    <x v="36"/>
    <x v="687"/>
    <n v="430.52"/>
    <n v="537055.93999999971"/>
  </r>
  <r>
    <m/>
    <x v="143"/>
    <x v="36"/>
    <x v="687"/>
    <n v="1368.44"/>
    <n v="538424.37999999966"/>
  </r>
  <r>
    <m/>
    <x v="181"/>
    <x v="0"/>
    <x v="687"/>
    <n v="1275.3"/>
    <n v="539699.6799999997"/>
  </r>
  <r>
    <m/>
    <x v="118"/>
    <x v="0"/>
    <x v="687"/>
    <n v="638.79"/>
    <n v="540338.46999999974"/>
  </r>
  <r>
    <m/>
    <x v="254"/>
    <x v="91"/>
    <x v="687"/>
    <n v="6636.14"/>
    <n v="546974.60999999975"/>
  </r>
  <r>
    <m/>
    <x v="254"/>
    <x v="99"/>
    <x v="687"/>
    <n v="1659.04"/>
    <n v="548633.64999999979"/>
  </r>
  <r>
    <m/>
    <x v="167"/>
    <x v="0"/>
    <x v="687"/>
    <n v="1453.65"/>
    <n v="550087.29999999981"/>
  </r>
  <r>
    <m/>
    <x v="3"/>
    <x v="0"/>
    <x v="687"/>
    <n v="1808.35"/>
    <n v="551895.64999999979"/>
  </r>
  <r>
    <m/>
    <x v="7"/>
    <x v="0"/>
    <x v="688"/>
    <n v="11600.89"/>
    <n v="563496.5399999998"/>
  </r>
  <r>
    <m/>
    <x v="190"/>
    <x v="0"/>
    <x v="688"/>
    <n v="2072.6799999999998"/>
    <n v="565569.21999999986"/>
  </r>
  <r>
    <m/>
    <x v="190"/>
    <x v="0"/>
    <x v="688"/>
    <n v="1881.08"/>
    <n v="567450.29999999981"/>
  </r>
  <r>
    <m/>
    <x v="0"/>
    <x v="0"/>
    <x v="688"/>
    <n v="4078.97"/>
    <n v="571529.26999999979"/>
  </r>
  <r>
    <m/>
    <x v="255"/>
    <x v="0"/>
    <x v="688"/>
    <n v="862.7"/>
    <n v="572391.96999999974"/>
  </r>
  <r>
    <m/>
    <x v="52"/>
    <x v="54"/>
    <x v="689"/>
    <n v="1557.2"/>
    <n v="573949.16999999969"/>
  </r>
  <r>
    <m/>
    <x v="52"/>
    <x v="24"/>
    <x v="689"/>
    <n v="124.43"/>
    <n v="574073.59999999974"/>
  </r>
  <r>
    <m/>
    <x v="256"/>
    <x v="0"/>
    <x v="689"/>
    <n v="103.69"/>
    <n v="574177.28999999969"/>
  </r>
  <r>
    <m/>
    <x v="23"/>
    <x v="0"/>
    <x v="689"/>
    <n v="452.92"/>
    <n v="574630.20999999973"/>
  </r>
  <r>
    <m/>
    <x v="121"/>
    <x v="0"/>
    <x v="689"/>
    <n v="33.18"/>
    <n v="574663.38999999978"/>
  </r>
  <r>
    <m/>
    <x v="253"/>
    <x v="0"/>
    <x v="689"/>
    <n v="775.76"/>
    <n v="575439.14999999979"/>
  </r>
  <r>
    <m/>
    <x v="9"/>
    <x v="0"/>
    <x v="690"/>
    <n v="1969.05"/>
    <n v="577408.19999999984"/>
  </r>
  <r>
    <m/>
    <x v="9"/>
    <x v="0"/>
    <x v="690"/>
    <n v="1487.81"/>
    <n v="578896.00999999989"/>
  </r>
  <r>
    <m/>
    <x v="9"/>
    <x v="47"/>
    <x v="690"/>
    <n v="4131.4399999999996"/>
    <n v="583027.44999999984"/>
  </r>
  <r>
    <m/>
    <x v="9"/>
    <x v="36"/>
    <x v="690"/>
    <n v="387.34"/>
    <n v="583414.7899999998"/>
  </r>
  <r>
    <m/>
    <x v="9"/>
    <x v="0"/>
    <x v="690"/>
    <n v="19318.59"/>
    <n v="602733.37999999977"/>
  </r>
  <r>
    <m/>
    <x v="9"/>
    <x v="47"/>
    <x v="690"/>
    <n v="2617.33"/>
    <n v="605350.70999999973"/>
  </r>
  <r>
    <m/>
    <x v="9"/>
    <x v="24"/>
    <x v="690"/>
    <n v="1849.82"/>
    <n v="607200.52999999968"/>
  </r>
  <r>
    <m/>
    <x v="9"/>
    <x v="0"/>
    <x v="690"/>
    <n v="7039.1"/>
    <n v="614239.62999999966"/>
  </r>
  <r>
    <m/>
    <x v="26"/>
    <x v="0"/>
    <x v="690"/>
    <n v="875.97"/>
    <n v="615115.59999999963"/>
  </r>
  <r>
    <m/>
    <x v="0"/>
    <x v="0"/>
    <x v="690"/>
    <n v="1282.03"/>
    <n v="616397.62999999966"/>
  </r>
  <r>
    <m/>
    <x v="246"/>
    <x v="0"/>
    <x v="690"/>
    <n v="14.93"/>
    <n v="616412.55999999971"/>
  </r>
  <r>
    <m/>
    <x v="175"/>
    <x v="0"/>
    <x v="691"/>
    <n v="371.62"/>
    <n v="616784.1799999997"/>
  </r>
  <r>
    <m/>
    <x v="257"/>
    <x v="0"/>
    <x v="691"/>
    <n v="465.86"/>
    <n v="617250.03999999969"/>
  </r>
  <r>
    <m/>
    <x v="52"/>
    <x v="23"/>
    <x v="691"/>
    <n v="124.43"/>
    <n v="617374.46999999974"/>
  </r>
  <r>
    <m/>
    <x v="194"/>
    <x v="0"/>
    <x v="692"/>
    <n v="305.26"/>
    <n v="617679.72999999975"/>
  </r>
  <r>
    <m/>
    <x v="241"/>
    <x v="0"/>
    <x v="692"/>
    <n v="67.95"/>
    <n v="617747.6799999997"/>
  </r>
  <r>
    <m/>
    <x v="241"/>
    <x v="0"/>
    <x v="692"/>
    <n v="46.72"/>
    <n v="617794.39999999967"/>
  </r>
  <r>
    <m/>
    <x v="241"/>
    <x v="0"/>
    <x v="692"/>
    <n v="229.94"/>
    <n v="618024.33999999962"/>
  </r>
  <r>
    <m/>
    <x v="143"/>
    <x v="36"/>
    <x v="693"/>
    <n v="354.62"/>
    <n v="618378.95999999961"/>
  </r>
  <r>
    <m/>
    <x v="143"/>
    <x v="36"/>
    <x v="693"/>
    <n v="1368.44"/>
    <n v="619747.39999999956"/>
  </r>
  <r>
    <m/>
    <x v="50"/>
    <x v="107"/>
    <x v="693"/>
    <n v="703.43"/>
    <n v="620450.82999999961"/>
  </r>
  <r>
    <m/>
    <x v="194"/>
    <x v="0"/>
    <x v="693"/>
    <n v="305.26"/>
    <n v="620756.08999999962"/>
  </r>
  <r>
    <m/>
    <x v="258"/>
    <x v="0"/>
    <x v="693"/>
    <n v="137.97"/>
    <n v="620894.05999999959"/>
  </r>
  <r>
    <m/>
    <x v="175"/>
    <x v="0"/>
    <x v="693"/>
    <n v="424.71"/>
    <n v="621318.76999999955"/>
  </r>
  <r>
    <m/>
    <x v="3"/>
    <x v="0"/>
    <x v="693"/>
    <n v="1659.04"/>
    <n v="622977.80999999959"/>
  </r>
  <r>
    <m/>
    <x v="259"/>
    <x v="0"/>
    <x v="693"/>
    <n v="1166.6300000000001"/>
    <n v="624144.43999999959"/>
  </r>
  <r>
    <m/>
    <x v="7"/>
    <x v="0"/>
    <x v="694"/>
    <n v="4762.25"/>
    <n v="628906.68999999959"/>
  </r>
  <r>
    <m/>
    <x v="7"/>
    <x v="0"/>
    <x v="694"/>
    <n v="14964.27"/>
    <n v="643870.95999999961"/>
  </r>
  <r>
    <m/>
    <x v="181"/>
    <x v="0"/>
    <x v="694"/>
    <n v="1970.1"/>
    <n v="645841.05999999959"/>
  </r>
  <r>
    <m/>
    <x v="52"/>
    <x v="0"/>
    <x v="694"/>
    <n v="124.43"/>
    <n v="645965.48999999964"/>
  </r>
  <r>
    <m/>
    <x v="167"/>
    <x v="0"/>
    <x v="694"/>
    <n v="1211.0999999999999"/>
    <n v="647176.58999999962"/>
  </r>
  <r>
    <m/>
    <x v="216"/>
    <x v="0"/>
    <x v="694"/>
    <n v="93.24"/>
    <n v="647269.82999999961"/>
  </r>
  <r>
    <m/>
    <x v="260"/>
    <x v="108"/>
    <x v="694"/>
    <n v="132.72"/>
    <n v="647402.54999999958"/>
  </r>
  <r>
    <m/>
    <x v="259"/>
    <x v="0"/>
    <x v="695"/>
    <n v="110.37"/>
    <n v="647512.91999999958"/>
  </r>
  <r>
    <m/>
    <x v="259"/>
    <x v="0"/>
    <x v="695"/>
    <n v="48.92"/>
    <n v="647561.83999999962"/>
  </r>
  <r>
    <m/>
    <x v="259"/>
    <x v="0"/>
    <x v="695"/>
    <n v="907.66"/>
    <n v="648469.49999999965"/>
  </r>
  <r>
    <m/>
    <x v="259"/>
    <x v="0"/>
    <x v="695"/>
    <n v="1344.81"/>
    <n v="649814.30999999971"/>
  </r>
  <r>
    <m/>
    <x v="259"/>
    <x v="0"/>
    <x v="695"/>
    <n v="48.92"/>
    <n v="649863.22999999975"/>
  </r>
  <r>
    <m/>
    <x v="261"/>
    <x v="0"/>
    <x v="695"/>
    <n v="195.33"/>
    <n v="650058.55999999971"/>
  </r>
  <r>
    <m/>
    <x v="261"/>
    <x v="0"/>
    <x v="695"/>
    <n v="480.91"/>
    <n v="650539.46999999974"/>
  </r>
  <r>
    <m/>
    <x v="261"/>
    <x v="0"/>
    <x v="695"/>
    <n v="475.8"/>
    <n v="651015.26999999979"/>
  </r>
  <r>
    <m/>
    <x v="9"/>
    <x v="47"/>
    <x v="695"/>
    <n v="2487.7199999999998"/>
    <n v="653502.98999999976"/>
  </r>
  <r>
    <m/>
    <x v="9"/>
    <x v="36"/>
    <x v="695"/>
    <n v="110.9"/>
    <n v="653613.88999999978"/>
  </r>
  <r>
    <m/>
    <x v="9"/>
    <x v="0"/>
    <x v="695"/>
    <n v="5055.6099999999997"/>
    <n v="658669.49999999977"/>
  </r>
  <r>
    <m/>
    <x v="9"/>
    <x v="47"/>
    <x v="695"/>
    <n v="4131.4399999999996"/>
    <n v="662800.93999999971"/>
  </r>
  <r>
    <m/>
    <x v="9"/>
    <x v="25"/>
    <x v="695"/>
    <n v="301.94"/>
    <n v="663102.87999999966"/>
  </r>
  <r>
    <m/>
    <x v="9"/>
    <x v="24"/>
    <x v="695"/>
    <n v="1466.59"/>
    <n v="664569.46999999962"/>
  </r>
  <r>
    <m/>
    <x v="9"/>
    <x v="0"/>
    <x v="695"/>
    <n v="701.77"/>
    <n v="665271.23999999964"/>
  </r>
  <r>
    <m/>
    <x v="9"/>
    <x v="36"/>
    <x v="695"/>
    <n v="388.01"/>
    <n v="665659.24999999965"/>
  </r>
  <r>
    <m/>
    <x v="9"/>
    <x v="0"/>
    <x v="695"/>
    <n v="1998.83"/>
    <n v="667658.07999999961"/>
  </r>
  <r>
    <m/>
    <x v="9"/>
    <x v="0"/>
    <x v="695"/>
    <n v="4070.41"/>
    <n v="671728.48999999964"/>
  </r>
  <r>
    <m/>
    <x v="204"/>
    <x v="0"/>
    <x v="696"/>
    <n v="324.5"/>
    <n v="672052.98999999964"/>
  </r>
  <r>
    <m/>
    <x v="70"/>
    <x v="0"/>
    <x v="696"/>
    <n v="7373.32"/>
    <n v="679426.30999999959"/>
  </r>
  <r>
    <m/>
    <x v="0"/>
    <x v="0"/>
    <x v="696"/>
    <n v="537.70000000000005"/>
    <n v="679964.00999999954"/>
  </r>
  <r>
    <m/>
    <x v="174"/>
    <x v="0"/>
    <x v="696"/>
    <n v="36432.410000000003"/>
    <n v="716396.41999999958"/>
  </r>
  <r>
    <m/>
    <x v="13"/>
    <x v="0"/>
    <x v="696"/>
    <n v="476.64"/>
    <n v="716873.05999999959"/>
  </r>
  <r>
    <m/>
    <x v="10"/>
    <x v="0"/>
    <x v="696"/>
    <n v="263.7"/>
    <n v="717136.75999999954"/>
  </r>
  <r>
    <m/>
    <x v="262"/>
    <x v="0"/>
    <x v="696"/>
    <n v="76.98"/>
    <n v="717213.73999999953"/>
  </r>
  <r>
    <m/>
    <x v="263"/>
    <x v="0"/>
    <x v="697"/>
    <n v="2229.7399999999998"/>
    <n v="719443.47999999952"/>
  </r>
  <r>
    <m/>
    <x v="259"/>
    <x v="0"/>
    <x v="697"/>
    <n v="63.97"/>
    <n v="719507.44999999949"/>
  </r>
  <r>
    <m/>
    <x v="259"/>
    <x v="0"/>
    <x v="697"/>
    <n v="97.83"/>
    <n v="719605.27999999945"/>
  </r>
  <r>
    <m/>
    <x v="259"/>
    <x v="0"/>
    <x v="697"/>
    <n v="640.39"/>
    <n v="720245.66999999946"/>
  </r>
  <r>
    <m/>
    <x v="259"/>
    <x v="0"/>
    <x v="697"/>
    <n v="1001.89"/>
    <n v="721247.55999999947"/>
  </r>
  <r>
    <m/>
    <x v="259"/>
    <x v="0"/>
    <x v="697"/>
    <n v="1166.6300000000001"/>
    <n v="722414.18999999948"/>
  </r>
  <r>
    <m/>
    <x v="167"/>
    <x v="0"/>
    <x v="697"/>
    <n v="1443.36"/>
    <n v="723857.54999999946"/>
  </r>
  <r>
    <m/>
    <x v="26"/>
    <x v="0"/>
    <x v="697"/>
    <n v="1944.39"/>
    <n v="725801.93999999948"/>
  </r>
  <r>
    <m/>
    <x v="64"/>
    <x v="0"/>
    <x v="697"/>
    <n v="1260.8699999999999"/>
    <n v="727062.80999999947"/>
  </r>
  <r>
    <m/>
    <x v="143"/>
    <x v="36"/>
    <x v="697"/>
    <n v="1368.7"/>
    <n v="728431.50999999943"/>
  </r>
  <r>
    <m/>
    <x v="3"/>
    <x v="0"/>
    <x v="697"/>
    <n v="1659.04"/>
    <n v="730090.54999999946"/>
  </r>
  <r>
    <m/>
    <x v="143"/>
    <x v="36"/>
    <x v="697"/>
    <n v="255.08"/>
    <n v="730345.62999999942"/>
  </r>
  <r>
    <m/>
    <x v="0"/>
    <x v="0"/>
    <x v="697"/>
    <n v="696.79"/>
    <n v="731042.41999999946"/>
  </r>
  <r>
    <m/>
    <x v="175"/>
    <x v="0"/>
    <x v="697"/>
    <n v="398.17"/>
    <n v="731440.5899999995"/>
  </r>
  <r>
    <m/>
    <x v="255"/>
    <x v="0"/>
    <x v="697"/>
    <n v="862.7"/>
    <n v="732303.28999999946"/>
  </r>
  <r>
    <m/>
    <x v="264"/>
    <x v="0"/>
    <x v="697"/>
    <n v="6237.97"/>
    <n v="738541.25999999943"/>
  </r>
  <r>
    <m/>
    <x v="50"/>
    <x v="109"/>
    <x v="697"/>
    <n v="680.2"/>
    <n v="739221.45999999938"/>
  </r>
  <r>
    <m/>
    <x v="104"/>
    <x v="0"/>
    <x v="697"/>
    <n v="63.71"/>
    <n v="739285.16999999934"/>
  </r>
  <r>
    <m/>
    <x v="35"/>
    <x v="0"/>
    <x v="697"/>
    <n v="96.27"/>
    <n v="739381.43999999936"/>
  </r>
  <r>
    <m/>
    <x v="265"/>
    <x v="0"/>
    <x v="697"/>
    <n v="298.63"/>
    <n v="739680.06999999937"/>
  </r>
  <r>
    <m/>
    <x v="26"/>
    <x v="0"/>
    <x v="697"/>
    <n v="381.58"/>
    <n v="740061.64999999932"/>
  </r>
  <r>
    <m/>
    <x v="26"/>
    <x v="0"/>
    <x v="697"/>
    <n v="796.34"/>
    <n v="740857.98999999929"/>
  </r>
  <r>
    <m/>
    <x v="240"/>
    <x v="107"/>
    <x v="697"/>
    <n v="1194.51"/>
    <n v="742052.4999999993"/>
  </r>
  <r>
    <m/>
    <x v="13"/>
    <x v="0"/>
    <x v="698"/>
    <n v="1095.53"/>
    <n v="743148.02999999933"/>
  </r>
  <r>
    <m/>
    <x v="167"/>
    <x v="0"/>
    <x v="697"/>
    <n v="1833.23"/>
    <n v="744981.25999999931"/>
  </r>
  <r>
    <m/>
    <x v="119"/>
    <x v="0"/>
    <x v="697"/>
    <n v="35"/>
    <n v="745016.25999999931"/>
  </r>
  <r>
    <m/>
    <x v="76"/>
    <x v="0"/>
    <x v="698"/>
    <n v="248.86"/>
    <n v="745265.1199999993"/>
  </r>
  <r>
    <m/>
    <x v="64"/>
    <x v="0"/>
    <x v="699"/>
    <n v="1260.8699999999999"/>
    <n v="746525.98999999929"/>
  </r>
  <r>
    <m/>
    <x v="143"/>
    <x v="110"/>
    <x v="699"/>
    <n v="2813.31"/>
    <n v="749339.29999999935"/>
  </r>
  <r>
    <m/>
    <x v="9"/>
    <x v="47"/>
    <x v="700"/>
    <n v="4131.4399999999996"/>
    <n v="753470.73999999929"/>
  </r>
  <r>
    <m/>
    <x v="9"/>
    <x v="111"/>
    <x v="700"/>
    <n v="388.69"/>
    <n v="753859.42999999924"/>
  </r>
  <r>
    <m/>
    <x v="9"/>
    <x v="111"/>
    <x v="700"/>
    <n v="47.16"/>
    <n v="753906.58999999927"/>
  </r>
  <r>
    <m/>
    <x v="9"/>
    <x v="0"/>
    <x v="700"/>
    <n v="1379.03"/>
    <n v="755285.6199999993"/>
  </r>
  <r>
    <m/>
    <x v="9"/>
    <x v="112"/>
    <x v="700"/>
    <n v="1277.46"/>
    <n v="756563.07999999926"/>
  </r>
  <r>
    <m/>
    <x v="9"/>
    <x v="113"/>
    <x v="700"/>
    <n v="3655.68"/>
    <n v="760218.75999999931"/>
  </r>
  <r>
    <m/>
    <x v="175"/>
    <x v="0"/>
    <x v="700"/>
    <n v="398.17"/>
    <n v="760616.92999999935"/>
  </r>
  <r>
    <m/>
    <x v="10"/>
    <x v="0"/>
    <x v="700"/>
    <n v="453"/>
    <n v="761069.92999999935"/>
  </r>
  <r>
    <m/>
    <x v="10"/>
    <x v="0"/>
    <x v="700"/>
    <n v="360.34"/>
    <n v="761430.26999999932"/>
  </r>
  <r>
    <m/>
    <x v="143"/>
    <x v="0"/>
    <x v="701"/>
    <n v="2813.31"/>
    <n v="764243.57999999938"/>
  </r>
  <r>
    <m/>
    <x v="165"/>
    <x v="0"/>
    <x v="701"/>
    <n v="411.44"/>
    <n v="764655.01999999932"/>
  </r>
  <r>
    <m/>
    <x v="7"/>
    <x v="0"/>
    <x v="701"/>
    <n v="12505.37"/>
    <n v="777160.38999999932"/>
  </r>
  <r>
    <m/>
    <x v="204"/>
    <x v="0"/>
    <x v="701"/>
    <n v="13.27"/>
    <n v="777173.65999999933"/>
  </r>
  <r>
    <m/>
    <x v="204"/>
    <x v="0"/>
    <x v="701"/>
    <n v="856.33"/>
    <n v="778029.98999999929"/>
  </r>
  <r>
    <m/>
    <x v="172"/>
    <x v="0"/>
    <x v="701"/>
    <n v="48.11"/>
    <n v="778078.09999999928"/>
  </r>
  <r>
    <m/>
    <x v="172"/>
    <x v="0"/>
    <x v="701"/>
    <n v="423.05"/>
    <n v="778501.14999999932"/>
  </r>
  <r>
    <m/>
    <x v="226"/>
    <x v="0"/>
    <x v="702"/>
    <n v="127.41"/>
    <n v="778628.55999999936"/>
  </r>
  <r>
    <m/>
    <x v="226"/>
    <x v="0"/>
    <x v="702"/>
    <n v="2023.89"/>
    <n v="780652.44999999937"/>
  </r>
  <r>
    <m/>
    <x v="216"/>
    <x v="0"/>
    <x v="702"/>
    <n v="187.31"/>
    <n v="780839.75999999943"/>
  </r>
  <r>
    <m/>
    <x v="261"/>
    <x v="0"/>
    <x v="702"/>
    <n v="389.51"/>
    <n v="781229.26999999944"/>
  </r>
  <r>
    <m/>
    <x v="10"/>
    <x v="0"/>
    <x v="702"/>
    <n v="66.36"/>
    <n v="781295.62999999942"/>
  </r>
  <r>
    <m/>
    <x v="10"/>
    <x v="0"/>
    <x v="702"/>
    <n v="392.86"/>
    <n v="781688.48999999941"/>
  </r>
  <r>
    <m/>
    <x v="0"/>
    <x v="0"/>
    <x v="702"/>
    <n v="715.31"/>
    <n v="782403.79999999946"/>
  </r>
  <r>
    <m/>
    <x v="9"/>
    <x v="89"/>
    <x v="702"/>
    <n v="666.93"/>
    <n v="783070.72999999952"/>
  </r>
  <r>
    <m/>
    <x v="259"/>
    <x v="0"/>
    <x v="702"/>
    <n v="110.37"/>
    <n v="783181.09999999951"/>
  </r>
  <r>
    <m/>
    <x v="259"/>
    <x v="0"/>
    <x v="702"/>
    <n v="53.93"/>
    <n v="783235.02999999956"/>
  </r>
  <r>
    <m/>
    <x v="259"/>
    <x v="0"/>
    <x v="702"/>
    <n v="265.45"/>
    <n v="783500.47999999952"/>
  </r>
  <r>
    <m/>
    <x v="259"/>
    <x v="0"/>
    <x v="702"/>
    <n v="193.77"/>
    <n v="783694.24999999953"/>
  </r>
  <r>
    <m/>
    <x v="26"/>
    <x v="0"/>
    <x v="703"/>
    <n v="1605.95"/>
    <n v="785300.19999999949"/>
  </r>
  <r>
    <m/>
    <x v="26"/>
    <x v="0"/>
    <x v="703"/>
    <n v="690.16"/>
    <n v="785990.35999999952"/>
  </r>
  <r>
    <m/>
    <x v="26"/>
    <x v="0"/>
    <x v="703"/>
    <n v="424.71"/>
    <n v="786415.06999999948"/>
  </r>
  <r>
    <m/>
    <x v="26"/>
    <x v="0"/>
    <x v="703"/>
    <n v="212.36"/>
    <n v="786627.42999999947"/>
  </r>
  <r>
    <m/>
    <x v="104"/>
    <x v="114"/>
    <x v="703"/>
    <n v="2334.9299999999998"/>
    <n v="788962.35999999952"/>
  </r>
  <r>
    <m/>
    <x v="261"/>
    <x v="0"/>
    <x v="703"/>
    <n v="360.01"/>
    <n v="789322.36999999953"/>
  </r>
  <r>
    <m/>
    <x v="266"/>
    <x v="0"/>
    <x v="703"/>
    <n v="39.82"/>
    <n v="789362.18999999948"/>
  </r>
  <r>
    <m/>
    <x v="194"/>
    <x v="0"/>
    <x v="703"/>
    <n v="1195.04"/>
    <n v="790557.22999999952"/>
  </r>
  <r>
    <m/>
    <x v="172"/>
    <x v="0"/>
    <x v="703"/>
    <n v="109.5"/>
    <n v="790666.72999999952"/>
  </r>
  <r>
    <m/>
    <x v="35"/>
    <x v="0"/>
    <x v="703"/>
    <n v="396.08"/>
    <n v="791062.80999999947"/>
  </r>
  <r>
    <m/>
    <x v="52"/>
    <x v="0"/>
    <x v="703"/>
    <n v="560.28"/>
    <n v="791623.0899999995"/>
  </r>
  <r>
    <m/>
    <x v="263"/>
    <x v="0"/>
    <x v="703"/>
    <n v="106.18"/>
    <n v="791729.26999999955"/>
  </r>
  <r>
    <m/>
    <x v="175"/>
    <x v="0"/>
    <x v="704"/>
    <n v="265.45"/>
    <n v="791994.71999999951"/>
  </r>
  <r>
    <m/>
    <x v="165"/>
    <x v="0"/>
    <x v="704"/>
    <n v="1061.78"/>
    <n v="793056.49999999953"/>
  </r>
  <r>
    <m/>
    <x v="165"/>
    <x v="0"/>
    <x v="704"/>
    <n v="1340.5"/>
    <n v="794396.99999999953"/>
  </r>
  <r>
    <m/>
    <x v="50"/>
    <x v="115"/>
    <x v="704"/>
    <n v="1313.96"/>
    <n v="795710.9599999995"/>
  </r>
  <r>
    <m/>
    <x v="3"/>
    <x v="0"/>
    <x v="704"/>
    <n v="1659.04"/>
    <n v="797369.99999999953"/>
  </r>
  <r>
    <m/>
    <x v="135"/>
    <x v="0"/>
    <x v="705"/>
    <n v="897.91"/>
    <n v="798267.90999999957"/>
  </r>
  <r>
    <m/>
    <x v="35"/>
    <x v="0"/>
    <x v="705"/>
    <n v="396.08"/>
    <n v="798663.98999999953"/>
  </r>
  <r>
    <m/>
    <x v="13"/>
    <x v="0"/>
    <x v="705"/>
    <n v="298.63"/>
    <n v="798962.61999999953"/>
  </r>
  <r>
    <m/>
    <x v="13"/>
    <x v="0"/>
    <x v="705"/>
    <n v="2174"/>
    <n v="801136.61999999953"/>
  </r>
  <r>
    <m/>
    <x v="174"/>
    <x v="0"/>
    <x v="705"/>
    <n v="6820.84"/>
    <n v="807957.4599999995"/>
  </r>
  <r>
    <m/>
    <x v="174"/>
    <x v="0"/>
    <x v="705"/>
    <n v="14816.16"/>
    <n v="822773.61999999953"/>
  </r>
  <r>
    <m/>
    <x v="143"/>
    <x v="36"/>
    <x v="705"/>
    <n v="743.45"/>
    <n v="823517.06999999948"/>
  </r>
  <r>
    <m/>
    <x v="143"/>
    <x v="36"/>
    <x v="705"/>
    <n v="1368.7"/>
    <n v="824885.76999999944"/>
  </r>
  <r>
    <m/>
    <x v="26"/>
    <x v="0"/>
    <x v="705"/>
    <n v="1260.8699999999999"/>
    <n v="826146.63999999943"/>
  </r>
  <r>
    <m/>
    <x v="26"/>
    <x v="0"/>
    <x v="705"/>
    <n v="3304.8"/>
    <n v="829451.43999999948"/>
  </r>
  <r>
    <m/>
    <x v="7"/>
    <x v="0"/>
    <x v="706"/>
    <n v="18053.830000000002"/>
    <n v="847505.26999999944"/>
  </r>
  <r>
    <m/>
    <x v="13"/>
    <x v="0"/>
    <x v="706"/>
    <n v="3162.41"/>
    <n v="850667.67999999947"/>
  </r>
  <r>
    <m/>
    <x v="13"/>
    <x v="0"/>
    <x v="706"/>
    <n v="1877.99"/>
    <n v="852545.66999999946"/>
  </r>
  <r>
    <m/>
    <x v="267"/>
    <x v="24"/>
    <x v="706"/>
    <n v="1769.43"/>
    <n v="854315.09999999951"/>
  </r>
  <r>
    <m/>
    <x v="204"/>
    <x v="0"/>
    <x v="706"/>
    <n v="866.55"/>
    <n v="855181.64999999956"/>
  </r>
  <r>
    <m/>
    <x v="52"/>
    <x v="0"/>
    <x v="706"/>
    <n v="560.28"/>
    <n v="855741.92999999959"/>
  </r>
  <r>
    <m/>
    <x v="172"/>
    <x v="116"/>
    <x v="706"/>
    <n v="423.05"/>
    <n v="856164.97999999963"/>
  </r>
  <r>
    <m/>
    <x v="181"/>
    <x v="0"/>
    <x v="706"/>
    <n v="2654.46"/>
    <n v="858819.43999999959"/>
  </r>
  <r>
    <m/>
    <x v="208"/>
    <x v="0"/>
    <x v="706"/>
    <n v="99.54"/>
    <n v="858918.97999999963"/>
  </r>
  <r>
    <m/>
    <x v="167"/>
    <x v="0"/>
    <x v="706"/>
    <n v="2281.17"/>
    <n v="861200.14999999967"/>
  </r>
  <r>
    <m/>
    <x v="13"/>
    <x v="0"/>
    <x v="707"/>
    <n v="1103.52"/>
    <n v="862303.66999999969"/>
  </r>
  <r>
    <m/>
    <x v="26"/>
    <x v="0"/>
    <x v="707"/>
    <n v="4452.8500000000004"/>
    <n v="866756.51999999967"/>
  </r>
  <r>
    <m/>
    <x v="26"/>
    <x v="0"/>
    <x v="707"/>
    <n v="822.88"/>
    <n v="867579.39999999967"/>
  </r>
  <r>
    <m/>
    <x v="259"/>
    <x v="0"/>
    <x v="708"/>
    <n v="560.87"/>
    <n v="868140.26999999967"/>
  </r>
  <r>
    <m/>
    <x v="174"/>
    <x v="0"/>
    <x v="708"/>
    <n v="703.43"/>
    <n v="868843.69999999972"/>
  </r>
  <r>
    <m/>
    <x v="7"/>
    <x v="0"/>
    <x v="708"/>
    <n v="18053.830000000002"/>
    <n v="886897.52999999968"/>
  </r>
  <r>
    <m/>
    <x v="268"/>
    <x v="34"/>
    <x v="708"/>
    <n v="1327.23"/>
    <n v="888224.75999999966"/>
  </r>
  <r>
    <m/>
    <x v="269"/>
    <x v="24"/>
    <x v="708"/>
    <n v="912.47"/>
    <n v="889137.22999999963"/>
  </r>
  <r>
    <m/>
    <x v="175"/>
    <x v="0"/>
    <x v="708"/>
    <n v="358.35"/>
    <n v="889495.57999999961"/>
  </r>
  <r>
    <m/>
    <x v="194"/>
    <x v="0"/>
    <x v="708"/>
    <n v="459.75"/>
    <n v="889955.32999999961"/>
  </r>
  <r>
    <m/>
    <x v="204"/>
    <x v="0"/>
    <x v="708"/>
    <n v="866.55"/>
    <n v="890821.87999999966"/>
  </r>
  <r>
    <m/>
    <x v="262"/>
    <x v="24"/>
    <x v="708"/>
    <n v="284.02999999999997"/>
    <n v="891105.90999999968"/>
  </r>
  <r>
    <m/>
    <x v="26"/>
    <x v="0"/>
    <x v="708"/>
    <n v="1035.24"/>
    <n v="892141.14999999967"/>
  </r>
  <r>
    <m/>
    <x v="9"/>
    <x v="89"/>
    <x v="708"/>
    <n v="6153.12"/>
    <n v="898294.26999999967"/>
  </r>
  <r>
    <m/>
    <x v="9"/>
    <x v="89"/>
    <x v="708"/>
    <n v="2787.18"/>
    <n v="901081.44999999972"/>
  </r>
  <r>
    <m/>
    <x v="9"/>
    <x v="89"/>
    <x v="708"/>
    <n v="3595.96"/>
    <n v="904677.40999999968"/>
  </r>
  <r>
    <m/>
    <x v="9"/>
    <x v="24"/>
    <x v="709"/>
    <n v="3118.99"/>
    <n v="907796.39999999967"/>
  </r>
  <r>
    <m/>
    <x v="9"/>
    <x v="47"/>
    <x v="709"/>
    <n v="4131.4399999999996"/>
    <n v="911927.83999999962"/>
  </r>
  <r>
    <m/>
    <x v="9"/>
    <x v="36"/>
    <x v="709"/>
    <n v="389.19"/>
    <n v="912317.02999999956"/>
  </r>
  <r>
    <m/>
    <x v="9"/>
    <x v="89"/>
    <x v="709"/>
    <n v="1433.41"/>
    <n v="913750.43999999959"/>
  </r>
  <r>
    <m/>
    <x v="226"/>
    <x v="0"/>
    <x v="709"/>
    <n v="599.11"/>
    <n v="914349.54999999958"/>
  </r>
  <r>
    <m/>
    <x v="226"/>
    <x v="0"/>
    <x v="709"/>
    <n v="609"/>
    <n v="914958.54999999958"/>
  </r>
  <r>
    <m/>
    <x v="10"/>
    <x v="0"/>
    <x v="709"/>
    <n v="255.49"/>
    <n v="915214.03999999957"/>
  </r>
  <r>
    <m/>
    <x v="263"/>
    <x v="0"/>
    <x v="709"/>
    <n v="1791.76"/>
    <n v="917005.79999999958"/>
  </r>
  <r>
    <m/>
    <x v="142"/>
    <x v="0"/>
    <x v="709"/>
    <n v="1260.8699999999999"/>
    <n v="918266.66999999958"/>
  </r>
  <r>
    <m/>
    <x v="64"/>
    <x v="0"/>
    <x v="709"/>
    <n v="931.05"/>
    <n v="919197.71999999962"/>
  </r>
  <r>
    <m/>
    <x v="0"/>
    <x v="0"/>
    <x v="709"/>
    <n v="2953.08"/>
    <n v="922150.79999999958"/>
  </r>
  <r>
    <m/>
    <x v="254"/>
    <x v="91"/>
    <x v="709"/>
    <n v="3456.1"/>
    <n v="925606.89999999956"/>
  </r>
  <r>
    <m/>
    <x v="23"/>
    <x v="0"/>
    <x v="709"/>
    <n v="179.18"/>
    <n v="925786.07999999961"/>
  </r>
  <r>
    <m/>
    <x v="270"/>
    <x v="0"/>
    <x v="709"/>
    <n v="993.3"/>
    <n v="926779.37999999966"/>
  </r>
  <r>
    <m/>
    <x v="143"/>
    <x v="36"/>
    <x v="710"/>
    <n v="1368.7"/>
    <n v="1368.7"/>
  </r>
  <r>
    <m/>
    <x v="143"/>
    <x v="36"/>
    <x v="710"/>
    <n v="373.28"/>
    <n v="1741.98"/>
  </r>
  <r>
    <m/>
    <x v="26"/>
    <x v="0"/>
    <x v="710"/>
    <n v="185.81"/>
    <n v="1927.79"/>
  </r>
  <r>
    <m/>
    <x v="26"/>
    <x v="0"/>
    <x v="710"/>
    <n v="185.81"/>
    <n v="2113.6"/>
  </r>
  <r>
    <m/>
    <x v="26"/>
    <x v="0"/>
    <x v="710"/>
    <n v="656.98"/>
    <n v="2770.58"/>
  </r>
  <r>
    <m/>
    <x v="26"/>
    <x v="0"/>
    <x v="710"/>
    <n v="305.26"/>
    <n v="3075.84"/>
  </r>
  <r>
    <m/>
    <x v="0"/>
    <x v="0"/>
    <x v="710"/>
    <n v="1045.19"/>
    <n v="4121.0300000000007"/>
  </r>
  <r>
    <m/>
    <x v="0"/>
    <x v="0"/>
    <x v="710"/>
    <n v="2254.33"/>
    <n v="6375.3600000000006"/>
  </r>
  <r>
    <m/>
    <x v="0"/>
    <x v="0"/>
    <x v="710"/>
    <n v="6344.48"/>
    <n v="12719.84"/>
  </r>
  <r>
    <m/>
    <x v="10"/>
    <x v="0"/>
    <x v="710"/>
    <n v="298.63"/>
    <n v="13018.47"/>
  </r>
  <r>
    <m/>
    <x v="271"/>
    <x v="0"/>
    <x v="710"/>
    <n v="265.45"/>
    <n v="13283.92"/>
  </r>
  <r>
    <m/>
    <x v="167"/>
    <x v="47"/>
    <x v="710"/>
    <n v="1144.73"/>
    <n v="14428.65"/>
  </r>
  <r>
    <m/>
    <x v="3"/>
    <x v="0"/>
    <x v="710"/>
    <n v="1659.04"/>
    <n v="16087.689999999999"/>
  </r>
  <r>
    <m/>
    <x v="272"/>
    <x v="0"/>
    <x v="710"/>
    <n v="7565.2"/>
    <n v="23652.89"/>
  </r>
  <r>
    <m/>
    <x v="270"/>
    <x v="51"/>
    <x v="710"/>
    <n v="53.09"/>
    <n v="23705.98"/>
  </r>
  <r>
    <m/>
    <x v="92"/>
    <x v="91"/>
    <x v="710"/>
    <n v="753.2"/>
    <n v="24459.18"/>
  </r>
  <r>
    <m/>
    <x v="9"/>
    <x v="0"/>
    <x v="711"/>
    <n v="1029.76"/>
    <n v="25488.94"/>
  </r>
  <r>
    <m/>
    <x v="9"/>
    <x v="0"/>
    <x v="711"/>
    <n v="19225.91"/>
    <n v="44714.85"/>
  </r>
  <r>
    <m/>
    <x v="9"/>
    <x v="25"/>
    <x v="711"/>
    <n v="446.28"/>
    <n v="45161.13"/>
  </r>
  <r>
    <m/>
    <x v="9"/>
    <x v="0"/>
    <x v="711"/>
    <n v="3067.56"/>
    <n v="48228.689999999995"/>
  </r>
  <r>
    <m/>
    <x v="9"/>
    <x v="0"/>
    <x v="711"/>
    <n v="9912.73"/>
    <n v="58141.42"/>
  </r>
  <r>
    <m/>
    <x v="9"/>
    <x v="89"/>
    <x v="711"/>
    <n v="666.93"/>
    <n v="58808.35"/>
  </r>
  <r>
    <m/>
    <x v="9"/>
    <x v="36"/>
    <x v="711"/>
    <n v="389.1"/>
    <n v="59197.45"/>
  </r>
  <r>
    <m/>
    <x v="9"/>
    <x v="89"/>
    <x v="711"/>
    <n v="1294.05"/>
    <n v="60491.5"/>
  </r>
  <r>
    <m/>
    <x v="7"/>
    <x v="84"/>
    <x v="711"/>
    <n v="1692.22"/>
    <n v="62183.72"/>
  </r>
  <r>
    <m/>
    <x v="7"/>
    <x v="0"/>
    <x v="711"/>
    <n v="2588.09"/>
    <n v="64771.81"/>
  </r>
  <r>
    <m/>
    <x v="7"/>
    <x v="0"/>
    <x v="711"/>
    <n v="10943.93"/>
    <n v="75715.739999999991"/>
  </r>
  <r>
    <m/>
    <x v="40"/>
    <x v="0"/>
    <x v="711"/>
    <n v="1071.02"/>
    <n v="76786.759999999995"/>
  </r>
  <r>
    <m/>
    <x v="4"/>
    <x v="117"/>
    <x v="711"/>
    <n v="119.53"/>
    <n v="76906.289999999994"/>
  </r>
  <r>
    <m/>
    <x v="259"/>
    <x v="0"/>
    <x v="711"/>
    <n v="74.66"/>
    <n v="76980.95"/>
  </r>
  <r>
    <m/>
    <x v="259"/>
    <x v="0"/>
    <x v="711"/>
    <n v="53.93"/>
    <n v="77034.87999999999"/>
  </r>
  <r>
    <m/>
    <x v="259"/>
    <x v="0"/>
    <x v="711"/>
    <n v="307.75"/>
    <n v="77342.62999999999"/>
  </r>
  <r>
    <m/>
    <x v="259"/>
    <x v="0"/>
    <x v="711"/>
    <n v="174.2"/>
    <n v="77516.829999999987"/>
  </r>
  <r>
    <m/>
    <x v="13"/>
    <x v="0"/>
    <x v="711"/>
    <n v="10880.5"/>
    <n v="88397.329999999987"/>
  </r>
  <r>
    <m/>
    <x v="50"/>
    <x v="118"/>
    <x v="712"/>
    <n v="488.42"/>
    <n v="88885.749999999985"/>
  </r>
  <r>
    <m/>
    <x v="121"/>
    <x v="118"/>
    <x v="712"/>
    <n v="414.1"/>
    <n v="89299.849999999991"/>
  </r>
  <r>
    <m/>
    <x v="134"/>
    <x v="0"/>
    <x v="713"/>
    <n v="8544.0300000000007"/>
    <n v="97843.87999999999"/>
  </r>
  <r>
    <m/>
    <x v="273"/>
    <x v="24"/>
    <x v="713"/>
    <n v="1659.04"/>
    <n v="99502.919999999984"/>
  </r>
  <r>
    <m/>
    <x v="274"/>
    <x v="91"/>
    <x v="713"/>
    <n v="424.71"/>
    <n v="99927.62999999999"/>
  </r>
  <r>
    <m/>
    <x v="275"/>
    <x v="24"/>
    <x v="713"/>
    <n v="2424.58"/>
    <n v="102352.20999999999"/>
  </r>
  <r>
    <m/>
    <x v="0"/>
    <x v="0"/>
    <x v="713"/>
    <n v="5454.9"/>
    <n v="107807.10999999999"/>
  </r>
  <r>
    <m/>
    <x v="0"/>
    <x v="0"/>
    <x v="713"/>
    <n v="2966.35"/>
    <n v="110773.45999999999"/>
  </r>
  <r>
    <m/>
    <x v="216"/>
    <x v="0"/>
    <x v="714"/>
    <n v="103.69"/>
    <n v="110877.15"/>
  </r>
  <r>
    <m/>
    <x v="26"/>
    <x v="0"/>
    <x v="714"/>
    <n v="948.97"/>
    <n v="111826.12"/>
  </r>
  <r>
    <m/>
    <x v="26"/>
    <x v="0"/>
    <x v="714"/>
    <n v="424.71"/>
    <n v="112250.83"/>
  </r>
  <r>
    <m/>
    <x v="50"/>
    <x v="119"/>
    <x v="714"/>
    <n v="488.42"/>
    <n v="112739.25"/>
  </r>
  <r>
    <m/>
    <x v="194"/>
    <x v="0"/>
    <x v="715"/>
    <n v="563.41"/>
    <n v="113302.66"/>
  </r>
  <r>
    <m/>
    <x v="194"/>
    <x v="0"/>
    <x v="715"/>
    <n v="462.67"/>
    <n v="113765.33"/>
  </r>
  <r>
    <m/>
    <x v="40"/>
    <x v="0"/>
    <x v="715"/>
    <n v="550.6"/>
    <n v="114315.93000000001"/>
  </r>
  <r>
    <m/>
    <x v="276"/>
    <x v="0"/>
    <x v="715"/>
    <n v="368.31"/>
    <n v="114684.24"/>
  </r>
  <r>
    <m/>
    <x v="92"/>
    <x v="91"/>
    <x v="715"/>
    <n v="398.17"/>
    <n v="115082.41"/>
  </r>
  <r>
    <m/>
    <x v="143"/>
    <x v="36"/>
    <x v="716"/>
    <n v="1368.7"/>
    <n v="116451.11"/>
  </r>
  <r>
    <m/>
    <x v="143"/>
    <x v="36"/>
    <x v="716"/>
    <n v="94.57"/>
    <n v="116545.68000000001"/>
  </r>
  <r>
    <m/>
    <x v="9"/>
    <x v="120"/>
    <x v="716"/>
    <n v="1444.02"/>
    <n v="117989.70000000001"/>
  </r>
  <r>
    <m/>
    <x v="9"/>
    <x v="120"/>
    <x v="716"/>
    <n v="2923.09"/>
    <n v="120912.79000000001"/>
  </r>
  <r>
    <m/>
    <x v="9"/>
    <x v="120"/>
    <x v="716"/>
    <n v="5087.2700000000004"/>
    <n v="126000.06000000001"/>
  </r>
  <r>
    <m/>
    <x v="3"/>
    <x v="0"/>
    <x v="716"/>
    <n v="1659.04"/>
    <n v="127659.1"/>
  </r>
  <r>
    <m/>
    <x v="30"/>
    <x v="24"/>
    <x v="717"/>
    <n v="333.13"/>
    <n v="127992.23000000001"/>
  </r>
  <r>
    <m/>
    <x v="261"/>
    <x v="0"/>
    <x v="718"/>
    <n v="221.48"/>
    <n v="128213.71"/>
  </r>
  <r>
    <m/>
    <x v="261"/>
    <x v="36"/>
    <x v="718"/>
    <n v="794.1"/>
    <n v="129007.81000000001"/>
  </r>
  <r>
    <m/>
    <x v="261"/>
    <x v="0"/>
    <x v="718"/>
    <n v="308.83"/>
    <n v="129316.64000000001"/>
  </r>
  <r>
    <m/>
    <x v="261"/>
    <x v="0"/>
    <x v="718"/>
    <n v="362.83"/>
    <n v="129679.47000000002"/>
  </r>
  <r>
    <m/>
    <x v="261"/>
    <x v="0"/>
    <x v="718"/>
    <n v="217.62"/>
    <n v="129897.09000000001"/>
  </r>
  <r>
    <m/>
    <x v="26"/>
    <x v="0"/>
    <x v="718"/>
    <n v="451.26"/>
    <n v="130348.35"/>
  </r>
  <r>
    <m/>
    <x v="26"/>
    <x v="0"/>
    <x v="718"/>
    <n v="557.44000000000005"/>
    <n v="130905.79000000001"/>
  </r>
  <r>
    <m/>
    <x v="26"/>
    <x v="0"/>
    <x v="718"/>
    <n v="929.06"/>
    <n v="131834.85"/>
  </r>
  <r>
    <m/>
    <x v="26"/>
    <x v="0"/>
    <x v="718"/>
    <n v="238.9"/>
    <n v="132073.75"/>
  </r>
  <r>
    <m/>
    <x v="277"/>
    <x v="0"/>
    <x v="718"/>
    <n v="4803.43"/>
    <n v="136877.18"/>
  </r>
  <r>
    <m/>
    <x v="142"/>
    <x v="0"/>
    <x v="718"/>
    <n v="4048.05"/>
    <n v="140925.22999999998"/>
  </r>
  <r>
    <m/>
    <x v="272"/>
    <x v="0"/>
    <x v="718"/>
    <n v="7034.31"/>
    <n v="147959.53999999998"/>
  </r>
  <r>
    <m/>
    <x v="216"/>
    <x v="0"/>
    <x v="718"/>
    <n v="139.69"/>
    <n v="148099.22999999998"/>
  </r>
  <r>
    <m/>
    <x v="30"/>
    <x v="24"/>
    <x v="719"/>
    <n v="707.72"/>
    <n v="148806.94999999998"/>
  </r>
  <r>
    <m/>
    <x v="174"/>
    <x v="0"/>
    <x v="719"/>
    <n v="1663.61"/>
    <n v="150470.55999999997"/>
  </r>
  <r>
    <m/>
    <x v="70"/>
    <x v="0"/>
    <x v="719"/>
    <n v="8847.84"/>
    <n v="159318.39999999997"/>
  </r>
  <r>
    <m/>
    <x v="111"/>
    <x v="0"/>
    <x v="719"/>
    <n v="331.81"/>
    <n v="159650.20999999996"/>
  </r>
  <r>
    <m/>
    <x v="26"/>
    <x v="86"/>
    <x v="719"/>
    <n v="1526.31"/>
    <n v="161176.51999999996"/>
  </r>
  <r>
    <m/>
    <x v="9"/>
    <x v="36"/>
    <x v="720"/>
    <n v="389.69"/>
    <n v="161566.20999999996"/>
  </r>
  <r>
    <m/>
    <x v="9"/>
    <x v="24"/>
    <x v="720"/>
    <n v="64.2"/>
    <n v="161630.40999999997"/>
  </r>
  <r>
    <m/>
    <x v="9"/>
    <x v="0"/>
    <x v="720"/>
    <n v="426.09"/>
    <n v="162056.49999999997"/>
  </r>
  <r>
    <m/>
    <x v="9"/>
    <x v="0"/>
    <x v="720"/>
    <n v="840.59"/>
    <n v="162897.08999999997"/>
  </r>
  <r>
    <m/>
    <x v="9"/>
    <x v="47"/>
    <x v="720"/>
    <n v="3819.11"/>
    <n v="166716.19999999995"/>
  </r>
  <r>
    <m/>
    <x v="9"/>
    <x v="89"/>
    <x v="720"/>
    <n v="666.93"/>
    <n v="167383.12999999995"/>
  </r>
  <r>
    <m/>
    <x v="17"/>
    <x v="0"/>
    <x v="720"/>
    <n v="1662.52"/>
    <n v="169045.64999999994"/>
  </r>
  <r>
    <m/>
    <x v="278"/>
    <x v="0"/>
    <x v="721"/>
    <n v="10592.61"/>
    <n v="179638.25999999995"/>
  </r>
  <r>
    <m/>
    <x v="259"/>
    <x v="0"/>
    <x v="721"/>
    <n v="200.98"/>
    <n v="179839.23999999996"/>
  </r>
  <r>
    <m/>
    <x v="165"/>
    <x v="0"/>
    <x v="721"/>
    <n v="5799.99"/>
    <n v="185639.22999999995"/>
  </r>
  <r>
    <m/>
    <x v="259"/>
    <x v="0"/>
    <x v="722"/>
    <n v="527.12"/>
    <n v="186166.34999999995"/>
  </r>
  <r>
    <m/>
    <x v="259"/>
    <x v="0"/>
    <x v="722"/>
    <n v="122.34"/>
    <n v="186288.68999999994"/>
  </r>
  <r>
    <m/>
    <x v="259"/>
    <x v="0"/>
    <x v="722"/>
    <n v="375.89"/>
    <n v="186664.57999999996"/>
  </r>
  <r>
    <m/>
    <x v="259"/>
    <x v="0"/>
    <x v="722"/>
    <n v="1895.76"/>
    <n v="188560.33999999997"/>
  </r>
  <r>
    <m/>
    <x v="9"/>
    <x v="93"/>
    <x v="722"/>
    <n v="123.25"/>
    <n v="188683.58999999997"/>
  </r>
  <r>
    <m/>
    <x v="9"/>
    <x v="93"/>
    <x v="722"/>
    <n v="46.66"/>
    <n v="188730.24999999997"/>
  </r>
  <r>
    <m/>
    <x v="9"/>
    <x v="89"/>
    <x v="722"/>
    <n v="666.93"/>
    <n v="189397.17999999996"/>
  </r>
  <r>
    <m/>
    <x v="9"/>
    <x v="89"/>
    <x v="722"/>
    <n v="2410.58"/>
    <n v="191807.75999999995"/>
  </r>
  <r>
    <m/>
    <x v="9"/>
    <x v="0"/>
    <x v="722"/>
    <n v="367.31"/>
    <n v="192175.06999999995"/>
  </r>
  <r>
    <m/>
    <x v="9"/>
    <x v="0"/>
    <x v="722"/>
    <n v="5438.77"/>
    <n v="197613.83999999994"/>
  </r>
  <r>
    <m/>
    <x v="26"/>
    <x v="0"/>
    <x v="722"/>
    <n v="1446.68"/>
    <n v="199060.51999999993"/>
  </r>
  <r>
    <m/>
    <x v="26"/>
    <x v="0"/>
    <x v="722"/>
    <n v="1274.1400000000001"/>
    <n v="200334.65999999995"/>
  </r>
  <r>
    <m/>
    <x v="0"/>
    <x v="0"/>
    <x v="722"/>
    <n v="3725.48"/>
    <n v="204060.13999999996"/>
  </r>
  <r>
    <m/>
    <x v="86"/>
    <x v="0"/>
    <x v="722"/>
    <n v="929.06"/>
    <n v="204989.19999999995"/>
  </r>
  <r>
    <m/>
    <x v="76"/>
    <x v="0"/>
    <x v="722"/>
    <n v="2734.09"/>
    <n v="207723.28999999995"/>
  </r>
  <r>
    <m/>
    <x v="143"/>
    <x v="36"/>
    <x v="723"/>
    <n v="1368.7"/>
    <n v="209091.98999999996"/>
  </r>
  <r>
    <m/>
    <x v="143"/>
    <x v="36"/>
    <x v="723"/>
    <n v="404.8"/>
    <n v="209496.78999999995"/>
  </r>
  <r>
    <m/>
    <x v="194"/>
    <x v="0"/>
    <x v="723"/>
    <n v="157.41"/>
    <n v="209654.19999999995"/>
  </r>
  <r>
    <m/>
    <x v="194"/>
    <x v="0"/>
    <x v="723"/>
    <n v="1676.95"/>
    <n v="211331.14999999997"/>
  </r>
  <r>
    <m/>
    <x v="261"/>
    <x v="0"/>
    <x v="723"/>
    <n v="257.81"/>
    <n v="211588.95999999996"/>
  </r>
  <r>
    <m/>
    <x v="7"/>
    <x v="0"/>
    <x v="723"/>
    <n v="8860.91"/>
    <n v="220449.86999999997"/>
  </r>
  <r>
    <m/>
    <x v="50"/>
    <x v="0"/>
    <x v="723"/>
    <n v="1047.18"/>
    <n v="221497.04999999996"/>
  </r>
  <r>
    <m/>
    <x v="3"/>
    <x v="0"/>
    <x v="723"/>
    <n v="1659.04"/>
    <n v="223156.08999999997"/>
  </r>
  <r>
    <m/>
    <x v="279"/>
    <x v="121"/>
    <x v="723"/>
    <n v="75652"/>
    <n v="298808.08999999997"/>
  </r>
  <r>
    <m/>
    <x v="270"/>
    <x v="122"/>
    <x v="724"/>
    <n v="378.26"/>
    <n v="299186.34999999998"/>
  </r>
  <r>
    <m/>
    <x v="216"/>
    <x v="0"/>
    <x v="724"/>
    <n v="152.47"/>
    <n v="299338.81999999995"/>
  </r>
  <r>
    <m/>
    <x v="9"/>
    <x v="89"/>
    <x v="725"/>
    <n v="247.26"/>
    <n v="299586.07999999996"/>
  </r>
  <r>
    <m/>
    <x v="9"/>
    <x v="89"/>
    <x v="725"/>
    <n v="81.97"/>
    <n v="299668.04999999993"/>
  </r>
  <r>
    <m/>
    <x v="9"/>
    <x v="89"/>
    <x v="725"/>
    <n v="72.569999999999993"/>
    <n v="299740.61999999994"/>
  </r>
  <r>
    <m/>
    <x v="9"/>
    <x v="89"/>
    <x v="725"/>
    <n v="408.52"/>
    <n v="300149.13999999996"/>
  </r>
  <r>
    <m/>
    <x v="9"/>
    <x v="24"/>
    <x v="725"/>
    <n v="3040.68"/>
    <n v="303189.81999999995"/>
  </r>
  <r>
    <m/>
    <x v="7"/>
    <x v="0"/>
    <x v="725"/>
    <n v="13926.54"/>
    <n v="317116.35999999993"/>
  </r>
  <r>
    <m/>
    <x v="226"/>
    <x v="0"/>
    <x v="725"/>
    <n v="2402.5500000000002"/>
    <n v="319518.90999999992"/>
  </r>
  <r>
    <m/>
    <x v="121"/>
    <x v="0"/>
    <x v="725"/>
    <n v="55.74"/>
    <n v="319574.64999999991"/>
  </r>
  <r>
    <m/>
    <x v="10"/>
    <x v="0"/>
    <x v="725"/>
    <n v="342.04"/>
    <n v="319916.68999999989"/>
  </r>
  <r>
    <m/>
    <x v="105"/>
    <x v="0"/>
    <x v="725"/>
    <n v="30.69"/>
    <n v="319947.37999999989"/>
  </r>
  <r>
    <m/>
    <x v="259"/>
    <x v="0"/>
    <x v="726"/>
    <n v="96.06"/>
    <n v="320043.43999999989"/>
  </r>
  <r>
    <m/>
    <x v="259"/>
    <x v="0"/>
    <x v="726"/>
    <n v="19.579999999999998"/>
    <n v="320063.0199999999"/>
  </r>
  <r>
    <m/>
    <x v="259"/>
    <x v="0"/>
    <x v="726"/>
    <n v="512.30999999999995"/>
    <n v="320575.3299999999"/>
  </r>
  <r>
    <m/>
    <x v="259"/>
    <x v="0"/>
    <x v="726"/>
    <n v="680.54"/>
    <n v="321255.86999999988"/>
  </r>
  <r>
    <m/>
    <x v="259"/>
    <x v="0"/>
    <x v="726"/>
    <n v="64.040000000000006"/>
    <n v="321319.90999999986"/>
  </r>
  <r>
    <m/>
    <x v="259"/>
    <x v="0"/>
    <x v="726"/>
    <n v="19.579999999999998"/>
    <n v="321339.48999999987"/>
  </r>
  <r>
    <m/>
    <x v="259"/>
    <x v="0"/>
    <x v="726"/>
    <n v="1152.7"/>
    <n v="322492.18999999989"/>
  </r>
  <r>
    <m/>
    <x v="9"/>
    <x v="36"/>
    <x v="726"/>
    <n v="141.85"/>
    <n v="322634.03999999986"/>
  </r>
  <r>
    <m/>
    <x v="9"/>
    <x v="36"/>
    <x v="726"/>
    <n v="390.45"/>
    <n v="323024.48999999987"/>
  </r>
  <r>
    <m/>
    <x v="280"/>
    <x v="0"/>
    <x v="726"/>
    <n v="466.2"/>
    <n v="323490.68999999989"/>
  </r>
  <r>
    <m/>
    <x v="181"/>
    <x v="0"/>
    <x v="726"/>
    <n v="2919.9"/>
    <n v="326410.58999999991"/>
  </r>
  <r>
    <m/>
    <x v="272"/>
    <x v="0"/>
    <x v="726"/>
    <n v="6768.86"/>
    <n v="333179.4499999999"/>
  </r>
  <r>
    <m/>
    <x v="279"/>
    <x v="118"/>
    <x v="726"/>
    <n v="485.77"/>
    <n v="333665.21999999991"/>
  </r>
  <r>
    <m/>
    <x v="281"/>
    <x v="83"/>
    <x v="727"/>
    <n v="67.540000000000006"/>
    <n v="333732.75999999989"/>
  </r>
  <r>
    <m/>
    <x v="281"/>
    <x v="83"/>
    <x v="727"/>
    <n v="850.39"/>
    <n v="334583.14999999991"/>
  </r>
  <r>
    <m/>
    <x v="281"/>
    <x v="83"/>
    <x v="727"/>
    <n v="384.76"/>
    <n v="334967.90999999992"/>
  </r>
  <r>
    <m/>
    <x v="281"/>
    <x v="83"/>
    <x v="727"/>
    <n v="572.35"/>
    <n v="335540.25999999989"/>
  </r>
  <r>
    <m/>
    <x v="165"/>
    <x v="0"/>
    <x v="727"/>
    <n v="437.99"/>
    <n v="335978.24999999988"/>
  </r>
  <r>
    <m/>
    <x v="165"/>
    <x v="0"/>
    <x v="727"/>
    <n v="212.36"/>
    <n v="336190.60999999987"/>
  </r>
  <r>
    <m/>
    <x v="165"/>
    <x v="0"/>
    <x v="727"/>
    <n v="212.36"/>
    <n v="336402.96999999986"/>
  </r>
  <r>
    <m/>
    <x v="165"/>
    <x v="0"/>
    <x v="727"/>
    <n v="437.99"/>
    <n v="336840.95999999985"/>
  </r>
  <r>
    <m/>
    <x v="9"/>
    <x v="47"/>
    <x v="727"/>
    <n v="3819.11"/>
    <n v="340660.06999999983"/>
  </r>
  <r>
    <m/>
    <x v="9"/>
    <x v="89"/>
    <x v="727"/>
    <n v="666.93"/>
    <n v="341326.99999999983"/>
  </r>
  <r>
    <m/>
    <x v="9"/>
    <x v="24"/>
    <x v="727"/>
    <n v="3165.44"/>
    <n v="344492.43999999983"/>
  </r>
  <r>
    <m/>
    <x v="76"/>
    <x v="0"/>
    <x v="727"/>
    <n v="457.89"/>
    <n v="344950.32999999984"/>
  </r>
  <r>
    <m/>
    <x v="282"/>
    <x v="123"/>
    <x v="727"/>
    <n v="331.81"/>
    <n v="345282.13999999984"/>
  </r>
  <r>
    <m/>
    <x v="247"/>
    <x v="0"/>
    <x v="727"/>
    <n v="2189.9299999999998"/>
    <n v="347472.06999999983"/>
  </r>
  <r>
    <m/>
    <x v="69"/>
    <x v="21"/>
    <x v="727"/>
    <n v="995.42"/>
    <n v="348467.48999999982"/>
  </r>
  <r>
    <m/>
    <x v="24"/>
    <x v="0"/>
    <x v="727"/>
    <n v="1049.17"/>
    <n v="349516.6599999998"/>
  </r>
  <r>
    <m/>
    <x v="261"/>
    <x v="0"/>
    <x v="727"/>
    <n v="72.67"/>
    <n v="349589.32999999978"/>
  </r>
  <r>
    <m/>
    <x v="283"/>
    <x v="0"/>
    <x v="727"/>
    <n v="530.73"/>
    <n v="350120.05999999976"/>
  </r>
  <r>
    <m/>
    <x v="284"/>
    <x v="0"/>
    <x v="727"/>
    <n v="43.8"/>
    <n v="350163.85999999975"/>
  </r>
  <r>
    <m/>
    <x v="285"/>
    <x v="0"/>
    <x v="727"/>
    <n v="469.31"/>
    <n v="350633.16999999975"/>
  </r>
  <r>
    <m/>
    <x v="52"/>
    <x v="0"/>
    <x v="727"/>
    <n v="124.87"/>
    <n v="350758.03999999975"/>
  </r>
  <r>
    <m/>
    <x v="226"/>
    <x v="0"/>
    <x v="728"/>
    <n v="2402.5500000000002"/>
    <n v="353160.58999999973"/>
  </r>
  <r>
    <m/>
    <x v="226"/>
    <x v="0"/>
    <x v="728"/>
    <n v="617.76"/>
    <n v="353778.34999999974"/>
  </r>
  <r>
    <m/>
    <x v="0"/>
    <x v="0"/>
    <x v="728"/>
    <n v="19721.27"/>
    <n v="373499.61999999976"/>
  </r>
  <r>
    <m/>
    <x v="216"/>
    <x v="0"/>
    <x v="728"/>
    <n v="135.05000000000001"/>
    <n v="373634.66999999975"/>
  </r>
  <r>
    <m/>
    <x v="50"/>
    <x v="0"/>
    <x v="728"/>
    <n v="2037.3"/>
    <n v="375671.96999999974"/>
  </r>
  <r>
    <m/>
    <x v="23"/>
    <x v="124"/>
    <x v="728"/>
    <n v="2817.04"/>
    <n v="378489.00999999972"/>
  </r>
  <r>
    <m/>
    <x v="7"/>
    <x v="0"/>
    <x v="728"/>
    <n v="8860.91"/>
    <n v="387349.91999999969"/>
  </r>
  <r>
    <m/>
    <x v="277"/>
    <x v="0"/>
    <x v="728"/>
    <n v="1484.5"/>
    <n v="388834.41999999969"/>
  </r>
  <r>
    <m/>
    <x v="3"/>
    <x v="0"/>
    <x v="728"/>
    <n v="1808.35"/>
    <n v="390642.76999999967"/>
  </r>
  <r>
    <m/>
    <x v="143"/>
    <x v="36"/>
    <x v="728"/>
    <n v="1368.7"/>
    <n v="392011.46999999968"/>
  </r>
  <r>
    <m/>
    <x v="143"/>
    <x v="36"/>
    <x v="728"/>
    <n v="49.15"/>
    <n v="392060.6199999997"/>
  </r>
  <r>
    <m/>
    <x v="286"/>
    <x v="0"/>
    <x v="728"/>
    <n v="248.86"/>
    <n v="392309.47999999969"/>
  </r>
  <r>
    <m/>
    <x v="261"/>
    <x v="0"/>
    <x v="728"/>
    <n v="200.08"/>
    <n v="392509.55999999971"/>
  </r>
  <r>
    <m/>
    <x v="287"/>
    <x v="0"/>
    <x v="728"/>
    <n v="746.57"/>
    <n v="393256.12999999971"/>
  </r>
  <r>
    <m/>
    <x v="288"/>
    <x v="0"/>
    <x v="728"/>
    <n v="713.39"/>
    <n v="393969.51999999973"/>
  </r>
  <r>
    <m/>
    <x v="289"/>
    <x v="0"/>
    <x v="728"/>
    <n v="12281.11"/>
    <n v="406250.62999999971"/>
  </r>
  <r>
    <m/>
    <x v="73"/>
    <x v="21"/>
    <x v="728"/>
    <n v="1482.6"/>
    <n v="407733.22999999969"/>
  </r>
  <r>
    <m/>
    <x v="194"/>
    <x v="0"/>
    <x v="728"/>
    <n v="288.01"/>
    <n v="408021.2399999997"/>
  </r>
  <r>
    <m/>
    <x v="259"/>
    <x v="0"/>
    <x v="728"/>
    <n v="3109.53"/>
    <n v="411130.76999999973"/>
  </r>
  <r>
    <m/>
    <x v="259"/>
    <x v="0"/>
    <x v="728"/>
    <n v="486.1"/>
    <n v="411616.8699999997"/>
  </r>
  <r>
    <m/>
    <x v="259"/>
    <x v="0"/>
    <x v="728"/>
    <n v="128.08000000000001"/>
    <n v="411744.94999999972"/>
  </r>
  <r>
    <m/>
    <x v="259"/>
    <x v="0"/>
    <x v="728"/>
    <n v="933.7"/>
    <n v="412678.64999999973"/>
  </r>
  <r>
    <m/>
    <x v="259"/>
    <x v="0"/>
    <x v="728"/>
    <n v="393.14"/>
    <n v="413071.78999999975"/>
  </r>
  <r>
    <m/>
    <x v="259"/>
    <x v="0"/>
    <x v="728"/>
    <n v="569.91"/>
    <n v="413641.69999999972"/>
  </r>
  <r>
    <m/>
    <x v="259"/>
    <x v="0"/>
    <x v="728"/>
    <n v="420.99"/>
    <n v="414062.68999999971"/>
  </r>
  <r>
    <m/>
    <x v="13"/>
    <x v="0"/>
    <x v="729"/>
    <n v="8260.44"/>
    <n v="422323.12999999971"/>
  </r>
  <r>
    <m/>
    <x v="13"/>
    <x v="0"/>
    <x v="729"/>
    <n v="9823.76"/>
    <n v="432146.88999999972"/>
  </r>
  <r>
    <m/>
    <x v="259"/>
    <x v="47"/>
    <x v="729"/>
    <n v="220.65"/>
    <n v="432367.53999999975"/>
  </r>
  <r>
    <m/>
    <x v="259"/>
    <x v="47"/>
    <x v="729"/>
    <n v="213.52"/>
    <n v="432581.05999999976"/>
  </r>
  <r>
    <m/>
    <x v="259"/>
    <x v="47"/>
    <x v="729"/>
    <n v="213.52"/>
    <n v="432794.57999999978"/>
  </r>
  <r>
    <m/>
    <x v="26"/>
    <x v="0"/>
    <x v="729"/>
    <n v="995.42"/>
    <n v="433789.99999999977"/>
  </r>
  <r>
    <m/>
    <x v="278"/>
    <x v="0"/>
    <x v="729"/>
    <n v="2535.0100000000002"/>
    <n v="436325.00999999978"/>
  </r>
  <r>
    <m/>
    <x v="199"/>
    <x v="0"/>
    <x v="729"/>
    <n v="318.52999999999997"/>
    <n v="436643.5399999998"/>
  </r>
  <r>
    <m/>
    <x v="167"/>
    <x v="0"/>
    <x v="729"/>
    <n v="1718.76"/>
    <n v="438362.29999999981"/>
  </r>
  <r>
    <m/>
    <x v="165"/>
    <x v="0"/>
    <x v="729"/>
    <n v="5627.45"/>
    <n v="443989.74999999983"/>
  </r>
  <r>
    <m/>
    <x v="9"/>
    <x v="0"/>
    <x v="730"/>
    <n v="3206.58"/>
    <n v="447196.32999999984"/>
  </r>
  <r>
    <m/>
    <x v="9"/>
    <x v="0"/>
    <x v="730"/>
    <n v="392.18"/>
    <n v="447588.50999999983"/>
  </r>
  <r>
    <m/>
    <x v="9"/>
    <x v="0"/>
    <x v="730"/>
    <n v="3819.11"/>
    <n v="451407.61999999982"/>
  </r>
  <r>
    <m/>
    <x v="174"/>
    <x v="0"/>
    <x v="730"/>
    <n v="955.6"/>
    <n v="452363.2199999998"/>
  </r>
  <r>
    <m/>
    <x v="174"/>
    <x v="0"/>
    <x v="730"/>
    <n v="1290.07"/>
    <n v="453653.2899999998"/>
  </r>
  <r>
    <m/>
    <x v="290"/>
    <x v="122"/>
    <x v="730"/>
    <n v="637.07000000000005"/>
    <n v="454290.35999999981"/>
  </r>
  <r>
    <m/>
    <x v="290"/>
    <x v="122"/>
    <x v="730"/>
    <n v="1061.78"/>
    <n v="455352.13999999984"/>
  </r>
  <r>
    <m/>
    <x v="23"/>
    <x v="124"/>
    <x v="730"/>
    <n v="124.43"/>
    <n v="455476.56999999983"/>
  </r>
  <r>
    <m/>
    <x v="134"/>
    <x v="0"/>
    <x v="730"/>
    <n v="17088.060000000001"/>
    <n v="472564.62999999983"/>
  </r>
  <r>
    <m/>
    <x v="26"/>
    <x v="0"/>
    <x v="730"/>
    <n v="929.06"/>
    <n v="473493.68999999983"/>
  </r>
  <r>
    <m/>
    <x v="50"/>
    <x v="125"/>
    <x v="730"/>
    <n v="477.8"/>
    <n v="473971.48999999982"/>
  </r>
  <r>
    <m/>
    <x v="291"/>
    <x v="0"/>
    <x v="730"/>
    <n v="443.83"/>
    <n v="474415.31999999983"/>
  </r>
  <r>
    <m/>
    <x v="52"/>
    <x v="0"/>
    <x v="730"/>
    <n v="157.61000000000001"/>
    <n v="474572.92999999982"/>
  </r>
  <r>
    <m/>
    <x v="226"/>
    <x v="0"/>
    <x v="731"/>
    <n v="641.98"/>
    <n v="475214.9099999998"/>
  </r>
  <r>
    <m/>
    <x v="64"/>
    <x v="0"/>
    <x v="731"/>
    <n v="504.35"/>
    <n v="475719.25999999978"/>
  </r>
  <r>
    <m/>
    <x v="194"/>
    <x v="0"/>
    <x v="731"/>
    <n v="109.36"/>
    <n v="475828.61999999976"/>
  </r>
  <r>
    <m/>
    <x v="272"/>
    <x v="0"/>
    <x v="732"/>
    <n v="1592.67"/>
    <n v="477421.28999999975"/>
  </r>
  <r>
    <m/>
    <x v="105"/>
    <x v="0"/>
    <x v="732"/>
    <n v="69.680000000000007"/>
    <n v="477490.96999999974"/>
  </r>
  <r>
    <m/>
    <x v="47"/>
    <x v="91"/>
    <x v="732"/>
    <n v="580.66"/>
    <n v="478071.62999999971"/>
  </r>
  <r>
    <m/>
    <x v="76"/>
    <x v="0"/>
    <x v="732"/>
    <n v="119.45"/>
    <n v="478191.07999999973"/>
  </r>
  <r>
    <m/>
    <x v="3"/>
    <x v="0"/>
    <x v="732"/>
    <n v="1659.04"/>
    <n v="479850.1199999997"/>
  </r>
  <r>
    <m/>
    <x v="143"/>
    <x v="36"/>
    <x v="732"/>
    <n v="1187.8699999999999"/>
    <n v="481037.9899999997"/>
  </r>
  <r>
    <m/>
    <x v="143"/>
    <x v="36"/>
    <x v="732"/>
    <n v="1368.7"/>
    <n v="482406.68999999971"/>
  </r>
  <r>
    <m/>
    <x v="165"/>
    <x v="0"/>
    <x v="733"/>
    <n v="12675.03"/>
    <n v="495081.71999999974"/>
  </r>
  <r>
    <m/>
    <x v="167"/>
    <x v="0"/>
    <x v="733"/>
    <n v="885.26"/>
    <n v="495966.97999999975"/>
  </r>
  <r>
    <m/>
    <x v="216"/>
    <x v="0"/>
    <x v="733"/>
    <n v="246.53"/>
    <n v="496213.50999999978"/>
  </r>
  <r>
    <m/>
    <x v="13"/>
    <x v="0"/>
    <x v="733"/>
    <n v="7596.72"/>
    <n v="503810.22999999975"/>
  </r>
  <r>
    <m/>
    <x v="115"/>
    <x v="126"/>
    <x v="733"/>
    <n v="683.85"/>
    <n v="504494.07999999973"/>
  </r>
  <r>
    <m/>
    <x v="121"/>
    <x v="0"/>
    <x v="733"/>
    <n v="39.82"/>
    <n v="504533.89999999973"/>
  </r>
  <r>
    <m/>
    <x v="174"/>
    <x v="0"/>
    <x v="733"/>
    <n v="1526.31"/>
    <n v="506060.20999999973"/>
  </r>
  <r>
    <m/>
    <x v="174"/>
    <x v="0"/>
    <x v="733"/>
    <n v="2300.3000000000002"/>
    <n v="508360.50999999972"/>
  </r>
  <r>
    <m/>
    <x v="9"/>
    <x v="0"/>
    <x v="733"/>
    <n v="3593.12"/>
    <n v="511953.62999999971"/>
  </r>
  <r>
    <m/>
    <x v="9"/>
    <x v="89"/>
    <x v="733"/>
    <n v="666.93"/>
    <n v="512620.55999999971"/>
  </r>
  <r>
    <m/>
    <x v="26"/>
    <x v="0"/>
    <x v="733"/>
    <n v="477.8"/>
    <n v="513098.35999999969"/>
  </r>
  <r>
    <m/>
    <x v="26"/>
    <x v="0"/>
    <x v="733"/>
    <n v="822.88"/>
    <n v="513921.2399999997"/>
  </r>
  <r>
    <m/>
    <x v="26"/>
    <x v="0"/>
    <x v="733"/>
    <n v="929.06"/>
    <n v="514850.2999999997"/>
  </r>
  <r>
    <m/>
    <x v="7"/>
    <x v="0"/>
    <x v="733"/>
    <n v="10624.99"/>
    <n v="525475.28999999969"/>
  </r>
  <r>
    <m/>
    <x v="7"/>
    <x v="0"/>
    <x v="733"/>
    <n v="2988.92"/>
    <n v="528464.20999999973"/>
  </r>
  <r>
    <m/>
    <x v="7"/>
    <x v="0"/>
    <x v="733"/>
    <n v="5116.72"/>
    <n v="533580.9299999997"/>
  </r>
  <r>
    <m/>
    <x v="9"/>
    <x v="89"/>
    <x v="734"/>
    <n v="2356.4899999999998"/>
    <n v="535937.41999999969"/>
  </r>
  <r>
    <m/>
    <x v="9"/>
    <x v="36"/>
    <x v="734"/>
    <n v="391.48"/>
    <n v="536328.89999999967"/>
  </r>
  <r>
    <m/>
    <x v="9"/>
    <x v="47"/>
    <x v="734"/>
    <n v="3819.11"/>
    <n v="540148.00999999966"/>
  </r>
  <r>
    <m/>
    <x v="9"/>
    <x v="36"/>
    <x v="734"/>
    <n v="84.03"/>
    <n v="540232.03999999969"/>
  </r>
  <r>
    <m/>
    <x v="0"/>
    <x v="0"/>
    <x v="734"/>
    <n v="4262.99"/>
    <n v="544495.02999999968"/>
  </r>
  <r>
    <m/>
    <x v="84"/>
    <x v="0"/>
    <x v="734"/>
    <n v="71.34"/>
    <n v="544566.36999999965"/>
  </r>
  <r>
    <m/>
    <x v="0"/>
    <x v="0"/>
    <x v="735"/>
    <n v="2372.7399999999998"/>
    <n v="546939.10999999964"/>
  </r>
  <r>
    <m/>
    <x v="52"/>
    <x v="0"/>
    <x v="735"/>
    <n v="313.33"/>
    <n v="547252.43999999959"/>
  </r>
  <r>
    <m/>
    <x v="104"/>
    <x v="0"/>
    <x v="735"/>
    <n v="28.54"/>
    <n v="547280.97999999963"/>
  </r>
  <r>
    <m/>
    <x v="35"/>
    <x v="0"/>
    <x v="735"/>
    <n v="662.92"/>
    <n v="547943.89999999967"/>
  </r>
  <r>
    <m/>
    <x v="259"/>
    <x v="0"/>
    <x v="736"/>
    <n v="1272.81"/>
    <n v="549216.70999999973"/>
  </r>
  <r>
    <m/>
    <x v="259"/>
    <x v="0"/>
    <x v="736"/>
    <n v="273.77999999999997"/>
    <n v="549490.48999999976"/>
  </r>
  <r>
    <m/>
    <x v="259"/>
    <x v="0"/>
    <x v="736"/>
    <n v="132.94999999999999"/>
    <n v="549623.43999999971"/>
  </r>
  <r>
    <m/>
    <x v="259"/>
    <x v="0"/>
    <x v="736"/>
    <n v="161.26"/>
    <n v="549784.69999999972"/>
  </r>
  <r>
    <m/>
    <x v="259"/>
    <x v="0"/>
    <x v="736"/>
    <n v="283.74"/>
    <n v="550068.43999999971"/>
  </r>
  <r>
    <m/>
    <x v="259"/>
    <x v="0"/>
    <x v="736"/>
    <n v="136.85"/>
    <n v="550205.28999999969"/>
  </r>
  <r>
    <m/>
    <x v="281"/>
    <x v="0"/>
    <x v="736"/>
    <n v="167.76"/>
    <n v="550373.0499999997"/>
  </r>
  <r>
    <m/>
    <x v="18"/>
    <x v="87"/>
    <x v="736"/>
    <n v="160.93"/>
    <n v="550533.97999999975"/>
  </r>
  <r>
    <m/>
    <x v="23"/>
    <x v="127"/>
    <x v="736"/>
    <n v="1286.58"/>
    <n v="551820.55999999971"/>
  </r>
  <r>
    <m/>
    <x v="292"/>
    <x v="0"/>
    <x v="736"/>
    <n v="101.86"/>
    <n v="551922.41999999969"/>
  </r>
  <r>
    <m/>
    <x v="4"/>
    <x v="122"/>
    <x v="736"/>
    <n v="164.24"/>
    <n v="552086.65999999968"/>
  </r>
  <r>
    <m/>
    <x v="263"/>
    <x v="0"/>
    <x v="736"/>
    <n v="769.79"/>
    <n v="552856.44999999972"/>
  </r>
  <r>
    <m/>
    <x v="3"/>
    <x v="0"/>
    <x v="736"/>
    <n v="1659.04"/>
    <n v="554515.48999999976"/>
  </r>
  <r>
    <m/>
    <x v="241"/>
    <x v="0"/>
    <x v="736"/>
    <n v="59.53"/>
    <n v="554575.01999999979"/>
  </r>
  <r>
    <m/>
    <x v="290"/>
    <x v="128"/>
    <x v="736"/>
    <n v="265.45"/>
    <n v="554840.46999999974"/>
  </r>
  <r>
    <m/>
    <x v="48"/>
    <x v="0"/>
    <x v="736"/>
    <n v="1433.41"/>
    <n v="556273.87999999977"/>
  </r>
  <r>
    <m/>
    <x v="48"/>
    <x v="0"/>
    <x v="736"/>
    <n v="1672.31"/>
    <n v="557946.18999999983"/>
  </r>
  <r>
    <m/>
    <x v="30"/>
    <x v="0"/>
    <x v="736"/>
    <n v="1644.13"/>
    <n v="559590.31999999983"/>
  </r>
  <r>
    <m/>
    <x v="143"/>
    <x v="129"/>
    <x v="736"/>
    <n v="215.67"/>
    <n v="559805.98999999987"/>
  </r>
  <r>
    <m/>
    <x v="143"/>
    <x v="129"/>
    <x v="736"/>
    <n v="239.76"/>
    <n v="560045.74999999988"/>
  </r>
  <r>
    <m/>
    <x v="143"/>
    <x v="129"/>
    <x v="736"/>
    <n v="74.66"/>
    <n v="560120.40999999992"/>
  </r>
  <r>
    <m/>
    <x v="13"/>
    <x v="0"/>
    <x v="736"/>
    <n v="3394.54"/>
    <n v="563514.94999999995"/>
  </r>
  <r>
    <m/>
    <x v="13"/>
    <x v="0"/>
    <x v="736"/>
    <n v="1419.39"/>
    <n v="564934.34"/>
  </r>
  <r>
    <m/>
    <x v="13"/>
    <x v="0"/>
    <x v="736"/>
    <n v="953.27"/>
    <n v="565887.61"/>
  </r>
  <r>
    <m/>
    <x v="9"/>
    <x v="24"/>
    <x v="737"/>
    <n v="3644.57"/>
    <n v="569532.17999999993"/>
  </r>
  <r>
    <m/>
    <x v="9"/>
    <x v="89"/>
    <x v="737"/>
    <n v="666.93"/>
    <n v="570199.11"/>
  </r>
  <r>
    <m/>
    <x v="9"/>
    <x v="36"/>
    <x v="737"/>
    <n v="389.99"/>
    <n v="570589.1"/>
  </r>
  <r>
    <m/>
    <x v="9"/>
    <x v="0"/>
    <x v="737"/>
    <n v="4438.08"/>
    <n v="575027.17999999993"/>
  </r>
  <r>
    <m/>
    <x v="143"/>
    <x v="36"/>
    <x v="737"/>
    <n v="260.05"/>
    <n v="575287.23"/>
  </r>
  <r>
    <m/>
    <x v="143"/>
    <x v="36"/>
    <x v="737"/>
    <n v="1368.7"/>
    <n v="576655.92999999993"/>
  </r>
  <r>
    <m/>
    <x v="50"/>
    <x v="130"/>
    <x v="737"/>
    <n v="583.98"/>
    <n v="577239.90999999992"/>
  </r>
  <r>
    <m/>
    <x v="24"/>
    <x v="0"/>
    <x v="737"/>
    <n v="2793.15"/>
    <n v="580033.05999999994"/>
  </r>
  <r>
    <m/>
    <x v="247"/>
    <x v="86"/>
    <x v="737"/>
    <n v="796.34"/>
    <n v="580829.39999999991"/>
  </r>
  <r>
    <m/>
    <x v="216"/>
    <x v="0"/>
    <x v="737"/>
    <n v="230.27"/>
    <n v="581059.66999999993"/>
  </r>
  <r>
    <m/>
    <x v="26"/>
    <x v="0"/>
    <x v="738"/>
    <n v="743.25"/>
    <n v="581802.91999999993"/>
  </r>
  <r>
    <m/>
    <x v="26"/>
    <x v="0"/>
    <x v="738"/>
    <n v="1194.51"/>
    <n v="582997.42999999993"/>
  </r>
  <r>
    <m/>
    <x v="26"/>
    <x v="0"/>
    <x v="738"/>
    <n v="1672.31"/>
    <n v="584669.74"/>
  </r>
  <r>
    <m/>
    <x v="26"/>
    <x v="0"/>
    <x v="738"/>
    <n v="849.43"/>
    <n v="585519.17000000004"/>
  </r>
  <r>
    <m/>
    <x v="9"/>
    <x v="89"/>
    <x v="738"/>
    <n v="1047.58"/>
    <n v="586566.75"/>
  </r>
  <r>
    <m/>
    <x v="9"/>
    <x v="0"/>
    <x v="738"/>
    <n v="619.11"/>
    <n v="587185.86"/>
  </r>
  <r>
    <m/>
    <x v="9"/>
    <x v="0"/>
    <x v="738"/>
    <n v="580.66"/>
    <n v="587766.52"/>
  </r>
  <r>
    <m/>
    <x v="9"/>
    <x v="47"/>
    <x v="738"/>
    <n v="3819.11"/>
    <n v="591585.63"/>
  </r>
  <r>
    <m/>
    <x v="9"/>
    <x v="0"/>
    <x v="738"/>
    <n v="736.88"/>
    <n v="592322.51"/>
  </r>
  <r>
    <m/>
    <x v="9"/>
    <x v="23"/>
    <x v="738"/>
    <n v="1572.6"/>
    <n v="593895.11"/>
  </r>
  <r>
    <m/>
    <x v="9"/>
    <x v="0"/>
    <x v="738"/>
    <n v="1572.58"/>
    <n v="595467.68999999994"/>
  </r>
  <r>
    <m/>
    <x v="293"/>
    <x v="0"/>
    <x v="738"/>
    <n v="1791.76"/>
    <n v="597259.44999999995"/>
  </r>
  <r>
    <m/>
    <x v="7"/>
    <x v="0"/>
    <x v="738"/>
    <n v="9371.44"/>
    <n v="606630.8899999999"/>
  </r>
  <r>
    <m/>
    <x v="4"/>
    <x v="122"/>
    <x v="738"/>
    <n v="250.93"/>
    <n v="606881.81999999995"/>
  </r>
  <r>
    <m/>
    <x v="35"/>
    <x v="131"/>
    <x v="738"/>
    <n v="372.69"/>
    <n v="607254.50999999989"/>
  </r>
  <r>
    <m/>
    <x v="104"/>
    <x v="132"/>
    <x v="738"/>
    <n v="685.78"/>
    <n v="607940.28999999992"/>
  </r>
  <r>
    <m/>
    <x v="294"/>
    <x v="0"/>
    <x v="738"/>
    <n v="322.52"/>
    <n v="608262.80999999994"/>
  </r>
  <r>
    <m/>
    <x v="119"/>
    <x v="0"/>
    <x v="738"/>
    <n v="71.459999999999994"/>
    <n v="608334.2699999999"/>
  </r>
  <r>
    <m/>
    <x v="295"/>
    <x v="4"/>
    <x v="738"/>
    <n v="115.85"/>
    <n v="608450.11999999988"/>
  </r>
  <r>
    <m/>
    <x v="26"/>
    <x v="0"/>
    <x v="739"/>
    <n v="1194.51"/>
    <n v="609644.62999999989"/>
  </r>
  <r>
    <m/>
    <x v="26"/>
    <x v="0"/>
    <x v="739"/>
    <n v="371.62"/>
    <n v="610016.24999999988"/>
  </r>
  <r>
    <m/>
    <x v="3"/>
    <x v="0"/>
    <x v="739"/>
    <n v="1659.04"/>
    <n v="611675.28999999992"/>
  </r>
  <r>
    <m/>
    <x v="35"/>
    <x v="83"/>
    <x v="739"/>
    <n v="2376.0100000000002"/>
    <n v="614051.29999999993"/>
  </r>
  <r>
    <m/>
    <x v="143"/>
    <x v="133"/>
    <x v="739"/>
    <n v="1609.26"/>
    <n v="615660.55999999994"/>
  </r>
  <r>
    <m/>
    <x v="48"/>
    <x v="0"/>
    <x v="739"/>
    <n v="809.61"/>
    <n v="616470.16999999993"/>
  </r>
  <r>
    <m/>
    <x v="0"/>
    <x v="0"/>
    <x v="739"/>
    <n v="223.97"/>
    <n v="616694.1399999999"/>
  </r>
  <r>
    <m/>
    <x v="194"/>
    <x v="0"/>
    <x v="739"/>
    <n v="330.48"/>
    <n v="617024.61999999988"/>
  </r>
  <r>
    <m/>
    <x v="296"/>
    <x v="0"/>
    <x v="740"/>
    <n v="2300"/>
    <n v="619324.61999999988"/>
  </r>
  <r>
    <m/>
    <x v="4"/>
    <x v="89"/>
    <x v="740"/>
    <n v="364.99"/>
    <n v="619689.60999999987"/>
  </r>
  <r>
    <m/>
    <x v="4"/>
    <x v="89"/>
    <x v="740"/>
    <n v="319.52999999999997"/>
    <n v="620009.1399999999"/>
  </r>
  <r>
    <m/>
    <x v="4"/>
    <x v="89"/>
    <x v="740"/>
    <n v="595.74"/>
    <n v="620604.87999999989"/>
  </r>
  <r>
    <m/>
    <x v="143"/>
    <x v="133"/>
    <x v="740"/>
    <n v="1609.26"/>
    <n v="622214.1399999999"/>
  </r>
  <r>
    <m/>
    <x v="263"/>
    <x v="0"/>
    <x v="740"/>
    <n v="705.1"/>
    <n v="622919.23999999987"/>
  </r>
  <r>
    <m/>
    <x v="165"/>
    <x v="0"/>
    <x v="740"/>
    <n v="4154.22"/>
    <n v="627073.45999999985"/>
  </r>
  <r>
    <m/>
    <x v="165"/>
    <x v="0"/>
    <x v="740"/>
    <n v="3636.6"/>
    <n v="630710.05999999982"/>
  </r>
  <r>
    <m/>
    <x v="4"/>
    <x v="134"/>
    <x v="740"/>
    <n v="237.24"/>
    <n v="630947.29999999981"/>
  </r>
  <r>
    <m/>
    <x v="199"/>
    <x v="0"/>
    <x v="740"/>
    <n v="53.09"/>
    <n v="631000.38999999978"/>
  </r>
  <r>
    <m/>
    <x v="199"/>
    <x v="0"/>
    <x v="740"/>
    <n v="318.52999999999997"/>
    <n v="631318.91999999981"/>
  </r>
  <r>
    <m/>
    <x v="297"/>
    <x v="0"/>
    <x v="740"/>
    <n v="58.07"/>
    <n v="631376.98999999976"/>
  </r>
  <r>
    <m/>
    <x v="259"/>
    <x v="0"/>
    <x v="740"/>
    <n v="1888.98"/>
    <n v="633265.96999999974"/>
  </r>
  <r>
    <m/>
    <x v="35"/>
    <x v="83"/>
    <x v="741"/>
    <n v="569.38"/>
    <n v="633835.34999999974"/>
  </r>
  <r>
    <m/>
    <x v="35"/>
    <x v="83"/>
    <x v="741"/>
    <n v="231.4"/>
    <n v="634066.74999999977"/>
  </r>
  <r>
    <m/>
    <x v="4"/>
    <x v="135"/>
    <x v="741"/>
    <n v="36.5"/>
    <n v="634103.24999999977"/>
  </r>
  <r>
    <m/>
    <x v="50"/>
    <x v="3"/>
    <x v="741"/>
    <n v="862.7"/>
    <n v="634965.94999999972"/>
  </r>
  <r>
    <m/>
    <x v="172"/>
    <x v="0"/>
    <x v="741"/>
    <n v="91.25"/>
    <n v="635057.19999999972"/>
  </r>
  <r>
    <m/>
    <x v="23"/>
    <x v="0"/>
    <x v="741"/>
    <n v="725"/>
    <n v="635782.19999999972"/>
  </r>
  <r>
    <m/>
    <x v="167"/>
    <x v="0"/>
    <x v="741"/>
    <n v="997.01"/>
    <n v="636779.20999999973"/>
  </r>
  <r>
    <m/>
    <x v="0"/>
    <x v="0"/>
    <x v="742"/>
    <n v="7277.69"/>
    <n v="644056.89999999967"/>
  </r>
  <r>
    <m/>
    <x v="0"/>
    <x v="0"/>
    <x v="742"/>
    <n v="2981.29"/>
    <n v="647038.18999999971"/>
  </r>
  <r>
    <m/>
    <x v="298"/>
    <x v="103"/>
    <x v="742"/>
    <n v="1532.95"/>
    <n v="648571.13999999966"/>
  </r>
  <r>
    <m/>
    <x v="181"/>
    <x v="0"/>
    <x v="743"/>
    <n v="398.17"/>
    <n v="648969.30999999971"/>
  </r>
  <r>
    <m/>
    <x v="297"/>
    <x v="0"/>
    <x v="743"/>
    <n v="58.07"/>
    <n v="649027.37999999966"/>
  </r>
  <r>
    <m/>
    <x v="9"/>
    <x v="0"/>
    <x v="743"/>
    <n v="761.5"/>
    <n v="649788.87999999966"/>
  </r>
  <r>
    <m/>
    <x v="9"/>
    <x v="0"/>
    <x v="743"/>
    <n v="3084.61"/>
    <n v="652873.48999999964"/>
  </r>
  <r>
    <m/>
    <x v="9"/>
    <x v="0"/>
    <x v="743"/>
    <n v="389.67"/>
    <n v="653263.15999999968"/>
  </r>
  <r>
    <m/>
    <x v="9"/>
    <x v="47"/>
    <x v="743"/>
    <n v="3819.11"/>
    <n v="657082.26999999967"/>
  </r>
  <r>
    <m/>
    <x v="292"/>
    <x v="0"/>
    <x v="743"/>
    <n v="990.44"/>
    <n v="658072.70999999961"/>
  </r>
  <r>
    <m/>
    <x v="299"/>
    <x v="3"/>
    <x v="743"/>
    <n v="729.98"/>
    <n v="658802.68999999959"/>
  </r>
  <r>
    <m/>
    <x v="35"/>
    <x v="83"/>
    <x v="744"/>
    <n v="279.79000000000002"/>
    <n v="659082.47999999963"/>
  </r>
  <r>
    <m/>
    <x v="52"/>
    <x v="136"/>
    <x v="744"/>
    <n v="186.57"/>
    <n v="659269.04999999958"/>
  </r>
  <r>
    <m/>
    <x v="26"/>
    <x v="0"/>
    <x v="745"/>
    <n v="637.07000000000005"/>
    <n v="659906.11999999953"/>
  </r>
  <r>
    <m/>
    <x v="104"/>
    <x v="137"/>
    <x v="745"/>
    <n v="580.66"/>
    <n v="660486.77999999956"/>
  </r>
  <r>
    <m/>
    <x v="104"/>
    <x v="0"/>
    <x v="745"/>
    <n v="449.93"/>
    <n v="660936.70999999961"/>
  </r>
  <r>
    <m/>
    <x v="10"/>
    <x v="0"/>
    <x v="745"/>
    <n v="192.98"/>
    <n v="661129.68999999959"/>
  </r>
  <r>
    <m/>
    <x v="241"/>
    <x v="0"/>
    <x v="746"/>
    <n v="52.56"/>
    <n v="661182.24999999965"/>
  </r>
  <r>
    <m/>
    <x v="241"/>
    <x v="0"/>
    <x v="746"/>
    <n v="32.119999999999997"/>
    <n v="661214.36999999965"/>
  </r>
  <r>
    <m/>
    <x v="241"/>
    <x v="0"/>
    <x v="746"/>
    <n v="192.71"/>
    <n v="661407.07999999961"/>
  </r>
  <r>
    <m/>
    <x v="9"/>
    <x v="0"/>
    <x v="746"/>
    <n v="6915.12"/>
    <n v="668322.1999999996"/>
  </r>
  <r>
    <m/>
    <x v="9"/>
    <x v="0"/>
    <x v="746"/>
    <n v="787.58"/>
    <n v="669109.77999999956"/>
  </r>
  <r>
    <m/>
    <x v="50"/>
    <x v="138"/>
    <x v="746"/>
    <n v="475.15"/>
    <n v="669584.92999999959"/>
  </r>
  <r>
    <m/>
    <x v="300"/>
    <x v="0"/>
    <x v="746"/>
    <n v="1639.13"/>
    <n v="671224.05999999959"/>
  </r>
  <r>
    <m/>
    <x v="142"/>
    <x v="0"/>
    <x v="746"/>
    <n v="2986.26"/>
    <n v="674210.3199999996"/>
  </r>
  <r>
    <m/>
    <x v="301"/>
    <x v="139"/>
    <x v="746"/>
    <n v="2007.43"/>
    <n v="676217.74999999965"/>
  </r>
  <r>
    <m/>
    <x v="302"/>
    <x v="0"/>
    <x v="746"/>
    <n v="3450.79"/>
    <n v="679668.53999999969"/>
  </r>
  <r>
    <m/>
    <x v="303"/>
    <x v="0"/>
    <x v="746"/>
    <n v="9943.35"/>
    <n v="689611.88999999966"/>
  </r>
  <r>
    <m/>
    <x v="247"/>
    <x v="0"/>
    <x v="746"/>
    <n v="796.34"/>
    <n v="690408.22999999963"/>
  </r>
  <r>
    <m/>
    <x v="304"/>
    <x v="0"/>
    <x v="746"/>
    <n v="2654.46"/>
    <n v="693062.68999999959"/>
  </r>
  <r>
    <m/>
    <x v="305"/>
    <x v="0"/>
    <x v="746"/>
    <n v="539.19000000000005"/>
    <n v="693601.87999999954"/>
  </r>
  <r>
    <m/>
    <x v="172"/>
    <x v="0"/>
    <x v="747"/>
    <n v="91.25"/>
    <n v="693693.12999999954"/>
  </r>
  <r>
    <m/>
    <x v="48"/>
    <x v="140"/>
    <x v="747"/>
    <n v="14484.04"/>
    <n v="708177.16999999958"/>
  </r>
  <r>
    <m/>
    <x v="216"/>
    <x v="0"/>
    <x v="747"/>
    <n v="135.05000000000001"/>
    <n v="708312.21999999962"/>
  </r>
  <r>
    <m/>
    <x v="0"/>
    <x v="0"/>
    <x v="747"/>
    <n v="3774.9"/>
    <n v="712087.11999999965"/>
  </r>
  <r>
    <m/>
    <x v="26"/>
    <x v="0"/>
    <x v="747"/>
    <n v="1094.96"/>
    <n v="713182.07999999961"/>
  </r>
  <r>
    <m/>
    <x v="26"/>
    <x v="0"/>
    <x v="747"/>
    <n v="557.44000000000005"/>
    <n v="713739.51999999955"/>
  </r>
  <r>
    <m/>
    <x v="3"/>
    <x v="0"/>
    <x v="747"/>
    <n v="1659.04"/>
    <n v="715398.55999999959"/>
  </r>
  <r>
    <m/>
    <x v="167"/>
    <x v="0"/>
    <x v="747"/>
    <n v="2092.04"/>
    <n v="717490.59999999963"/>
  </r>
  <r>
    <m/>
    <x v="306"/>
    <x v="84"/>
    <x v="747"/>
    <n v="66.36"/>
    <n v="717556.95999999961"/>
  </r>
  <r>
    <m/>
    <x v="9"/>
    <x v="0"/>
    <x v="748"/>
    <n v="156.61000000000001"/>
    <n v="717713.5699999996"/>
  </r>
  <r>
    <m/>
    <x v="9"/>
    <x v="0"/>
    <x v="748"/>
    <n v="10076.36"/>
    <n v="727789.92999999959"/>
  </r>
  <r>
    <m/>
    <x v="9"/>
    <x v="0"/>
    <x v="748"/>
    <n v="211.36"/>
    <n v="728001.28999999957"/>
  </r>
  <r>
    <m/>
    <x v="9"/>
    <x v="25"/>
    <x v="748"/>
    <n v="828.69"/>
    <n v="728829.97999999952"/>
  </r>
  <r>
    <m/>
    <x v="143"/>
    <x v="0"/>
    <x v="748"/>
    <n v="258.14999999999998"/>
    <n v="729088.12999999954"/>
  </r>
  <r>
    <m/>
    <x v="194"/>
    <x v="0"/>
    <x v="748"/>
    <n v="391.53"/>
    <n v="729479.65999999957"/>
  </r>
  <r>
    <m/>
    <x v="7"/>
    <x v="0"/>
    <x v="748"/>
    <n v="11705.83"/>
    <n v="741185.48999999953"/>
  </r>
  <r>
    <m/>
    <x v="247"/>
    <x v="0"/>
    <x v="748"/>
    <n v="796.34"/>
    <n v="741981.82999999949"/>
  </r>
  <r>
    <m/>
    <x v="297"/>
    <x v="0"/>
    <x v="748"/>
    <n v="41.48"/>
    <n v="742023.30999999947"/>
  </r>
  <r>
    <m/>
    <x v="3"/>
    <x v="83"/>
    <x v="748"/>
    <n v="3318.07"/>
    <n v="745341.37999999942"/>
  </r>
  <r>
    <m/>
    <x v="13"/>
    <x v="0"/>
    <x v="749"/>
    <n v="1145.6600000000001"/>
    <n v="746487.03999999946"/>
  </r>
  <r>
    <m/>
    <x v="263"/>
    <x v="0"/>
    <x v="749"/>
    <n v="729.98"/>
    <n v="747217.01999999944"/>
  </r>
  <r>
    <m/>
    <x v="263"/>
    <x v="0"/>
    <x v="749"/>
    <n v="248.86"/>
    <n v="747465.87999999942"/>
  </r>
  <r>
    <m/>
    <x v="204"/>
    <x v="0"/>
    <x v="749"/>
    <n v="1118.19"/>
    <n v="748584.06999999937"/>
  </r>
  <r>
    <m/>
    <x v="259"/>
    <x v="0"/>
    <x v="750"/>
    <n v="2000.1"/>
    <n v="750584.16999999934"/>
  </r>
  <r>
    <m/>
    <x v="26"/>
    <x v="0"/>
    <x v="750"/>
    <n v="895.88"/>
    <n v="751480.04999999935"/>
  </r>
  <r>
    <m/>
    <x v="26"/>
    <x v="0"/>
    <x v="750"/>
    <n v="371.62"/>
    <n v="751851.66999999934"/>
  </r>
  <r>
    <m/>
    <x v="9"/>
    <x v="0"/>
    <x v="750"/>
    <n v="390"/>
    <n v="752241.66999999934"/>
  </r>
  <r>
    <m/>
    <x v="9"/>
    <x v="0"/>
    <x v="750"/>
    <n v="212.36"/>
    <n v="752454.02999999933"/>
  </r>
  <r>
    <m/>
    <x v="26"/>
    <x v="141"/>
    <x v="750"/>
    <n v="796.34"/>
    <n v="753250.3699999993"/>
  </r>
  <r>
    <m/>
    <x v="10"/>
    <x v="0"/>
    <x v="750"/>
    <n v="690.82"/>
    <n v="753941.18999999925"/>
  </r>
  <r>
    <m/>
    <x v="10"/>
    <x v="0"/>
    <x v="750"/>
    <n v="1816.64"/>
    <n v="755757.82999999926"/>
  </r>
  <r>
    <m/>
    <x v="263"/>
    <x v="0"/>
    <x v="750"/>
    <n v="331.81"/>
    <n v="756089.63999999932"/>
  </r>
  <r>
    <m/>
    <x v="26"/>
    <x v="0"/>
    <x v="751"/>
    <n v="637.07000000000005"/>
    <n v="756726.70999999926"/>
  </r>
  <r>
    <m/>
    <x v="26"/>
    <x v="0"/>
    <x v="752"/>
    <n v="743.25"/>
    <n v="757469.95999999926"/>
  </r>
  <r>
    <m/>
    <x v="26"/>
    <x v="0"/>
    <x v="752"/>
    <n v="265.45"/>
    <n v="757735.40999999922"/>
  </r>
  <r>
    <m/>
    <x v="26"/>
    <x v="0"/>
    <x v="752"/>
    <n v="1035.24"/>
    <n v="758770.64999999921"/>
  </r>
  <r>
    <m/>
    <x v="26"/>
    <x v="0"/>
    <x v="752"/>
    <n v="597.25"/>
    <n v="759367.89999999921"/>
  </r>
  <r>
    <m/>
    <x v="26"/>
    <x v="0"/>
    <x v="752"/>
    <n v="1552.86"/>
    <n v="760920.75999999919"/>
  </r>
  <r>
    <m/>
    <x v="26"/>
    <x v="0"/>
    <x v="752"/>
    <n v="1128.1400000000001"/>
    <n v="762048.89999999921"/>
  </r>
  <r>
    <m/>
    <x v="259"/>
    <x v="0"/>
    <x v="752"/>
    <n v="2000.1"/>
    <n v="764048.99999999919"/>
  </r>
  <r>
    <m/>
    <x v="270"/>
    <x v="83"/>
    <x v="752"/>
    <n v="1758.58"/>
    <n v="765807.57999999914"/>
  </r>
  <r>
    <m/>
    <x v="3"/>
    <x v="68"/>
    <x v="752"/>
    <n v="1592.67"/>
    <n v="767400.24999999919"/>
  </r>
  <r>
    <m/>
    <x v="307"/>
    <x v="0"/>
    <x v="752"/>
    <n v="2556.31"/>
    <n v="769956.55999999924"/>
  </r>
  <r>
    <m/>
    <x v="50"/>
    <x v="125"/>
    <x v="752"/>
    <n v="517.62"/>
    <n v="770474.17999999924"/>
  </r>
  <r>
    <m/>
    <x v="226"/>
    <x v="0"/>
    <x v="752"/>
    <n v="564.07000000000005"/>
    <n v="771038.24999999919"/>
  </r>
  <r>
    <m/>
    <x v="308"/>
    <x v="0"/>
    <x v="752"/>
    <n v="497.71"/>
    <n v="771535.95999999915"/>
  </r>
  <r>
    <m/>
    <x v="297"/>
    <x v="142"/>
    <x v="752"/>
    <n v="58.07"/>
    <n v="771594.0299999991"/>
  </r>
  <r>
    <m/>
    <x v="48"/>
    <x v="143"/>
    <x v="752"/>
    <n v="2456.04"/>
    <n v="774050.06999999913"/>
  </r>
  <r>
    <m/>
    <x v="52"/>
    <x v="0"/>
    <x v="752"/>
    <n v="2388.64"/>
    <n v="776438.70999999915"/>
  </r>
  <r>
    <m/>
    <x v="13"/>
    <x v="0"/>
    <x v="752"/>
    <n v="2474.39"/>
    <n v="778913.09999999916"/>
  </r>
  <r>
    <m/>
    <x v="64"/>
    <x v="0"/>
    <x v="752"/>
    <n v="1924.48"/>
    <n v="780837.57999999914"/>
  </r>
  <r>
    <m/>
    <x v="10"/>
    <x v="144"/>
    <x v="752"/>
    <n v="1816.64"/>
    <n v="782654.21999999916"/>
  </r>
  <r>
    <m/>
    <x v="7"/>
    <x v="0"/>
    <x v="753"/>
    <n v="12228.04"/>
    <n v="794882.25999999919"/>
  </r>
  <r>
    <m/>
    <x v="7"/>
    <x v="0"/>
    <x v="753"/>
    <n v="5787.19"/>
    <n v="800669.44999999914"/>
  </r>
  <r>
    <m/>
    <x v="259"/>
    <x v="0"/>
    <x v="753"/>
    <n v="1034.26"/>
    <n v="801703.70999999915"/>
  </r>
  <r>
    <m/>
    <x v="259"/>
    <x v="0"/>
    <x v="753"/>
    <n v="663.77"/>
    <n v="802367.47999999917"/>
  </r>
  <r>
    <m/>
    <x v="259"/>
    <x v="0"/>
    <x v="753"/>
    <n v="3732.83"/>
    <n v="806100.30999999912"/>
  </r>
  <r>
    <m/>
    <x v="13"/>
    <x v="145"/>
    <x v="753"/>
    <n v="3102.83"/>
    <n v="809203.13999999908"/>
  </r>
  <r>
    <m/>
    <x v="50"/>
    <x v="125"/>
    <x v="753"/>
    <n v="517.62"/>
    <n v="809720.75999999908"/>
  </r>
  <r>
    <m/>
    <x v="188"/>
    <x v="125"/>
    <x v="754"/>
    <n v="381.58"/>
    <n v="810102.33999999904"/>
  </r>
  <r>
    <m/>
    <x v="309"/>
    <x v="125"/>
    <x v="754"/>
    <n v="6303.01"/>
    <n v="816405.34999999905"/>
  </r>
  <r>
    <m/>
    <x v="310"/>
    <x v="83"/>
    <x v="754"/>
    <n v="1244.28"/>
    <n v="817649.62999999907"/>
  </r>
  <r>
    <m/>
    <x v="165"/>
    <x v="0"/>
    <x v="754"/>
    <n v="3318.07"/>
    <n v="820967.69999999902"/>
  </r>
  <r>
    <m/>
    <x v="10"/>
    <x v="146"/>
    <x v="754"/>
    <n v="621.14"/>
    <n v="821588.83999999904"/>
  </r>
  <r>
    <m/>
    <x v="10"/>
    <x v="147"/>
    <x v="754"/>
    <n v="2355.83"/>
    <n v="823944.66999999899"/>
  </r>
  <r>
    <m/>
    <x v="259"/>
    <x v="0"/>
    <x v="754"/>
    <n v="244.83"/>
    <n v="824189.49999999895"/>
  </r>
  <r>
    <m/>
    <x v="259"/>
    <x v="0"/>
    <x v="754"/>
    <n v="314.92"/>
    <n v="824504.41999999899"/>
  </r>
  <r>
    <m/>
    <x v="259"/>
    <x v="0"/>
    <x v="754"/>
    <n v="348.4"/>
    <n v="824852.81999999902"/>
  </r>
  <r>
    <m/>
    <x v="259"/>
    <x v="0"/>
    <x v="754"/>
    <n v="1260.8699999999999"/>
    <n v="826113.68999999901"/>
  </r>
  <r>
    <m/>
    <x v="259"/>
    <x v="0"/>
    <x v="754"/>
    <n v="309.79000000000002"/>
    <n v="826423.47999999905"/>
  </r>
  <r>
    <m/>
    <x v="259"/>
    <x v="0"/>
    <x v="754"/>
    <n v="244.83"/>
    <n v="826668.30999999901"/>
  </r>
  <r>
    <m/>
    <x v="293"/>
    <x v="0"/>
    <x v="754"/>
    <n v="2083.08"/>
    <n v="828751.38999999897"/>
  </r>
  <r>
    <m/>
    <x v="26"/>
    <x v="148"/>
    <x v="755"/>
    <n v="464.53"/>
    <n v="829215.91999999899"/>
  </r>
  <r>
    <m/>
    <x v="311"/>
    <x v="47"/>
    <x v="756"/>
    <n v="5199.08"/>
    <n v="834414.99999999895"/>
  </r>
  <r>
    <m/>
    <x v="9"/>
    <x v="36"/>
    <x v="756"/>
    <n v="25.05"/>
    <n v="834440.049999999"/>
  </r>
  <r>
    <m/>
    <x v="9"/>
    <x v="36"/>
    <x v="756"/>
    <n v="388.4"/>
    <n v="834828.44999999902"/>
  </r>
  <r>
    <m/>
    <x v="9"/>
    <x v="36"/>
    <x v="756"/>
    <n v="105.6"/>
    <n v="834934.049999999"/>
  </r>
  <r>
    <m/>
    <x v="9"/>
    <x v="36"/>
    <x v="756"/>
    <n v="133.22"/>
    <n v="835067.26999999897"/>
  </r>
  <r>
    <m/>
    <x v="9"/>
    <x v="36"/>
    <x v="756"/>
    <n v="14170.3"/>
    <n v="849237.56999999902"/>
  </r>
  <r>
    <m/>
    <x v="9"/>
    <x v="36"/>
    <x v="756"/>
    <n v="3819.11"/>
    <n v="853056.679999999"/>
  </r>
  <r>
    <m/>
    <x v="9"/>
    <x v="36"/>
    <x v="756"/>
    <n v="1598.12"/>
    <n v="854654.799999999"/>
  </r>
  <r>
    <m/>
    <x v="270"/>
    <x v="139"/>
    <x v="756"/>
    <n v="628.28"/>
    <n v="855283.07999999903"/>
  </r>
  <r>
    <m/>
    <x v="312"/>
    <x v="0"/>
    <x v="756"/>
    <n v="240.56"/>
    <n v="855523.63999999908"/>
  </r>
  <r>
    <m/>
    <x v="293"/>
    <x v="93"/>
    <x v="757"/>
    <n v="662.02"/>
    <n v="856185.6599999991"/>
  </r>
  <r>
    <m/>
    <x v="13"/>
    <x v="0"/>
    <x v="757"/>
    <n v="2656.35"/>
    <n v="858842.00999999908"/>
  </r>
  <r>
    <m/>
    <x v="294"/>
    <x v="0"/>
    <x v="757"/>
    <n v="43.86"/>
    <n v="858885.86999999906"/>
  </r>
  <r>
    <m/>
    <x v="194"/>
    <x v="0"/>
    <x v="757"/>
    <n v="1272.68"/>
    <n v="860158.54999999912"/>
  </r>
  <r>
    <m/>
    <x v="35"/>
    <x v="3"/>
    <x v="757"/>
    <n v="1059.28"/>
    <n v="861217.82999999914"/>
  </r>
  <r>
    <m/>
    <x v="26"/>
    <x v="149"/>
    <x v="757"/>
    <n v="630.42999999999995"/>
    <n v="861848.25999999919"/>
  </r>
  <r>
    <m/>
    <x v="26"/>
    <x v="149"/>
    <x v="757"/>
    <n v="2415.56"/>
    <n v="864263.81999999925"/>
  </r>
  <r>
    <m/>
    <x v="26"/>
    <x v="149"/>
    <x v="757"/>
    <n v="3615.37"/>
    <n v="867879.18999999925"/>
  </r>
  <r>
    <m/>
    <x v="50"/>
    <x v="150"/>
    <x v="757"/>
    <n v="597.25"/>
    <n v="868476.43999999925"/>
  </r>
  <r>
    <m/>
    <x v="47"/>
    <x v="151"/>
    <x v="757"/>
    <n v="282.04000000000002"/>
    <n v="868758.47999999928"/>
  </r>
  <r>
    <m/>
    <x v="7"/>
    <x v="0"/>
    <x v="758"/>
    <n v="9948.93"/>
    <n v="878707.40999999933"/>
  </r>
  <r>
    <m/>
    <x v="311"/>
    <x v="152"/>
    <x v="758"/>
    <n v="4672.67"/>
    <n v="883380.07999999938"/>
  </r>
  <r>
    <m/>
    <x v="3"/>
    <x v="68"/>
    <x v="758"/>
    <n v="1990.84"/>
    <n v="885370.91999999934"/>
  </r>
  <r>
    <m/>
    <x v="270"/>
    <x v="0"/>
    <x v="758"/>
    <n v="112.81"/>
    <n v="885483.7299999994"/>
  </r>
  <r>
    <m/>
    <x v="9"/>
    <x v="24"/>
    <x v="758"/>
    <n v="1176.72"/>
    <n v="886660.44999999937"/>
  </r>
  <r>
    <m/>
    <x v="9"/>
    <x v="36"/>
    <x v="758"/>
    <n v="560.75"/>
    <n v="887221.19999999937"/>
  </r>
  <r>
    <m/>
    <x v="9"/>
    <x v="47"/>
    <x v="758"/>
    <n v="3819.11"/>
    <n v="891040.30999999936"/>
  </r>
  <r>
    <m/>
    <x v="9"/>
    <x v="36"/>
    <x v="758"/>
    <n v="389.63"/>
    <n v="891429.93999999936"/>
  </r>
  <r>
    <m/>
    <x v="9"/>
    <x v="153"/>
    <x v="758"/>
    <n v="1182.1099999999999"/>
    <n v="892612.04999999935"/>
  </r>
  <r>
    <m/>
    <x v="9"/>
    <x v="0"/>
    <x v="758"/>
    <n v="696.79"/>
    <n v="893308.83999999939"/>
  </r>
  <r>
    <m/>
    <x v="9"/>
    <x v="47"/>
    <x v="758"/>
    <n v="3819.11"/>
    <n v="897127.94999999937"/>
  </r>
  <r>
    <m/>
    <x v="9"/>
    <x v="0"/>
    <x v="758"/>
    <n v="15362.28"/>
    <n v="912490.2299999994"/>
  </r>
  <r>
    <m/>
    <x v="9"/>
    <x v="0"/>
    <x v="758"/>
    <n v="2431.71"/>
    <n v="914921.93999999936"/>
  </r>
  <r>
    <m/>
    <x v="9"/>
    <x v="0"/>
    <x v="758"/>
    <n v="765.52"/>
    <n v="915687.45999999938"/>
  </r>
  <r>
    <m/>
    <x v="9"/>
    <x v="0"/>
    <x v="758"/>
    <n v="7757.65"/>
    <n v="923445.1099999994"/>
  </r>
  <r>
    <m/>
    <x v="313"/>
    <x v="154"/>
    <x v="759"/>
    <n v="2627.91"/>
    <n v="926073.01999999944"/>
  </r>
  <r>
    <m/>
    <x v="216"/>
    <x v="0"/>
    <x v="759"/>
    <n v="208.21"/>
    <n v="926281.2299999994"/>
  </r>
  <r>
    <m/>
    <x v="142"/>
    <x v="0"/>
    <x v="759"/>
    <n v="2223.11"/>
    <n v="928504.33999999939"/>
  </r>
  <r>
    <m/>
    <x v="26"/>
    <x v="0"/>
    <x v="759"/>
    <n v="384.9"/>
    <n v="928889.23999999941"/>
  </r>
  <r>
    <m/>
    <x v="259"/>
    <x v="0"/>
    <x v="759"/>
    <n v="8192.48"/>
    <n v="937081.71999999939"/>
  </r>
  <r>
    <m/>
    <x v="26"/>
    <x v="0"/>
    <x v="759"/>
    <n v="2349.19"/>
    <n v="939430.90999999933"/>
  </r>
  <r>
    <m/>
    <x v="26"/>
    <x v="0"/>
    <x v="759"/>
    <n v="630.42999999999995"/>
    <n v="940061.33999999939"/>
  </r>
  <r>
    <m/>
    <x v="26"/>
    <x v="0"/>
    <x v="759"/>
    <n v="2333.27"/>
    <n v="942394.6099999994"/>
  </r>
  <r>
    <m/>
    <x v="0"/>
    <x v="0"/>
    <x v="759"/>
    <n v="745.71"/>
    <n v="943140.31999999937"/>
  </r>
  <r>
    <m/>
    <x v="0"/>
    <x v="0"/>
    <x v="759"/>
    <n v="1300.27"/>
    <n v="944440.58999999939"/>
  </r>
  <r>
    <m/>
    <x v="314"/>
    <x v="0"/>
    <x v="759"/>
    <n v="607.58000000000004"/>
    <n v="945048.16999999934"/>
  </r>
  <r>
    <m/>
    <x v="315"/>
    <x v="36"/>
    <x v="759"/>
    <n v="2471.12"/>
    <n v="947519.28999999934"/>
  </r>
  <r>
    <m/>
    <x v="3"/>
    <x v="83"/>
    <x v="759"/>
    <n v="2654.46"/>
    <n v="950173.7499999993"/>
  </r>
  <r>
    <m/>
    <x v="174"/>
    <x v="0"/>
    <x v="760"/>
    <n v="555.62"/>
    <n v="950729.3699999993"/>
  </r>
  <r>
    <m/>
    <x v="293"/>
    <x v="93"/>
    <x v="760"/>
    <n v="57.07"/>
    <n v="950786.43999999925"/>
  </r>
  <r>
    <m/>
    <x v="259"/>
    <x v="47"/>
    <x v="761"/>
    <n v="1692.22"/>
    <n v="952478.65999999922"/>
  </r>
  <r>
    <m/>
    <x v="259"/>
    <x v="0"/>
    <x v="761"/>
    <n v="2526.71"/>
    <n v="955005.36999999918"/>
  </r>
  <r>
    <m/>
    <x v="282"/>
    <x v="155"/>
    <x v="761"/>
    <n v="331.81"/>
    <n v="955337.17999999924"/>
  </r>
  <r>
    <m/>
    <x v="0"/>
    <x v="47"/>
    <x v="762"/>
    <n v="447.94"/>
    <n v="955785.11999999918"/>
  </r>
  <r>
    <m/>
    <x v="0"/>
    <x v="153"/>
    <x v="762"/>
    <n v="2867.87"/>
    <n v="958652.98999999918"/>
  </r>
  <r>
    <m/>
    <x v="204"/>
    <x v="156"/>
    <x v="762"/>
    <n v="1554.71"/>
    <n v="960207.69999999914"/>
  </r>
  <r>
    <m/>
    <x v="316"/>
    <x v="0"/>
    <x v="763"/>
    <n v="172.54"/>
    <n v="960380.23999999918"/>
  </r>
  <r>
    <m/>
    <x v="13"/>
    <x v="0"/>
    <x v="763"/>
    <n v="199.08"/>
    <n v="960579.31999999913"/>
  </r>
  <r>
    <m/>
    <x v="26"/>
    <x v="0"/>
    <x v="763"/>
    <n v="2415.56"/>
    <n v="962994.87999999919"/>
  </r>
  <r>
    <m/>
    <x v="293"/>
    <x v="93"/>
    <x v="763"/>
    <n v="1441.04"/>
    <n v="964435.91999999923"/>
  </r>
  <r>
    <m/>
    <x v="3"/>
    <x v="0"/>
    <x v="763"/>
    <n v="1592.67"/>
    <n v="966028.58999999927"/>
  </r>
  <r>
    <m/>
    <x v="311"/>
    <x v="0"/>
    <x v="763"/>
    <n v="6485.67"/>
    <n v="972514.25999999931"/>
  </r>
  <r>
    <m/>
    <x v="317"/>
    <x v="0"/>
    <x v="763"/>
    <n v="129.32"/>
    <n v="972643.57999999926"/>
  </r>
  <r>
    <m/>
    <x v="259"/>
    <x v="0"/>
    <x v="763"/>
    <n v="267.31"/>
    <n v="972910.88999999932"/>
  </r>
  <r>
    <m/>
    <x v="158"/>
    <x v="0"/>
    <x v="763"/>
    <n v="1608.6"/>
    <n v="974519.48999999929"/>
  </r>
  <r>
    <m/>
    <x v="26"/>
    <x v="0"/>
    <x v="763"/>
    <n v="743.25"/>
    <n v="975262.73999999929"/>
  </r>
  <r>
    <m/>
    <x v="26"/>
    <x v="0"/>
    <x v="763"/>
    <n v="690.16"/>
    <n v="975952.89999999932"/>
  </r>
  <r>
    <m/>
    <x v="26"/>
    <x v="0"/>
    <x v="763"/>
    <n v="557.44000000000005"/>
    <n v="976510.33999999927"/>
  </r>
  <r>
    <m/>
    <x v="26"/>
    <x v="0"/>
    <x v="763"/>
    <n v="212.36"/>
    <n v="976722.69999999925"/>
  </r>
  <r>
    <m/>
    <x v="26"/>
    <x v="0"/>
    <x v="763"/>
    <n v="424.71"/>
    <n v="977147.40999999922"/>
  </r>
  <r>
    <m/>
    <x v="311"/>
    <x v="0"/>
    <x v="763"/>
    <n v="4672.67"/>
    <n v="981820.07999999926"/>
  </r>
  <r>
    <m/>
    <x v="0"/>
    <x v="0"/>
    <x v="763"/>
    <n v="1725.08"/>
    <n v="983545.15999999922"/>
  </r>
  <r>
    <m/>
    <x v="270"/>
    <x v="24"/>
    <x v="763"/>
    <n v="159.27000000000001"/>
    <n v="983704.42999999924"/>
  </r>
  <r>
    <m/>
    <x v="0"/>
    <x v="0"/>
    <x v="763"/>
    <n v="5639.72"/>
    <n v="989344.14999999921"/>
  </r>
  <r>
    <m/>
    <x v="216"/>
    <x v="0"/>
    <x v="763"/>
    <n v="143.16999999999999"/>
    <n v="989487.31999999925"/>
  </r>
  <r>
    <m/>
    <x v="134"/>
    <x v="0"/>
    <x v="764"/>
    <n v="17088.060000000001"/>
    <n v="1006575.3799999993"/>
  </r>
  <r>
    <m/>
    <x v="86"/>
    <x v="157"/>
    <x v="764"/>
    <n v="398.17"/>
    <n v="1006973.5499999993"/>
  </r>
  <r>
    <m/>
    <x v="259"/>
    <x v="0"/>
    <x v="764"/>
    <n v="1420.74"/>
    <n v="1008394.2899999993"/>
  </r>
  <r>
    <m/>
    <x v="259"/>
    <x v="0"/>
    <x v="764"/>
    <n v="314.33"/>
    <n v="1008708.6199999993"/>
  </r>
  <r>
    <m/>
    <x v="259"/>
    <x v="0"/>
    <x v="764"/>
    <n v="217.9"/>
    <n v="1008926.5199999993"/>
  </r>
  <r>
    <m/>
    <x v="259"/>
    <x v="0"/>
    <x v="764"/>
    <n v="100.65"/>
    <n v="1009027.1699999993"/>
  </r>
  <r>
    <m/>
    <x v="259"/>
    <x v="0"/>
    <x v="764"/>
    <n v="701.76"/>
    <n v="1009728.9299999994"/>
  </r>
  <r>
    <m/>
    <x v="259"/>
    <x v="0"/>
    <x v="764"/>
    <n v="210.51"/>
    <n v="1009939.4399999994"/>
  </r>
  <r>
    <m/>
    <x v="259"/>
    <x v="0"/>
    <x v="764"/>
    <n v="145.41999999999999"/>
    <n v="1010084.8599999994"/>
  </r>
  <r>
    <m/>
    <x v="318"/>
    <x v="0"/>
    <x v="764"/>
    <n v="2272.88"/>
    <n v="1012357.7399999994"/>
  </r>
  <r>
    <m/>
    <x v="9"/>
    <x v="24"/>
    <x v="764"/>
    <n v="345.08"/>
    <n v="1012702.8199999994"/>
  </r>
  <r>
    <m/>
    <x v="9"/>
    <x v="24"/>
    <x v="764"/>
    <n v="389.75"/>
    <n v="1013092.5699999994"/>
  </r>
  <r>
    <m/>
    <x v="9"/>
    <x v="24"/>
    <x v="764"/>
    <n v="3819.11"/>
    <n v="1016911.6799999994"/>
  </r>
  <r>
    <m/>
    <x v="194"/>
    <x v="158"/>
    <x v="764"/>
    <n v="858.32"/>
    <n v="1017769.9999999993"/>
  </r>
  <r>
    <m/>
    <x v="263"/>
    <x v="68"/>
    <x v="764"/>
    <n v="398.17"/>
    <n v="1018168.1699999993"/>
  </r>
  <r>
    <m/>
    <x v="319"/>
    <x v="0"/>
    <x v="764"/>
    <n v="3272.94"/>
    <n v="1021441.1099999993"/>
  </r>
  <r>
    <m/>
    <x v="50"/>
    <x v="24"/>
    <x v="764"/>
    <n v="776.52"/>
    <n v="1022217.6299999993"/>
  </r>
  <r>
    <m/>
    <x v="320"/>
    <x v="0"/>
    <x v="764"/>
    <n v="1576.08"/>
    <n v="1023793.7099999993"/>
  </r>
  <r>
    <m/>
    <x v="321"/>
    <x v="140"/>
    <x v="764"/>
    <n v="995.42"/>
    <n v="1024789.1299999993"/>
  </r>
  <r>
    <m/>
    <x v="26"/>
    <x v="0"/>
    <x v="764"/>
    <n v="1141.42"/>
    <n v="1025930.5499999993"/>
  </r>
  <r>
    <m/>
    <x v="26"/>
    <x v="0"/>
    <x v="764"/>
    <n v="1380.32"/>
    <n v="1027310.8699999993"/>
  </r>
  <r>
    <m/>
    <x v="322"/>
    <x v="3"/>
    <x v="764"/>
    <n v="936.03"/>
    <n v="1028246.8999999993"/>
  </r>
  <r>
    <m/>
    <x v="322"/>
    <x v="3"/>
    <x v="764"/>
    <n v="69.680000000000007"/>
    <n v="1028316.5799999994"/>
  </r>
  <r>
    <m/>
    <x v="292"/>
    <x v="0"/>
    <x v="764"/>
    <n v="92.08"/>
    <n v="1028408.6599999993"/>
  </r>
  <r>
    <m/>
    <x v="310"/>
    <x v="83"/>
    <x v="764"/>
    <n v="1244.28"/>
    <n v="1029652.9399999994"/>
  </r>
  <r>
    <m/>
    <x v="270"/>
    <x v="0"/>
    <x v="764"/>
    <n v="77.64"/>
    <n v="1029730.5799999994"/>
  </r>
  <r>
    <m/>
    <x v="321"/>
    <x v="140"/>
    <x v="764"/>
    <n v="995.42"/>
    <n v="1030725.9999999994"/>
  </r>
  <r>
    <m/>
    <x v="323"/>
    <x v="0"/>
    <x v="764"/>
    <n v="164.24"/>
    <n v="1030890.2399999994"/>
  </r>
  <r>
    <m/>
    <x v="7"/>
    <x v="0"/>
    <x v="764"/>
    <n v="1991.51"/>
    <n v="1032881.7499999994"/>
  </r>
  <r>
    <m/>
    <x v="7"/>
    <x v="0"/>
    <x v="764"/>
    <n v="6625.9"/>
    <n v="1039507.6499999994"/>
  </r>
  <r>
    <m/>
    <x v="324"/>
    <x v="0"/>
    <x v="764"/>
    <n v="807.95"/>
    <n v="1040315.5999999994"/>
  </r>
  <r>
    <m/>
    <x v="278"/>
    <x v="159"/>
    <x v="764"/>
    <n v="10485.1"/>
    <n v="1050800.6999999995"/>
  </r>
  <r>
    <m/>
    <x v="284"/>
    <x v="0"/>
    <x v="765"/>
    <n v="9.9499999999999993"/>
    <n v="1050810.6499999994"/>
  </r>
  <r>
    <m/>
    <x v="317"/>
    <x v="0"/>
    <x v="766"/>
    <n v="238.03"/>
    <n v="1051048.6799999995"/>
  </r>
  <r>
    <m/>
    <x v="311"/>
    <x v="0"/>
    <x v="767"/>
    <n v="4243.05"/>
    <n v="1055291.7299999995"/>
  </r>
  <r>
    <m/>
    <x v="311"/>
    <x v="0"/>
    <x v="767"/>
    <n v="5723.67"/>
    <n v="1061015.3999999994"/>
  </r>
  <r>
    <m/>
    <x v="3"/>
    <x v="0"/>
    <x v="767"/>
    <n v="1592.67"/>
    <n v="1062608.0699999994"/>
  </r>
  <r>
    <m/>
    <x v="308"/>
    <x v="0"/>
    <x v="767"/>
    <n v="248.86"/>
    <n v="1062856.9299999995"/>
  </r>
  <r>
    <m/>
    <x v="322"/>
    <x v="0"/>
    <x v="767"/>
    <n v="17.05"/>
    <n v="1062873.9799999995"/>
  </r>
  <r>
    <m/>
    <x v="293"/>
    <x v="93"/>
    <x v="767"/>
    <n v="2762.51"/>
    <n v="1065636.4899999995"/>
  </r>
  <r>
    <m/>
    <x v="293"/>
    <x v="93"/>
    <x v="767"/>
    <n v="19.260000000000002"/>
    <n v="1065655.7499999995"/>
  </r>
  <r>
    <m/>
    <x v="315"/>
    <x v="36"/>
    <x v="767"/>
    <n v="1823.37"/>
    <n v="1067479.1199999996"/>
  </r>
  <r>
    <m/>
    <x v="325"/>
    <x v="3"/>
    <x v="767"/>
    <n v="424.05"/>
    <n v="1067903.1699999997"/>
  </r>
  <r>
    <m/>
    <x v="26"/>
    <x v="0"/>
    <x v="767"/>
    <n v="212.36"/>
    <n v="1068115.5299999998"/>
  </r>
  <r>
    <m/>
    <x v="0"/>
    <x v="0"/>
    <x v="767"/>
    <n v="1526.31"/>
    <n v="1069641.8399999999"/>
  </r>
  <r>
    <m/>
    <x v="226"/>
    <x v="0"/>
    <x v="767"/>
    <n v="627.45000000000005"/>
    <n v="1070269.2899999998"/>
  </r>
  <r>
    <m/>
    <x v="3"/>
    <x v="0"/>
    <x v="768"/>
    <n v="3318.07"/>
    <n v="1073587.3599999999"/>
  </r>
  <r>
    <m/>
    <x v="7"/>
    <x v="0"/>
    <x v="768"/>
    <n v="7400.81"/>
    <n v="1080988.17"/>
  </r>
  <r>
    <m/>
    <x v="226"/>
    <x v="0"/>
    <x v="768"/>
    <n v="2927.33"/>
    <n v="1083915.5"/>
  </r>
  <r>
    <m/>
    <x v="9"/>
    <x v="0"/>
    <x v="768"/>
    <n v="2737.21"/>
    <n v="1086652.71"/>
  </r>
  <r>
    <m/>
    <x v="9"/>
    <x v="0"/>
    <x v="768"/>
    <n v="5055.8"/>
    <n v="1091708.51"/>
  </r>
  <r>
    <m/>
    <x v="9"/>
    <x v="0"/>
    <x v="768"/>
    <n v="13238.94"/>
    <n v="1104947.45"/>
  </r>
  <r>
    <m/>
    <x v="9"/>
    <x v="0"/>
    <x v="768"/>
    <n v="929.06"/>
    <n v="1105876.51"/>
  </r>
  <r>
    <m/>
    <x v="9"/>
    <x v="0"/>
    <x v="768"/>
    <n v="1888.91"/>
    <n v="1107765.42"/>
  </r>
  <r>
    <m/>
    <x v="9"/>
    <x v="0"/>
    <x v="768"/>
    <n v="4773.6000000000004"/>
    <n v="1112539.02"/>
  </r>
  <r>
    <m/>
    <x v="181"/>
    <x v="0"/>
    <x v="768"/>
    <n v="663.61"/>
    <n v="1113202.6300000001"/>
  </r>
  <r>
    <m/>
    <x v="326"/>
    <x v="24"/>
    <x v="768"/>
    <n v="337.4"/>
    <n v="1113540.03"/>
  </r>
  <r>
    <m/>
    <x v="326"/>
    <x v="24"/>
    <x v="768"/>
    <n v="27.61"/>
    <n v="1113567.6400000001"/>
  </r>
  <r>
    <m/>
    <x v="35"/>
    <x v="160"/>
    <x v="768"/>
    <n v="578.14"/>
    <n v="1114145.78"/>
  </r>
  <r>
    <m/>
    <x v="9"/>
    <x v="24"/>
    <x v="768"/>
    <n v="3819.11"/>
    <n v="1117964.8900000001"/>
  </r>
  <r>
    <m/>
    <x v="9"/>
    <x v="0"/>
    <x v="768"/>
    <n v="17101.419999999998"/>
    <n v="1135066.31"/>
  </r>
  <r>
    <m/>
    <x v="9"/>
    <x v="24"/>
    <x v="768"/>
    <n v="390.76"/>
    <n v="1135457.07"/>
  </r>
  <r>
    <m/>
    <x v="9"/>
    <x v="24"/>
    <x v="768"/>
    <n v="4114.41"/>
    <n v="1139571.48"/>
  </r>
  <r>
    <m/>
    <x v="0"/>
    <x v="0"/>
    <x v="768"/>
    <n v="1951.03"/>
    <n v="1141522.51"/>
  </r>
  <r>
    <m/>
    <x v="326"/>
    <x v="0"/>
    <x v="768"/>
    <n v="337.4"/>
    <n v="1141859.9099999999"/>
  </r>
  <r>
    <m/>
    <x v="327"/>
    <x v="24"/>
    <x v="768"/>
    <n v="974.51"/>
    <n v="1142834.42"/>
  </r>
  <r>
    <m/>
    <x v="134"/>
    <x v="0"/>
    <x v="769"/>
    <n v="20505.669999999998"/>
    <n v="1163340.0899999999"/>
  </r>
  <r>
    <m/>
    <x v="324"/>
    <x v="0"/>
    <x v="770"/>
    <n v="955.89"/>
    <n v="1164295.9799999997"/>
  </r>
  <r>
    <m/>
    <x v="50"/>
    <x v="0"/>
    <x v="770"/>
    <n v="650.34"/>
    <n v="1164946.3199999998"/>
  </r>
  <r>
    <m/>
    <x v="328"/>
    <x v="0"/>
    <x v="770"/>
    <n v="2720.82"/>
    <n v="1167667.1399999999"/>
  </r>
  <r>
    <m/>
    <x v="311"/>
    <x v="0"/>
    <x v="770"/>
    <n v="6647.08"/>
    <n v="1174314.22"/>
  </r>
  <r>
    <m/>
    <x v="329"/>
    <x v="0"/>
    <x v="770"/>
    <n v="26.54"/>
    <n v="1174340.76"/>
  </r>
  <r>
    <m/>
    <x v="330"/>
    <x v="161"/>
    <x v="770"/>
    <n v="109.23"/>
    <n v="1174449.99"/>
  </r>
  <r>
    <m/>
    <x v="308"/>
    <x v="0"/>
    <x v="770"/>
    <n v="132.72"/>
    <n v="1174582.71"/>
  </r>
  <r>
    <m/>
    <x v="26"/>
    <x v="0"/>
    <x v="770"/>
    <n v="1937.75"/>
    <n v="1176520.46"/>
  </r>
  <r>
    <m/>
    <x v="26"/>
    <x v="0"/>
    <x v="770"/>
    <n v="637.07000000000005"/>
    <n v="1177157.53"/>
  </r>
  <r>
    <m/>
    <x v="26"/>
    <x v="0"/>
    <x v="770"/>
    <n v="3848.96"/>
    <n v="1181006.49"/>
  </r>
  <r>
    <m/>
    <x v="0"/>
    <x v="0"/>
    <x v="770"/>
    <n v="7305.65"/>
    <n v="1188312.1399999999"/>
  </r>
  <r>
    <m/>
    <x v="76"/>
    <x v="0"/>
    <x v="770"/>
    <n v="1579.4"/>
    <n v="1189891.5399999998"/>
  </r>
  <r>
    <m/>
    <x v="26"/>
    <x v="0"/>
    <x v="770"/>
    <n v="597.25"/>
    <n v="1190488.7899999998"/>
  </r>
  <r>
    <m/>
    <x v="26"/>
    <x v="0"/>
    <x v="770"/>
    <n v="318.52999999999997"/>
    <n v="1190807.3199999998"/>
  </r>
  <r>
    <m/>
    <x v="331"/>
    <x v="3"/>
    <x v="771"/>
    <n v="82.95"/>
    <n v="1190890.2699999998"/>
  </r>
  <r>
    <m/>
    <x v="26"/>
    <x v="0"/>
    <x v="771"/>
    <n v="597.25"/>
    <n v="1191487.5199999998"/>
  </r>
  <r>
    <m/>
    <x v="0"/>
    <x v="0"/>
    <x v="771"/>
    <n v="6561.45"/>
    <n v="1198048.9699999997"/>
  </r>
  <r>
    <m/>
    <x v="142"/>
    <x v="0"/>
    <x v="772"/>
    <n v="2070.48"/>
    <n v="1200119.4499999997"/>
  </r>
  <r>
    <m/>
    <x v="315"/>
    <x v="24"/>
    <x v="772"/>
    <n v="1889.85"/>
    <n v="1202009.2999999998"/>
  </r>
  <r>
    <m/>
    <x v="10"/>
    <x v="162"/>
    <x v="773"/>
    <n v="1660"/>
    <n v="1660"/>
  </r>
  <r>
    <m/>
    <x v="10"/>
    <x v="162"/>
    <x v="773"/>
    <n v="112.5"/>
    <n v="1772.5"/>
  </r>
  <r>
    <m/>
    <x v="10"/>
    <x v="162"/>
    <x v="773"/>
    <n v="100"/>
    <n v="1872.5"/>
  </r>
  <r>
    <m/>
    <x v="10"/>
    <x v="162"/>
    <x v="773"/>
    <n v="663.61"/>
    <n v="2536.11"/>
  </r>
  <r>
    <m/>
    <x v="0"/>
    <x v="162"/>
    <x v="773"/>
    <n v="1710.26"/>
    <n v="4246.37"/>
  </r>
  <r>
    <m/>
    <x v="7"/>
    <x v="163"/>
    <x v="773"/>
    <n v="5744.05"/>
    <n v="9990.42"/>
  </r>
  <r>
    <m/>
    <x v="7"/>
    <x v="163"/>
    <x v="773"/>
    <n v="11908.69"/>
    <n v="21899.11"/>
  </r>
  <r>
    <m/>
    <x v="270"/>
    <x v="164"/>
    <x v="773"/>
    <n v="107.84"/>
    <n v="22006.95"/>
  </r>
  <r>
    <m/>
    <x v="8"/>
    <x v="165"/>
    <x v="773"/>
    <n v="76.5"/>
    <n v="22083.45"/>
  </r>
  <r>
    <m/>
    <x v="9"/>
    <x v="24"/>
    <x v="774"/>
    <n v="3819.16"/>
    <n v="25902.61"/>
  </r>
  <r>
    <m/>
    <x v="9"/>
    <x v="24"/>
    <x v="774"/>
    <n v="3750.75"/>
    <n v="29653.360000000001"/>
  </r>
  <r>
    <m/>
    <x v="9"/>
    <x v="24"/>
    <x v="774"/>
    <n v="390"/>
    <n v="30043.360000000001"/>
  </r>
  <r>
    <m/>
    <x v="10"/>
    <x v="162"/>
    <x v="775"/>
    <n v="1260"/>
    <n v="31303.360000000001"/>
  </r>
  <r>
    <m/>
    <x v="165"/>
    <x v="162"/>
    <x v="775"/>
    <n v="19770"/>
    <n v="51073.36"/>
  </r>
  <r>
    <m/>
    <x v="165"/>
    <x v="162"/>
    <x v="775"/>
    <n v="2570"/>
    <n v="53643.360000000001"/>
  </r>
  <r>
    <m/>
    <x v="26"/>
    <x v="162"/>
    <x v="775"/>
    <n v="830"/>
    <n v="54473.36"/>
  </r>
  <r>
    <m/>
    <x v="332"/>
    <x v="166"/>
    <x v="775"/>
    <n v="238.9"/>
    <n v="54712.26"/>
  </r>
  <r>
    <m/>
    <x v="26"/>
    <x v="162"/>
    <x v="775"/>
    <n v="850"/>
    <n v="55562.26"/>
  </r>
  <r>
    <m/>
    <x v="259"/>
    <x v="162"/>
    <x v="776"/>
    <n v="1419.99"/>
    <n v="56982.25"/>
  </r>
  <r>
    <m/>
    <x v="333"/>
    <x v="162"/>
    <x v="776"/>
    <n v="414.76"/>
    <n v="57397.01"/>
  </r>
  <r>
    <m/>
    <x v="315"/>
    <x v="82"/>
    <x v="776"/>
    <n v="238.9"/>
    <n v="57635.91"/>
  </r>
  <r>
    <m/>
    <x v="328"/>
    <x v="162"/>
    <x v="776"/>
    <n v="1320"/>
    <n v="58955.91"/>
  </r>
  <r>
    <m/>
    <x v="311"/>
    <x v="162"/>
    <x v="776"/>
    <n v="6324.56"/>
    <n v="65280.47"/>
  </r>
  <r>
    <m/>
    <x v="0"/>
    <x v="162"/>
    <x v="776"/>
    <n v="2025.25"/>
    <n v="67305.72"/>
  </r>
  <r>
    <m/>
    <x v="9"/>
    <x v="24"/>
    <x v="776"/>
    <n v="1701.85"/>
    <n v="69007.570000000007"/>
  </r>
  <r>
    <m/>
    <x v="9"/>
    <x v="24"/>
    <x v="776"/>
    <n v="2370.69"/>
    <n v="71378.260000000009"/>
  </r>
  <r>
    <m/>
    <x v="9"/>
    <x v="24"/>
    <x v="776"/>
    <n v="3996.86"/>
    <n v="75375.12000000001"/>
  </r>
  <r>
    <m/>
    <x v="9"/>
    <x v="24"/>
    <x v="776"/>
    <n v="98.43"/>
    <n v="75473.55"/>
  </r>
  <r>
    <m/>
    <x v="9"/>
    <x v="24"/>
    <x v="776"/>
    <n v="972.63"/>
    <n v="76446.180000000008"/>
  </r>
  <r>
    <m/>
    <x v="9"/>
    <x v="24"/>
    <x v="776"/>
    <n v="5250.85"/>
    <n v="81697.030000000013"/>
  </r>
  <r>
    <m/>
    <x v="9"/>
    <x v="24"/>
    <x v="776"/>
    <n v="394.04"/>
    <n v="82091.070000000007"/>
  </r>
  <r>
    <m/>
    <x v="135"/>
    <x v="162"/>
    <x v="776"/>
    <n v="2965.06"/>
    <n v="85056.13"/>
  </r>
  <r>
    <m/>
    <x v="334"/>
    <x v="162"/>
    <x v="776"/>
    <n v="150"/>
    <n v="85206.13"/>
  </r>
  <r>
    <m/>
    <x v="315"/>
    <x v="63"/>
    <x v="777"/>
    <n v="597.25"/>
    <n v="85803.38"/>
  </r>
  <r>
    <m/>
    <x v="335"/>
    <x v="167"/>
    <x v="777"/>
    <n v="11.88"/>
    <n v="85815.260000000009"/>
  </r>
  <r>
    <m/>
    <x v="10"/>
    <x v="162"/>
    <x v="777"/>
    <n v="6304.34"/>
    <n v="92119.6"/>
  </r>
  <r>
    <m/>
    <x v="288"/>
    <x v="61"/>
    <x v="777"/>
    <n v="3318.08"/>
    <n v="95437.680000000008"/>
  </r>
  <r>
    <m/>
    <x v="336"/>
    <x v="162"/>
    <x v="777"/>
    <n v="535.01"/>
    <n v="95972.69"/>
  </r>
  <r>
    <m/>
    <x v="26"/>
    <x v="168"/>
    <x v="777"/>
    <n v="480"/>
    <n v="96452.69"/>
  </r>
  <r>
    <m/>
    <x v="315"/>
    <x v="24"/>
    <x v="777"/>
    <n v="1603.32"/>
    <n v="98056.010000000009"/>
  </r>
  <r>
    <m/>
    <x v="165"/>
    <x v="169"/>
    <x v="778"/>
    <n v="16940"/>
    <n v="114996.01000000001"/>
  </r>
  <r>
    <m/>
    <x v="311"/>
    <x v="162"/>
    <x v="779"/>
    <n v="5601.88"/>
    <n v="120597.89000000001"/>
  </r>
  <r>
    <m/>
    <x v="337"/>
    <x v="68"/>
    <x v="779"/>
    <n v="1990.84"/>
    <n v="122588.73000000001"/>
  </r>
  <r>
    <m/>
    <x v="50"/>
    <x v="162"/>
    <x v="779"/>
    <n v="560"/>
    <n v="123148.73000000001"/>
  </r>
  <r>
    <m/>
    <x v="194"/>
    <x v="162"/>
    <x v="779"/>
    <n v="727.08"/>
    <n v="123875.81000000001"/>
  </r>
  <r>
    <m/>
    <x v="263"/>
    <x v="170"/>
    <x v="779"/>
    <n v="200"/>
    <n v="124075.81000000001"/>
  </r>
  <r>
    <m/>
    <x v="338"/>
    <x v="61"/>
    <x v="779"/>
    <n v="400"/>
    <n v="124475.81000000001"/>
  </r>
  <r>
    <m/>
    <x v="26"/>
    <x v="171"/>
    <x v="779"/>
    <n v="225"/>
    <n v="124700.81000000001"/>
  </r>
  <r>
    <m/>
    <x v="315"/>
    <x v="24"/>
    <x v="779"/>
    <n v="238.9"/>
    <n v="124939.71"/>
  </r>
  <r>
    <m/>
    <x v="311"/>
    <x v="162"/>
    <x v="779"/>
    <n v="4028.75"/>
    <n v="128968.46"/>
  </r>
  <r>
    <m/>
    <x v="311"/>
    <x v="162"/>
    <x v="779"/>
    <n v="8342.0499999999993"/>
    <n v="137310.51"/>
  </r>
  <r>
    <m/>
    <x v="311"/>
    <x v="162"/>
    <x v="779"/>
    <n v="5250"/>
    <n v="142560.51"/>
  </r>
  <r>
    <m/>
    <x v="339"/>
    <x v="24"/>
    <x v="779"/>
    <n v="406.27"/>
    <n v="142966.78"/>
  </r>
  <r>
    <m/>
    <x v="315"/>
    <x v="99"/>
    <x v="779"/>
    <n v="79.62"/>
    <n v="143046.39999999999"/>
  </r>
  <r>
    <m/>
    <x v="47"/>
    <x v="172"/>
    <x v="779"/>
    <n v="206.25"/>
    <n v="143252.65"/>
  </r>
  <r>
    <m/>
    <x v="340"/>
    <x v="162"/>
    <x v="779"/>
    <n v="161.79"/>
    <n v="143414.44"/>
  </r>
  <r>
    <m/>
    <x v="334"/>
    <x v="162"/>
    <x v="780"/>
    <n v="2742.56"/>
    <n v="146157"/>
  </r>
  <r>
    <m/>
    <x v="324"/>
    <x v="162"/>
    <x v="780"/>
    <n v="350"/>
    <n v="146507"/>
  </r>
  <r>
    <m/>
    <x v="118"/>
    <x v="162"/>
    <x v="781"/>
    <n v="814"/>
    <n v="147321"/>
  </r>
  <r>
    <m/>
    <x v="341"/>
    <x v="173"/>
    <x v="781"/>
    <n v="346.43"/>
    <n v="147667.43"/>
  </r>
  <r>
    <m/>
    <x v="315"/>
    <x v="99"/>
    <x v="782"/>
    <n v="2150"/>
    <n v="149817.43"/>
  </r>
  <r>
    <m/>
    <x v="26"/>
    <x v="162"/>
    <x v="782"/>
    <n v="320"/>
    <n v="150137.43"/>
  </r>
  <r>
    <m/>
    <x v="26"/>
    <x v="162"/>
    <x v="782"/>
    <n v="1200"/>
    <n v="151337.43"/>
  </r>
  <r>
    <m/>
    <x v="168"/>
    <x v="162"/>
    <x v="782"/>
    <n v="19312.5"/>
    <n v="170649.93"/>
  </r>
  <r>
    <m/>
    <x v="315"/>
    <x v="24"/>
    <x v="782"/>
    <n v="606.79999999999995"/>
    <n v="171256.72999999998"/>
  </r>
  <r>
    <m/>
    <x v="293"/>
    <x v="93"/>
    <x v="782"/>
    <n v="655.75"/>
    <n v="171912.47999999998"/>
  </r>
  <r>
    <m/>
    <x v="26"/>
    <x v="162"/>
    <x v="782"/>
    <n v="275"/>
    <n v="172187.47999999998"/>
  </r>
  <r>
    <m/>
    <x v="342"/>
    <x v="125"/>
    <x v="782"/>
    <n v="180"/>
    <n v="172367.47999999998"/>
  </r>
  <r>
    <m/>
    <x v="315"/>
    <x v="24"/>
    <x v="783"/>
    <n v="1448.65"/>
    <n v="173816.12999999998"/>
  </r>
  <r>
    <m/>
    <x v="315"/>
    <x v="24"/>
    <x v="783"/>
    <n v="865.65"/>
    <n v="174681.77999999997"/>
  </r>
  <r>
    <m/>
    <x v="315"/>
    <x v="174"/>
    <x v="783"/>
    <n v="1741.98"/>
    <n v="176423.75999999998"/>
  </r>
  <r>
    <m/>
    <x v="339"/>
    <x v="175"/>
    <x v="783"/>
    <n v="406.27"/>
    <n v="176830.02999999997"/>
  </r>
  <r>
    <m/>
    <x v="259"/>
    <x v="162"/>
    <x v="783"/>
    <n v="431.55"/>
    <n v="177261.57999999996"/>
  </r>
  <r>
    <m/>
    <x v="259"/>
    <x v="162"/>
    <x v="783"/>
    <n v="312.89999999999998"/>
    <n v="177574.47999999995"/>
  </r>
  <r>
    <m/>
    <x v="259"/>
    <x v="162"/>
    <x v="783"/>
    <n v="231.25"/>
    <n v="177805.72999999995"/>
  </r>
  <r>
    <m/>
    <x v="259"/>
    <x v="162"/>
    <x v="783"/>
    <n v="112.5"/>
    <n v="177918.22999999995"/>
  </r>
  <r>
    <m/>
    <x v="259"/>
    <x v="162"/>
    <x v="783"/>
    <n v="650"/>
    <n v="178568.22999999995"/>
  </r>
  <r>
    <m/>
    <x v="337"/>
    <x v="162"/>
    <x v="784"/>
    <n v="1592.67"/>
    <n v="180160.89999999997"/>
  </r>
  <r>
    <m/>
    <x v="143"/>
    <x v="176"/>
    <x v="784"/>
    <n v="221.5"/>
    <n v="180382.39999999997"/>
  </r>
  <r>
    <m/>
    <x v="86"/>
    <x v="162"/>
    <x v="784"/>
    <n v="400"/>
    <n v="180782.39999999997"/>
  </r>
  <r>
    <m/>
    <x v="204"/>
    <x v="68"/>
    <x v="784"/>
    <n v="1075.05"/>
    <n v="181857.44999999995"/>
  </r>
  <r>
    <m/>
    <x v="111"/>
    <x v="177"/>
    <x v="784"/>
    <n v="250"/>
    <n v="182107.44999999995"/>
  </r>
  <r>
    <m/>
    <x v="343"/>
    <x v="162"/>
    <x v="784"/>
    <n v="2421.3000000000002"/>
    <n v="184528.74999999994"/>
  </r>
  <r>
    <m/>
    <x v="26"/>
    <x v="162"/>
    <x v="784"/>
    <n v="1350"/>
    <n v="185878.74999999994"/>
  </r>
  <r>
    <m/>
    <x v="26"/>
    <x v="162"/>
    <x v="784"/>
    <n v="1200"/>
    <n v="187078.74999999994"/>
  </r>
  <r>
    <m/>
    <x v="52"/>
    <x v="162"/>
    <x v="785"/>
    <n v="1125"/>
    <n v="188203.74999999994"/>
  </r>
  <r>
    <m/>
    <x v="9"/>
    <x v="36"/>
    <x v="785"/>
    <n v="390"/>
    <n v="188593.74999999994"/>
  </r>
  <r>
    <m/>
    <x v="9"/>
    <x v="36"/>
    <x v="785"/>
    <n v="334.2"/>
    <n v="188927.94999999995"/>
  </r>
  <r>
    <m/>
    <x v="7"/>
    <x v="162"/>
    <x v="785"/>
    <n v="15985.62"/>
    <n v="204913.56999999995"/>
  </r>
  <r>
    <m/>
    <x v="7"/>
    <x v="162"/>
    <x v="785"/>
    <n v="2751.65"/>
    <n v="207665.21999999994"/>
  </r>
  <r>
    <m/>
    <x v="311"/>
    <x v="162"/>
    <x v="786"/>
    <n v="5885.46"/>
    <n v="213550.67999999993"/>
  </r>
  <r>
    <m/>
    <x v="10"/>
    <x v="162"/>
    <x v="786"/>
    <n v="1280"/>
    <n v="214830.67999999993"/>
  </r>
  <r>
    <m/>
    <x v="339"/>
    <x v="25"/>
    <x v="787"/>
    <n v="2694.9"/>
    <n v="217525.57999999993"/>
  </r>
  <r>
    <m/>
    <x v="47"/>
    <x v="3"/>
    <x v="787"/>
    <n v="100"/>
    <n v="217625.57999999993"/>
  </r>
  <r>
    <m/>
    <x v="50"/>
    <x v="178"/>
    <x v="788"/>
    <n v="495"/>
    <n v="218120.57999999993"/>
  </r>
  <r>
    <m/>
    <x v="344"/>
    <x v="162"/>
    <x v="788"/>
    <n v="841.25"/>
    <n v="218961.82999999993"/>
  </r>
  <r>
    <m/>
    <x v="345"/>
    <x v="162"/>
    <x v="788"/>
    <n v="1328"/>
    <n v="220289.82999999993"/>
  </r>
  <r>
    <m/>
    <x v="10"/>
    <x v="162"/>
    <x v="788"/>
    <n v="3732.83"/>
    <n v="224022.65999999992"/>
  </r>
  <r>
    <m/>
    <x v="194"/>
    <x v="162"/>
    <x v="788"/>
    <n v="2190.67"/>
    <n v="226213.32999999993"/>
  </r>
  <r>
    <m/>
    <x v="194"/>
    <x v="162"/>
    <x v="788"/>
    <n v="159.30000000000001"/>
    <n v="226372.62999999992"/>
  </r>
  <r>
    <m/>
    <x v="346"/>
    <x v="162"/>
    <x v="788"/>
    <n v="725"/>
    <n v="227097.62999999992"/>
  </r>
  <r>
    <m/>
    <x v="293"/>
    <x v="179"/>
    <x v="788"/>
    <n v="1331.93"/>
    <n v="228429.55999999991"/>
  </r>
  <r>
    <m/>
    <x v="26"/>
    <x v="162"/>
    <x v="788"/>
    <n v="1180"/>
    <n v="229609.55999999991"/>
  </r>
  <r>
    <m/>
    <x v="26"/>
    <x v="162"/>
    <x v="788"/>
    <n v="2000"/>
    <n v="231609.55999999991"/>
  </r>
  <r>
    <m/>
    <x v="347"/>
    <x v="162"/>
    <x v="788"/>
    <n v="3187.84"/>
    <n v="234797.39999999991"/>
  </r>
  <r>
    <m/>
    <x v="311"/>
    <x v="162"/>
    <x v="788"/>
    <n v="8150"/>
    <n v="242947.39999999991"/>
  </r>
  <r>
    <m/>
    <x v="311"/>
    <x v="162"/>
    <x v="788"/>
    <n v="4321.29"/>
    <n v="247268.68999999992"/>
  </r>
  <r>
    <m/>
    <x v="134"/>
    <x v="162"/>
    <x v="788"/>
    <n v="15450"/>
    <n v="262718.68999999994"/>
  </r>
  <r>
    <m/>
    <x v="315"/>
    <x v="162"/>
    <x v="788"/>
    <n v="1360.57"/>
    <n v="264079.25999999995"/>
  </r>
  <r>
    <m/>
    <x v="7"/>
    <x v="162"/>
    <x v="789"/>
    <n v="10711.41"/>
    <n v="274790.66999999993"/>
  </r>
  <r>
    <m/>
    <x v="181"/>
    <x v="162"/>
    <x v="789"/>
    <n v="765"/>
    <n v="275555.66999999993"/>
  </r>
  <r>
    <m/>
    <x v="315"/>
    <x v="162"/>
    <x v="789"/>
    <n v="53.18"/>
    <n v="275608.84999999992"/>
  </r>
  <r>
    <m/>
    <x v="315"/>
    <x v="162"/>
    <x v="789"/>
    <n v="209.46"/>
    <n v="275818.30999999994"/>
  </r>
  <r>
    <m/>
    <x v="315"/>
    <x v="162"/>
    <x v="789"/>
    <n v="90.25"/>
    <n v="275908.55999999994"/>
  </r>
  <r>
    <m/>
    <x v="26"/>
    <x v="180"/>
    <x v="789"/>
    <n v="500"/>
    <n v="276408.55999999994"/>
  </r>
  <r>
    <m/>
    <x v="26"/>
    <x v="181"/>
    <x v="789"/>
    <n v="1120"/>
    <n v="277528.55999999994"/>
  </r>
  <r>
    <m/>
    <x v="26"/>
    <x v="182"/>
    <x v="789"/>
    <n v="2100"/>
    <n v="279628.55999999994"/>
  </r>
  <r>
    <m/>
    <x v="26"/>
    <x v="183"/>
    <x v="789"/>
    <n v="430"/>
    <n v="280058.55999999994"/>
  </r>
  <r>
    <m/>
    <x v="10"/>
    <x v="162"/>
    <x v="789"/>
    <n v="725"/>
    <n v="280783.55999999994"/>
  </r>
  <r>
    <m/>
    <x v="26"/>
    <x v="162"/>
    <x v="789"/>
    <n v="700"/>
    <n v="281483.55999999994"/>
  </r>
  <r>
    <m/>
    <x v="0"/>
    <x v="47"/>
    <x v="789"/>
    <n v="650"/>
    <n v="282133.55999999994"/>
  </r>
  <r>
    <m/>
    <x v="334"/>
    <x v="3"/>
    <x v="789"/>
    <n v="1073"/>
    <n v="283206.55999999994"/>
  </r>
  <r>
    <m/>
    <x v="288"/>
    <x v="162"/>
    <x v="789"/>
    <n v="737.5"/>
    <n v="283944.05999999994"/>
  </r>
  <r>
    <m/>
    <x v="26"/>
    <x v="162"/>
    <x v="790"/>
    <n v="300"/>
    <n v="284244.05999999994"/>
  </r>
  <r>
    <m/>
    <x v="26"/>
    <x v="162"/>
    <x v="790"/>
    <n v="300"/>
    <n v="284544.05999999994"/>
  </r>
  <r>
    <m/>
    <x v="26"/>
    <x v="162"/>
    <x v="790"/>
    <n v="640"/>
    <n v="285184.05999999994"/>
  </r>
  <r>
    <m/>
    <x v="9"/>
    <x v="47"/>
    <x v="790"/>
    <n v="1040.6300000000001"/>
    <n v="286224.68999999994"/>
  </r>
  <r>
    <m/>
    <x v="9"/>
    <x v="47"/>
    <x v="790"/>
    <n v="3819.15"/>
    <n v="290043.83999999997"/>
  </r>
  <r>
    <m/>
    <x v="9"/>
    <x v="47"/>
    <x v="790"/>
    <n v="3584.85"/>
    <n v="293628.68999999994"/>
  </r>
  <r>
    <m/>
    <x v="9"/>
    <x v="47"/>
    <x v="790"/>
    <n v="809.63"/>
    <n v="294438.31999999995"/>
  </r>
  <r>
    <m/>
    <x v="9"/>
    <x v="47"/>
    <x v="790"/>
    <n v="548.80999999999995"/>
    <n v="294987.12999999995"/>
  </r>
  <r>
    <m/>
    <x v="9"/>
    <x v="47"/>
    <x v="790"/>
    <n v="442.7"/>
    <n v="295429.82999999996"/>
  </r>
  <r>
    <m/>
    <x v="9"/>
    <x v="24"/>
    <x v="790"/>
    <n v="390"/>
    <n v="295819.82999999996"/>
  </r>
  <r>
    <m/>
    <x v="9"/>
    <x v="162"/>
    <x v="790"/>
    <n v="301.01"/>
    <n v="296120.83999999997"/>
  </r>
  <r>
    <m/>
    <x v="9"/>
    <x v="162"/>
    <x v="790"/>
    <n v="442.7"/>
    <n v="296563.53999999998"/>
  </r>
  <r>
    <m/>
    <x v="293"/>
    <x v="93"/>
    <x v="790"/>
    <n v="1594.23"/>
    <n v="298157.76999999996"/>
  </r>
  <r>
    <m/>
    <x v="26"/>
    <x v="184"/>
    <x v="791"/>
    <n v="880"/>
    <n v="299037.76999999996"/>
  </r>
  <r>
    <m/>
    <x v="26"/>
    <x v="184"/>
    <x v="791"/>
    <n v="450"/>
    <n v="299487.76999999996"/>
  </r>
  <r>
    <m/>
    <x v="0"/>
    <x v="185"/>
    <x v="791"/>
    <n v="1004.56"/>
    <n v="300492.32999999996"/>
  </r>
  <r>
    <m/>
    <x v="76"/>
    <x v="162"/>
    <x v="791"/>
    <n v="1210"/>
    <n v="301702.32999999996"/>
  </r>
  <r>
    <m/>
    <x v="315"/>
    <x v="36"/>
    <x v="791"/>
    <n v="2112.69"/>
    <n v="303815.01999999996"/>
  </r>
  <r>
    <m/>
    <x v="270"/>
    <x v="83"/>
    <x v="791"/>
    <n v="125"/>
    <n v="303940.01999999996"/>
  </r>
  <r>
    <m/>
    <x v="270"/>
    <x v="83"/>
    <x v="791"/>
    <n v="147.88"/>
    <n v="304087.89999999997"/>
  </r>
  <r>
    <m/>
    <x v="26"/>
    <x v="162"/>
    <x v="791"/>
    <n v="780"/>
    <n v="304867.89999999997"/>
  </r>
  <r>
    <m/>
    <x v="237"/>
    <x v="162"/>
    <x v="791"/>
    <n v="595"/>
    <n v="305462.89999999997"/>
  </r>
  <r>
    <m/>
    <x v="317"/>
    <x v="162"/>
    <x v="791"/>
    <n v="60"/>
    <n v="305522.89999999997"/>
  </r>
  <r>
    <m/>
    <x v="348"/>
    <x v="186"/>
    <x v="791"/>
    <n v="4668.43"/>
    <n v="310191.32999999996"/>
  </r>
  <r>
    <m/>
    <x v="349"/>
    <x v="162"/>
    <x v="791"/>
    <n v="3378.8"/>
    <n v="313570.12999999995"/>
  </r>
  <r>
    <m/>
    <x v="339"/>
    <x v="24"/>
    <x v="792"/>
    <n v="406.27"/>
    <n v="313976.39999999997"/>
  </r>
  <r>
    <m/>
    <x v="339"/>
    <x v="24"/>
    <x v="792"/>
    <n v="280.5"/>
    <n v="314256.89999999997"/>
  </r>
  <r>
    <m/>
    <x v="339"/>
    <x v="24"/>
    <x v="792"/>
    <n v="406.27"/>
    <n v="314663.17"/>
  </r>
  <r>
    <m/>
    <x v="204"/>
    <x v="162"/>
    <x v="792"/>
    <n v="1271.79"/>
    <n v="315934.95999999996"/>
  </r>
  <r>
    <m/>
    <x v="226"/>
    <x v="162"/>
    <x v="793"/>
    <n v="333.79"/>
    <n v="316268.74999999994"/>
  </r>
  <r>
    <m/>
    <x v="350"/>
    <x v="162"/>
    <x v="793"/>
    <n v="89.7"/>
    <n v="316358.44999999995"/>
  </r>
  <r>
    <m/>
    <x v="35"/>
    <x v="184"/>
    <x v="794"/>
    <n v="811.74"/>
    <n v="317170.18999999994"/>
  </r>
  <r>
    <m/>
    <x v="337"/>
    <x v="162"/>
    <x v="795"/>
    <n v="2133.34"/>
    <n v="319303.52999999997"/>
  </r>
  <r>
    <m/>
    <x v="24"/>
    <x v="162"/>
    <x v="795"/>
    <n v="2437.5"/>
    <n v="321741.02999999997"/>
  </r>
  <r>
    <m/>
    <x v="50"/>
    <x v="3"/>
    <x v="795"/>
    <n v="950"/>
    <n v="322691.02999999997"/>
  </r>
  <r>
    <m/>
    <x v="351"/>
    <x v="162"/>
    <x v="795"/>
    <n v="1891"/>
    <n v="324582.02999999997"/>
  </r>
  <r>
    <m/>
    <x v="76"/>
    <x v="162"/>
    <x v="795"/>
    <n v="848.1"/>
    <n v="325430.12999999995"/>
  </r>
  <r>
    <m/>
    <x v="9"/>
    <x v="24"/>
    <x v="795"/>
    <n v="390"/>
    <n v="325820.12999999995"/>
  </r>
  <r>
    <m/>
    <x v="9"/>
    <x v="24"/>
    <x v="795"/>
    <n v="3318.08"/>
    <n v="329138.20999999996"/>
  </r>
  <r>
    <m/>
    <x v="9"/>
    <x v="162"/>
    <x v="795"/>
    <n v="2967.08"/>
    <n v="332105.28999999998"/>
  </r>
  <r>
    <m/>
    <x v="9"/>
    <x v="24"/>
    <x v="795"/>
    <n v="4001.59"/>
    <n v="336106.88"/>
  </r>
  <r>
    <m/>
    <x v="9"/>
    <x v="47"/>
    <x v="795"/>
    <n v="3819.16"/>
    <n v="339926.04"/>
  </r>
  <r>
    <m/>
    <x v="9"/>
    <x v="47"/>
    <x v="795"/>
    <n v="3819.16"/>
    <n v="343745.1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66778-FC23-4AD9-B156-2C2D2DF9419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B3:C11" firstHeaderRow="1" firstDataRow="1" firstDataCol="1"/>
  <pivotFields count="7">
    <pivotField showAll="0"/>
    <pivotField showAll="0"/>
    <pivotField showAll="0"/>
    <pivotField axis="axisRow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dataField="1" numFmtId="164" showAll="0">
      <items count="2260">
        <item x="16"/>
        <item x="2093"/>
        <item x="2153"/>
        <item x="1715"/>
        <item x="934"/>
        <item x="802"/>
        <item x="1660"/>
        <item x="57"/>
        <item x="2097"/>
        <item x="241"/>
        <item x="5"/>
        <item x="2099"/>
        <item x="1843"/>
        <item x="1479"/>
        <item x="729"/>
        <item x="1010"/>
        <item x="316"/>
        <item x="2026"/>
        <item x="174"/>
        <item x="348"/>
        <item x="301"/>
        <item x="2111"/>
        <item x="1917"/>
        <item x="990"/>
        <item x="1623"/>
        <item x="1841"/>
        <item x="1640"/>
        <item x="1980"/>
        <item x="1652"/>
        <item x="759"/>
        <item x="1706"/>
        <item x="1600"/>
        <item x="1967"/>
        <item x="1639"/>
        <item x="1540"/>
        <item x="1545"/>
        <item x="333"/>
        <item x="321"/>
        <item x="1053"/>
        <item x="684"/>
        <item x="1113"/>
        <item x="1622"/>
        <item x="515"/>
        <item x="1861"/>
        <item x="1621"/>
        <item x="2035"/>
        <item x="1287"/>
        <item x="79"/>
        <item x="695"/>
        <item x="1818"/>
        <item x="1663"/>
        <item x="819"/>
        <item x="1096"/>
        <item x="1709"/>
        <item x="1279"/>
        <item x="199"/>
        <item x="1307"/>
        <item x="1717"/>
        <item x="1674"/>
        <item x="1870"/>
        <item x="1382"/>
        <item x="32"/>
        <item x="1979"/>
        <item x="751"/>
        <item x="355"/>
        <item x="2217"/>
        <item x="195"/>
        <item x="1725"/>
        <item x="1364"/>
        <item x="1321"/>
        <item x="196"/>
        <item x="1839"/>
        <item x="609"/>
        <item x="2062"/>
        <item x="100"/>
        <item x="1601"/>
        <item x="1929"/>
        <item x="1265"/>
        <item x="2245"/>
        <item x="583"/>
        <item x="461"/>
        <item x="1702"/>
        <item x="1696"/>
        <item x="1846"/>
        <item x="1805"/>
        <item x="1289"/>
        <item x="598"/>
        <item x="1238"/>
        <item x="143"/>
        <item x="1852"/>
        <item x="1662"/>
        <item x="646"/>
        <item x="758"/>
        <item x="1898"/>
        <item x="760"/>
        <item x="141"/>
        <item x="1914"/>
        <item x="1952"/>
        <item x="307"/>
        <item x="1407"/>
        <item x="1045"/>
        <item x="1834"/>
        <item x="1859"/>
        <item x="940"/>
        <item x="240"/>
        <item x="236"/>
        <item x="265"/>
        <item x="19"/>
        <item x="1442"/>
        <item x="230"/>
        <item x="2132"/>
        <item x="1694"/>
        <item x="2088"/>
        <item x="1431"/>
        <item x="1500"/>
        <item x="539"/>
        <item x="1291"/>
        <item x="647"/>
        <item x="2170"/>
        <item x="356"/>
        <item x="1557"/>
        <item x="1833"/>
        <item x="39"/>
        <item x="1275"/>
        <item x="1912"/>
        <item x="1602"/>
        <item x="1440"/>
        <item x="1105"/>
        <item x="129"/>
        <item x="18"/>
        <item x="2251"/>
        <item x="1634"/>
        <item x="658"/>
        <item x="1325"/>
        <item x="1051"/>
        <item x="2087"/>
        <item x="1595"/>
        <item x="537"/>
        <item x="1672"/>
        <item x="1408"/>
        <item x="300"/>
        <item x="1288"/>
        <item x="1788"/>
        <item x="1842"/>
        <item x="1703"/>
        <item x="1697"/>
        <item x="2147"/>
        <item x="1566"/>
        <item x="50"/>
        <item x="2128"/>
        <item x="1222"/>
        <item x="2078"/>
        <item x="194"/>
        <item x="787"/>
        <item x="1927"/>
        <item x="1597"/>
        <item x="688"/>
        <item x="1617"/>
        <item x="1383"/>
        <item x="2028"/>
        <item x="337"/>
        <item x="92"/>
        <item x="1052"/>
        <item x="2121"/>
        <item x="1897"/>
        <item x="1731"/>
        <item x="1673"/>
        <item x="1681"/>
        <item x="204"/>
        <item x="1416"/>
        <item x="2042"/>
        <item x="1460"/>
        <item x="1953"/>
        <item x="547"/>
        <item x="62"/>
        <item x="1001"/>
        <item x="422"/>
        <item x="1776"/>
        <item x="1280"/>
        <item x="661"/>
        <item x="1603"/>
        <item x="946"/>
        <item x="1814"/>
        <item x="1538"/>
        <item x="1817"/>
        <item x="1471"/>
        <item x="1346"/>
        <item x="1863"/>
        <item x="2241"/>
        <item x="1271"/>
        <item x="1556"/>
        <item x="53"/>
        <item x="1719"/>
        <item x="1878"/>
        <item x="2069"/>
        <item x="1569"/>
        <item x="1456"/>
        <item x="226"/>
        <item x="680"/>
        <item x="2029"/>
        <item x="2"/>
        <item x="63"/>
        <item x="1866"/>
        <item x="1380"/>
        <item x="1923"/>
        <item x="895"/>
        <item x="193"/>
        <item x="1189"/>
        <item x="1666"/>
        <item x="1061"/>
        <item x="1800"/>
        <item x="1499"/>
        <item x="390"/>
        <item x="170"/>
        <item x="1270"/>
        <item x="2074"/>
        <item x="710"/>
        <item x="2081"/>
        <item x="1484"/>
        <item x="1246"/>
        <item x="1432"/>
        <item x="2242"/>
        <item x="275"/>
        <item x="380"/>
        <item x="2152"/>
        <item x="989"/>
        <item x="1284"/>
        <item x="669"/>
        <item x="1831"/>
        <item x="1117"/>
        <item x="146"/>
        <item x="136"/>
        <item x="1088"/>
        <item x="1993"/>
        <item x="805"/>
        <item x="1825"/>
        <item x="1895"/>
        <item x="1381"/>
        <item x="206"/>
        <item x="2206"/>
        <item x="1032"/>
        <item x="1925"/>
        <item x="1921"/>
        <item x="2172"/>
        <item x="928"/>
        <item x="963"/>
        <item x="1928"/>
        <item x="42"/>
        <item x="1344"/>
        <item x="1924"/>
        <item x="1420"/>
        <item x="1563"/>
        <item x="939"/>
        <item x="1308"/>
        <item x="882"/>
        <item x="1283"/>
        <item x="2066"/>
        <item x="1506"/>
        <item x="1272"/>
        <item x="1778"/>
        <item x="387"/>
        <item x="43"/>
        <item x="1761"/>
        <item x="2184"/>
        <item x="828"/>
        <item x="599"/>
        <item x="555"/>
        <item x="1594"/>
        <item x="1976"/>
        <item x="1519"/>
        <item x="1721"/>
        <item x="1537"/>
        <item x="88"/>
        <item x="917"/>
        <item x="629"/>
        <item x="1981"/>
        <item x="1978"/>
        <item x="1726"/>
        <item x="1498"/>
        <item x="1677"/>
        <item x="614"/>
        <item x="1629"/>
        <item x="1443"/>
        <item x="86"/>
        <item x="1286"/>
        <item x="1290"/>
        <item x="463"/>
        <item x="2163"/>
        <item x="1871"/>
        <item x="1568"/>
        <item x="1811"/>
        <item x="1317"/>
        <item x="2171"/>
        <item x="221"/>
        <item x="2052"/>
        <item x="1490"/>
        <item x="2218"/>
        <item x="2080"/>
        <item x="1995"/>
        <item x="632"/>
        <item x="338"/>
        <item x="1076"/>
        <item x="572"/>
        <item x="1886"/>
        <item x="556"/>
        <item x="634"/>
        <item x="1592"/>
        <item x="1507"/>
        <item x="320"/>
        <item x="1796"/>
        <item x="2077"/>
        <item x="1616"/>
        <item x="1885"/>
        <item x="690"/>
        <item x="2190"/>
        <item x="197"/>
        <item x="1233"/>
        <item x="11"/>
        <item x="132"/>
        <item x="2165"/>
        <item x="1194"/>
        <item x="234"/>
        <item x="207"/>
        <item x="775"/>
        <item x="1664"/>
        <item x="1941"/>
        <item x="2188"/>
        <item x="1966"/>
        <item x="1472"/>
        <item x="1056"/>
        <item x="45"/>
        <item x="1404"/>
        <item x="276"/>
        <item x="702"/>
        <item x="2094"/>
        <item x="165"/>
        <item x="1932"/>
        <item x="1473"/>
        <item x="1020"/>
        <item x="662"/>
        <item x="20"/>
        <item x="33"/>
        <item x="347"/>
        <item x="2021"/>
        <item x="1387"/>
        <item x="720"/>
        <item x="1902"/>
        <item x="1133"/>
        <item x="1832"/>
        <item x="1281"/>
        <item x="2192"/>
        <item x="153"/>
        <item x="1948"/>
        <item x="108"/>
        <item x="1459"/>
        <item x="929"/>
        <item x="1129"/>
        <item x="1700"/>
        <item x="1555"/>
        <item x="1027"/>
        <item x="1130"/>
        <item x="757"/>
        <item x="1392"/>
        <item x="1827"/>
        <item x="576"/>
        <item x="1997"/>
        <item x="279"/>
        <item x="1939"/>
        <item x="878"/>
        <item x="1371"/>
        <item x="1070"/>
        <item x="1693"/>
        <item x="514"/>
        <item x="246"/>
        <item x="2070"/>
        <item x="1612"/>
        <item x="366"/>
        <item x="542"/>
        <item x="1482"/>
        <item x="631"/>
        <item x="120"/>
        <item x="1571"/>
        <item x="1391"/>
        <item x="1920"/>
        <item x="860"/>
        <item x="1588"/>
        <item x="2183"/>
        <item x="235"/>
        <item x="722"/>
        <item x="1975"/>
        <item x="1173"/>
        <item x="2248"/>
        <item x="994"/>
        <item x="1063"/>
        <item x="59"/>
        <item x="181"/>
        <item x="711"/>
        <item x="995"/>
        <item x="173"/>
        <item x="1922"/>
        <item x="1751"/>
        <item x="1318"/>
        <item x="1470"/>
        <item x="1875"/>
        <item x="1548"/>
        <item x="55"/>
        <item x="628"/>
        <item x="1385"/>
        <item x="331"/>
        <item x="938"/>
        <item x="945"/>
        <item x="219"/>
        <item x="607"/>
        <item x="2226"/>
        <item x="1635"/>
        <item x="904"/>
        <item x="2234"/>
        <item x="1226"/>
        <item x="853"/>
        <item x="189"/>
        <item x="937"/>
        <item x="721"/>
        <item x="476"/>
        <item x="570"/>
        <item x="1777"/>
        <item x="1503"/>
        <item x="1794"/>
        <item x="2023"/>
        <item x="1509"/>
        <item x="575"/>
        <item x="1496"/>
        <item x="1417"/>
        <item x="369"/>
        <item x="1501"/>
        <item x="1916"/>
        <item x="1026"/>
        <item x="2076"/>
        <item x="949"/>
        <item x="2022"/>
        <item x="101"/>
        <item x="198"/>
        <item x="1959"/>
        <item x="2178"/>
        <item x="1477"/>
        <item x="1951"/>
        <item x="1047"/>
        <item x="1688"/>
        <item x="388"/>
        <item x="590"/>
        <item x="803"/>
        <item x="1957"/>
        <item x="714"/>
        <item x="1565"/>
        <item x="1792"/>
        <item x="1589"/>
        <item x="1267"/>
        <item x="1582"/>
        <item x="2250"/>
        <item x="2196"/>
        <item x="685"/>
        <item x="1255"/>
        <item x="151"/>
        <item x="1049"/>
        <item x="2110"/>
        <item x="1418"/>
        <item x="1124"/>
        <item x="1178"/>
        <item x="278"/>
        <item x="875"/>
        <item x="1277"/>
        <item x="635"/>
        <item x="1840"/>
        <item x="150"/>
        <item x="1342"/>
        <item x="603"/>
        <item x="2176"/>
        <item x="920"/>
        <item x="362"/>
        <item x="1389"/>
        <item x="960"/>
        <item x="2174"/>
        <item x="1580"/>
        <item x="538"/>
        <item x="452"/>
        <item x="469"/>
        <item x="493"/>
        <item x="1665"/>
        <item x="168"/>
        <item x="1119"/>
        <item x="1729"/>
        <item x="1713"/>
        <item x="1613"/>
        <item x="162"/>
        <item x="1795"/>
        <item x="1590"/>
        <item x="1125"/>
        <item x="1138"/>
        <item x="1820"/>
        <item x="535"/>
        <item x="837"/>
        <item x="1787"/>
        <item x="992"/>
        <item x="522"/>
        <item x="277"/>
        <item x="507"/>
        <item x="1192"/>
        <item x="511"/>
        <item x="1949"/>
        <item x="786"/>
        <item x="1815"/>
        <item x="142"/>
        <item x="9"/>
        <item x="1306"/>
        <item x="423"/>
        <item x="877"/>
        <item x="1547"/>
        <item x="852"/>
        <item x="916"/>
        <item x="950"/>
        <item x="653"/>
        <item x="790"/>
        <item x="826"/>
        <item x="765"/>
        <item x="705"/>
        <item x="870"/>
        <item x="743"/>
        <item x="526"/>
        <item x="1390"/>
        <item x="1015"/>
        <item x="1093"/>
        <item x="1532"/>
        <item x="1064"/>
        <item x="681"/>
        <item x="985"/>
        <item x="1122"/>
        <item x="385"/>
        <item x="1655"/>
        <item x="1585"/>
        <item x="1251"/>
        <item x="1685"/>
        <item x="1018"/>
        <item x="1628"/>
        <item x="2027"/>
        <item x="1561"/>
        <item x="1708"/>
        <item x="1771"/>
        <item x="1755"/>
        <item x="1302"/>
        <item x="1722"/>
        <item x="2045"/>
        <item x="1973"/>
        <item x="1804"/>
        <item x="2082"/>
        <item x="1937"/>
        <item x="2002"/>
        <item x="1421"/>
        <item x="1848"/>
        <item x="1326"/>
        <item x="2114"/>
        <item x="1401"/>
        <item x="1521"/>
        <item x="1437"/>
        <item x="1236"/>
        <item x="1911"/>
        <item x="1998"/>
        <item x="1369"/>
        <item x="1494"/>
        <item x="1891"/>
        <item x="1453"/>
        <item x="1204"/>
        <item x="1723"/>
        <item x="1880"/>
        <item x="1153"/>
        <item x="2150"/>
        <item x="14"/>
        <item x="1378"/>
        <item x="1732"/>
        <item x="239"/>
        <item x="1331"/>
        <item x="2164"/>
        <item x="1467"/>
        <item x="360"/>
        <item x="1596"/>
        <item x="71"/>
        <item x="1593"/>
        <item x="334"/>
        <item x="2169"/>
        <item x="152"/>
        <item x="250"/>
        <item x="1835"/>
        <item x="897"/>
        <item x="1465"/>
        <item x="1268"/>
        <item x="205"/>
        <item x="1579"/>
        <item x="1109"/>
        <item x="506"/>
        <item x="1636"/>
        <item x="1341"/>
        <item x="23"/>
        <item x="1028"/>
        <item x="719"/>
        <item x="363"/>
        <item x="1037"/>
        <item x="1531"/>
        <item x="1882"/>
        <item x="975"/>
        <item x="1718"/>
        <item x="260"/>
        <item x="2101"/>
        <item x="97"/>
        <item x="1806"/>
        <item x="926"/>
        <item x="1353"/>
        <item x="269"/>
        <item x="2222"/>
        <item x="1282"/>
        <item x="1155"/>
        <item x="637"/>
        <item x="1642"/>
        <item x="1269"/>
        <item x="1254"/>
        <item x="491"/>
        <item x="737"/>
        <item x="292"/>
        <item x="1355"/>
        <item x="1323"/>
        <item x="1614"/>
        <item x="2233"/>
        <item x="1242"/>
        <item x="1894"/>
        <item x="829"/>
        <item x="389"/>
        <item x="364"/>
        <item x="1631"/>
        <item x="1977"/>
        <item x="2237"/>
        <item x="171"/>
        <item x="1228"/>
        <item x="1651"/>
        <item x="1712"/>
        <item x="1481"/>
        <item x="1856"/>
        <item x="1750"/>
        <item x="730"/>
        <item x="1785"/>
        <item x="1108"/>
        <item x="395"/>
        <item x="1451"/>
        <item x="214"/>
        <item x="1256"/>
        <item x="1661"/>
        <item x="1849"/>
        <item x="1510"/>
        <item x="905"/>
        <item x="1862"/>
        <item x="1137"/>
        <item x="296"/>
        <item x="991"/>
        <item x="1984"/>
        <item x="1679"/>
        <item x="391"/>
        <item x="1012"/>
        <item x="1692"/>
        <item x="1071"/>
        <item x="925"/>
        <item x="817"/>
        <item x="855"/>
        <item x="487"/>
        <item x="2157"/>
        <item x="880"/>
        <item x="1678"/>
        <item x="126"/>
        <item x="964"/>
        <item x="549"/>
        <item x="1474"/>
        <item x="1166"/>
        <item x="712"/>
        <item x="1123"/>
        <item x="1396"/>
        <item x="1877"/>
        <item x="47"/>
        <item x="409"/>
        <item x="335"/>
        <item x="953"/>
        <item x="1003"/>
        <item x="431"/>
        <item x="54"/>
        <item x="34"/>
        <item x="2202"/>
        <item x="468"/>
        <item x="504"/>
        <item x="1210"/>
        <item x="176"/>
        <item x="827"/>
        <item x="957"/>
        <item x="2219"/>
        <item x="470"/>
        <item x="630"/>
        <item x="429"/>
        <item x="1083"/>
        <item x="1144"/>
        <item x="274"/>
        <item x="1436"/>
        <item x="804"/>
        <item x="1159"/>
        <item x="1523"/>
        <item x="1475"/>
        <item x="517"/>
        <item x="1844"/>
        <item x="621"/>
        <item x="627"/>
        <item x="847"/>
        <item x="87"/>
        <item x="1468"/>
        <item x="1567"/>
        <item x="961"/>
        <item x="1025"/>
        <item x="1505"/>
        <item x="1333"/>
        <item x="519"/>
        <item x="1813"/>
        <item x="1860"/>
        <item x="163"/>
        <item x="130"/>
        <item x="2156"/>
        <item x="1426"/>
        <item x="746"/>
        <item x="1690"/>
        <item x="133"/>
        <item x="489"/>
        <item x="1989"/>
        <item x="592"/>
        <item x="1239"/>
        <item x="1515"/>
        <item x="1361"/>
        <item x="1365"/>
        <item x="780"/>
        <item x="2232"/>
        <item x="789"/>
        <item x="1786"/>
        <item x="890"/>
        <item x="825"/>
        <item x="2061"/>
        <item x="850"/>
        <item x="2161"/>
        <item x="384"/>
        <item x="1733"/>
        <item x="1495"/>
        <item x="2044"/>
        <item x="1749"/>
        <item x="1492"/>
        <item x="668"/>
        <item x="1784"/>
        <item x="650"/>
        <item x="773"/>
        <item x="755"/>
        <item x="1965"/>
        <item x="1881"/>
        <item x="1043"/>
        <item x="1854"/>
        <item x="426"/>
        <item x="626"/>
        <item x="546"/>
        <item x="2112"/>
        <item x="839"/>
        <item x="52"/>
        <item x="625"/>
        <item x="1311"/>
        <item x="1148"/>
        <item x="404"/>
        <item x="317"/>
        <item x="1203"/>
        <item x="648"/>
        <item x="311"/>
        <item x="948"/>
        <item x="887"/>
        <item x="912"/>
        <item x="896"/>
        <item x="1352"/>
        <item x="339"/>
        <item x="1000"/>
        <item x="2244"/>
        <item x="1960"/>
        <item x="1328"/>
        <item x="1180"/>
        <item x="1285"/>
        <item x="495"/>
        <item x="216"/>
        <item x="534"/>
        <item x="232"/>
        <item x="1756"/>
        <item x="411"/>
        <item x="72"/>
        <item x="2181"/>
        <item x="2059"/>
        <item x="270"/>
        <item x="638"/>
        <item x="1757"/>
        <item x="594"/>
        <item x="358"/>
        <item x="37"/>
        <item x="996"/>
        <item x="257"/>
        <item x="1370"/>
        <item x="984"/>
        <item x="1170"/>
        <item x="1099"/>
        <item x="1110"/>
        <item x="494"/>
        <item x="291"/>
        <item x="1864"/>
        <item x="862"/>
        <item x="1943"/>
        <item x="965"/>
        <item x="1295"/>
        <item x="58"/>
        <item x="559"/>
        <item x="457"/>
        <item x="1424"/>
        <item x="1438"/>
        <item x="2102"/>
        <item x="2032"/>
        <item x="1309"/>
        <item x="1335"/>
        <item x="1514"/>
        <item x="1606"/>
        <item x="244"/>
        <item x="605"/>
        <item x="1644"/>
        <item x="2227"/>
        <item x="545"/>
        <item x="1896"/>
        <item x="498"/>
        <item x="407"/>
        <item x="473"/>
        <item x="394"/>
        <item x="2189"/>
        <item x="1186"/>
        <item x="418"/>
        <item x="110"/>
        <item x="2182"/>
        <item x="1763"/>
        <item x="683"/>
        <item x="1134"/>
        <item x="2033"/>
        <item x="1918"/>
        <item x="112"/>
        <item x="2016"/>
        <item x="1536"/>
        <item x="1419"/>
        <item x="1343"/>
        <item x="1066"/>
        <item x="739"/>
        <item x="1336"/>
        <item x="927"/>
        <item x="329"/>
        <item x="774"/>
        <item x="848"/>
        <item x="1266"/>
        <item x="1845"/>
        <item x="1560"/>
        <item x="772"/>
        <item x="764"/>
        <item x="1904"/>
        <item x="1502"/>
        <item x="1950"/>
        <item x="689"/>
        <item x="922"/>
        <item x="91"/>
        <item x="2003"/>
        <item x="1036"/>
        <item x="1524"/>
        <item x="831"/>
        <item x="2223"/>
        <item x="1610"/>
        <item x="263"/>
        <item x="2079"/>
        <item x="1684"/>
        <item x="1101"/>
        <item x="551"/>
        <item x="840"/>
        <item x="1961"/>
        <item x="1625"/>
        <item x="446"/>
        <item x="1801"/>
        <item x="921"/>
        <item x="907"/>
        <item x="691"/>
        <item x="1872"/>
        <item x="797"/>
        <item x="911"/>
        <item x="1724"/>
        <item x="1627"/>
        <item x="563"/>
        <item x="742"/>
        <item x="371"/>
        <item x="600"/>
        <item x="1574"/>
        <item x="809"/>
        <item x="793"/>
        <item x="763"/>
        <item x="1968"/>
        <item x="959"/>
        <item x="909"/>
        <item x="2162"/>
        <item x="12"/>
        <item x="968"/>
        <item x="734"/>
        <item x="1944"/>
        <item x="725"/>
        <item x="2225"/>
        <item x="381"/>
        <item x="1065"/>
        <item x="472"/>
        <item x="748"/>
        <item x="379"/>
        <item x="102"/>
        <item x="1739"/>
        <item x="437"/>
        <item x="589"/>
        <item x="1533"/>
        <item x="2057"/>
        <item x="844"/>
        <item x="109"/>
        <item x="302"/>
        <item x="188"/>
        <item x="735"/>
        <item x="1379"/>
        <item x="1767"/>
        <item x="585"/>
        <item x="377"/>
        <item x="144"/>
        <item x="332"/>
        <item x="1412"/>
        <item x="2216"/>
        <item x="2049"/>
        <item x="1078"/>
        <item x="617"/>
        <item x="750"/>
        <item x="1530"/>
        <item x="1641"/>
        <item x="558"/>
        <item x="2085"/>
        <item x="1069"/>
        <item x="2243"/>
        <item x="704"/>
        <item x="687"/>
        <item x="414"/>
        <item x="213"/>
        <item x="1983"/>
        <item x="781"/>
        <item x="1508"/>
        <item x="421"/>
        <item x="24"/>
        <item x="497"/>
        <item x="1463"/>
        <item x="309"/>
        <item x="1793"/>
        <item x="1220"/>
        <item x="581"/>
        <item x="1620"/>
        <item x="1182"/>
        <item x="618"/>
        <item x="612"/>
        <item x="2091"/>
        <item x="1956"/>
        <item x="2231"/>
        <item x="814"/>
        <item x="2252"/>
        <item x="249"/>
        <item x="1512"/>
        <item x="2175"/>
        <item x="359"/>
        <item x="1273"/>
        <item x="184"/>
        <item x="1143"/>
        <item x="560"/>
        <item x="284"/>
        <item x="444"/>
        <item x="1120"/>
        <item x="1358"/>
        <item x="1996"/>
        <item x="353"/>
        <item x="951"/>
        <item x="2138"/>
        <item x="1348"/>
        <item x="833"/>
        <item x="299"/>
        <item x="856"/>
        <item x="106"/>
        <item x="947"/>
        <item x="799"/>
        <item x="1807"/>
        <item x="2203"/>
        <item x="442"/>
        <item x="378"/>
        <item x="262"/>
        <item x="1073"/>
        <item x="44"/>
        <item x="1526"/>
        <item x="2139"/>
        <item x="1853"/>
        <item x="641"/>
        <item x="264"/>
        <item x="342"/>
        <item x="1716"/>
        <item x="166"/>
        <item x="2083"/>
        <item x="1615"/>
        <item x="75"/>
        <item x="1278"/>
        <item x="824"/>
        <item x="2186"/>
        <item x="1745"/>
        <item x="490"/>
        <item x="82"/>
        <item x="474"/>
        <item x="1156"/>
        <item x="1518"/>
        <item x="843"/>
        <item x="1572"/>
        <item x="2236"/>
        <item x="553"/>
        <item x="1901"/>
        <item x="1367"/>
        <item x="846"/>
        <item x="325"/>
        <item x="1587"/>
        <item x="1161"/>
        <item x="1374"/>
        <item x="272"/>
        <item x="767"/>
        <item x="1735"/>
        <item x="816"/>
        <item x="1675"/>
        <item x="1334"/>
        <item x="1478"/>
        <item x="212"/>
        <item x="1217"/>
        <item x="367"/>
        <item x="458"/>
        <item x="944"/>
        <item x="1433"/>
        <item x="619"/>
        <item x="224"/>
        <item x="38"/>
        <item x="845"/>
        <item x="1324"/>
        <item x="1758"/>
        <item x="454"/>
        <item x="460"/>
        <item x="1879"/>
        <item x="2086"/>
        <item x="1624"/>
        <item x="510"/>
        <item x="1386"/>
        <item x="1376"/>
        <item x="1097"/>
        <item x="308"/>
        <item x="190"/>
        <item x="31"/>
        <item x="830"/>
        <item x="372"/>
        <item x="738"/>
        <item x="2255"/>
        <item x="139"/>
        <item x="749"/>
        <item x="1935"/>
        <item x="1046"/>
        <item x="78"/>
        <item x="573"/>
        <item x="2118"/>
        <item x="138"/>
        <item x="445"/>
        <item x="1577"/>
        <item x="980"/>
        <item x="318"/>
        <item x="1362"/>
        <item x="1534"/>
        <item x="954"/>
        <item x="528"/>
        <item x="172"/>
        <item x="200"/>
        <item x="1511"/>
        <item x="1206"/>
        <item x="2148"/>
        <item x="2116"/>
        <item x="660"/>
        <item x="962"/>
        <item x="1393"/>
        <item x="1349"/>
        <item x="208"/>
        <item x="36"/>
        <item x="361"/>
        <item x="554"/>
        <item x="643"/>
        <item x="251"/>
        <item x="1974"/>
        <item x="1201"/>
        <item x="1762"/>
        <item x="267"/>
        <item x="326"/>
        <item x="1969"/>
        <item x="1698"/>
        <item x="2238"/>
        <item x="482"/>
        <item x="645"/>
        <item x="595"/>
        <item x="933"/>
        <item x="550"/>
        <item x="732"/>
        <item x="323"/>
        <item x="396"/>
        <item x="1077"/>
        <item x="1483"/>
        <item x="433"/>
        <item x="616"/>
        <item x="1768"/>
        <item x="124"/>
        <item x="2015"/>
        <item x="1752"/>
        <item x="60"/>
        <item x="2228"/>
        <item x="81"/>
        <item x="1402"/>
        <item x="1829"/>
        <item x="1942"/>
        <item x="1068"/>
        <item x="1858"/>
        <item x="676"/>
        <item x="450"/>
        <item x="858"/>
        <item x="1085"/>
        <item x="1160"/>
        <item x="2037"/>
        <item x="1493"/>
        <item x="127"/>
        <item x="99"/>
        <item x="1581"/>
        <item x="886"/>
        <item x="981"/>
        <item x="1558"/>
        <item x="1104"/>
        <item x="1775"/>
        <item x="1139"/>
        <item x="2224"/>
        <item x="1611"/>
        <item x="2191"/>
        <item x="1175"/>
        <item x="1607"/>
        <item x="527"/>
        <item x="1330"/>
        <item x="1141"/>
        <item x="1332"/>
        <item x="584"/>
        <item x="1252"/>
        <item x="1704"/>
        <item x="439"/>
        <item x="1747"/>
        <item x="1305"/>
        <item x="283"/>
        <item x="453"/>
        <item x="164"/>
        <item x="134"/>
        <item x="1082"/>
        <item x="41"/>
        <item x="402"/>
        <item x="94"/>
        <item x="2220"/>
        <item x="664"/>
        <item x="1187"/>
        <item x="2195"/>
        <item x="2006"/>
        <item x="1447"/>
        <item x="1609"/>
        <item x="713"/>
        <item x="145"/>
        <item x="2000"/>
        <item x="1219"/>
        <item x="48"/>
        <item x="808"/>
        <item x="883"/>
        <item x="582"/>
        <item x="1847"/>
        <item x="602"/>
        <item x="701"/>
        <item x="1300"/>
        <item x="1048"/>
        <item x="158"/>
        <item x="128"/>
        <item x="1667"/>
        <item x="1031"/>
        <item x="508"/>
        <item x="1298"/>
        <item x="346"/>
        <item x="2043"/>
        <item x="2208"/>
        <item x="2046"/>
        <item x="154"/>
        <item x="1899"/>
        <item x="867"/>
        <item x="135"/>
        <item x="1730"/>
        <item x="306"/>
        <item x="2179"/>
        <item x="918"/>
        <item x="1136"/>
        <item x="1009"/>
        <item x="2239"/>
        <item x="1671"/>
        <item x="578"/>
        <item x="1550"/>
        <item x="1310"/>
        <item x="1074"/>
        <item x="914"/>
        <item x="536"/>
        <item x="640"/>
        <item x="876"/>
        <item x="140"/>
        <item x="1466"/>
        <item x="440"/>
        <item x="2019"/>
        <item x="289"/>
        <item x="90"/>
        <item x="1259"/>
        <item x="253"/>
        <item x="2135"/>
        <item x="1552"/>
        <item x="1570"/>
        <item x="415"/>
        <item x="40"/>
        <item x="1345"/>
        <item x="2249"/>
        <item x="2036"/>
        <item x="1919"/>
        <item x="1428"/>
        <item x="1643"/>
        <item x="967"/>
        <item x="885"/>
        <item x="1372"/>
        <item x="2200"/>
        <item x="1461"/>
        <item x="1659"/>
        <item x="1054"/>
        <item x="1926"/>
        <item x="982"/>
        <item x="516"/>
        <item x="1892"/>
        <item x="1772"/>
        <item x="761"/>
        <item x="1128"/>
        <item x="2058"/>
        <item x="561"/>
        <item x="1638"/>
        <item x="1549"/>
        <item x="1100"/>
        <item x="1224"/>
        <item x="569"/>
        <item x="1339"/>
        <item x="1340"/>
        <item x="1195"/>
        <item x="180"/>
        <item x="1448"/>
        <item x="564"/>
        <item x="2141"/>
        <item x="76"/>
        <item x="416"/>
        <item x="2204"/>
        <item x="1626"/>
        <item x="2207"/>
        <item x="475"/>
        <item x="667"/>
        <item x="1016"/>
        <item x="1734"/>
        <item x="1414"/>
        <item x="800"/>
        <item x="1676"/>
        <item x="1446"/>
        <item x="2194"/>
        <item x="1327"/>
        <item x="1485"/>
        <item x="724"/>
        <item x="2214"/>
        <item x="568"/>
        <item x="1057"/>
        <item x="1630"/>
        <item x="869"/>
        <item x="1366"/>
        <item x="376"/>
        <item x="540"/>
        <item x="186"/>
        <item x="467"/>
        <item x="373"/>
        <item x="1710"/>
        <item x="1188"/>
        <item x="119"/>
        <item x="798"/>
        <item x="290"/>
        <item x="942"/>
        <item x="432"/>
        <item x="413"/>
        <item x="580"/>
        <item x="899"/>
        <item x="479"/>
        <item x="678"/>
        <item x="1322"/>
        <item x="1257"/>
        <item x="1934"/>
        <item x="2140"/>
        <item x="1218"/>
        <item x="2075"/>
        <item x="1127"/>
        <item x="1351"/>
        <item x="1299"/>
        <item x="924"/>
        <item x="354"/>
        <item x="727"/>
        <item x="1244"/>
        <item x="971"/>
        <item x="1363"/>
        <item x="2067"/>
        <item x="1573"/>
        <item x="1789"/>
        <item x="1822"/>
        <item x="2185"/>
        <item x="1200"/>
        <item x="1504"/>
        <item x="768"/>
        <item x="1645"/>
        <item x="807"/>
        <item x="1249"/>
        <item x="1147"/>
        <item x="294"/>
        <item x="183"/>
        <item x="1683"/>
        <item x="900"/>
        <item x="1411"/>
        <item x="736"/>
        <item x="1368"/>
        <item x="340"/>
        <item x="1140"/>
        <item x="1874"/>
        <item x="865"/>
        <item x="1869"/>
        <item x="1654"/>
        <item x="187"/>
        <item x="651"/>
        <item x="1235"/>
        <item x="400"/>
        <item x="1469"/>
        <item x="1489"/>
        <item x="1111"/>
        <item x="1632"/>
        <item x="1316"/>
        <item x="228"/>
        <item x="810"/>
        <item x="1176"/>
        <item x="1527"/>
        <item x="1971"/>
        <item x="1458"/>
        <item x="893"/>
        <item x="436"/>
        <item x="2005"/>
        <item x="2065"/>
        <item x="1650"/>
        <item x="89"/>
        <item x="1017"/>
        <item x="466"/>
        <item x="1359"/>
        <item x="1216"/>
        <item x="1946"/>
        <item x="1945"/>
        <item x="417"/>
        <item x="818"/>
        <item x="1541"/>
        <item x="1637"/>
        <item x="1546"/>
        <item x="1429"/>
        <item x="2235"/>
        <item x="2031"/>
        <item x="1177"/>
        <item x="2158"/>
        <item x="1080"/>
        <item x="1727"/>
        <item x="2071"/>
        <item x="1955"/>
        <item x="915"/>
        <item x="215"/>
        <item x="455"/>
        <item x="383"/>
        <item x="699"/>
        <item x="879"/>
        <item x="375"/>
        <item x="836"/>
        <item x="908"/>
        <item x="655"/>
        <item x="1118"/>
        <item x="733"/>
        <item x="943"/>
        <item x="788"/>
        <item x="324"/>
        <item x="644"/>
        <item x="672"/>
        <item x="696"/>
        <item x="821"/>
        <item x="756"/>
        <item x="728"/>
        <item x="1038"/>
        <item x="693"/>
        <item x="1102"/>
        <item x="1050"/>
        <item x="974"/>
        <item x="1931"/>
        <item x="428"/>
        <item x="405"/>
        <item x="1193"/>
        <item x="4"/>
        <item x="2127"/>
        <item x="1809"/>
        <item x="1802"/>
        <item x="1930"/>
        <item x="1171"/>
        <item x="1826"/>
        <item x="776"/>
        <item x="1081"/>
        <item x="1106"/>
        <item x="1184"/>
        <item x="1303"/>
        <item x="986"/>
        <item x="349"/>
        <item x="1091"/>
        <item x="2144"/>
        <item x="674"/>
        <item x="2129"/>
        <item x="1261"/>
        <item x="98"/>
        <item x="923"/>
        <item x="1888"/>
        <item x="1480"/>
        <item x="2072"/>
        <item x="1232"/>
        <item x="1205"/>
        <item x="520"/>
        <item x="532"/>
        <item x="889"/>
        <item x="2187"/>
        <item x="1337"/>
        <item x="327"/>
        <item x="588"/>
        <item x="2007"/>
        <item x="1350"/>
        <item x="1744"/>
        <item x="652"/>
        <item x="286"/>
        <item x="671"/>
        <item x="1449"/>
        <item x="1098"/>
        <item x="866"/>
        <item x="1179"/>
        <item x="231"/>
        <item x="822"/>
        <item x="1260"/>
        <item x="430"/>
        <item x="365"/>
        <item x="1190"/>
        <item x="2004"/>
        <item x="1221"/>
        <item x="2100"/>
        <item x="298"/>
        <item x="851"/>
        <item x="182"/>
        <item x="1705"/>
        <item x="784"/>
        <item x="777"/>
        <item x="21"/>
        <item x="1657"/>
        <item x="1207"/>
        <item x="111"/>
        <item x="565"/>
        <item x="481"/>
        <item x="1296"/>
        <item x="1743"/>
        <item x="1648"/>
        <item x="973"/>
        <item x="2108"/>
        <item x="1964"/>
        <item x="2126"/>
        <item x="2256"/>
        <item x="978"/>
        <item x="1816"/>
        <item x="492"/>
        <item x="1564"/>
        <item x="465"/>
        <item x="1455"/>
        <item x="1394"/>
        <item x="427"/>
        <item x="1450"/>
        <item x="1435"/>
        <item x="1439"/>
        <item x="1583"/>
        <item x="1150"/>
        <item x="2012"/>
        <item x="121"/>
        <item x="2122"/>
        <item x="754"/>
        <item x="1699"/>
        <item x="149"/>
        <item x="202"/>
        <item x="1258"/>
        <item x="1653"/>
        <item x="1633"/>
        <item x="1670"/>
        <item x="435"/>
        <item x="1075"/>
        <item x="1044"/>
        <item x="2089"/>
        <item x="1019"/>
        <item x="1686"/>
        <item x="2209"/>
        <item x="2001"/>
        <item x="1986"/>
        <item x="577"/>
        <item x="1720"/>
        <item x="2143"/>
        <item x="392"/>
        <item x="1007"/>
        <item x="770"/>
        <item x="1867"/>
        <item x="456"/>
        <item x="1262"/>
        <item x="1314"/>
        <item x="1202"/>
        <item x="543"/>
        <item x="741"/>
        <item x="1375"/>
        <item x="752"/>
        <item x="1245"/>
        <item x="1042"/>
        <item x="1647"/>
        <item x="169"/>
        <item x="2024"/>
        <item x="1174"/>
        <item x="397"/>
        <item x="464"/>
        <item x="1992"/>
        <item x="1486"/>
        <item x="2221"/>
        <item x="1301"/>
        <item x="2240"/>
        <item x="266"/>
        <item x="1209"/>
        <item x="175"/>
        <item x="247"/>
        <item x="2253"/>
        <item x="901"/>
        <item x="288"/>
        <item x="2177"/>
        <item x="406"/>
        <item x="1559"/>
        <item x="988"/>
        <item x="1736"/>
        <item x="801"/>
        <item x="649"/>
        <item x="623"/>
        <item x="217"/>
        <item x="1857"/>
        <item x="2205"/>
        <item x="480"/>
        <item x="459"/>
        <item x="633"/>
        <item x="1121"/>
        <item x="715"/>
        <item x="123"/>
        <item x="2053"/>
        <item x="1315"/>
        <item x="1695"/>
        <item x="225"/>
        <item x="1250"/>
        <item x="910"/>
        <item x="1525"/>
        <item x="285"/>
        <item x="906"/>
        <item x="1764"/>
        <item x="716"/>
        <item x="477"/>
        <item x="1377"/>
        <item x="1107"/>
        <item x="1211"/>
        <item x="1746"/>
        <item x="248"/>
        <item x="137"/>
        <item x="1958"/>
        <item x="1905"/>
        <item x="410"/>
        <item x="682"/>
        <item x="1040"/>
        <item x="1172"/>
        <item x="501"/>
        <item x="675"/>
        <item x="987"/>
        <item x="2056"/>
        <item x="1728"/>
        <item x="1157"/>
        <item x="2055"/>
        <item x="2020"/>
        <item x="1910"/>
        <item x="931"/>
        <item x="500"/>
        <item x="694"/>
        <item x="1444"/>
        <item x="2145"/>
        <item x="1915"/>
        <item x="1403"/>
        <item x="1954"/>
        <item x="1086"/>
        <item x="891"/>
        <item x="2010"/>
        <item x="486"/>
        <item x="1212"/>
        <item x="1562"/>
        <item x="1838"/>
        <item x="1819"/>
        <item x="2038"/>
        <item x="2193"/>
        <item x="1605"/>
        <item x="1781"/>
        <item x="863"/>
        <item x="2048"/>
        <item x="2254"/>
        <item x="941"/>
        <item x="95"/>
        <item x="1004"/>
        <item x="2009"/>
        <item x="969"/>
        <item x="593"/>
        <item x="2060"/>
        <item x="2011"/>
        <item x="1680"/>
        <item x="610"/>
        <item x="1158"/>
        <item x="104"/>
        <item x="571"/>
        <item x="1457"/>
        <item x="6"/>
        <item x="2063"/>
        <item x="1112"/>
        <item x="1887"/>
        <item x="1062"/>
        <item x="2008"/>
        <item x="485"/>
        <item x="328"/>
        <item x="2137"/>
        <item x="1095"/>
        <item x="1773"/>
        <item x="1151"/>
        <item x="1522"/>
        <item x="1656"/>
        <item x="1619"/>
        <item x="2051"/>
        <item x="29"/>
        <item x="374"/>
        <item x="2034"/>
        <item x="2201"/>
        <item x="1231"/>
        <item x="93"/>
        <item x="8"/>
        <item x="85"/>
        <item x="1608"/>
        <item x="2119"/>
        <item x="769"/>
        <item x="1824"/>
        <item x="1023"/>
        <item x="2105"/>
        <item x="2173"/>
        <item x="1168"/>
        <item x="2198"/>
        <item x="936"/>
        <item x="771"/>
        <item x="2098"/>
        <item x="69"/>
        <item x="1430"/>
        <item x="766"/>
        <item x="834"/>
        <item x="105"/>
        <item x="1940"/>
        <item x="1707"/>
        <item x="1868"/>
        <item x="351"/>
        <item x="706"/>
        <item x="315"/>
        <item x="1542"/>
        <item x="2064"/>
        <item x="1320"/>
        <item x="350"/>
        <item x="864"/>
        <item x="861"/>
        <item x="708"/>
        <item x="993"/>
        <item x="462"/>
        <item x="1462"/>
        <item x="779"/>
        <item x="352"/>
        <item x="115"/>
        <item x="1850"/>
        <item x="656"/>
        <item x="1790"/>
        <item x="2104"/>
        <item x="723"/>
        <item x="1169"/>
        <item x="747"/>
        <item x="1425"/>
        <item x="620"/>
        <item x="1759"/>
        <item x="2151"/>
        <item x="1783"/>
        <item x="2257"/>
        <item x="1022"/>
        <item x="1543"/>
        <item x="345"/>
        <item x="1985"/>
        <item x="1908"/>
        <item x="0"/>
        <item x="1014"/>
        <item x="17"/>
        <item x="665"/>
        <item x="1529"/>
        <item x="96"/>
        <item x="1836"/>
        <item x="1360"/>
        <item x="783"/>
        <item x="1452"/>
        <item x="229"/>
        <item x="1196"/>
        <item x="157"/>
        <item x="1422"/>
        <item x="256"/>
        <item x="1972"/>
        <item x="1126"/>
        <item x="243"/>
        <item x="1230"/>
        <item x="2017"/>
        <item x="1005"/>
        <item x="1578"/>
        <item x="1876"/>
        <item x="1399"/>
        <item x="955"/>
        <item x="1145"/>
        <item x="1225"/>
        <item x="1544"/>
        <item x="1742"/>
        <item x="1855"/>
        <item x="382"/>
        <item x="161"/>
        <item x="859"/>
        <item x="606"/>
        <item x="2210"/>
        <item x="68"/>
        <item x="1011"/>
        <item x="1890"/>
        <item x="1263"/>
        <item x="639"/>
        <item x="1013"/>
        <item x="1142"/>
        <item x="403"/>
        <item x="1297"/>
        <item x="233"/>
        <item x="2084"/>
        <item x="566"/>
        <item x="393"/>
        <item x="312"/>
        <item x="448"/>
        <item x="703"/>
        <item x="1740"/>
        <item x="210"/>
        <item x="1409"/>
        <item x="66"/>
        <item x="2155"/>
        <item x="118"/>
        <item x="1162"/>
        <item x="2247"/>
        <item x="1933"/>
        <item x="1033"/>
        <item x="604"/>
        <item x="1240"/>
        <item x="148"/>
        <item x="811"/>
        <item x="64"/>
        <item x="1987"/>
        <item x="1760"/>
        <item x="1356"/>
        <item x="1034"/>
        <item x="806"/>
        <item x="1535"/>
        <item x="849"/>
        <item x="709"/>
        <item x="1"/>
        <item x="1183"/>
        <item x="838"/>
        <item x="2230"/>
        <item x="597"/>
        <item x="894"/>
        <item x="484"/>
        <item x="1906"/>
        <item x="1754"/>
        <item x="2039"/>
        <item x="1963"/>
        <item x="1060"/>
        <item x="1936"/>
        <item x="80"/>
        <item x="503"/>
        <item x="74"/>
        <item x="1711"/>
        <item x="524"/>
        <item x="330"/>
        <item x="659"/>
        <item x="1152"/>
        <item x="1823"/>
        <item x="1103"/>
        <item x="1087"/>
        <item x="1234"/>
        <item x="2134"/>
        <item x="1092"/>
        <item x="1427"/>
        <item x="835"/>
        <item x="1991"/>
        <item x="1264"/>
        <item x="1808"/>
        <item x="2229"/>
        <item x="2133"/>
        <item x="1354"/>
        <item x="2123"/>
        <item x="1084"/>
        <item x="902"/>
        <item x="310"/>
        <item x="227"/>
        <item x="203"/>
        <item x="305"/>
        <item x="1029"/>
        <item x="1094"/>
        <item x="13"/>
        <item x="1586"/>
        <item x="1304"/>
        <item x="792"/>
        <item x="518"/>
        <item x="812"/>
        <item x="2146"/>
        <item x="2258"/>
        <item x="505"/>
        <item x="28"/>
        <item x="192"/>
        <item x="218"/>
        <item x="2166"/>
        <item x="1798"/>
        <item x="1132"/>
        <item x="884"/>
        <item x="1292"/>
        <item x="717"/>
        <item x="1687"/>
        <item x="1649"/>
        <item x="1539"/>
        <item x="1434"/>
        <item x="2115"/>
        <item x="744"/>
        <item x="237"/>
        <item x="1962"/>
        <item x="1454"/>
        <item x="871"/>
        <item x="785"/>
        <item x="77"/>
        <item x="116"/>
        <item x="983"/>
        <item x="2095"/>
        <item x="1913"/>
        <item x="531"/>
        <item x="1338"/>
        <item x="179"/>
        <item x="51"/>
        <item x="2212"/>
        <item x="1253"/>
        <item x="654"/>
        <item x="888"/>
        <item x="1229"/>
        <item x="1554"/>
        <item x="919"/>
        <item x="434"/>
        <item x="1517"/>
        <item x="873"/>
        <item x="574"/>
        <item x="1405"/>
        <item x="820"/>
        <item x="1938"/>
        <item x="1748"/>
        <item x="238"/>
        <item x="587"/>
        <item x="268"/>
        <item x="201"/>
        <item x="443"/>
        <item x="297"/>
        <item x="1497"/>
        <item x="608"/>
        <item x="1274"/>
        <item x="509"/>
        <item x="657"/>
        <item x="1135"/>
        <item x="1197"/>
        <item x="304"/>
        <item x="1079"/>
        <item x="2246"/>
        <item x="2041"/>
        <item x="451"/>
        <item x="1090"/>
        <item x="1146"/>
        <item x="1668"/>
        <item x="636"/>
        <item x="966"/>
        <item x="1021"/>
        <item x="2109"/>
        <item x="552"/>
        <item x="513"/>
        <item x="73"/>
        <item x="1797"/>
        <item x="1055"/>
        <item x="15"/>
        <item x="613"/>
        <item x="1154"/>
        <item x="624"/>
        <item x="1384"/>
        <item x="1241"/>
        <item x="386"/>
        <item x="70"/>
        <item x="156"/>
        <item x="932"/>
        <item x="1313"/>
        <item x="1682"/>
        <item x="2106"/>
        <item x="280"/>
        <item x="1551"/>
        <item x="1791"/>
        <item x="1909"/>
        <item x="872"/>
        <item x="753"/>
        <item x="1002"/>
        <item x="1528"/>
        <item x="1008"/>
        <item x="113"/>
        <item x="2025"/>
        <item x="2168"/>
        <item x="2149"/>
        <item x="7"/>
        <item x="412"/>
        <item x="670"/>
        <item x="796"/>
        <item x="314"/>
        <item x="502"/>
        <item x="1591"/>
        <item x="697"/>
        <item x="1821"/>
        <item x="35"/>
        <item x="1041"/>
        <item x="1782"/>
        <item x="83"/>
        <item x="521"/>
        <item x="114"/>
        <item x="1599"/>
        <item x="1618"/>
        <item x="525"/>
        <item x="368"/>
        <item x="731"/>
        <item x="2160"/>
        <item x="1889"/>
        <item x="2073"/>
        <item x="287"/>
        <item x="25"/>
        <item x="813"/>
        <item x="930"/>
        <item x="622"/>
        <item x="1329"/>
        <item x="1373"/>
        <item x="2096"/>
        <item x="2130"/>
        <item x="2014"/>
        <item x="1812"/>
        <item x="399"/>
        <item x="1513"/>
        <item x="857"/>
        <item x="344"/>
        <item x="2199"/>
        <item x="970"/>
        <item x="1116"/>
        <item x="1247"/>
        <item x="1035"/>
        <item x="663"/>
        <item x="242"/>
        <item x="420"/>
        <item x="167"/>
        <item x="1199"/>
        <item x="586"/>
        <item x="791"/>
        <item x="1476"/>
        <item x="913"/>
        <item x="854"/>
        <item x="282"/>
        <item x="1604"/>
        <item x="1753"/>
        <item x="952"/>
        <item x="1701"/>
        <item x="303"/>
        <item x="1039"/>
        <item x="2018"/>
        <item x="999"/>
        <item x="2154"/>
        <item x="2142"/>
        <item x="673"/>
        <item x="567"/>
        <item x="1765"/>
        <item x="449"/>
        <item x="319"/>
        <item x="2068"/>
        <item x="159"/>
        <item x="424"/>
        <item x="1413"/>
        <item x="117"/>
        <item x="1445"/>
        <item x="1208"/>
        <item x="533"/>
        <item x="2125"/>
        <item x="471"/>
        <item x="2090"/>
        <item x="1464"/>
        <item x="488"/>
        <item x="67"/>
        <item x="425"/>
        <item x="2120"/>
        <item x="956"/>
        <item x="541"/>
        <item x="147"/>
        <item x="1410"/>
        <item x="357"/>
        <item x="1851"/>
        <item x="591"/>
        <item x="745"/>
        <item x="1006"/>
        <item x="1737"/>
        <item x="1215"/>
        <item x="343"/>
        <item x="49"/>
        <item x="293"/>
        <item x="1982"/>
        <item x="220"/>
        <item x="160"/>
        <item x="615"/>
        <item x="666"/>
        <item x="1799"/>
        <item x="1658"/>
        <item x="1213"/>
        <item x="1395"/>
        <item x="512"/>
        <item x="1397"/>
        <item x="1131"/>
        <item x="548"/>
        <item x="1067"/>
        <item x="255"/>
        <item x="1970"/>
        <item x="1214"/>
        <item x="2124"/>
        <item x="935"/>
        <item x="155"/>
        <item x="718"/>
        <item x="441"/>
        <item x="1689"/>
        <item x="842"/>
        <item x="1312"/>
        <item x="1294"/>
        <item x="2103"/>
        <item x="868"/>
        <item x="1165"/>
        <item x="103"/>
        <item x="1766"/>
        <item x="1903"/>
        <item x="2050"/>
        <item x="726"/>
        <item x="815"/>
        <item x="1520"/>
        <item x="832"/>
        <item x="26"/>
        <item x="977"/>
        <item x="65"/>
        <item x="881"/>
        <item x="530"/>
        <item x="2211"/>
        <item x="273"/>
        <item x="2054"/>
        <item x="271"/>
        <item x="1883"/>
        <item x="601"/>
        <item x="698"/>
        <item x="2167"/>
        <item x="1553"/>
        <item x="557"/>
        <item x="677"/>
        <item x="3"/>
        <item x="997"/>
        <item x="1780"/>
        <item x="341"/>
        <item x="336"/>
        <item x="679"/>
        <item x="1803"/>
        <item x="1357"/>
        <item x="1191"/>
        <item x="1828"/>
        <item x="408"/>
        <item x="1243"/>
        <item x="61"/>
        <item x="46"/>
        <item x="131"/>
        <item x="1059"/>
        <item x="700"/>
        <item x="1947"/>
        <item x="1415"/>
        <item x="10"/>
        <item x="972"/>
        <item x="1024"/>
        <item x="185"/>
        <item x="84"/>
        <item x="1406"/>
        <item x="1516"/>
        <item x="1884"/>
        <item x="1770"/>
        <item x="1988"/>
        <item x="2040"/>
        <item x="1994"/>
        <item x="1575"/>
        <item x="1072"/>
        <item x="1488"/>
        <item x="1584"/>
        <item x="1198"/>
        <item x="892"/>
        <item x="1491"/>
        <item x="2092"/>
        <item x="125"/>
        <item x="191"/>
        <item x="478"/>
        <item x="22"/>
        <item x="1810"/>
        <item x="1907"/>
        <item x="823"/>
        <item x="1163"/>
        <item x="2215"/>
        <item x="1164"/>
        <item x="370"/>
        <item x="1779"/>
        <item x="107"/>
        <item x="1774"/>
        <item x="795"/>
        <item x="1114"/>
        <item x="1181"/>
        <item x="1237"/>
        <item x="259"/>
        <item x="1441"/>
        <item x="1598"/>
        <item x="1223"/>
        <item x="979"/>
        <item x="903"/>
        <item x="322"/>
        <item x="1646"/>
        <item x="1999"/>
        <item x="496"/>
        <item x="438"/>
        <item x="1115"/>
        <item x="2131"/>
        <item x="1576"/>
        <item x="122"/>
        <item x="1089"/>
        <item x="2013"/>
        <item x="254"/>
        <item x="1873"/>
        <item x="642"/>
        <item x="211"/>
        <item x="1714"/>
        <item x="976"/>
        <item x="1900"/>
        <item x="740"/>
        <item x="782"/>
        <item x="686"/>
        <item x="499"/>
        <item x="762"/>
        <item x="707"/>
        <item x="2107"/>
        <item x="841"/>
        <item x="56"/>
        <item x="313"/>
        <item x="1487"/>
        <item x="1423"/>
        <item x="874"/>
        <item x="1276"/>
        <item x="1837"/>
        <item x="958"/>
        <item x="447"/>
        <item x="898"/>
        <item x="2030"/>
        <item x="596"/>
        <item x="1990"/>
        <item x="401"/>
        <item x="222"/>
        <item x="1347"/>
        <item x="1738"/>
        <item x="1227"/>
        <item x="1167"/>
        <item x="544"/>
        <item x="1669"/>
        <item x="1319"/>
        <item x="223"/>
        <item x="794"/>
        <item x="1149"/>
        <item x="2047"/>
        <item x="2213"/>
        <item x="483"/>
        <item x="611"/>
        <item x="692"/>
        <item x="1398"/>
        <item x="998"/>
        <item x="2197"/>
        <item x="258"/>
        <item x="281"/>
        <item x="778"/>
        <item x="579"/>
        <item x="562"/>
        <item x="2159"/>
        <item x="252"/>
        <item x="1893"/>
        <item x="2113"/>
        <item x="419"/>
        <item x="245"/>
        <item x="1293"/>
        <item x="295"/>
        <item x="1741"/>
        <item x="177"/>
        <item x="1185"/>
        <item x="1248"/>
        <item x="1769"/>
        <item x="2180"/>
        <item x="1400"/>
        <item x="1388"/>
        <item x="1865"/>
        <item x="2136"/>
        <item x="2117"/>
        <item x="178"/>
        <item x="30"/>
        <item x="261"/>
        <item x="1058"/>
        <item x="1030"/>
        <item x="27"/>
        <item x="398"/>
        <item x="529"/>
        <item x="1691"/>
        <item x="523"/>
        <item x="209"/>
        <item x="1830"/>
        <item t="default"/>
      </items>
    </pivotField>
    <pivotField showAll="0">
      <items count="2">
        <item x="0"/>
        <item t="default"/>
      </items>
    </pivotField>
    <pivotField dragToRow="0" dragToCol="0" dragToPage="0" showAll="0" defaultSubtotal="0"/>
  </pivotFields>
  <rowFields count="1">
    <field x="3"/>
  </rowFields>
  <rowItems count="8"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Items count="1">
    <i/>
  </colItems>
  <dataFields count="1">
    <dataField name="Sum of Brutto vrijednost računa (€) " fld="4" baseField="3" baseItem="118" numFmtId="164"/>
  </dataFields>
  <formats count="1">
    <format dxfId="1">
      <pivotArea dataOnly="0" labelOnly="1" fieldPosition="0">
        <references count="1">
          <reference field="3" count="7">
            <x v="118"/>
            <x v="119"/>
            <x v="120"/>
            <x v="121"/>
            <x v="122"/>
            <x v="123"/>
            <x v="124"/>
          </reference>
        </references>
      </pivotArea>
    </format>
  </formats>
  <chartFormats count="1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3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24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2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2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2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18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19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18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19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2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21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22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3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57F97-7FE8-4B64-9620-34D7089486F4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7:F126" firstHeaderRow="1" firstDataRow="2" firstDataCol="1"/>
  <pivotFields count="8">
    <pivotField showAll="0"/>
    <pivotField axis="axisCol" showAll="0">
      <items count="353">
        <item h="1" x="252"/>
        <item h="1" x="332"/>
        <item h="1" x="123"/>
        <item h="1" x="101"/>
        <item h="1" x="36"/>
        <item h="1" x="312"/>
        <item h="1" x="202"/>
        <item h="1" x="296"/>
        <item h="1" x="212"/>
        <item h="1" x="266"/>
        <item h="1" x="310"/>
        <item h="1" x="129"/>
        <item h="1" x="265"/>
        <item h="1" x="268"/>
        <item h="1" x="247"/>
        <item h="1" x="255"/>
        <item h="1" x="240"/>
        <item h="1" x="158"/>
        <item h="1" x="139"/>
        <item h="1" x="187"/>
        <item h="1" x="307"/>
        <item h="1" x="8"/>
        <item h="1" x="178"/>
        <item h="1" x="180"/>
        <item h="1" x="171"/>
        <item h="1" x="195"/>
        <item h="1" x="82"/>
        <item h="1" x="75"/>
        <item h="1" x="102"/>
        <item h="1" x="290"/>
        <item h="1" x="298"/>
        <item h="1" x="348"/>
        <item h="1" x="105"/>
        <item h="1" x="78"/>
        <item h="1" x="226"/>
        <item h="1" x="175"/>
        <item h="1" x="69"/>
        <item h="1" x="288"/>
        <item h="1" x="38"/>
        <item h="1" x="228"/>
        <item h="1" x="66"/>
        <item h="1" x="295"/>
        <item h="1" x="64"/>
        <item h="1" x="11"/>
        <item h="1" x="186"/>
        <item h="1" x="262"/>
        <item h="1" x="246"/>
        <item h="1" x="157"/>
        <item x="9"/>
        <item h="1" x="297"/>
        <item h="1" x="231"/>
        <item h="1" x="197"/>
        <item h="1" x="342"/>
        <item h="1" x="251"/>
        <item h="1" x="193"/>
        <item h="1" x="199"/>
        <item h="1" x="344"/>
        <item h="1" x="92"/>
        <item h="1" x="306"/>
        <item h="1" x="277"/>
        <item h="1" x="47"/>
        <item h="1" x="48"/>
        <item h="1" x="326"/>
        <item h="1" x="130"/>
        <item h="1" x="169"/>
        <item h="1" x="25"/>
        <item h="1" x="35"/>
        <item h="1" x="334"/>
        <item h="1" x="97"/>
        <item h="1" x="14"/>
        <item h="1" x="241"/>
        <item h="1" x="190"/>
        <item h="1" x="103"/>
        <item h="1" x="100"/>
        <item h="1" x="162"/>
        <item h="1" x="146"/>
        <item h="1" x="185"/>
        <item h="1" x="111"/>
        <item h="1" x="58"/>
        <item h="1" x="258"/>
        <item h="1" x="154"/>
        <item h="1" x="256"/>
        <item h="1" x="184"/>
        <item h="1" x="114"/>
        <item h="1" x="340"/>
        <item h="1" x="294"/>
        <item h="1" x="331"/>
        <item h="1" x="70"/>
        <item h="1" x="41"/>
        <item h="1" x="15"/>
        <item h="1" x="291"/>
        <item h="1" x="26"/>
        <item h="1" x="122"/>
        <item h="1" x="108"/>
        <item h="1" x="10"/>
        <item h="1" x="2"/>
        <item h="1" x="141"/>
        <item h="1" x="188"/>
        <item h="1" x="56"/>
        <item h="1" x="192"/>
        <item h="1" x="205"/>
        <item h="1" x="239"/>
        <item h="1" x="93"/>
        <item h="1" x="318"/>
        <item h="1" x="322"/>
        <item h="1" x="261"/>
        <item h="1" x="302"/>
        <item h="1" x="28"/>
        <item h="1" x="19"/>
        <item h="1" x="16"/>
        <item h="1" x="189"/>
        <item x="5"/>
        <item h="1" x="121"/>
        <item h="1" x="71"/>
        <item h="1" x="176"/>
        <item h="1" x="213"/>
        <item h="1" x="286"/>
        <item h="1" x="287"/>
        <item h="1" x="4"/>
        <item h="1" x="80"/>
        <item h="1" x="138"/>
        <item h="1" x="183"/>
        <item h="1" x="61"/>
        <item h="1" x="273"/>
        <item h="1" x="85"/>
        <item h="1" x="43"/>
        <item h="1" x="62"/>
        <item h="1" x="42"/>
        <item h="1" x="311"/>
        <item h="1" x="320"/>
        <item h="1" x="156"/>
        <item h="1" x="51"/>
        <item h="1" x="153"/>
        <item h="1" x="300"/>
        <item h="1" x="237"/>
        <item h="1" x="148"/>
        <item h="1" x="315"/>
        <item h="1" x="118"/>
        <item h="1" x="349"/>
        <item h="1" x="112"/>
        <item h="1" x="317"/>
        <item h="1" x="254"/>
        <item h="1" x="142"/>
        <item h="1" x="243"/>
        <item h="1" x="88"/>
        <item h="1" x="347"/>
        <item h="1" x="227"/>
        <item h="1" x="309"/>
        <item h="1" x="20"/>
        <item h="1" x="117"/>
        <item h="1" x="106"/>
        <item h="1" x="194"/>
        <item h="1" x="159"/>
        <item h="1" x="135"/>
        <item h="1" x="76"/>
        <item h="1" x="27"/>
        <item h="1" x="22"/>
        <item h="1" x="260"/>
        <item h="1" x="204"/>
        <item h="1" x="109"/>
        <item h="1" x="89"/>
        <item h="1" x="150"/>
        <item h="1" x="128"/>
        <item h="1" x="207"/>
        <item h="1" x="53"/>
        <item h="1" x="191"/>
        <item h="1" x="200"/>
        <item h="1" x="329"/>
        <item h="1" x="216"/>
        <item h="1" x="179"/>
        <item h="1" x="145"/>
        <item h="1" x="49"/>
        <item h="1" x="218"/>
        <item h="1" x="249"/>
        <item h="1" x="283"/>
        <item h="1" x="167"/>
        <item h="1" x="3"/>
        <item h="1" x="222"/>
        <item h="1" x="172"/>
        <item h="1" x="281"/>
        <item h="1" x="337"/>
        <item h="1" x="143"/>
        <item h="1" x="57"/>
        <item h="1" x="244"/>
        <item h="1" x="24"/>
        <item h="1" x="174"/>
        <item h="1" x="234"/>
        <item h="1" x="124"/>
        <item h="1" x="305"/>
        <item h="1" x="104"/>
        <item h="1" x="84"/>
        <item h="1" x="269"/>
        <item h="1" x="333"/>
        <item h="1" x="164"/>
        <item h="1" x="98"/>
        <item h="1" x="59"/>
        <item h="1" x="323"/>
        <item h="1" x="181"/>
        <item h="1" x="267"/>
        <item h="1" x="168"/>
        <item h="1" x="134"/>
        <item h="1" x="17"/>
        <item h="1" x="338"/>
        <item h="1" x="1"/>
        <item h="1" x="279"/>
        <item h="1" x="316"/>
        <item h="1" x="113"/>
        <item h="1" x="303"/>
        <item h="1" x="126"/>
        <item h="1" x="284"/>
        <item h="1" x="229"/>
        <item x="7"/>
        <item h="1" x="233"/>
        <item h="1" x="55"/>
        <item h="1" x="40"/>
        <item h="1" x="149"/>
        <item h="1" x="34"/>
        <item h="1" x="339"/>
        <item h="1" x="219"/>
        <item h="1" x="276"/>
        <item h="1" x="152"/>
        <item h="1" x="125"/>
        <item h="1" x="336"/>
        <item h="1" x="81"/>
        <item h="1" x="77"/>
        <item h="1" x="248"/>
        <item h="1" x="147"/>
        <item h="1" x="289"/>
        <item h="1" x="328"/>
        <item h="1" x="95"/>
        <item h="1" x="209"/>
        <item h="1" x="257"/>
        <item x="0"/>
        <item h="1" x="163"/>
        <item h="1" x="87"/>
        <item h="1" x="151"/>
        <item h="1" x="91"/>
        <item h="1" x="225"/>
        <item h="1" x="220"/>
        <item h="1" x="170"/>
        <item h="1" x="230"/>
        <item h="1" x="350"/>
        <item h="1" x="313"/>
        <item h="1" x="110"/>
        <item h="1" x="44"/>
        <item h="1" x="12"/>
        <item h="1" x="177"/>
        <item h="1" x="45"/>
        <item h="1" x="30"/>
        <item h="1" x="314"/>
        <item h="1" x="96"/>
        <item h="1" x="182"/>
        <item h="1" x="90"/>
        <item h="1" x="282"/>
        <item h="1" x="343"/>
        <item h="1" x="325"/>
        <item h="1" x="223"/>
        <item h="1" x="201"/>
        <item h="1" x="245"/>
        <item h="1" x="210"/>
        <item h="1" x="136"/>
        <item h="1" x="274"/>
        <item h="1" x="335"/>
        <item h="1" x="86"/>
        <item h="1" x="221"/>
        <item h="1" x="33"/>
        <item h="1" x="224"/>
        <item h="1" x="319"/>
        <item h="1" x="99"/>
        <item h="1" x="140"/>
        <item h="1" x="198"/>
        <item h="1" x="271"/>
        <item h="1" x="196"/>
        <item h="1" x="203"/>
        <item h="1" x="74"/>
        <item h="1" x="301"/>
        <item h="1" x="115"/>
        <item h="1" x="280"/>
        <item h="1" x="327"/>
        <item h="1" x="324"/>
        <item h="1" x="137"/>
        <item h="1" x="127"/>
        <item h="1" x="217"/>
        <item h="1" x="235"/>
        <item h="1" x="119"/>
        <item h="1" x="60"/>
        <item h="1" x="270"/>
        <item h="1" x="160"/>
        <item h="1" x="13"/>
        <item h="1" x="259"/>
        <item h="1" x="73"/>
        <item h="1" x="65"/>
        <item h="1" x="206"/>
        <item h="1" x="250"/>
        <item h="1" x="264"/>
        <item h="1" x="272"/>
        <item h="1" x="68"/>
        <item h="1" x="161"/>
        <item h="1" x="37"/>
        <item h="1" x="155"/>
        <item h="1" x="285"/>
        <item h="1" x="46"/>
        <item h="1" x="345"/>
        <item h="1" x="166"/>
        <item h="1" x="23"/>
        <item h="1" x="351"/>
        <item h="1" x="29"/>
        <item h="1" x="165"/>
        <item h="1" x="132"/>
        <item h="1" x="208"/>
        <item h="1" x="21"/>
        <item h="1" x="341"/>
        <item h="1" x="321"/>
        <item h="1" x="52"/>
        <item h="1" x="299"/>
        <item h="1" x="50"/>
        <item h="1" x="275"/>
        <item h="1" x="173"/>
        <item h="1" x="215"/>
        <item h="1" x="94"/>
        <item h="1" x="32"/>
        <item h="1" x="236"/>
        <item h="1" x="330"/>
        <item h="1" x="253"/>
        <item h="1" x="144"/>
        <item h="1" x="72"/>
        <item h="1" x="39"/>
        <item h="1" x="120"/>
        <item h="1" x="83"/>
        <item h="1" x="6"/>
        <item h="1" x="232"/>
        <item h="1" x="346"/>
        <item h="1" x="116"/>
        <item h="1" x="292"/>
        <item h="1" x="242"/>
        <item h="1" x="263"/>
        <item h="1" x="131"/>
        <item h="1" x="18"/>
        <item h="1" x="308"/>
        <item h="1" x="133"/>
        <item h="1" x="293"/>
        <item h="1" x="54"/>
        <item h="1" x="211"/>
        <item h="1" x="31"/>
        <item h="1" x="278"/>
        <item h="1" x="79"/>
        <item h="1" x="67"/>
        <item h="1" x="63"/>
        <item h="1" x="214"/>
        <item h="1" x="304"/>
        <item h="1" x="238"/>
        <item h="1" x="107"/>
        <item t="default"/>
      </items>
    </pivotField>
    <pivotField showAll="0">
      <items count="188">
        <item x="37"/>
        <item x="80"/>
        <item x="40"/>
        <item x="174"/>
        <item x="47"/>
        <item x="136"/>
        <item x="6"/>
        <item x="36"/>
        <item x="74"/>
        <item x="24"/>
        <item x="50"/>
        <item x="59"/>
        <item x="54"/>
        <item x="67"/>
        <item x="78"/>
        <item x="77"/>
        <item x="46"/>
        <item x="130"/>
        <item x="128"/>
        <item x="102"/>
        <item x="143"/>
        <item x="23"/>
        <item x="126"/>
        <item x="26"/>
        <item x="12"/>
        <item x="120"/>
        <item x="83"/>
        <item x="144"/>
        <item x="132"/>
        <item x="55"/>
        <item x="117"/>
        <item x="49"/>
        <item x="94"/>
        <item x="88"/>
        <item x="108"/>
        <item x="162"/>
        <item x="31"/>
        <item x="0"/>
        <item x="115"/>
        <item x="177"/>
        <item x="138"/>
        <item x="125"/>
        <item x="186"/>
        <item x="114"/>
        <item x="91"/>
        <item x="166"/>
        <item x="151"/>
        <item x="154"/>
        <item x="155"/>
        <item x="159"/>
        <item x="184"/>
        <item x="147"/>
        <item x="99"/>
        <item x="66"/>
        <item x="141"/>
        <item x="145"/>
        <item x="64"/>
        <item x="68"/>
        <item x="60"/>
        <item x="11"/>
        <item x="85"/>
        <item x="140"/>
        <item x="73"/>
        <item x="82"/>
        <item x="72"/>
        <item x="169"/>
        <item x="17"/>
        <item x="65"/>
        <item x="43"/>
        <item x="69"/>
        <item x="61"/>
        <item x="34"/>
        <item x="56"/>
        <item x="86"/>
        <item x="20"/>
        <item x="16"/>
        <item x="14"/>
        <item x="113"/>
        <item x="15"/>
        <item x="13"/>
        <item x="79"/>
        <item x="42"/>
        <item x="18"/>
        <item x="89"/>
        <item x="81"/>
        <item x="21"/>
        <item x="182"/>
        <item x="45"/>
        <item x="58"/>
        <item x="171"/>
        <item x="62"/>
        <item x="63"/>
        <item x="90"/>
        <item x="122"/>
        <item x="3"/>
        <item x="172"/>
        <item x="170"/>
        <item x="71"/>
        <item x="163"/>
        <item x="152"/>
        <item x="146"/>
        <item x="137"/>
        <item x="173"/>
        <item x="32"/>
        <item x="134"/>
        <item x="1"/>
        <item x="38"/>
        <item x="160"/>
        <item x="25"/>
        <item x="118"/>
        <item x="119"/>
        <item x="121"/>
        <item x="106"/>
        <item x="109"/>
        <item x="35"/>
        <item x="131"/>
        <item x="148"/>
        <item x="41"/>
        <item x="100"/>
        <item x="51"/>
        <item x="104"/>
        <item x="168"/>
        <item x="44"/>
        <item x="178"/>
        <item x="150"/>
        <item x="84"/>
        <item x="70"/>
        <item x="48"/>
        <item x="52"/>
        <item x="27"/>
        <item x="129"/>
        <item x="181"/>
        <item x="92"/>
        <item x="96"/>
        <item x="39"/>
        <item x="111"/>
        <item x="142"/>
        <item x="180"/>
        <item x="57"/>
        <item x="158"/>
        <item x="112"/>
        <item x="19"/>
        <item x="110"/>
        <item x="93"/>
        <item x="97"/>
        <item x="98"/>
        <item x="95"/>
        <item x="179"/>
        <item x="75"/>
        <item x="156"/>
        <item x="185"/>
        <item x="153"/>
        <item x="53"/>
        <item x="133"/>
        <item x="29"/>
        <item x="183"/>
        <item x="8"/>
        <item x="176"/>
        <item x="165"/>
        <item x="105"/>
        <item x="4"/>
        <item x="116"/>
        <item x="107"/>
        <item x="101"/>
        <item x="28"/>
        <item x="157"/>
        <item x="87"/>
        <item x="5"/>
        <item x="103"/>
        <item x="30"/>
        <item x="135"/>
        <item x="124"/>
        <item x="139"/>
        <item x="164"/>
        <item x="2"/>
        <item x="127"/>
        <item x="22"/>
        <item x="7"/>
        <item x="10"/>
        <item x="149"/>
        <item x="33"/>
        <item x="76"/>
        <item x="175"/>
        <item x="123"/>
        <item x="161"/>
        <item x="167"/>
        <item x="9"/>
        <item t="default"/>
      </items>
    </pivotField>
    <pivotField axis="axisRow" numFmtId="14" showAll="0">
      <items count="15">
        <item x="0"/>
        <item sd="0" x="1"/>
        <item sd="0" x="2"/>
        <item sd="0"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64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3">
    <field x="7"/>
    <field x="6"/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5">
    <i>
      <x v="48"/>
    </i>
    <i>
      <x v="111"/>
    </i>
    <i>
      <x v="211"/>
    </i>
    <i>
      <x v="232"/>
    </i>
    <i t="grand">
      <x/>
    </i>
  </colItems>
  <dataFields count="1">
    <dataField name="Sum of Brutto vrijednost računa (€) " fld="4" baseField="7" baseItem="3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D2DC3-2AD9-4A0A-ABEE-442532893846}" name="PivotTable4" cacheId="1" applyNumberFormats="0" applyBorderFormats="0" applyFontFormats="0" applyPatternFormats="0" applyAlignmentFormats="0" applyWidthHeightFormats="1" dataCaption="Values" tag="25a4df92-0738-4167-b54a-9b5cb5bfabee" updatedVersion="8" minRefreshableVersion="3" useAutoFormatting="1" subtotalHiddenItems="1" itemPrintTitles="1" createdVersion="8" indent="0" outline="1" outlineData="1" multipleFieldFilters="0" chartFormat="8">
  <location ref="A3:I20" firstHeaderRow="1" firstDataRow="5" firstDataCol="1"/>
  <pivotFields count="7">
    <pivotField dataField="1" subtotalTop="0" showAll="0" defaultSubtotal="0"/>
    <pivotField axis="axisCol" allDrilled="1" showAll="0" dataSourceSort="1" defaultAttributeDrillState="1">
      <items count="7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t="default"/>
      </items>
    </pivotField>
    <pivotField axis="axisRow" allDrilled="1" showAll="0" sortType="ascending" dataSourceSort="1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axis="axisRow" allDrilled="1" subtotalTop="0" showAll="0" dataSourceSort="1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Col" allDrilled="1" subtotalTop="0" showAll="0" dataSourceSort="1" defaultSubtotal="0">
      <items count="2">
        <item x="0" e="0"/>
        <item x="1" e="0"/>
      </items>
    </pivotField>
    <pivotField axis="axisCol" allDrilled="1" subtotalTop="0" showAll="0" dataSourceSort="1" defaultSubtotal="0">
      <items count="7">
        <item x="0" e="0"/>
        <item x="1" e="0"/>
        <item x="2" e="0"/>
        <item x="3" e="0"/>
        <item x="4" e="0"/>
        <item x="5" e="0"/>
        <item x="6" e="0"/>
      </items>
    </pivotField>
    <pivotField axis="axisCol" allDrilled="1" subtotalTop="0" showAll="0" dataSourceSort="1" defaultSubtotal="0" defaultAttributeDrillState="1"/>
  </pivotFields>
  <rowFields count="2">
    <field x="3"/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4">
    <field x="5"/>
    <field x="4"/>
    <field x="1"/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rutto vrijednost računa (€)" fld="0" baseField="3" baseItem="6" numFmtId="164"/>
  </dataFields>
  <formats count="1">
    <format dxfId="0">
      <pivotArea type="origin" dataOnly="0" labelOnly="1" outline="0" fieldPosition="0"/>
    </format>
  </formats>
  <chartFormats count="1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1"/>
  </rowHierarchiesUsage>
  <colHierarchiesUsage count="4">
    <colHierarchyUsage hierarchyUsage="6"/>
    <colHierarchyUsage hierarchyUsage="7"/>
    <colHierarchyUsage hierarchyUsage="3"/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ULAZNI PODACI!$A$2:$F$320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DD23F-D4DB-4F2A-ABD9-EE2944B5B158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" firstHeaderRow="1" firstDataRow="1" firstDataCol="1"/>
  <pivotFields count="7">
    <pivotField showAll="0"/>
    <pivotField axis="axisRow" showAll="0" sortType="descending">
      <items count="354">
        <item m="1" x="352"/>
        <item x="252"/>
        <item x="332"/>
        <item x="123"/>
        <item x="101"/>
        <item x="36"/>
        <item x="312"/>
        <item x="202"/>
        <item x="296"/>
        <item x="212"/>
        <item x="266"/>
        <item x="310"/>
        <item x="129"/>
        <item x="265"/>
        <item x="268"/>
        <item x="247"/>
        <item x="255"/>
        <item x="240"/>
        <item x="158"/>
        <item x="139"/>
        <item x="187"/>
        <item x="307"/>
        <item x="8"/>
        <item x="178"/>
        <item x="180"/>
        <item x="171"/>
        <item x="195"/>
        <item x="82"/>
        <item x="75"/>
        <item x="102"/>
        <item x="290"/>
        <item x="298"/>
        <item x="348"/>
        <item x="105"/>
        <item x="78"/>
        <item x="226"/>
        <item x="175"/>
        <item x="69"/>
        <item x="288"/>
        <item x="38"/>
        <item x="228"/>
        <item x="66"/>
        <item x="295"/>
        <item x="64"/>
        <item x="11"/>
        <item x="186"/>
        <item x="262"/>
        <item x="246"/>
        <item x="157"/>
        <item x="9"/>
        <item x="297"/>
        <item x="231"/>
        <item x="197"/>
        <item x="342"/>
        <item x="251"/>
        <item x="193"/>
        <item x="199"/>
        <item x="344"/>
        <item x="92"/>
        <item x="306"/>
        <item x="277"/>
        <item x="47"/>
        <item x="48"/>
        <item x="326"/>
        <item x="130"/>
        <item x="169"/>
        <item x="25"/>
        <item x="35"/>
        <item x="334"/>
        <item x="97"/>
        <item x="14"/>
        <item x="241"/>
        <item x="190"/>
        <item x="103"/>
        <item x="100"/>
        <item x="162"/>
        <item x="146"/>
        <item x="185"/>
        <item x="111"/>
        <item x="58"/>
        <item x="258"/>
        <item x="154"/>
        <item x="256"/>
        <item x="184"/>
        <item x="114"/>
        <item x="340"/>
        <item x="294"/>
        <item x="331"/>
        <item x="70"/>
        <item x="41"/>
        <item x="15"/>
        <item x="291"/>
        <item x="26"/>
        <item x="122"/>
        <item x="108"/>
        <item x="10"/>
        <item x="2"/>
        <item x="141"/>
        <item x="188"/>
        <item x="56"/>
        <item x="192"/>
        <item x="205"/>
        <item x="239"/>
        <item x="93"/>
        <item x="318"/>
        <item x="322"/>
        <item x="261"/>
        <item x="302"/>
        <item x="28"/>
        <item x="19"/>
        <item x="16"/>
        <item x="189"/>
        <item x="5"/>
        <item x="121"/>
        <item x="71"/>
        <item x="176"/>
        <item x="213"/>
        <item x="286"/>
        <item x="287"/>
        <item x="4"/>
        <item x="80"/>
        <item x="138"/>
        <item x="183"/>
        <item x="61"/>
        <item x="273"/>
        <item x="85"/>
        <item x="43"/>
        <item x="62"/>
        <item x="42"/>
        <item x="311"/>
        <item x="320"/>
        <item x="156"/>
        <item x="51"/>
        <item x="153"/>
        <item x="300"/>
        <item x="237"/>
        <item x="148"/>
        <item x="315"/>
        <item x="118"/>
        <item x="349"/>
        <item x="112"/>
        <item x="317"/>
        <item x="254"/>
        <item x="142"/>
        <item x="243"/>
        <item x="88"/>
        <item x="347"/>
        <item x="227"/>
        <item x="309"/>
        <item x="20"/>
        <item x="117"/>
        <item x="106"/>
        <item x="194"/>
        <item x="159"/>
        <item x="135"/>
        <item x="76"/>
        <item x="27"/>
        <item x="22"/>
        <item x="260"/>
        <item x="204"/>
        <item x="109"/>
        <item x="89"/>
        <item x="150"/>
        <item x="128"/>
        <item x="207"/>
        <item x="53"/>
        <item x="191"/>
        <item x="200"/>
        <item x="329"/>
        <item x="216"/>
        <item x="179"/>
        <item x="145"/>
        <item x="49"/>
        <item x="218"/>
        <item x="249"/>
        <item x="283"/>
        <item x="167"/>
        <item x="3"/>
        <item x="222"/>
        <item x="172"/>
        <item x="281"/>
        <item x="337"/>
        <item x="143"/>
        <item x="57"/>
        <item x="244"/>
        <item x="24"/>
        <item x="174"/>
        <item x="234"/>
        <item x="124"/>
        <item x="305"/>
        <item x="104"/>
        <item x="84"/>
        <item x="269"/>
        <item x="333"/>
        <item x="164"/>
        <item x="98"/>
        <item x="59"/>
        <item x="323"/>
        <item x="181"/>
        <item x="267"/>
        <item x="168"/>
        <item x="134"/>
        <item x="17"/>
        <item x="338"/>
        <item x="1"/>
        <item x="279"/>
        <item x="316"/>
        <item x="113"/>
        <item x="303"/>
        <item x="126"/>
        <item x="284"/>
        <item x="229"/>
        <item x="7"/>
        <item x="233"/>
        <item x="55"/>
        <item x="40"/>
        <item x="149"/>
        <item x="34"/>
        <item x="339"/>
        <item x="219"/>
        <item x="276"/>
        <item x="152"/>
        <item x="125"/>
        <item x="336"/>
        <item x="81"/>
        <item x="77"/>
        <item x="248"/>
        <item x="147"/>
        <item x="289"/>
        <item x="328"/>
        <item x="95"/>
        <item x="209"/>
        <item x="257"/>
        <item x="0"/>
        <item x="163"/>
        <item x="87"/>
        <item x="151"/>
        <item x="91"/>
        <item x="225"/>
        <item x="220"/>
        <item x="170"/>
        <item x="230"/>
        <item x="350"/>
        <item x="313"/>
        <item x="110"/>
        <item x="44"/>
        <item x="12"/>
        <item x="177"/>
        <item x="45"/>
        <item x="30"/>
        <item x="314"/>
        <item x="96"/>
        <item x="182"/>
        <item x="90"/>
        <item x="282"/>
        <item x="343"/>
        <item x="325"/>
        <item x="223"/>
        <item x="201"/>
        <item x="245"/>
        <item x="210"/>
        <item x="136"/>
        <item x="274"/>
        <item x="335"/>
        <item x="86"/>
        <item x="221"/>
        <item x="33"/>
        <item x="224"/>
        <item x="319"/>
        <item x="99"/>
        <item x="140"/>
        <item x="198"/>
        <item x="271"/>
        <item x="196"/>
        <item x="203"/>
        <item x="74"/>
        <item x="301"/>
        <item x="115"/>
        <item x="280"/>
        <item x="327"/>
        <item x="324"/>
        <item x="137"/>
        <item x="127"/>
        <item x="217"/>
        <item x="235"/>
        <item x="119"/>
        <item x="60"/>
        <item x="270"/>
        <item x="160"/>
        <item x="13"/>
        <item x="259"/>
        <item x="73"/>
        <item x="65"/>
        <item x="206"/>
        <item x="250"/>
        <item x="264"/>
        <item x="272"/>
        <item x="68"/>
        <item x="161"/>
        <item x="37"/>
        <item x="155"/>
        <item x="285"/>
        <item x="46"/>
        <item x="345"/>
        <item x="166"/>
        <item x="23"/>
        <item x="351"/>
        <item x="29"/>
        <item x="165"/>
        <item x="132"/>
        <item x="208"/>
        <item x="21"/>
        <item x="341"/>
        <item x="321"/>
        <item x="52"/>
        <item x="299"/>
        <item x="50"/>
        <item x="275"/>
        <item x="173"/>
        <item x="215"/>
        <item x="94"/>
        <item x="32"/>
        <item x="236"/>
        <item x="330"/>
        <item x="253"/>
        <item x="144"/>
        <item x="72"/>
        <item x="39"/>
        <item x="120"/>
        <item x="83"/>
        <item x="6"/>
        <item x="232"/>
        <item x="346"/>
        <item x="116"/>
        <item x="292"/>
        <item x="242"/>
        <item x="263"/>
        <item x="131"/>
        <item x="18"/>
        <item x="308"/>
        <item x="133"/>
        <item x="293"/>
        <item x="54"/>
        <item x="211"/>
        <item x="31"/>
        <item x="278"/>
        <item x="79"/>
        <item x="67"/>
        <item x="63"/>
        <item x="214"/>
        <item x="304"/>
        <item x="238"/>
        <item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sd="0" x="118"/>
        <item sd="0" x="119"/>
        <item sd="0" x="120"/>
        <item sd="0" x="121"/>
        <item sd="0" x="122"/>
        <item sd="0" x="123"/>
        <item sd="0" x="124"/>
        <item x="125"/>
        <item t="default"/>
      </items>
    </pivotField>
    <pivotField dataField="1" numFmtId="164" showAll="0"/>
    <pivotField showAll="0"/>
    <pivotField dragToRow="0" dragToCol="0" dragToPage="0" showAll="0" defaultSubtotal="0"/>
  </pivotFields>
  <rowFields count="2">
    <field x="3"/>
    <field x="1"/>
  </rowFields>
  <rowItems count="8"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Items count="1">
    <i/>
  </colItems>
  <dataFields count="1">
    <dataField name="Sum of Brutto vrijednost računa (€) " fld="4" baseField="1" baseItem="95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BEA9D-FD93-4C3F-98CB-BA6C37D39094}">
  <dimension ref="B3:N88"/>
  <sheetViews>
    <sheetView tabSelected="1" topLeftCell="A13" zoomScale="70" zoomScaleNormal="70" workbookViewId="0">
      <selection activeCell="B18" sqref="B18"/>
    </sheetView>
  </sheetViews>
  <sheetFormatPr defaultRowHeight="15" x14ac:dyDescent="0.25"/>
  <cols>
    <col min="2" max="2" width="23.7109375" customWidth="1"/>
    <col min="3" max="3" width="32.85546875" bestFit="1" customWidth="1"/>
    <col min="4" max="4" width="5.7109375" customWidth="1"/>
    <col min="13" max="13" width="3.28515625" customWidth="1"/>
    <col min="15" max="15" width="3.140625" customWidth="1"/>
  </cols>
  <sheetData>
    <row r="3" spans="2:3" x14ac:dyDescent="0.25">
      <c r="B3" s="19" t="s">
        <v>538</v>
      </c>
      <c r="C3" t="s">
        <v>539</v>
      </c>
    </row>
    <row r="4" spans="2:3" x14ac:dyDescent="0.25">
      <c r="B4" s="23" t="s">
        <v>542</v>
      </c>
      <c r="C4" s="24">
        <v>1062623.3499999987</v>
      </c>
    </row>
    <row r="5" spans="2:3" x14ac:dyDescent="0.25">
      <c r="B5" s="23" t="s">
        <v>543</v>
      </c>
      <c r="C5" s="24">
        <v>1044163.8899999997</v>
      </c>
    </row>
    <row r="6" spans="2:3" x14ac:dyDescent="0.25">
      <c r="B6" s="23" t="s">
        <v>544</v>
      </c>
      <c r="C6" s="24">
        <v>1122728.5699999991</v>
      </c>
    </row>
    <row r="7" spans="2:3" x14ac:dyDescent="0.25">
      <c r="B7" s="23" t="s">
        <v>545</v>
      </c>
      <c r="C7" s="24">
        <v>1124606.2600000005</v>
      </c>
    </row>
    <row r="8" spans="2:3" x14ac:dyDescent="0.25">
      <c r="B8" s="23" t="s">
        <v>546</v>
      </c>
      <c r="C8" s="24">
        <v>926779.37999999966</v>
      </c>
    </row>
    <row r="9" spans="2:3" x14ac:dyDescent="0.25">
      <c r="B9" s="23" t="s">
        <v>547</v>
      </c>
      <c r="C9" s="24">
        <v>1202009.2999999998</v>
      </c>
    </row>
    <row r="10" spans="2:3" x14ac:dyDescent="0.25">
      <c r="B10" s="23" t="s">
        <v>548</v>
      </c>
      <c r="C10" s="24">
        <v>343745.19999999995</v>
      </c>
    </row>
    <row r="11" spans="2:3" x14ac:dyDescent="0.25">
      <c r="B11" s="20" t="s">
        <v>540</v>
      </c>
      <c r="C11" s="24">
        <v>6826655.9499999983</v>
      </c>
    </row>
    <row r="14" spans="2:3" x14ac:dyDescent="0.25">
      <c r="B14" s="26" t="s">
        <v>553</v>
      </c>
      <c r="C14" s="27">
        <f>SUM(C4:C9)/6</f>
        <v>1080485.1249999998</v>
      </c>
    </row>
    <row r="15" spans="2:3" x14ac:dyDescent="0.25">
      <c r="B15" s="23" t="s">
        <v>554</v>
      </c>
    </row>
    <row r="18" spans="2:3" x14ac:dyDescent="0.25">
      <c r="B18" s="22"/>
      <c r="C18" s="25"/>
    </row>
    <row r="19" spans="2:3" x14ac:dyDescent="0.25">
      <c r="B19" s="22" t="s">
        <v>555</v>
      </c>
      <c r="C19" s="25">
        <f>GETPIVOTDATA("Brutto vrijednost računa (€) ",$B$3)-C22-C23-C24-C25</f>
        <v>3163340.0499999989</v>
      </c>
    </row>
    <row r="20" spans="2:3" ht="15.75" thickBot="1" x14ac:dyDescent="0.3">
      <c r="B20" s="22"/>
      <c r="C20" s="25"/>
    </row>
    <row r="21" spans="2:3" ht="15.75" thickBot="1" x14ac:dyDescent="0.3">
      <c r="B21" s="68" t="s">
        <v>549</v>
      </c>
      <c r="C21" s="69"/>
    </row>
    <row r="22" spans="2:3" x14ac:dyDescent="0.25">
      <c r="B22" s="28" t="s">
        <v>495</v>
      </c>
      <c r="C22" s="31">
        <v>1413561.18</v>
      </c>
    </row>
    <row r="23" spans="2:3" x14ac:dyDescent="0.25">
      <c r="B23" s="29" t="s">
        <v>68</v>
      </c>
      <c r="C23" s="32">
        <v>906684.9700000002</v>
      </c>
    </row>
    <row r="24" spans="2:3" x14ac:dyDescent="0.25">
      <c r="B24" s="29" t="s">
        <v>67</v>
      </c>
      <c r="C24" s="32">
        <v>872104.56</v>
      </c>
    </row>
    <row r="25" spans="2:3" x14ac:dyDescent="0.25">
      <c r="B25" s="29" t="s">
        <v>62</v>
      </c>
      <c r="C25" s="32">
        <v>470965.19</v>
      </c>
    </row>
    <row r="26" spans="2:3" x14ac:dyDescent="0.25">
      <c r="B26" s="29" t="s">
        <v>133</v>
      </c>
      <c r="C26" s="32">
        <v>236242.06</v>
      </c>
    </row>
    <row r="27" spans="2:3" x14ac:dyDescent="0.25">
      <c r="B27" s="29" t="s">
        <v>138</v>
      </c>
      <c r="C27" s="32">
        <v>185667.99</v>
      </c>
    </row>
    <row r="28" spans="2:3" x14ac:dyDescent="0.25">
      <c r="B28" s="29" t="s">
        <v>69</v>
      </c>
      <c r="C28" s="32">
        <v>176451.91999999993</v>
      </c>
    </row>
    <row r="29" spans="2:3" x14ac:dyDescent="0.25">
      <c r="B29" s="29" t="s">
        <v>72</v>
      </c>
      <c r="C29" s="32">
        <v>174546.46</v>
      </c>
    </row>
    <row r="30" spans="2:3" x14ac:dyDescent="0.25">
      <c r="B30" s="29" t="s">
        <v>65</v>
      </c>
      <c r="C30" s="32">
        <v>137305.34999999989</v>
      </c>
    </row>
    <row r="31" spans="2:3" x14ac:dyDescent="0.25">
      <c r="B31" s="29" t="s">
        <v>259</v>
      </c>
      <c r="C31" s="32">
        <v>127918.94000000002</v>
      </c>
    </row>
    <row r="32" spans="2:3" x14ac:dyDescent="0.25">
      <c r="B32" s="29" t="s">
        <v>220</v>
      </c>
      <c r="C32" s="32">
        <v>92630.79</v>
      </c>
    </row>
    <row r="33" spans="2:3" x14ac:dyDescent="0.25">
      <c r="B33" s="29" t="s">
        <v>330</v>
      </c>
      <c r="C33" s="32">
        <v>90957.55</v>
      </c>
    </row>
    <row r="34" spans="2:3" x14ac:dyDescent="0.25">
      <c r="B34" s="29" t="s">
        <v>460</v>
      </c>
      <c r="C34" s="32">
        <v>85547.87999999999</v>
      </c>
    </row>
    <row r="35" spans="2:3" x14ac:dyDescent="0.25">
      <c r="B35" s="29" t="s">
        <v>415</v>
      </c>
      <c r="C35" s="32">
        <v>76137.77</v>
      </c>
    </row>
    <row r="36" spans="2:3" x14ac:dyDescent="0.25">
      <c r="B36" s="29" t="s">
        <v>229</v>
      </c>
      <c r="C36" s="32">
        <v>74417.839999999967</v>
      </c>
    </row>
    <row r="37" spans="2:3" x14ac:dyDescent="0.25">
      <c r="B37" s="29" t="s">
        <v>206</v>
      </c>
      <c r="C37" s="32">
        <v>73716.899999999994</v>
      </c>
    </row>
    <row r="38" spans="2:3" x14ac:dyDescent="0.25">
      <c r="B38" s="29" t="s">
        <v>83</v>
      </c>
      <c r="C38" s="32">
        <v>67112.679999999993</v>
      </c>
    </row>
    <row r="39" spans="2:3" x14ac:dyDescent="0.25">
      <c r="B39" s="29" t="s">
        <v>75</v>
      </c>
      <c r="C39" s="32">
        <v>57652.950000000012</v>
      </c>
    </row>
    <row r="40" spans="2:3" x14ac:dyDescent="0.25">
      <c r="B40" s="29" t="s">
        <v>384</v>
      </c>
      <c r="C40" s="32">
        <v>56002.280000000013</v>
      </c>
    </row>
    <row r="41" spans="2:3" x14ac:dyDescent="0.25">
      <c r="B41" s="29" t="s">
        <v>118</v>
      </c>
      <c r="C41" s="32">
        <v>52607.000000000007</v>
      </c>
    </row>
    <row r="42" spans="2:3" ht="15.75" thickBot="1" x14ac:dyDescent="0.3">
      <c r="B42" s="30" t="s">
        <v>89</v>
      </c>
      <c r="C42" s="33">
        <v>51454.91</v>
      </c>
    </row>
    <row r="43" spans="2:3" ht="15.75" thickBot="1" x14ac:dyDescent="0.3"/>
    <row r="44" spans="2:3" ht="15.75" thickBot="1" x14ac:dyDescent="0.3">
      <c r="B44" s="70" t="s">
        <v>551</v>
      </c>
      <c r="C44" s="34">
        <f>SUM(C22:C31)</f>
        <v>4701448.62</v>
      </c>
    </row>
    <row r="45" spans="2:3" x14ac:dyDescent="0.25">
      <c r="B45" s="28" t="s">
        <v>495</v>
      </c>
      <c r="C45" s="31">
        <v>1413561.1800000006</v>
      </c>
    </row>
    <row r="46" spans="2:3" x14ac:dyDescent="0.25">
      <c r="B46" s="29" t="s">
        <v>68</v>
      </c>
      <c r="C46" s="32">
        <v>906684.9700000002</v>
      </c>
    </row>
    <row r="47" spans="2:3" x14ac:dyDescent="0.25">
      <c r="B47" s="29" t="s">
        <v>67</v>
      </c>
      <c r="C47" s="32">
        <v>872104.56</v>
      </c>
    </row>
    <row r="48" spans="2:3" x14ac:dyDescent="0.25">
      <c r="B48" s="29" t="s">
        <v>62</v>
      </c>
      <c r="C48" s="32">
        <v>470965.19</v>
      </c>
    </row>
    <row r="49" spans="2:3" x14ac:dyDescent="0.25">
      <c r="B49" s="29" t="s">
        <v>133</v>
      </c>
      <c r="C49" s="32">
        <v>236242.06</v>
      </c>
    </row>
    <row r="50" spans="2:3" x14ac:dyDescent="0.25">
      <c r="B50" s="29" t="s">
        <v>138</v>
      </c>
      <c r="C50" s="32">
        <v>185667.99</v>
      </c>
    </row>
    <row r="51" spans="2:3" x14ac:dyDescent="0.25">
      <c r="B51" s="29" t="s">
        <v>69</v>
      </c>
      <c r="C51" s="32">
        <v>176451.91999999993</v>
      </c>
    </row>
    <row r="52" spans="2:3" x14ac:dyDescent="0.25">
      <c r="B52" s="29" t="s">
        <v>72</v>
      </c>
      <c r="C52" s="32">
        <v>174546.46</v>
      </c>
    </row>
    <row r="53" spans="2:3" x14ac:dyDescent="0.25">
      <c r="B53" s="29" t="s">
        <v>65</v>
      </c>
      <c r="C53" s="32">
        <v>137305.34999999989</v>
      </c>
    </row>
    <row r="54" spans="2:3" x14ac:dyDescent="0.25">
      <c r="B54" s="29" t="s">
        <v>259</v>
      </c>
      <c r="C54" s="32">
        <v>127918.94000000002</v>
      </c>
    </row>
    <row r="55" spans="2:3" ht="15.75" thickBot="1" x14ac:dyDescent="0.3">
      <c r="B55" s="35" t="s">
        <v>550</v>
      </c>
      <c r="C55" s="36">
        <f>GETPIVOTDATA("Brutto vrijednost računa (€) ",$B$3)-C44</f>
        <v>2125207.3299999982</v>
      </c>
    </row>
    <row r="69" spans="2:14" ht="15" customHeight="1" x14ac:dyDescent="0.25">
      <c r="B69" s="55" t="s">
        <v>574</v>
      </c>
      <c r="C69" s="55"/>
      <c r="D69" s="55"/>
      <c r="E69" s="55"/>
      <c r="F69" s="55"/>
      <c r="G69" s="55"/>
      <c r="H69" s="55"/>
      <c r="I69" s="55"/>
      <c r="J69" s="55"/>
      <c r="K69" s="55"/>
      <c r="L69" s="54"/>
      <c r="M69" s="45"/>
      <c r="N69" s="45"/>
    </row>
    <row r="70" spans="2:14" x14ac:dyDescent="0.25"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4"/>
      <c r="M70" s="45"/>
      <c r="N70" s="45"/>
    </row>
    <row r="71" spans="2:14" x14ac:dyDescent="0.25"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4"/>
      <c r="M71" s="45"/>
      <c r="N71" s="45"/>
    </row>
    <row r="72" spans="2:14" x14ac:dyDescent="0.25"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4"/>
      <c r="M72" s="45"/>
      <c r="N72" s="45"/>
    </row>
    <row r="73" spans="2:14" x14ac:dyDescent="0.25"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4"/>
      <c r="M73" s="45"/>
      <c r="N73" s="45"/>
    </row>
    <row r="74" spans="2:14" x14ac:dyDescent="0.25"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4"/>
      <c r="M74" s="45"/>
      <c r="N74" s="45"/>
    </row>
    <row r="75" spans="2:14" x14ac:dyDescent="0.25"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4"/>
      <c r="M75" s="45"/>
      <c r="N75" s="45"/>
    </row>
    <row r="76" spans="2:14" x14ac:dyDescent="0.25"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4"/>
      <c r="M76" s="45"/>
      <c r="N76" s="45"/>
    </row>
    <row r="77" spans="2:14" x14ac:dyDescent="0.25"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4"/>
      <c r="M77" s="45"/>
      <c r="N77" s="45"/>
    </row>
    <row r="78" spans="2:14" x14ac:dyDescent="0.25"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4"/>
      <c r="M78" s="45"/>
      <c r="N78" s="45"/>
    </row>
    <row r="79" spans="2:14" x14ac:dyDescent="0.25"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4"/>
      <c r="M79" s="45"/>
      <c r="N79" s="45"/>
    </row>
    <row r="80" spans="2:14" x14ac:dyDescent="0.25"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4"/>
      <c r="M80" s="45"/>
      <c r="N80" s="45"/>
    </row>
    <row r="81" spans="2:14" x14ac:dyDescent="0.25"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4"/>
      <c r="M81" s="45"/>
      <c r="N81" s="45"/>
    </row>
    <row r="82" spans="2:14" x14ac:dyDescent="0.25"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4"/>
      <c r="M82" s="45"/>
      <c r="N82" s="45"/>
    </row>
    <row r="83" spans="2:14" x14ac:dyDescent="0.25"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4"/>
      <c r="M83" s="45"/>
      <c r="N83" s="45"/>
    </row>
    <row r="84" spans="2:14" x14ac:dyDescent="0.25"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4"/>
      <c r="M84" s="45"/>
      <c r="N84" s="45"/>
    </row>
    <row r="85" spans="2:14" x14ac:dyDescent="0.25"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4"/>
      <c r="M85" s="45"/>
      <c r="N85" s="45"/>
    </row>
    <row r="86" spans="2:14" x14ac:dyDescent="0.25"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4"/>
    </row>
    <row r="87" spans="2:14" x14ac:dyDescent="0.25"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2:14" x14ac:dyDescent="0.25"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</sheetData>
  <mergeCells count="2">
    <mergeCell ref="B21:C21"/>
    <mergeCell ref="B69:K86"/>
  </mergeCells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D7FA-8941-4300-BCE0-B6E4BE9EAAEF}">
  <dimension ref="A1:L133"/>
  <sheetViews>
    <sheetView topLeftCell="A88" zoomScale="70" zoomScaleNormal="70" workbookViewId="0">
      <selection activeCell="H139" sqref="H139"/>
    </sheetView>
  </sheetViews>
  <sheetFormatPr defaultRowHeight="15" x14ac:dyDescent="0.25"/>
  <cols>
    <col min="1" max="1" width="7.28515625" bestFit="1" customWidth="1"/>
    <col min="2" max="2" width="12.28515625" bestFit="1" customWidth="1"/>
    <col min="3" max="3" width="15.5703125" bestFit="1" customWidth="1"/>
    <col min="4" max="4" width="10.140625" bestFit="1" customWidth="1"/>
    <col min="5" max="5" width="8.85546875" bestFit="1" customWidth="1"/>
    <col min="10" max="10" width="1.28515625" customWidth="1"/>
    <col min="11" max="11" width="25.85546875" customWidth="1"/>
    <col min="12" max="12" width="18" customWidth="1"/>
    <col min="13" max="13" width="1.42578125" customWidth="1"/>
    <col min="14" max="21" width="10.7109375" customWidth="1"/>
  </cols>
  <sheetData>
    <row r="1" spans="4:12" ht="15.75" thickBot="1" x14ac:dyDescent="0.3"/>
    <row r="2" spans="4:12" ht="15.75" thickBot="1" x14ac:dyDescent="0.3">
      <c r="K2" s="63">
        <v>2017</v>
      </c>
      <c r="L2" s="64"/>
    </row>
    <row r="3" spans="4:12" ht="15.75" thickBot="1" x14ac:dyDescent="0.3">
      <c r="D3" s="37"/>
      <c r="E3" s="38"/>
      <c r="K3" s="41" t="s">
        <v>552</v>
      </c>
      <c r="L3" s="40">
        <f>SUM(L4:L13)</f>
        <v>881393.55000000016</v>
      </c>
    </row>
    <row r="4" spans="4:12" x14ac:dyDescent="0.25">
      <c r="D4" s="37"/>
      <c r="E4" s="38"/>
      <c r="K4" s="28" t="s">
        <v>67</v>
      </c>
      <c r="L4" s="31">
        <v>273668.01999999996</v>
      </c>
    </row>
    <row r="5" spans="4:12" x14ac:dyDescent="0.25">
      <c r="D5" s="37"/>
      <c r="E5" s="38"/>
      <c r="K5" s="29" t="s">
        <v>495</v>
      </c>
      <c r="L5" s="32">
        <v>194520.97000000003</v>
      </c>
    </row>
    <row r="6" spans="4:12" x14ac:dyDescent="0.25">
      <c r="D6" s="37"/>
      <c r="E6" s="38"/>
      <c r="K6" s="29" t="s">
        <v>68</v>
      </c>
      <c r="L6" s="32">
        <v>110624.44</v>
      </c>
    </row>
    <row r="7" spans="4:12" x14ac:dyDescent="0.25">
      <c r="D7" s="37"/>
      <c r="E7" s="38"/>
      <c r="K7" s="29" t="s">
        <v>62</v>
      </c>
      <c r="L7" s="32">
        <v>78700.659999999989</v>
      </c>
    </row>
    <row r="8" spans="4:12" x14ac:dyDescent="0.25">
      <c r="D8" s="37"/>
      <c r="E8" s="38"/>
      <c r="K8" s="29" t="s">
        <v>69</v>
      </c>
      <c r="L8" s="32">
        <v>59864.600000000006</v>
      </c>
    </row>
    <row r="9" spans="4:12" x14ac:dyDescent="0.25">
      <c r="D9" s="37"/>
      <c r="E9" s="38"/>
      <c r="K9" s="29" t="s">
        <v>121</v>
      </c>
      <c r="L9" s="32">
        <v>48384.28</v>
      </c>
    </row>
    <row r="10" spans="4:12" x14ac:dyDescent="0.25">
      <c r="D10" s="37"/>
      <c r="E10" s="38"/>
      <c r="K10" s="29" t="s">
        <v>92</v>
      </c>
      <c r="L10" s="32">
        <v>44771.040000000001</v>
      </c>
    </row>
    <row r="11" spans="4:12" x14ac:dyDescent="0.25">
      <c r="D11" s="37"/>
      <c r="E11" s="38"/>
      <c r="K11" s="29" t="s">
        <v>89</v>
      </c>
      <c r="L11" s="32">
        <v>29029.310000000005</v>
      </c>
    </row>
    <row r="12" spans="4:12" x14ac:dyDescent="0.25">
      <c r="D12" s="37"/>
      <c r="E12" s="38"/>
      <c r="K12" s="29" t="s">
        <v>65</v>
      </c>
      <c r="L12" s="32">
        <v>21149.430000000004</v>
      </c>
    </row>
    <row r="13" spans="4:12" ht="15.75" thickBot="1" x14ac:dyDescent="0.3">
      <c r="D13" s="37"/>
      <c r="E13" s="38"/>
      <c r="K13" s="42" t="s">
        <v>109</v>
      </c>
      <c r="L13" s="39">
        <v>20680.800000000003</v>
      </c>
    </row>
    <row r="14" spans="4:12" ht="15.75" thickBot="1" x14ac:dyDescent="0.3">
      <c r="D14" s="37"/>
      <c r="E14" s="38"/>
      <c r="K14" s="43" t="s">
        <v>550</v>
      </c>
      <c r="L14" s="40">
        <f>GETPIVOTDATA("Brutto vrijednost računa (€) ",GRUPIRANJE!$A$3,"DATUM RAČUNA",2017)-'GODIŠNJI PREGLED'!L3</f>
        <v>181229.79999999853</v>
      </c>
    </row>
    <row r="15" spans="4:12" x14ac:dyDescent="0.25">
      <c r="D15" s="37"/>
      <c r="E15" s="38"/>
      <c r="K15" s="57" t="s">
        <v>556</v>
      </c>
      <c r="L15" s="58"/>
    </row>
    <row r="16" spans="4:12" x14ac:dyDescent="0.25">
      <c r="D16" s="37"/>
      <c r="E16" s="38"/>
      <c r="K16" s="59"/>
      <c r="L16" s="60"/>
    </row>
    <row r="17" spans="4:12" x14ac:dyDescent="0.25">
      <c r="D17" s="37"/>
      <c r="E17" s="38"/>
      <c r="K17" s="59"/>
      <c r="L17" s="60"/>
    </row>
    <row r="18" spans="4:12" ht="15.75" thickBot="1" x14ac:dyDescent="0.3">
      <c r="D18" s="37"/>
      <c r="E18" s="38"/>
      <c r="K18" s="61"/>
      <c r="L18" s="62"/>
    </row>
    <row r="19" spans="4:12" ht="15.75" thickBot="1" x14ac:dyDescent="0.3">
      <c r="D19" s="37"/>
      <c r="E19" s="38"/>
    </row>
    <row r="20" spans="4:12" ht="15.75" thickBot="1" x14ac:dyDescent="0.3">
      <c r="D20" s="37"/>
      <c r="E20" s="38"/>
      <c r="K20" s="63">
        <v>2018</v>
      </c>
      <c r="L20" s="64"/>
    </row>
    <row r="21" spans="4:12" ht="15.75" thickBot="1" x14ac:dyDescent="0.3">
      <c r="D21" s="37"/>
      <c r="E21" s="38"/>
      <c r="K21" s="41" t="s">
        <v>551</v>
      </c>
      <c r="L21" s="40">
        <f>SUM(L22:L31)</f>
        <v>931511.4800000001</v>
      </c>
    </row>
    <row r="22" spans="4:12" x14ac:dyDescent="0.25">
      <c r="D22" s="37"/>
      <c r="E22" s="38"/>
      <c r="K22" s="28" t="s">
        <v>67</v>
      </c>
      <c r="L22" s="31">
        <v>244784.24000000008</v>
      </c>
    </row>
    <row r="23" spans="4:12" x14ac:dyDescent="0.25">
      <c r="D23" s="37"/>
      <c r="E23" s="38"/>
      <c r="K23" s="29" t="s">
        <v>495</v>
      </c>
      <c r="L23" s="32">
        <v>208554.55000000002</v>
      </c>
    </row>
    <row r="24" spans="4:12" x14ac:dyDescent="0.25">
      <c r="D24" s="37"/>
      <c r="E24" s="38"/>
      <c r="K24" s="29" t="s">
        <v>68</v>
      </c>
      <c r="L24" s="32">
        <v>153686.69</v>
      </c>
    </row>
    <row r="25" spans="4:12" x14ac:dyDescent="0.25">
      <c r="D25" s="37"/>
      <c r="E25" s="38"/>
      <c r="K25" s="29" t="s">
        <v>133</v>
      </c>
      <c r="L25" s="32">
        <v>92769.33</v>
      </c>
    </row>
    <row r="26" spans="4:12" x14ac:dyDescent="0.25">
      <c r="D26" s="37"/>
      <c r="E26" s="38"/>
      <c r="K26" s="29" t="s">
        <v>62</v>
      </c>
      <c r="L26" s="32">
        <v>70071.25999999998</v>
      </c>
    </row>
    <row r="27" spans="4:12" x14ac:dyDescent="0.25">
      <c r="D27" s="37"/>
      <c r="E27" s="38"/>
      <c r="K27" s="29" t="s">
        <v>69</v>
      </c>
      <c r="L27" s="32">
        <v>55709.08</v>
      </c>
    </row>
    <row r="28" spans="4:12" x14ac:dyDescent="0.25">
      <c r="D28" s="37"/>
      <c r="E28" s="38"/>
      <c r="K28" s="29" t="s">
        <v>118</v>
      </c>
      <c r="L28" s="32">
        <v>35090.060000000005</v>
      </c>
    </row>
    <row r="29" spans="4:12" x14ac:dyDescent="0.25">
      <c r="D29" s="37"/>
      <c r="E29" s="38"/>
      <c r="K29" s="29" t="s">
        <v>142</v>
      </c>
      <c r="L29" s="32">
        <v>27943.71</v>
      </c>
    </row>
    <row r="30" spans="4:12" x14ac:dyDescent="0.25">
      <c r="D30" s="37"/>
      <c r="E30" s="38"/>
      <c r="K30" s="29" t="s">
        <v>65</v>
      </c>
      <c r="L30" s="32">
        <v>22397.030000000002</v>
      </c>
    </row>
    <row r="31" spans="4:12" ht="15.75" thickBot="1" x14ac:dyDescent="0.3">
      <c r="D31" s="37"/>
      <c r="E31" s="38"/>
      <c r="K31" s="42" t="s">
        <v>72</v>
      </c>
      <c r="L31" s="39">
        <v>20505.530000000002</v>
      </c>
    </row>
    <row r="32" spans="4:12" ht="15.75" thickBot="1" x14ac:dyDescent="0.3">
      <c r="D32" s="37"/>
      <c r="E32" s="38"/>
      <c r="K32" s="43" t="s">
        <v>550</v>
      </c>
      <c r="L32" s="40">
        <f>GETPIVOTDATA("Brutto vrijednost računa (€) ",GRUPIRANJE!$A$3,"DATUM RAČUNA",2018)-'GODIŠNJI PREGLED'!L21</f>
        <v>112652.40999999957</v>
      </c>
    </row>
    <row r="33" spans="4:12" x14ac:dyDescent="0.25">
      <c r="D33" s="37"/>
      <c r="E33" s="38"/>
      <c r="K33" s="57" t="s">
        <v>556</v>
      </c>
      <c r="L33" s="58"/>
    </row>
    <row r="34" spans="4:12" x14ac:dyDescent="0.25">
      <c r="D34" s="37"/>
      <c r="E34" s="38"/>
      <c r="K34" s="59"/>
      <c r="L34" s="60"/>
    </row>
    <row r="35" spans="4:12" x14ac:dyDescent="0.25">
      <c r="D35" s="37"/>
      <c r="E35" s="38"/>
      <c r="K35" s="59"/>
      <c r="L35" s="60"/>
    </row>
    <row r="36" spans="4:12" ht="15.75" thickBot="1" x14ac:dyDescent="0.3">
      <c r="D36" s="37"/>
      <c r="E36" s="38"/>
      <c r="K36" s="61"/>
      <c r="L36" s="62"/>
    </row>
    <row r="37" spans="4:12" ht="15.75" thickBot="1" x14ac:dyDescent="0.3">
      <c r="D37" s="37"/>
      <c r="E37" s="38"/>
    </row>
    <row r="38" spans="4:12" ht="15.75" thickBot="1" x14ac:dyDescent="0.3">
      <c r="D38" s="37"/>
      <c r="E38" s="38"/>
      <c r="K38" s="63">
        <v>2019</v>
      </c>
      <c r="L38" s="64"/>
    </row>
    <row r="39" spans="4:12" ht="15.75" thickBot="1" x14ac:dyDescent="0.3">
      <c r="D39" s="37"/>
      <c r="E39" s="38"/>
      <c r="K39" s="41" t="s">
        <v>551</v>
      </c>
      <c r="L39" s="40">
        <f>SUM(L40:L49)</f>
        <v>924582.20999999985</v>
      </c>
    </row>
    <row r="40" spans="4:12" x14ac:dyDescent="0.25">
      <c r="D40" s="37"/>
      <c r="E40" s="38"/>
      <c r="K40" s="28" t="s">
        <v>67</v>
      </c>
      <c r="L40" s="31">
        <v>233844.71999999991</v>
      </c>
    </row>
    <row r="41" spans="4:12" x14ac:dyDescent="0.25">
      <c r="D41" s="37"/>
      <c r="E41" s="38"/>
      <c r="K41" s="29" t="s">
        <v>495</v>
      </c>
      <c r="L41" s="32">
        <v>233524.38000000003</v>
      </c>
    </row>
    <row r="42" spans="4:12" x14ac:dyDescent="0.25">
      <c r="D42" s="37"/>
      <c r="E42" s="38"/>
      <c r="K42" s="29" t="s">
        <v>68</v>
      </c>
      <c r="L42" s="32">
        <v>139795.07</v>
      </c>
    </row>
    <row r="43" spans="4:12" x14ac:dyDescent="0.25">
      <c r="D43" s="37"/>
      <c r="E43" s="38"/>
      <c r="K43" s="29" t="s">
        <v>62</v>
      </c>
      <c r="L43" s="32">
        <v>92863.42</v>
      </c>
    </row>
    <row r="44" spans="4:12" x14ac:dyDescent="0.25">
      <c r="D44" s="37"/>
      <c r="E44" s="38"/>
      <c r="K44" s="29" t="s">
        <v>72</v>
      </c>
      <c r="L44" s="32">
        <v>73566.58</v>
      </c>
    </row>
    <row r="45" spans="4:12" x14ac:dyDescent="0.25">
      <c r="D45" s="37"/>
      <c r="E45" s="38"/>
      <c r="K45" s="29" t="s">
        <v>133</v>
      </c>
      <c r="L45" s="32">
        <v>45754.47</v>
      </c>
    </row>
    <row r="46" spans="4:12" x14ac:dyDescent="0.25">
      <c r="D46" s="37"/>
      <c r="E46" s="38"/>
      <c r="K46" s="29" t="s">
        <v>138</v>
      </c>
      <c r="L46" s="32">
        <v>41635.160000000003</v>
      </c>
    </row>
    <row r="47" spans="4:12" x14ac:dyDescent="0.25">
      <c r="D47" s="37"/>
      <c r="E47" s="38"/>
      <c r="K47" s="29" t="s">
        <v>75</v>
      </c>
      <c r="L47" s="32">
        <v>23333.569999999992</v>
      </c>
    </row>
    <row r="48" spans="4:12" x14ac:dyDescent="0.25">
      <c r="D48" s="37"/>
      <c r="E48" s="38"/>
      <c r="K48" s="29" t="s">
        <v>65</v>
      </c>
      <c r="L48" s="32">
        <v>22363.850000000002</v>
      </c>
    </row>
    <row r="49" spans="4:12" ht="15.75" thickBot="1" x14ac:dyDescent="0.3">
      <c r="D49" s="37"/>
      <c r="E49" s="38"/>
      <c r="K49" s="42" t="s">
        <v>83</v>
      </c>
      <c r="L49" s="39">
        <v>17900.990000000002</v>
      </c>
    </row>
    <row r="50" spans="4:12" ht="15.75" thickBot="1" x14ac:dyDescent="0.3">
      <c r="D50" s="37"/>
      <c r="E50" s="38"/>
      <c r="K50" s="43" t="s">
        <v>550</v>
      </c>
      <c r="L50" s="40">
        <f>GETPIVOTDATA("Brutto vrijednost računa (€) ",GRUPIRANJE!$A$3,"DATUM RAČUNA",2019)-'GODIŠNJI PREGLED'!L39</f>
        <v>198146.35999999929</v>
      </c>
    </row>
    <row r="51" spans="4:12" x14ac:dyDescent="0.25">
      <c r="D51" s="37"/>
      <c r="E51" s="38"/>
      <c r="K51" s="57" t="s">
        <v>556</v>
      </c>
      <c r="L51" s="58"/>
    </row>
    <row r="52" spans="4:12" x14ac:dyDescent="0.25">
      <c r="D52" s="37"/>
      <c r="E52" s="38"/>
      <c r="K52" s="59"/>
      <c r="L52" s="60"/>
    </row>
    <row r="53" spans="4:12" x14ac:dyDescent="0.25">
      <c r="D53" s="37"/>
      <c r="E53" s="38"/>
      <c r="K53" s="59"/>
      <c r="L53" s="60"/>
    </row>
    <row r="54" spans="4:12" ht="15.75" thickBot="1" x14ac:dyDescent="0.3">
      <c r="D54" s="37"/>
      <c r="E54" s="38"/>
      <c r="K54" s="61"/>
      <c r="L54" s="62"/>
    </row>
    <row r="55" spans="4:12" ht="15.75" thickBot="1" x14ac:dyDescent="0.3">
      <c r="D55" s="37"/>
      <c r="E55" s="38"/>
    </row>
    <row r="56" spans="4:12" ht="15.75" thickBot="1" x14ac:dyDescent="0.3">
      <c r="D56" s="37"/>
      <c r="E56" s="38"/>
      <c r="K56" s="63">
        <v>2020</v>
      </c>
      <c r="L56" s="64"/>
    </row>
    <row r="57" spans="4:12" ht="15.75" thickBot="1" x14ac:dyDescent="0.3">
      <c r="D57" s="37"/>
      <c r="E57" s="38"/>
      <c r="K57" s="41" t="s">
        <v>551</v>
      </c>
      <c r="L57" s="40">
        <f>SUM(L58:L67)</f>
        <v>817611.2</v>
      </c>
    </row>
    <row r="58" spans="4:12" x14ac:dyDescent="0.25">
      <c r="D58" s="37"/>
      <c r="E58" s="38"/>
      <c r="K58" s="28" t="s">
        <v>495</v>
      </c>
      <c r="L58" s="31">
        <v>246816.66000000003</v>
      </c>
    </row>
    <row r="59" spans="4:12" x14ac:dyDescent="0.25">
      <c r="D59" s="37"/>
      <c r="E59" s="38"/>
      <c r="K59" s="29" t="s">
        <v>68</v>
      </c>
      <c r="L59" s="32">
        <v>169004.3</v>
      </c>
    </row>
    <row r="60" spans="4:12" x14ac:dyDescent="0.25">
      <c r="D60" s="37"/>
      <c r="E60" s="38"/>
      <c r="K60" s="29" t="s">
        <v>67</v>
      </c>
      <c r="L60" s="32">
        <v>119807.57999999996</v>
      </c>
    </row>
    <row r="61" spans="4:12" x14ac:dyDescent="0.25">
      <c r="D61" s="37"/>
      <c r="E61" s="38"/>
      <c r="K61" s="29" t="s">
        <v>62</v>
      </c>
      <c r="L61" s="32">
        <v>68063.41</v>
      </c>
    </row>
    <row r="62" spans="4:12" x14ac:dyDescent="0.25">
      <c r="D62" s="37"/>
      <c r="E62" s="38"/>
      <c r="K62" s="29" t="s">
        <v>133</v>
      </c>
      <c r="L62" s="32">
        <v>57626.45</v>
      </c>
    </row>
    <row r="63" spans="4:12" x14ac:dyDescent="0.25">
      <c r="D63" s="37"/>
      <c r="E63" s="38"/>
      <c r="K63" s="29" t="s">
        <v>206</v>
      </c>
      <c r="L63" s="32">
        <v>39208.959999999999</v>
      </c>
    </row>
    <row r="64" spans="4:12" x14ac:dyDescent="0.25">
      <c r="D64" s="37"/>
      <c r="E64" s="38"/>
      <c r="K64" s="29" t="s">
        <v>259</v>
      </c>
      <c r="L64" s="32">
        <v>33558.960000000006</v>
      </c>
    </row>
    <row r="65" spans="4:12" x14ac:dyDescent="0.25">
      <c r="D65" s="37"/>
      <c r="E65" s="38"/>
      <c r="K65" s="29" t="s">
        <v>262</v>
      </c>
      <c r="L65" s="32">
        <v>28846.47</v>
      </c>
    </row>
    <row r="66" spans="4:12" x14ac:dyDescent="0.25">
      <c r="D66" s="37"/>
      <c r="E66" s="38"/>
      <c r="K66" s="29" t="s">
        <v>229</v>
      </c>
      <c r="L66" s="32">
        <v>27818.63</v>
      </c>
    </row>
    <row r="67" spans="4:12" ht="15.75" thickBot="1" x14ac:dyDescent="0.3">
      <c r="D67" s="37"/>
      <c r="E67" s="38"/>
      <c r="K67" s="42" t="s">
        <v>249</v>
      </c>
      <c r="L67" s="39">
        <v>26859.780000000006</v>
      </c>
    </row>
    <row r="68" spans="4:12" ht="15.75" thickBot="1" x14ac:dyDescent="0.3">
      <c r="D68" s="37"/>
      <c r="E68" s="38"/>
      <c r="K68" s="43" t="s">
        <v>550</v>
      </c>
      <c r="L68" s="40">
        <f>GETPIVOTDATA("Brutto vrijednost računa (€) ",GRUPIRANJE!$A$3,"DATUM RAČUNA",2020)-'GODIŠNJI PREGLED'!L57</f>
        <v>306995.06000000052</v>
      </c>
    </row>
    <row r="69" spans="4:12" x14ac:dyDescent="0.25">
      <c r="D69" s="37"/>
      <c r="E69" s="38"/>
      <c r="K69" s="57" t="s">
        <v>556</v>
      </c>
      <c r="L69" s="58"/>
    </row>
    <row r="70" spans="4:12" x14ac:dyDescent="0.25">
      <c r="D70" s="37"/>
      <c r="E70" s="38"/>
      <c r="K70" s="59"/>
      <c r="L70" s="60"/>
    </row>
    <row r="71" spans="4:12" x14ac:dyDescent="0.25">
      <c r="D71" s="37"/>
      <c r="E71" s="38"/>
      <c r="K71" s="59"/>
      <c r="L71" s="60"/>
    </row>
    <row r="72" spans="4:12" ht="15.75" thickBot="1" x14ac:dyDescent="0.3">
      <c r="D72" s="37"/>
      <c r="E72" s="38"/>
      <c r="K72" s="61"/>
      <c r="L72" s="62"/>
    </row>
    <row r="73" spans="4:12" ht="15.75" thickBot="1" x14ac:dyDescent="0.3">
      <c r="D73" s="37"/>
      <c r="E73" s="38"/>
    </row>
    <row r="74" spans="4:12" ht="15.75" thickBot="1" x14ac:dyDescent="0.3">
      <c r="D74" s="37"/>
      <c r="E74" s="38"/>
      <c r="K74" s="63">
        <v>2021</v>
      </c>
      <c r="L74" s="64"/>
    </row>
    <row r="75" spans="4:12" ht="15.75" thickBot="1" x14ac:dyDescent="0.3">
      <c r="D75" s="37"/>
      <c r="E75" s="38"/>
      <c r="K75" s="41" t="s">
        <v>551</v>
      </c>
      <c r="L75" s="40">
        <f>SUM(L76:L85)</f>
        <v>662891.22999999986</v>
      </c>
    </row>
    <row r="76" spans="4:12" x14ac:dyDescent="0.25">
      <c r="D76" s="37"/>
      <c r="E76" s="38"/>
      <c r="K76" s="28" t="s">
        <v>495</v>
      </c>
      <c r="L76" s="31">
        <v>222344.58999999991</v>
      </c>
    </row>
    <row r="77" spans="4:12" x14ac:dyDescent="0.25">
      <c r="D77" s="37"/>
      <c r="E77" s="38"/>
      <c r="K77" s="29" t="s">
        <v>68</v>
      </c>
      <c r="L77" s="32">
        <v>155810.16999999998</v>
      </c>
    </row>
    <row r="78" spans="4:12" x14ac:dyDescent="0.25">
      <c r="K78" s="29" t="s">
        <v>330</v>
      </c>
      <c r="L78" s="32">
        <v>68122.569999999992</v>
      </c>
    </row>
    <row r="79" spans="4:12" x14ac:dyDescent="0.25">
      <c r="K79" s="29" t="s">
        <v>62</v>
      </c>
      <c r="L79" s="32">
        <v>63399.76</v>
      </c>
    </row>
    <row r="80" spans="4:12" x14ac:dyDescent="0.25">
      <c r="K80" s="29" t="s">
        <v>229</v>
      </c>
      <c r="L80" s="32">
        <v>30595.350000000006</v>
      </c>
    </row>
    <row r="81" spans="11:12" x14ac:dyDescent="0.25">
      <c r="K81" s="29" t="s">
        <v>133</v>
      </c>
      <c r="L81" s="32">
        <v>29493.09</v>
      </c>
    </row>
    <row r="82" spans="11:12" x14ac:dyDescent="0.25">
      <c r="K82" s="29" t="s">
        <v>138</v>
      </c>
      <c r="L82" s="32">
        <v>28472.400000000001</v>
      </c>
    </row>
    <row r="83" spans="11:12" x14ac:dyDescent="0.25">
      <c r="K83" s="29" t="s">
        <v>342</v>
      </c>
      <c r="L83" s="32">
        <v>21949.69</v>
      </c>
    </row>
    <row r="84" spans="11:12" x14ac:dyDescent="0.25">
      <c r="K84" s="29" t="s">
        <v>65</v>
      </c>
      <c r="L84" s="32">
        <v>21706.86</v>
      </c>
    </row>
    <row r="85" spans="11:12" ht="15.75" thickBot="1" x14ac:dyDescent="0.3">
      <c r="K85" s="42" t="s">
        <v>206</v>
      </c>
      <c r="L85" s="39">
        <v>20996.75</v>
      </c>
    </row>
    <row r="86" spans="11:12" ht="15.75" thickBot="1" x14ac:dyDescent="0.3">
      <c r="K86" s="43" t="s">
        <v>550</v>
      </c>
      <c r="L86" s="40">
        <f>GETPIVOTDATA("Brutto vrijednost računa (€) ",GRUPIRANJE!$A$3,"DATUM RAČUNA",2021)-'GODIŠNJI PREGLED'!L75</f>
        <v>263888.14999999979</v>
      </c>
    </row>
    <row r="87" spans="11:12" x14ac:dyDescent="0.25">
      <c r="K87" s="57" t="s">
        <v>556</v>
      </c>
      <c r="L87" s="58"/>
    </row>
    <row r="88" spans="11:12" x14ac:dyDescent="0.25">
      <c r="K88" s="59"/>
      <c r="L88" s="60"/>
    </row>
    <row r="89" spans="11:12" x14ac:dyDescent="0.25">
      <c r="K89" s="59"/>
      <c r="L89" s="60"/>
    </row>
    <row r="90" spans="11:12" ht="15.75" thickBot="1" x14ac:dyDescent="0.3">
      <c r="K90" s="61"/>
      <c r="L90" s="62"/>
    </row>
    <row r="91" spans="11:12" ht="15.75" thickBot="1" x14ac:dyDescent="0.3"/>
    <row r="92" spans="11:12" ht="15.75" thickBot="1" x14ac:dyDescent="0.3">
      <c r="K92" s="63">
        <v>2022</v>
      </c>
      <c r="L92" s="64"/>
    </row>
    <row r="93" spans="11:12" ht="15.75" thickBot="1" x14ac:dyDescent="0.3">
      <c r="K93" s="41" t="s">
        <v>551</v>
      </c>
      <c r="L93" s="40">
        <f>SUM(L94:L103)</f>
        <v>846425.48</v>
      </c>
    </row>
    <row r="94" spans="11:12" x14ac:dyDescent="0.25">
      <c r="K94" s="28" t="s">
        <v>495</v>
      </c>
      <c r="L94" s="31">
        <v>254636.01999999981</v>
      </c>
    </row>
    <row r="95" spans="11:12" x14ac:dyDescent="0.25">
      <c r="K95" s="29" t="s">
        <v>68</v>
      </c>
      <c r="L95" s="32">
        <v>130662.87999999999</v>
      </c>
    </row>
    <row r="96" spans="11:12" x14ac:dyDescent="0.25">
      <c r="K96" s="29" t="s">
        <v>62</v>
      </c>
      <c r="L96" s="32">
        <v>92476.609999999986</v>
      </c>
    </row>
    <row r="97" spans="11:12" x14ac:dyDescent="0.25">
      <c r="K97" s="29" t="s">
        <v>415</v>
      </c>
      <c r="L97" s="32">
        <v>76137.77</v>
      </c>
    </row>
    <row r="98" spans="11:12" x14ac:dyDescent="0.25">
      <c r="K98" s="29" t="s">
        <v>220</v>
      </c>
      <c r="L98" s="32">
        <v>63225.820000000007</v>
      </c>
    </row>
    <row r="99" spans="11:12" x14ac:dyDescent="0.25">
      <c r="K99" s="29" t="s">
        <v>138</v>
      </c>
      <c r="L99" s="32">
        <v>58161.82</v>
      </c>
    </row>
    <row r="100" spans="11:12" x14ac:dyDescent="0.25">
      <c r="K100" s="29" t="s">
        <v>72</v>
      </c>
      <c r="L100" s="32">
        <v>51906.930000000008</v>
      </c>
    </row>
    <row r="101" spans="11:12" x14ac:dyDescent="0.25">
      <c r="K101" s="29" t="s">
        <v>384</v>
      </c>
      <c r="L101" s="32">
        <v>45061.68</v>
      </c>
    </row>
    <row r="102" spans="11:12" x14ac:dyDescent="0.25">
      <c r="K102" s="29" t="s">
        <v>460</v>
      </c>
      <c r="L102" s="32">
        <v>37643.89</v>
      </c>
    </row>
    <row r="103" spans="11:12" ht="15.75" thickBot="1" x14ac:dyDescent="0.3">
      <c r="K103" s="42" t="s">
        <v>259</v>
      </c>
      <c r="L103" s="39">
        <v>36512.06</v>
      </c>
    </row>
    <row r="104" spans="11:12" ht="15.75" thickBot="1" x14ac:dyDescent="0.3">
      <c r="K104" s="43" t="s">
        <v>550</v>
      </c>
      <c r="L104" s="40">
        <f>GETPIVOTDATA("Brutto vrijednost računa (€) ",GRUPIRANJE!$A$3,"DATUM RAČUNA",2022)-'GODIŠNJI PREGLED'!L93</f>
        <v>355583.81999999983</v>
      </c>
    </row>
    <row r="105" spans="11:12" x14ac:dyDescent="0.25">
      <c r="K105" s="57" t="s">
        <v>556</v>
      </c>
      <c r="L105" s="58"/>
    </row>
    <row r="106" spans="11:12" x14ac:dyDescent="0.25">
      <c r="K106" s="59"/>
      <c r="L106" s="60"/>
    </row>
    <row r="107" spans="11:12" x14ac:dyDescent="0.25">
      <c r="K107" s="59"/>
      <c r="L107" s="60"/>
    </row>
    <row r="108" spans="11:12" ht="15.75" thickBot="1" x14ac:dyDescent="0.3">
      <c r="K108" s="61"/>
      <c r="L108" s="62"/>
    </row>
    <row r="109" spans="11:12" ht="15.75" thickBot="1" x14ac:dyDescent="0.3"/>
    <row r="110" spans="11:12" ht="15.75" thickBot="1" x14ac:dyDescent="0.3">
      <c r="K110" s="63">
        <v>2023</v>
      </c>
      <c r="L110" s="64"/>
    </row>
    <row r="111" spans="11:12" ht="15.75" thickBot="1" x14ac:dyDescent="0.3">
      <c r="K111" s="41" t="s">
        <v>551</v>
      </c>
      <c r="L111" s="40">
        <f>SUM(L112:L121)</f>
        <v>275274.26999999996</v>
      </c>
    </row>
    <row r="112" spans="11:12" x14ac:dyDescent="0.25">
      <c r="K112" s="28" t="s">
        <v>495</v>
      </c>
      <c r="L112" s="31">
        <v>53164.010000000009</v>
      </c>
    </row>
    <row r="113" spans="1:12" x14ac:dyDescent="0.25">
      <c r="K113" s="29" t="s">
        <v>460</v>
      </c>
      <c r="L113" s="32">
        <v>47903.99</v>
      </c>
    </row>
    <row r="114" spans="1:12" x14ac:dyDescent="0.25">
      <c r="K114" s="29" t="s">
        <v>68</v>
      </c>
      <c r="L114" s="32">
        <v>47101.42</v>
      </c>
    </row>
    <row r="115" spans="1:12" x14ac:dyDescent="0.25">
      <c r="K115" s="29" t="s">
        <v>259</v>
      </c>
      <c r="L115" s="32">
        <v>39280</v>
      </c>
    </row>
    <row r="116" spans="1:12" x14ac:dyDescent="0.25">
      <c r="K116" s="29" t="s">
        <v>262</v>
      </c>
      <c r="L116" s="32">
        <v>19312.5</v>
      </c>
    </row>
    <row r="117" spans="1:12" x14ac:dyDescent="0.25">
      <c r="K117" s="29" t="s">
        <v>138</v>
      </c>
      <c r="L117" s="32">
        <v>18110</v>
      </c>
    </row>
    <row r="118" spans="1:12" x14ac:dyDescent="0.25">
      <c r="K118" s="29" t="s">
        <v>69</v>
      </c>
      <c r="L118" s="32">
        <v>15838.28</v>
      </c>
    </row>
    <row r="119" spans="1:12" x14ac:dyDescent="0.25">
      <c r="K119" s="29" t="s">
        <v>220</v>
      </c>
      <c r="L119" s="32">
        <v>15450</v>
      </c>
    </row>
    <row r="120" spans="1:12" x14ac:dyDescent="0.25">
      <c r="K120" s="29" t="s">
        <v>469</v>
      </c>
      <c r="L120" s="32">
        <v>13397.22</v>
      </c>
    </row>
    <row r="121" spans="1:12" ht="15.75" thickBot="1" x14ac:dyDescent="0.3">
      <c r="K121" s="42" t="s">
        <v>506</v>
      </c>
      <c r="L121" s="39">
        <v>5716.85</v>
      </c>
    </row>
    <row r="122" spans="1:12" ht="15.75" thickBot="1" x14ac:dyDescent="0.3">
      <c r="K122" s="43" t="s">
        <v>550</v>
      </c>
      <c r="L122" s="40">
        <f>GETPIVOTDATA("Brutto vrijednost računa (€) ",GRUPIRANJE!$A$3,"DATUM RAČUNA",2023)-'GODIŠNJI PREGLED'!L111</f>
        <v>68470.929999999993</v>
      </c>
    </row>
    <row r="123" spans="1:12" x14ac:dyDescent="0.25">
      <c r="K123" s="57" t="s">
        <v>556</v>
      </c>
      <c r="L123" s="58"/>
    </row>
    <row r="124" spans="1:12" x14ac:dyDescent="0.25">
      <c r="K124" s="59"/>
      <c r="L124" s="60"/>
    </row>
    <row r="125" spans="1:12" x14ac:dyDescent="0.25">
      <c r="K125" s="59"/>
      <c r="L125" s="60"/>
    </row>
    <row r="126" spans="1:12" ht="15.75" thickBot="1" x14ac:dyDescent="0.3">
      <c r="K126" s="61"/>
      <c r="L126" s="62"/>
    </row>
    <row r="128" spans="1:12" ht="15" customHeight="1" x14ac:dyDescent="0.25">
      <c r="A128" s="56" t="s">
        <v>572</v>
      </c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</row>
  </sheetData>
  <mergeCells count="15">
    <mergeCell ref="A128:K132"/>
    <mergeCell ref="K123:L126"/>
    <mergeCell ref="K110:L110"/>
    <mergeCell ref="K2:L2"/>
    <mergeCell ref="K20:L20"/>
    <mergeCell ref="K38:L38"/>
    <mergeCell ref="K56:L56"/>
    <mergeCell ref="K74:L74"/>
    <mergeCell ref="K92:L92"/>
    <mergeCell ref="K15:L18"/>
    <mergeCell ref="K33:L36"/>
    <mergeCell ref="K51:L54"/>
    <mergeCell ref="K69:L72"/>
    <mergeCell ref="K87:L90"/>
    <mergeCell ref="K105:L10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0608-5692-45D4-B8DF-7E426BC21415}">
  <dimension ref="A5:F126"/>
  <sheetViews>
    <sheetView zoomScale="55" zoomScaleNormal="55" workbookViewId="0">
      <selection activeCell="Q134" sqref="Q134"/>
    </sheetView>
  </sheetViews>
  <sheetFormatPr defaultRowHeight="15" x14ac:dyDescent="0.25"/>
  <cols>
    <col min="1" max="1" width="33.7109375" bestFit="1" customWidth="1"/>
    <col min="2" max="2" width="19.140625" bestFit="1" customWidth="1"/>
    <col min="3" max="3" width="14.7109375" bestFit="1" customWidth="1"/>
    <col min="4" max="4" width="12.42578125" bestFit="1" customWidth="1"/>
    <col min="5" max="5" width="17.28515625" bestFit="1" customWidth="1"/>
    <col min="6" max="6" width="13.85546875" bestFit="1" customWidth="1"/>
    <col min="7" max="7" width="11.42578125" bestFit="1" customWidth="1"/>
    <col min="9" max="9" width="9.42578125" bestFit="1" customWidth="1"/>
    <col min="10" max="10" width="11.140625" bestFit="1" customWidth="1"/>
    <col min="11" max="11" width="9.7109375" bestFit="1" customWidth="1"/>
    <col min="12" max="12" width="10.5703125" bestFit="1" customWidth="1"/>
    <col min="13" max="13" width="12.5703125" bestFit="1" customWidth="1"/>
    <col min="14" max="14" width="5.28515625" customWidth="1"/>
    <col min="15" max="15" width="12" customWidth="1"/>
    <col min="16" max="16" width="12.85546875" customWidth="1"/>
    <col min="17" max="17" width="14.140625" customWidth="1"/>
    <col min="18" max="18" width="12.85546875" bestFit="1" customWidth="1"/>
    <col min="19" max="19" width="11.85546875" bestFit="1" customWidth="1"/>
    <col min="20" max="20" width="9" bestFit="1" customWidth="1"/>
    <col min="21" max="21" width="20.7109375" bestFit="1" customWidth="1"/>
    <col min="22" max="22" width="19.7109375" bestFit="1" customWidth="1"/>
    <col min="23" max="23" width="7" bestFit="1" customWidth="1"/>
    <col min="24" max="24" width="8.140625" bestFit="1" customWidth="1"/>
    <col min="25" max="26" width="9" bestFit="1" customWidth="1"/>
    <col min="27" max="27" width="10" bestFit="1" customWidth="1"/>
    <col min="28" max="28" width="8" bestFit="1" customWidth="1"/>
    <col min="29" max="29" width="9.85546875" bestFit="1" customWidth="1"/>
    <col min="30" max="30" width="11.28515625" bestFit="1" customWidth="1"/>
    <col min="31" max="31" width="7.28515625" bestFit="1" customWidth="1"/>
    <col min="32" max="32" width="9.85546875" bestFit="1" customWidth="1"/>
    <col min="33" max="33" width="11.7109375" bestFit="1" customWidth="1"/>
    <col min="34" max="34" width="14.7109375" bestFit="1" customWidth="1"/>
    <col min="35" max="35" width="12.42578125" bestFit="1" customWidth="1"/>
    <col min="36" max="36" width="9" bestFit="1" customWidth="1"/>
    <col min="37" max="37" width="19.42578125" bestFit="1" customWidth="1"/>
    <col min="38" max="38" width="16" bestFit="1" customWidth="1"/>
    <col min="39" max="39" width="11.28515625" bestFit="1" customWidth="1"/>
    <col min="40" max="40" width="6.5703125" bestFit="1" customWidth="1"/>
    <col min="41" max="41" width="17.85546875" bestFit="1" customWidth="1"/>
    <col min="42" max="42" width="10" bestFit="1" customWidth="1"/>
    <col min="43" max="43" width="7.28515625" bestFit="1" customWidth="1"/>
    <col min="44" max="44" width="16.85546875" bestFit="1" customWidth="1"/>
    <col min="45" max="45" width="7.85546875" bestFit="1" customWidth="1"/>
    <col min="46" max="46" width="13.140625" bestFit="1" customWidth="1"/>
    <col min="47" max="47" width="14.42578125" bestFit="1" customWidth="1"/>
    <col min="48" max="48" width="12.28515625" bestFit="1" customWidth="1"/>
    <col min="49" max="49" width="18.5703125" bestFit="1" customWidth="1"/>
    <col min="50" max="50" width="19.140625" bestFit="1" customWidth="1"/>
    <col min="51" max="51" width="12.5703125" bestFit="1" customWidth="1"/>
    <col min="52" max="52" width="8.28515625" bestFit="1" customWidth="1"/>
    <col min="53" max="53" width="18.85546875" bestFit="1" customWidth="1"/>
    <col min="54" max="55" width="8.5703125" bestFit="1" customWidth="1"/>
    <col min="56" max="56" width="7" bestFit="1" customWidth="1"/>
    <col min="57" max="57" width="10.140625" bestFit="1" customWidth="1"/>
    <col min="58" max="58" width="17" bestFit="1" customWidth="1"/>
    <col min="59" max="59" width="8" bestFit="1" customWidth="1"/>
    <col min="60" max="60" width="16.7109375" bestFit="1" customWidth="1"/>
    <col min="61" max="61" width="9.7109375" bestFit="1" customWidth="1"/>
    <col min="62" max="62" width="11.140625" bestFit="1" customWidth="1"/>
    <col min="63" max="63" width="9" bestFit="1" customWidth="1"/>
    <col min="64" max="64" width="7.140625" bestFit="1" customWidth="1"/>
    <col min="65" max="65" width="15.5703125" bestFit="1" customWidth="1"/>
    <col min="66" max="66" width="10.28515625" bestFit="1" customWidth="1"/>
    <col min="67" max="67" width="16.28515625" bestFit="1" customWidth="1"/>
    <col min="68" max="68" width="18.85546875" bestFit="1" customWidth="1"/>
    <col min="69" max="69" width="14.140625" bestFit="1" customWidth="1"/>
    <col min="70" max="70" width="20.5703125" bestFit="1" customWidth="1"/>
    <col min="71" max="71" width="7" bestFit="1" customWidth="1"/>
    <col min="72" max="72" width="15" bestFit="1" customWidth="1"/>
    <col min="73" max="73" width="19.85546875" bestFit="1" customWidth="1"/>
    <col min="74" max="74" width="9.85546875" bestFit="1" customWidth="1"/>
    <col min="75" max="75" width="9.5703125" bestFit="1" customWidth="1"/>
    <col min="76" max="76" width="16.28515625" bestFit="1" customWidth="1"/>
    <col min="77" max="77" width="8" bestFit="1" customWidth="1"/>
    <col min="78" max="78" width="15.85546875" bestFit="1" customWidth="1"/>
    <col min="79" max="79" width="8.7109375" bestFit="1" customWidth="1"/>
    <col min="80" max="80" width="12.5703125" bestFit="1" customWidth="1"/>
    <col min="81" max="81" width="16.5703125" bestFit="1" customWidth="1"/>
    <col min="82" max="82" width="7.5703125" bestFit="1" customWidth="1"/>
    <col min="83" max="83" width="17.28515625" bestFit="1" customWidth="1"/>
    <col min="84" max="84" width="14.85546875" bestFit="1" customWidth="1"/>
    <col min="85" max="85" width="15.85546875" bestFit="1" customWidth="1"/>
    <col min="86" max="86" width="21.5703125" bestFit="1" customWidth="1"/>
    <col min="87" max="87" width="23.140625" bestFit="1" customWidth="1"/>
    <col min="88" max="88" width="20.85546875" bestFit="1" customWidth="1"/>
    <col min="89" max="89" width="10" bestFit="1" customWidth="1"/>
    <col min="90" max="90" width="8" bestFit="1" customWidth="1"/>
    <col min="91" max="91" width="10.28515625" bestFit="1" customWidth="1"/>
    <col min="92" max="92" width="7" bestFit="1" customWidth="1"/>
    <col min="93" max="93" width="10.5703125" bestFit="1" customWidth="1"/>
    <col min="94" max="94" width="13.7109375" bestFit="1" customWidth="1"/>
    <col min="95" max="95" width="12.28515625" bestFit="1" customWidth="1"/>
    <col min="96" max="96" width="12.7109375" bestFit="1" customWidth="1"/>
    <col min="97" max="97" width="9.85546875" bestFit="1" customWidth="1"/>
    <col min="98" max="98" width="15.28515625" bestFit="1" customWidth="1"/>
    <col min="99" max="99" width="13.85546875" bestFit="1" customWidth="1"/>
    <col min="100" max="100" width="14" bestFit="1" customWidth="1"/>
    <col min="101" max="101" width="7" bestFit="1" customWidth="1"/>
    <col min="102" max="102" width="9.85546875" bestFit="1" customWidth="1"/>
    <col min="103" max="103" width="10" bestFit="1" customWidth="1"/>
    <col min="104" max="104" width="9.85546875" bestFit="1" customWidth="1"/>
    <col min="105" max="105" width="13.28515625" bestFit="1" customWidth="1"/>
    <col min="106" max="108" width="8" bestFit="1" customWidth="1"/>
    <col min="109" max="109" width="9" bestFit="1" customWidth="1"/>
    <col min="110" max="110" width="10.42578125" bestFit="1" customWidth="1"/>
    <col min="111" max="112" width="11.5703125" bestFit="1" customWidth="1"/>
    <col min="113" max="113" width="14.5703125" bestFit="1" customWidth="1"/>
    <col min="114" max="114" width="14.42578125" bestFit="1" customWidth="1"/>
    <col min="115" max="115" width="8.140625" bestFit="1" customWidth="1"/>
    <col min="116" max="116" width="12.28515625" bestFit="1" customWidth="1"/>
    <col min="117" max="117" width="15.85546875" bestFit="1" customWidth="1"/>
    <col min="118" max="118" width="7" bestFit="1" customWidth="1"/>
    <col min="119" max="119" width="7.7109375" bestFit="1" customWidth="1"/>
    <col min="120" max="120" width="8" bestFit="1" customWidth="1"/>
    <col min="121" max="121" width="16" bestFit="1" customWidth="1"/>
    <col min="122" max="122" width="8" bestFit="1" customWidth="1"/>
    <col min="123" max="123" width="7" bestFit="1" customWidth="1"/>
    <col min="124" max="124" width="6.140625" bestFit="1" customWidth="1"/>
    <col min="125" max="125" width="18.5703125" bestFit="1" customWidth="1"/>
    <col min="126" max="126" width="13.42578125" bestFit="1" customWidth="1"/>
    <col min="127" max="127" width="11" bestFit="1" customWidth="1"/>
    <col min="128" max="128" width="12.140625" bestFit="1" customWidth="1"/>
    <col min="129" max="129" width="13.28515625" bestFit="1" customWidth="1"/>
    <col min="130" max="130" width="10.28515625" bestFit="1" customWidth="1"/>
    <col min="131" max="131" width="18.28515625" bestFit="1" customWidth="1"/>
    <col min="132" max="132" width="7" bestFit="1" customWidth="1"/>
    <col min="133" max="133" width="19" bestFit="1" customWidth="1"/>
    <col min="134" max="135" width="8" bestFit="1" customWidth="1"/>
    <col min="136" max="136" width="8.5703125" bestFit="1" customWidth="1"/>
    <col min="137" max="137" width="16.7109375" bestFit="1" customWidth="1"/>
    <col min="138" max="138" width="11.42578125" bestFit="1" customWidth="1"/>
    <col min="139" max="139" width="9" bestFit="1" customWidth="1"/>
    <col min="140" max="140" width="9.7109375" bestFit="1" customWidth="1"/>
    <col min="141" max="141" width="10.5703125" bestFit="1" customWidth="1"/>
    <col min="142" max="142" width="15.5703125" bestFit="1" customWidth="1"/>
    <col min="143" max="143" width="9" bestFit="1" customWidth="1"/>
    <col min="144" max="144" width="9.7109375" bestFit="1" customWidth="1"/>
    <col min="145" max="145" width="18.7109375" bestFit="1" customWidth="1"/>
    <col min="146" max="146" width="12.5703125" bestFit="1" customWidth="1"/>
    <col min="147" max="147" width="9.5703125" bestFit="1" customWidth="1"/>
    <col min="148" max="148" width="20" bestFit="1" customWidth="1"/>
    <col min="149" max="149" width="21" bestFit="1" customWidth="1"/>
    <col min="150" max="150" width="10.7109375" bestFit="1" customWidth="1"/>
    <col min="151" max="151" width="7" bestFit="1" customWidth="1"/>
    <col min="152" max="152" width="16" bestFit="1" customWidth="1"/>
    <col min="153" max="153" width="15.42578125" bestFit="1" customWidth="1"/>
    <col min="154" max="154" width="8" bestFit="1" customWidth="1"/>
    <col min="155" max="155" width="17.7109375" bestFit="1" customWidth="1"/>
    <col min="156" max="156" width="20.7109375" bestFit="1" customWidth="1"/>
    <col min="157" max="157" width="8" bestFit="1" customWidth="1"/>
    <col min="158" max="158" width="14" bestFit="1" customWidth="1"/>
    <col min="159" max="159" width="12.28515625" bestFit="1" customWidth="1"/>
    <col min="160" max="160" width="20.28515625" bestFit="1" customWidth="1"/>
    <col min="161" max="161" width="17.5703125" bestFit="1" customWidth="1"/>
    <col min="162" max="162" width="13.140625" bestFit="1" customWidth="1"/>
    <col min="163" max="163" width="9.5703125" bestFit="1" customWidth="1"/>
    <col min="164" max="164" width="6" bestFit="1" customWidth="1"/>
    <col min="165" max="165" width="10.7109375" bestFit="1" customWidth="1"/>
    <col min="166" max="166" width="15" bestFit="1" customWidth="1"/>
    <col min="167" max="167" width="13.140625" bestFit="1" customWidth="1"/>
    <col min="168" max="168" width="8" bestFit="1" customWidth="1"/>
    <col min="169" max="169" width="9" bestFit="1" customWidth="1"/>
    <col min="171" max="171" width="19.42578125" bestFit="1" customWidth="1"/>
    <col min="172" max="172" width="11.7109375" bestFit="1" customWidth="1"/>
    <col min="173" max="173" width="11.85546875" bestFit="1" customWidth="1"/>
    <col min="174" max="174" width="11" bestFit="1" customWidth="1"/>
    <col min="175" max="175" width="12.7109375" bestFit="1" customWidth="1"/>
    <col min="176" max="176" width="20.85546875" bestFit="1" customWidth="1"/>
    <col min="177" max="177" width="9" bestFit="1" customWidth="1"/>
    <col min="178" max="178" width="17" bestFit="1" customWidth="1"/>
    <col min="179" max="179" width="15" bestFit="1" customWidth="1"/>
    <col min="180" max="180" width="12.7109375" bestFit="1" customWidth="1"/>
    <col min="181" max="181" width="14.7109375" bestFit="1" customWidth="1"/>
    <col min="182" max="182" width="16.5703125" bestFit="1" customWidth="1"/>
    <col min="183" max="183" width="14.5703125" bestFit="1" customWidth="1"/>
    <col min="184" max="184" width="11.7109375" bestFit="1" customWidth="1"/>
    <col min="185" max="185" width="9.28515625" bestFit="1" customWidth="1"/>
    <col min="186" max="186" width="9" bestFit="1" customWidth="1"/>
    <col min="187" max="187" width="13.7109375" bestFit="1" customWidth="1"/>
    <col min="188" max="188" width="17.85546875" bestFit="1" customWidth="1"/>
    <col min="189" max="189" width="7" bestFit="1" customWidth="1"/>
    <col min="190" max="190" width="9.42578125" bestFit="1" customWidth="1"/>
    <col min="191" max="191" width="13.5703125" bestFit="1" customWidth="1"/>
    <col min="192" max="192" width="12.42578125" bestFit="1" customWidth="1"/>
    <col min="193" max="193" width="14.42578125" bestFit="1" customWidth="1"/>
    <col min="194" max="194" width="7" bestFit="1" customWidth="1"/>
    <col min="195" max="195" width="8" bestFit="1" customWidth="1"/>
    <col min="197" max="197" width="8.140625" bestFit="1" customWidth="1"/>
    <col min="198" max="198" width="10.28515625" bestFit="1" customWidth="1"/>
    <col min="199" max="199" width="9" bestFit="1" customWidth="1"/>
    <col min="200" max="200" width="9.7109375" bestFit="1" customWidth="1"/>
    <col min="201" max="201" width="9" bestFit="1" customWidth="1"/>
    <col min="202" max="202" width="15.5703125" bestFit="1" customWidth="1"/>
    <col min="203" max="203" width="13.42578125" bestFit="1" customWidth="1"/>
    <col min="204" max="204" width="12" bestFit="1" customWidth="1"/>
    <col min="205" max="205" width="8.5703125" bestFit="1" customWidth="1"/>
    <col min="206" max="206" width="9" bestFit="1" customWidth="1"/>
    <col min="207" max="207" width="7" bestFit="1" customWidth="1"/>
    <col min="208" max="208" width="9.42578125" bestFit="1" customWidth="1"/>
    <col min="209" max="209" width="10.42578125" bestFit="1" customWidth="1"/>
    <col min="210" max="211" width="15" bestFit="1" customWidth="1"/>
    <col min="212" max="212" width="8.5703125" bestFit="1" customWidth="1"/>
    <col min="213" max="213" width="12.42578125" bestFit="1" customWidth="1"/>
    <col min="214" max="214" width="11.5703125" bestFit="1" customWidth="1"/>
    <col min="215" max="215" width="14.5703125" bestFit="1" customWidth="1"/>
    <col min="216" max="216" width="9.42578125" bestFit="1" customWidth="1"/>
    <col min="217" max="217" width="17.42578125" bestFit="1" customWidth="1"/>
    <col min="218" max="218" width="17.5703125" bestFit="1" customWidth="1"/>
    <col min="219" max="219" width="10" bestFit="1" customWidth="1"/>
    <col min="220" max="220" width="8.28515625" bestFit="1" customWidth="1"/>
    <col min="221" max="221" width="15.42578125" bestFit="1" customWidth="1"/>
    <col min="222" max="222" width="14.85546875" bestFit="1" customWidth="1"/>
    <col min="223" max="223" width="14.5703125" bestFit="1" customWidth="1"/>
    <col min="224" max="224" width="7.7109375" bestFit="1" customWidth="1"/>
    <col min="225" max="225" width="12.5703125" bestFit="1" customWidth="1"/>
    <col min="226" max="226" width="7.28515625" bestFit="1" customWidth="1"/>
    <col min="227" max="227" width="7" bestFit="1" customWidth="1"/>
    <col min="228" max="228" width="12.85546875" bestFit="1" customWidth="1"/>
    <col min="229" max="229" width="20.85546875" bestFit="1" customWidth="1"/>
    <col min="230" max="230" width="8" bestFit="1" customWidth="1"/>
    <col min="231" max="231" width="7" bestFit="1" customWidth="1"/>
    <col min="232" max="232" width="17.85546875" bestFit="1" customWidth="1"/>
    <col min="233" max="233" width="14.7109375" bestFit="1" customWidth="1"/>
    <col min="234" max="234" width="16.7109375" bestFit="1" customWidth="1"/>
    <col min="235" max="235" width="8" bestFit="1" customWidth="1"/>
    <col min="236" max="236" width="16" bestFit="1" customWidth="1"/>
    <col min="237" max="237" width="9.7109375" bestFit="1" customWidth="1"/>
    <col min="238" max="238" width="11.28515625" bestFit="1" customWidth="1"/>
    <col min="239" max="239" width="20.7109375" bestFit="1" customWidth="1"/>
    <col min="240" max="240" width="7" bestFit="1" customWidth="1"/>
    <col min="241" max="241" width="8.140625" bestFit="1" customWidth="1"/>
    <col min="242" max="242" width="7" bestFit="1" customWidth="1"/>
    <col min="243" max="243" width="20.28515625" bestFit="1" customWidth="1"/>
    <col min="245" max="245" width="10.140625" bestFit="1" customWidth="1"/>
    <col min="246" max="246" width="14.28515625" bestFit="1" customWidth="1"/>
    <col min="247" max="247" width="17" bestFit="1" customWidth="1"/>
    <col min="248" max="248" width="12.85546875" bestFit="1" customWidth="1"/>
    <col min="249" max="249" width="10.5703125" bestFit="1" customWidth="1"/>
    <col min="250" max="250" width="16.85546875" bestFit="1" customWidth="1"/>
    <col min="251" max="251" width="15.5703125" bestFit="1" customWidth="1"/>
    <col min="252" max="252" width="9.42578125" bestFit="1" customWidth="1"/>
    <col min="253" max="253" width="12.42578125" bestFit="1" customWidth="1"/>
    <col min="254" max="254" width="21.42578125" bestFit="1" customWidth="1"/>
    <col min="255" max="255" width="7.28515625" bestFit="1" customWidth="1"/>
    <col min="256" max="256" width="16.28515625" bestFit="1" customWidth="1"/>
    <col min="257" max="257" width="19.42578125" bestFit="1" customWidth="1"/>
    <col min="258" max="258" width="20.7109375" bestFit="1" customWidth="1"/>
    <col min="259" max="259" width="10.7109375" bestFit="1" customWidth="1"/>
    <col min="260" max="260" width="20.5703125" bestFit="1" customWidth="1"/>
    <col min="261" max="261" width="13.42578125" bestFit="1" customWidth="1"/>
    <col min="262" max="262" width="15.42578125" bestFit="1" customWidth="1"/>
    <col min="263" max="263" width="10.42578125" bestFit="1" customWidth="1"/>
    <col min="264" max="264" width="16.140625" bestFit="1" customWidth="1"/>
    <col min="265" max="265" width="17.5703125" bestFit="1" customWidth="1"/>
    <col min="266" max="266" width="10.140625" bestFit="1" customWidth="1"/>
    <col min="267" max="267" width="9" bestFit="1" customWidth="1"/>
    <col min="268" max="268" width="15.28515625" bestFit="1" customWidth="1"/>
    <col min="269" max="270" width="8" bestFit="1" customWidth="1"/>
    <col min="271" max="271" width="13.28515625" bestFit="1" customWidth="1"/>
    <col min="272" max="272" width="14.42578125" bestFit="1" customWidth="1"/>
    <col min="273" max="273" width="15.5703125" bestFit="1" customWidth="1"/>
    <col min="274" max="274" width="8.28515625" bestFit="1" customWidth="1"/>
    <col min="275" max="275" width="8.140625" bestFit="1" customWidth="1"/>
    <col min="276" max="276" width="14.140625" bestFit="1" customWidth="1"/>
    <col min="277" max="277" width="12.42578125" bestFit="1" customWidth="1"/>
    <col min="278" max="278" width="7" bestFit="1" customWidth="1"/>
    <col min="279" max="279" width="14.42578125" bestFit="1" customWidth="1"/>
    <col min="280" max="280" width="20" bestFit="1" customWidth="1"/>
    <col min="281" max="281" width="8.7109375" bestFit="1" customWidth="1"/>
    <col min="282" max="282" width="12.42578125" bestFit="1" customWidth="1"/>
    <col min="283" max="283" width="8.42578125" bestFit="1" customWidth="1"/>
    <col min="284" max="284" width="7" bestFit="1" customWidth="1"/>
    <col min="285" max="285" width="6" bestFit="1" customWidth="1"/>
    <col min="286" max="286" width="11.42578125" bestFit="1" customWidth="1"/>
    <col min="287" max="287" width="13.42578125" bestFit="1" customWidth="1"/>
    <col min="288" max="288" width="17.85546875" bestFit="1" customWidth="1"/>
    <col min="289" max="290" width="12.7109375" bestFit="1" customWidth="1"/>
    <col min="291" max="291" width="9" bestFit="1" customWidth="1"/>
    <col min="292" max="292" width="8" bestFit="1" customWidth="1"/>
    <col min="293" max="293" width="15.140625" bestFit="1" customWidth="1"/>
    <col min="294" max="294" width="10.42578125" bestFit="1" customWidth="1"/>
    <col min="295" max="295" width="13.28515625" bestFit="1" customWidth="1"/>
    <col min="296" max="296" width="12.85546875" bestFit="1" customWidth="1"/>
    <col min="297" max="297" width="18.140625" bestFit="1" customWidth="1"/>
    <col min="298" max="298" width="11.7109375" bestFit="1" customWidth="1"/>
    <col min="299" max="299" width="8" bestFit="1" customWidth="1"/>
    <col min="300" max="300" width="8.7109375" bestFit="1" customWidth="1"/>
    <col min="301" max="301" width="8.28515625" bestFit="1" customWidth="1"/>
    <col min="302" max="302" width="9.42578125" bestFit="1" customWidth="1"/>
    <col min="303" max="303" width="15.140625" bestFit="1" customWidth="1"/>
    <col min="304" max="304" width="8.140625" bestFit="1" customWidth="1"/>
    <col min="305" max="305" width="9.7109375" bestFit="1" customWidth="1"/>
    <col min="306" max="306" width="12.28515625" bestFit="1" customWidth="1"/>
    <col min="307" max="307" width="10.28515625" bestFit="1" customWidth="1"/>
    <col min="308" max="308" width="6.28515625" bestFit="1" customWidth="1"/>
    <col min="309" max="309" width="10" bestFit="1" customWidth="1"/>
    <col min="310" max="310" width="7.85546875" bestFit="1" customWidth="1"/>
    <col min="311" max="311" width="15.42578125" bestFit="1" customWidth="1"/>
    <col min="312" max="312" width="21.85546875" bestFit="1" customWidth="1"/>
    <col min="313" max="313" width="15" bestFit="1" customWidth="1"/>
    <col min="314" max="314" width="9" bestFit="1" customWidth="1"/>
    <col min="315" max="315" width="12.42578125" bestFit="1" customWidth="1"/>
    <col min="316" max="316" width="8.7109375" bestFit="1" customWidth="1"/>
    <col min="317" max="317" width="11.5703125" bestFit="1" customWidth="1"/>
    <col min="318" max="318" width="9.5703125" bestFit="1" customWidth="1"/>
    <col min="319" max="319" width="17" bestFit="1" customWidth="1"/>
    <col min="320" max="320" width="11.28515625" bestFit="1" customWidth="1"/>
    <col min="321" max="322" width="8" bestFit="1" customWidth="1"/>
    <col min="323" max="323" width="12.5703125" bestFit="1" customWidth="1"/>
    <col min="324" max="324" width="12.7109375" bestFit="1" customWidth="1"/>
    <col min="325" max="325" width="11.28515625" bestFit="1" customWidth="1"/>
    <col min="326" max="326" width="8.5703125" bestFit="1" customWidth="1"/>
    <col min="327" max="327" width="14.42578125" bestFit="1" customWidth="1"/>
    <col min="328" max="328" width="17.28515625" bestFit="1" customWidth="1"/>
    <col min="329" max="329" width="22.85546875" bestFit="1" customWidth="1"/>
    <col min="330" max="330" width="14.42578125" bestFit="1" customWidth="1"/>
    <col min="331" max="331" width="7" bestFit="1" customWidth="1"/>
    <col min="332" max="332" width="11" bestFit="1" customWidth="1"/>
    <col min="333" max="333" width="15" bestFit="1" customWidth="1"/>
    <col min="334" max="334" width="8.5703125" bestFit="1" customWidth="1"/>
    <col min="335" max="335" width="8" bestFit="1" customWidth="1"/>
    <col min="336" max="336" width="7" bestFit="1" customWidth="1"/>
    <col min="337" max="337" width="9" bestFit="1" customWidth="1"/>
    <col min="338" max="338" width="11.85546875" bestFit="1" customWidth="1"/>
    <col min="339" max="339" width="16" bestFit="1" customWidth="1"/>
    <col min="340" max="340" width="10.7109375" bestFit="1" customWidth="1"/>
    <col min="341" max="341" width="11" bestFit="1" customWidth="1"/>
    <col min="342" max="342" width="9" bestFit="1" customWidth="1"/>
    <col min="343" max="343" width="12.28515625" bestFit="1" customWidth="1"/>
    <col min="344" max="344" width="15.42578125" bestFit="1" customWidth="1"/>
    <col min="345" max="345" width="21.42578125" bestFit="1" customWidth="1"/>
    <col min="346" max="346" width="12.5703125" bestFit="1" customWidth="1"/>
    <col min="347" max="348" width="8" bestFit="1" customWidth="1"/>
    <col min="349" max="349" width="11" bestFit="1" customWidth="1"/>
    <col min="350" max="351" width="16.28515625" bestFit="1" customWidth="1"/>
    <col min="352" max="352" width="16.7109375" bestFit="1" customWidth="1"/>
    <col min="353" max="353" width="17.7109375" bestFit="1" customWidth="1"/>
    <col min="354" max="354" width="11.28515625" bestFit="1" customWidth="1"/>
  </cols>
  <sheetData>
    <row r="5" spans="1:5" x14ac:dyDescent="0.25">
      <c r="A5" s="46" t="s">
        <v>538</v>
      </c>
      <c r="B5" s="46" t="s">
        <v>495</v>
      </c>
      <c r="C5" s="46" t="s">
        <v>67</v>
      </c>
      <c r="D5" s="46" t="s">
        <v>68</v>
      </c>
      <c r="E5" s="46" t="s">
        <v>62</v>
      </c>
    </row>
    <row r="6" spans="1:5" x14ac:dyDescent="0.25">
      <c r="A6" s="48" t="s">
        <v>542</v>
      </c>
      <c r="B6" s="49"/>
      <c r="C6" s="49"/>
      <c r="D6" s="49"/>
      <c r="E6" s="49"/>
    </row>
    <row r="7" spans="1:5" x14ac:dyDescent="0.25">
      <c r="A7" s="52" t="s">
        <v>559</v>
      </c>
      <c r="B7" s="24"/>
      <c r="C7" s="24"/>
      <c r="D7" s="24"/>
      <c r="E7" s="24">
        <v>6535.71</v>
      </c>
    </row>
    <row r="8" spans="1:5" x14ac:dyDescent="0.25">
      <c r="A8" s="52" t="s">
        <v>560</v>
      </c>
      <c r="B8" s="24">
        <v>9730.68</v>
      </c>
      <c r="C8" s="24">
        <v>11010.68</v>
      </c>
      <c r="D8" s="24">
        <v>9575.48</v>
      </c>
      <c r="E8" s="24"/>
    </row>
    <row r="9" spans="1:5" x14ac:dyDescent="0.25">
      <c r="A9" s="52" t="s">
        <v>561</v>
      </c>
      <c r="B9" s="24">
        <v>30136.590000000004</v>
      </c>
      <c r="C9" s="24">
        <v>45188.97</v>
      </c>
      <c r="D9" s="24">
        <v>10545.17</v>
      </c>
      <c r="E9" s="24">
        <v>2386.31</v>
      </c>
    </row>
    <row r="10" spans="1:5" x14ac:dyDescent="0.25">
      <c r="A10" s="52" t="s">
        <v>562</v>
      </c>
      <c r="B10" s="24">
        <v>15256.46</v>
      </c>
      <c r="C10" s="24">
        <v>6870.98</v>
      </c>
      <c r="D10" s="24">
        <v>13331</v>
      </c>
      <c r="E10" s="24"/>
    </row>
    <row r="11" spans="1:5" x14ac:dyDescent="0.25">
      <c r="A11" s="52" t="s">
        <v>563</v>
      </c>
      <c r="B11" s="24">
        <v>11330.32</v>
      </c>
      <c r="C11" s="24">
        <v>28924.25</v>
      </c>
      <c r="D11" s="24">
        <v>9967.94</v>
      </c>
      <c r="E11" s="24">
        <v>12243.89</v>
      </c>
    </row>
    <row r="12" spans="1:5" x14ac:dyDescent="0.25">
      <c r="A12" s="52" t="s">
        <v>564</v>
      </c>
      <c r="B12" s="24">
        <v>17579.210000000003</v>
      </c>
      <c r="C12" s="24">
        <v>27009.18</v>
      </c>
      <c r="D12" s="24">
        <v>2518.31</v>
      </c>
      <c r="E12" s="24">
        <v>13445.68</v>
      </c>
    </row>
    <row r="13" spans="1:5" x14ac:dyDescent="0.25">
      <c r="A13" s="52" t="s">
        <v>565</v>
      </c>
      <c r="B13" s="24">
        <v>11746.93</v>
      </c>
      <c r="C13" s="24">
        <v>19478.32</v>
      </c>
      <c r="D13" s="24">
        <v>4977.1099999999997</v>
      </c>
      <c r="E13" s="24">
        <v>10425.050000000001</v>
      </c>
    </row>
    <row r="14" spans="1:5" x14ac:dyDescent="0.25">
      <c r="A14" s="52" t="s">
        <v>566</v>
      </c>
      <c r="B14" s="24">
        <v>26911.999999999996</v>
      </c>
      <c r="C14" s="24">
        <v>44610.13</v>
      </c>
      <c r="D14" s="24">
        <v>9702.98</v>
      </c>
      <c r="E14" s="24">
        <v>3294.8</v>
      </c>
    </row>
    <row r="15" spans="1:5" x14ac:dyDescent="0.25">
      <c r="A15" s="52" t="s">
        <v>567</v>
      </c>
      <c r="B15" s="24">
        <v>9572.24</v>
      </c>
      <c r="C15" s="24">
        <v>18939.300000000003</v>
      </c>
      <c r="D15" s="24">
        <v>20737.21</v>
      </c>
      <c r="E15" s="24">
        <v>9677.5300000000007</v>
      </c>
    </row>
    <row r="16" spans="1:5" x14ac:dyDescent="0.25">
      <c r="A16" s="52" t="s">
        <v>568</v>
      </c>
      <c r="B16" s="24">
        <v>21016.57</v>
      </c>
      <c r="C16" s="24">
        <v>24851.699999999997</v>
      </c>
      <c r="D16" s="24">
        <v>17000.759999999998</v>
      </c>
      <c r="E16" s="24">
        <v>844.34</v>
      </c>
    </row>
    <row r="17" spans="1:5" x14ac:dyDescent="0.25">
      <c r="A17" s="52" t="s">
        <v>569</v>
      </c>
      <c r="B17" s="24">
        <v>14556.539999999999</v>
      </c>
      <c r="C17" s="24">
        <v>35376.439999999995</v>
      </c>
      <c r="D17" s="24"/>
      <c r="E17" s="24">
        <v>13397.98</v>
      </c>
    </row>
    <row r="18" spans="1:5" x14ac:dyDescent="0.25">
      <c r="A18" s="52" t="s">
        <v>570</v>
      </c>
      <c r="B18" s="24">
        <v>26683.429999999997</v>
      </c>
      <c r="C18" s="24">
        <v>11408.07</v>
      </c>
      <c r="D18" s="24">
        <v>12268.48</v>
      </c>
      <c r="E18" s="24">
        <v>6449.37</v>
      </c>
    </row>
    <row r="19" spans="1:5" x14ac:dyDescent="0.25">
      <c r="A19" s="52"/>
      <c r="B19" s="24"/>
      <c r="C19" s="24"/>
      <c r="D19" s="24"/>
      <c r="E19" s="24"/>
    </row>
    <row r="20" spans="1:5" x14ac:dyDescent="0.25">
      <c r="A20" s="52"/>
      <c r="B20" s="24"/>
      <c r="C20" s="24"/>
      <c r="D20" s="24"/>
      <c r="E20" s="24"/>
    </row>
    <row r="21" spans="1:5" x14ac:dyDescent="0.25">
      <c r="A21" s="52"/>
      <c r="B21" s="24"/>
      <c r="C21" s="24"/>
      <c r="D21" s="24"/>
      <c r="E21" s="24"/>
    </row>
    <row r="22" spans="1:5" x14ac:dyDescent="0.25">
      <c r="A22" s="48" t="s">
        <v>543</v>
      </c>
      <c r="B22" s="49"/>
      <c r="C22" s="49"/>
      <c r="D22" s="49"/>
      <c r="E22" s="49"/>
    </row>
    <row r="23" spans="1:5" x14ac:dyDescent="0.25">
      <c r="A23" s="47" t="s">
        <v>559</v>
      </c>
      <c r="B23" s="24">
        <v>11523.650000000001</v>
      </c>
      <c r="C23" s="24">
        <v>24136.93</v>
      </c>
      <c r="D23" s="24">
        <v>8752.18</v>
      </c>
      <c r="E23" s="24">
        <v>1778.0300000000002</v>
      </c>
    </row>
    <row r="24" spans="1:5" x14ac:dyDescent="0.25">
      <c r="A24" s="47" t="s">
        <v>560</v>
      </c>
      <c r="B24" s="24">
        <v>13490.74</v>
      </c>
      <c r="C24" s="24">
        <v>12824.53</v>
      </c>
      <c r="D24" s="24">
        <v>11186.76</v>
      </c>
      <c r="E24" s="24">
        <v>1372.77</v>
      </c>
    </row>
    <row r="25" spans="1:5" x14ac:dyDescent="0.25">
      <c r="A25" s="47" t="s">
        <v>561</v>
      </c>
      <c r="B25" s="24">
        <v>11778.039999999999</v>
      </c>
      <c r="C25" s="24">
        <v>24278.329999999998</v>
      </c>
      <c r="D25" s="24">
        <v>8867.2199999999993</v>
      </c>
      <c r="E25" s="24">
        <v>4175.87</v>
      </c>
    </row>
    <row r="26" spans="1:5" x14ac:dyDescent="0.25">
      <c r="A26" s="47" t="s">
        <v>562</v>
      </c>
      <c r="B26" s="24">
        <v>16607.87</v>
      </c>
      <c r="C26" s="24">
        <v>11682.64</v>
      </c>
      <c r="D26" s="24">
        <v>17813.95</v>
      </c>
      <c r="E26" s="24">
        <v>3456.8500000000004</v>
      </c>
    </row>
    <row r="27" spans="1:5" x14ac:dyDescent="0.25">
      <c r="A27" s="47" t="s">
        <v>563</v>
      </c>
      <c r="B27" s="24">
        <v>11924.740000000002</v>
      </c>
      <c r="C27" s="24">
        <v>9588.14</v>
      </c>
      <c r="D27" s="24">
        <v>15363.86</v>
      </c>
      <c r="E27" s="24">
        <v>13779.909999999998</v>
      </c>
    </row>
    <row r="28" spans="1:5" x14ac:dyDescent="0.25">
      <c r="A28" s="47" t="s">
        <v>564</v>
      </c>
      <c r="B28" s="24">
        <v>27558.46</v>
      </c>
      <c r="C28" s="24">
        <v>20744.09</v>
      </c>
      <c r="D28" s="24">
        <v>10541.67</v>
      </c>
      <c r="E28" s="24">
        <v>2342</v>
      </c>
    </row>
    <row r="29" spans="1:5" x14ac:dyDescent="0.25">
      <c r="A29" s="47" t="s">
        <v>565</v>
      </c>
      <c r="B29" s="24">
        <v>21950.199999999997</v>
      </c>
      <c r="C29" s="24">
        <v>11096.51</v>
      </c>
      <c r="D29" s="24">
        <v>13698.79</v>
      </c>
      <c r="E29" s="24">
        <v>9829.4599999999991</v>
      </c>
    </row>
    <row r="30" spans="1:5" x14ac:dyDescent="0.25">
      <c r="A30" s="47" t="s">
        <v>566</v>
      </c>
      <c r="B30" s="24">
        <v>14810.32</v>
      </c>
      <c r="C30" s="24">
        <v>43020.659999999996</v>
      </c>
      <c r="D30" s="24">
        <v>5469.7</v>
      </c>
      <c r="E30" s="24">
        <v>5997.9</v>
      </c>
    </row>
    <row r="31" spans="1:5" x14ac:dyDescent="0.25">
      <c r="A31" s="47" t="s">
        <v>567</v>
      </c>
      <c r="B31" s="24">
        <v>26320.55</v>
      </c>
      <c r="C31" s="24">
        <v>24598.12</v>
      </c>
      <c r="D31" s="24">
        <v>17207.330000000002</v>
      </c>
      <c r="E31" s="24">
        <v>2131.7800000000002</v>
      </c>
    </row>
    <row r="32" spans="1:5" x14ac:dyDescent="0.25">
      <c r="A32" s="47" t="s">
        <v>568</v>
      </c>
      <c r="B32" s="24">
        <v>10388.06</v>
      </c>
      <c r="C32" s="24">
        <v>23894.400000000001</v>
      </c>
      <c r="D32" s="24">
        <v>16713.560000000001</v>
      </c>
      <c r="E32" s="24">
        <v>4420.07</v>
      </c>
    </row>
    <row r="33" spans="1:5" x14ac:dyDescent="0.25">
      <c r="A33" s="47" t="s">
        <v>569</v>
      </c>
      <c r="B33" s="24">
        <v>20951.79</v>
      </c>
      <c r="C33" s="24">
        <v>11239.68</v>
      </c>
      <c r="D33" s="24">
        <v>15691.98</v>
      </c>
      <c r="E33" s="24">
        <v>7740.2</v>
      </c>
    </row>
    <row r="34" spans="1:5" x14ac:dyDescent="0.25">
      <c r="A34" s="47" t="s">
        <v>570</v>
      </c>
      <c r="B34" s="24">
        <v>21250.129999999997</v>
      </c>
      <c r="C34" s="24">
        <v>27680.21</v>
      </c>
      <c r="D34" s="24">
        <v>12379.69</v>
      </c>
      <c r="E34" s="24">
        <v>13046.42</v>
      </c>
    </row>
    <row r="35" spans="1:5" x14ac:dyDescent="0.25">
      <c r="A35" s="47"/>
      <c r="B35" s="24"/>
      <c r="C35" s="24"/>
      <c r="D35" s="24"/>
      <c r="E35" s="24"/>
    </row>
    <row r="36" spans="1:5" x14ac:dyDescent="0.25">
      <c r="A36" s="47"/>
      <c r="B36" s="24"/>
      <c r="C36" s="24"/>
      <c r="D36" s="24"/>
      <c r="E36" s="24"/>
    </row>
    <row r="37" spans="1:5" x14ac:dyDescent="0.25">
      <c r="A37" s="47"/>
      <c r="B37" s="24"/>
      <c r="C37" s="24"/>
      <c r="D37" s="24"/>
      <c r="E37" s="24"/>
    </row>
    <row r="38" spans="1:5" x14ac:dyDescent="0.25">
      <c r="A38" s="48" t="s">
        <v>544</v>
      </c>
      <c r="B38" s="49"/>
      <c r="C38" s="49"/>
      <c r="D38" s="49"/>
      <c r="E38" s="49"/>
    </row>
    <row r="39" spans="1:5" x14ac:dyDescent="0.25">
      <c r="A39" s="47" t="s">
        <v>559</v>
      </c>
      <c r="B39" s="24">
        <v>19518.610000000004</v>
      </c>
      <c r="C39" s="24">
        <v>9814.3700000000008</v>
      </c>
      <c r="D39" s="24">
        <v>12854.71</v>
      </c>
      <c r="E39" s="24">
        <v>2323.0300000000002</v>
      </c>
    </row>
    <row r="40" spans="1:5" x14ac:dyDescent="0.25">
      <c r="A40" s="47" t="s">
        <v>560</v>
      </c>
      <c r="B40" s="24">
        <v>11440.18</v>
      </c>
      <c r="C40" s="24">
        <v>25063.890000000003</v>
      </c>
      <c r="D40" s="24">
        <v>16487.330000000002</v>
      </c>
      <c r="E40" s="24">
        <v>843.95999999999992</v>
      </c>
    </row>
    <row r="41" spans="1:5" x14ac:dyDescent="0.25">
      <c r="A41" s="47" t="s">
        <v>561</v>
      </c>
      <c r="B41" s="24">
        <v>19007.769999999997</v>
      </c>
      <c r="C41" s="24">
        <v>34248.01</v>
      </c>
      <c r="D41" s="24">
        <v>7812.24</v>
      </c>
      <c r="E41" s="24">
        <v>6313.9600000000009</v>
      </c>
    </row>
    <row r="42" spans="1:5" x14ac:dyDescent="0.25">
      <c r="A42" s="47" t="s">
        <v>562</v>
      </c>
      <c r="B42" s="24">
        <v>9587.41</v>
      </c>
      <c r="C42" s="24">
        <v>13500.460000000001</v>
      </c>
      <c r="D42" s="24">
        <v>16084.68</v>
      </c>
      <c r="E42" s="24">
        <v>4024.4400000000005</v>
      </c>
    </row>
    <row r="43" spans="1:5" x14ac:dyDescent="0.25">
      <c r="A43" s="47" t="s">
        <v>563</v>
      </c>
      <c r="B43" s="24">
        <v>22328.98</v>
      </c>
      <c r="C43" s="24">
        <v>27365.16</v>
      </c>
      <c r="D43" s="24">
        <v>12853.69</v>
      </c>
      <c r="E43" s="24">
        <v>13898.15</v>
      </c>
    </row>
    <row r="44" spans="1:5" x14ac:dyDescent="0.25">
      <c r="A44" s="47" t="s">
        <v>564</v>
      </c>
      <c r="B44" s="24">
        <v>8030.4899999999989</v>
      </c>
      <c r="C44" s="24">
        <v>6121.0400000000009</v>
      </c>
      <c r="D44" s="24">
        <v>10632.93</v>
      </c>
      <c r="E44" s="24"/>
    </row>
    <row r="45" spans="1:5" x14ac:dyDescent="0.25">
      <c r="A45" s="47" t="s">
        <v>565</v>
      </c>
      <c r="B45" s="24">
        <v>21186.36</v>
      </c>
      <c r="C45" s="24">
        <v>24385.53</v>
      </c>
      <c r="D45" s="24">
        <v>13283.83</v>
      </c>
      <c r="E45" s="24">
        <v>13908.72</v>
      </c>
    </row>
    <row r="46" spans="1:5" x14ac:dyDescent="0.25">
      <c r="A46" s="47" t="s">
        <v>566</v>
      </c>
      <c r="B46" s="24">
        <v>14121.509999999998</v>
      </c>
      <c r="C46" s="24">
        <v>2810.14</v>
      </c>
      <c r="D46" s="24">
        <v>18059.52</v>
      </c>
      <c r="E46" s="24">
        <v>7449.42</v>
      </c>
    </row>
    <row r="47" spans="1:5" x14ac:dyDescent="0.25">
      <c r="A47" s="47" t="s">
        <v>567</v>
      </c>
      <c r="B47" s="24">
        <v>44145.37000000001</v>
      </c>
      <c r="C47" s="24">
        <v>44662.880000000005</v>
      </c>
      <c r="D47" s="24">
        <v>2242.48</v>
      </c>
      <c r="E47" s="24">
        <v>4089.22</v>
      </c>
    </row>
    <row r="48" spans="1:5" x14ac:dyDescent="0.25">
      <c r="A48" s="47" t="s">
        <v>568</v>
      </c>
      <c r="B48" s="24">
        <v>2761.69</v>
      </c>
      <c r="C48" s="24">
        <v>3175.5</v>
      </c>
      <c r="D48" s="24">
        <v>3138.89</v>
      </c>
      <c r="E48" s="24">
        <v>1855.3000000000002</v>
      </c>
    </row>
    <row r="49" spans="1:5" x14ac:dyDescent="0.25">
      <c r="A49" s="47" t="s">
        <v>569</v>
      </c>
      <c r="B49" s="24">
        <v>19997.849999999999</v>
      </c>
      <c r="C49" s="24">
        <v>25698.35</v>
      </c>
      <c r="D49" s="24">
        <v>11505.07</v>
      </c>
      <c r="E49" s="24">
        <v>4778.68</v>
      </c>
    </row>
    <row r="50" spans="1:5" x14ac:dyDescent="0.25">
      <c r="A50" s="47" t="s">
        <v>570</v>
      </c>
      <c r="B50" s="24">
        <v>41398.160000000003</v>
      </c>
      <c r="C50" s="24">
        <v>16999.39</v>
      </c>
      <c r="D50" s="24">
        <v>14839.7</v>
      </c>
      <c r="E50" s="24">
        <v>33378.54</v>
      </c>
    </row>
    <row r="51" spans="1:5" x14ac:dyDescent="0.25">
      <c r="A51" s="47"/>
      <c r="B51" s="24"/>
      <c r="C51" s="24"/>
      <c r="D51" s="24"/>
      <c r="E51" s="24"/>
    </row>
    <row r="52" spans="1:5" x14ac:dyDescent="0.25">
      <c r="A52" s="47"/>
      <c r="B52" s="24"/>
      <c r="C52" s="24"/>
      <c r="D52" s="24"/>
      <c r="E52" s="24"/>
    </row>
    <row r="53" spans="1:5" x14ac:dyDescent="0.25">
      <c r="A53" s="47"/>
      <c r="B53" s="24"/>
      <c r="C53" s="24"/>
      <c r="D53" s="24"/>
      <c r="E53" s="24"/>
    </row>
    <row r="54" spans="1:5" x14ac:dyDescent="0.25">
      <c r="A54" s="48" t="s">
        <v>545</v>
      </c>
      <c r="B54" s="49"/>
      <c r="C54" s="49"/>
      <c r="D54" s="49"/>
      <c r="E54" s="49"/>
    </row>
    <row r="55" spans="1:5" x14ac:dyDescent="0.25">
      <c r="A55" s="47" t="s">
        <v>559</v>
      </c>
      <c r="B55" s="24">
        <v>8759.76</v>
      </c>
      <c r="C55" s="24">
        <v>7897.1399999999994</v>
      </c>
      <c r="D55" s="24"/>
      <c r="E55" s="24"/>
    </row>
    <row r="56" spans="1:5" x14ac:dyDescent="0.25">
      <c r="A56" s="47" t="s">
        <v>560</v>
      </c>
      <c r="B56" s="24">
        <v>22481.54</v>
      </c>
      <c r="C56" s="24">
        <v>27566.750000000004</v>
      </c>
      <c r="D56" s="24">
        <v>6129.41</v>
      </c>
      <c r="E56" s="24">
        <v>1681.97</v>
      </c>
    </row>
    <row r="57" spans="1:5" x14ac:dyDescent="0.25">
      <c r="A57" s="47" t="s">
        <v>561</v>
      </c>
      <c r="B57" s="24">
        <v>13158.94</v>
      </c>
      <c r="C57" s="24">
        <v>7323.5199999999995</v>
      </c>
      <c r="D57" s="24">
        <v>22844.339999999997</v>
      </c>
      <c r="E57" s="24">
        <v>3766.08</v>
      </c>
    </row>
    <row r="58" spans="1:5" x14ac:dyDescent="0.25">
      <c r="A58" s="47" t="s">
        <v>562</v>
      </c>
      <c r="B58" s="24">
        <v>16570.77</v>
      </c>
      <c r="C58" s="24">
        <v>12343.23</v>
      </c>
      <c r="D58" s="24">
        <v>15118.54</v>
      </c>
      <c r="E58" s="24">
        <v>7517.02</v>
      </c>
    </row>
    <row r="59" spans="1:5" x14ac:dyDescent="0.25">
      <c r="A59" s="47" t="s">
        <v>563</v>
      </c>
      <c r="B59" s="24">
        <v>30454.05</v>
      </c>
      <c r="C59" s="24">
        <v>5869.58</v>
      </c>
      <c r="D59" s="24">
        <v>20565.86</v>
      </c>
      <c r="E59" s="24">
        <v>1122.69</v>
      </c>
    </row>
    <row r="60" spans="1:5" x14ac:dyDescent="0.25">
      <c r="A60" s="47" t="s">
        <v>564</v>
      </c>
      <c r="B60" s="24">
        <v>6174.75</v>
      </c>
      <c r="C60" s="24">
        <v>10333.65</v>
      </c>
      <c r="D60" s="24">
        <v>10300.5</v>
      </c>
      <c r="E60" s="24">
        <v>19794.329999999998</v>
      </c>
    </row>
    <row r="61" spans="1:5" x14ac:dyDescent="0.25">
      <c r="A61" s="47" t="s">
        <v>565</v>
      </c>
      <c r="B61" s="24">
        <v>11718.8</v>
      </c>
      <c r="C61" s="24">
        <v>11118.12</v>
      </c>
      <c r="D61" s="24">
        <v>14828.83</v>
      </c>
      <c r="E61" s="24">
        <v>3319.27</v>
      </c>
    </row>
    <row r="62" spans="1:5" x14ac:dyDescent="0.25">
      <c r="A62" s="47" t="s">
        <v>566</v>
      </c>
      <c r="B62" s="24">
        <v>29224.080000000002</v>
      </c>
      <c r="C62" s="24">
        <v>5253.8600000000006</v>
      </c>
      <c r="D62" s="24">
        <v>8884.5</v>
      </c>
      <c r="E62" s="24">
        <v>2066.73</v>
      </c>
    </row>
    <row r="63" spans="1:5" x14ac:dyDescent="0.25">
      <c r="A63" s="47" t="s">
        <v>567</v>
      </c>
      <c r="B63" s="24">
        <v>33777.86</v>
      </c>
      <c r="C63" s="24">
        <v>7394.56</v>
      </c>
      <c r="D63" s="24">
        <v>13776.98</v>
      </c>
      <c r="E63" s="24">
        <v>6330.0099999999993</v>
      </c>
    </row>
    <row r="64" spans="1:5" x14ac:dyDescent="0.25">
      <c r="A64" s="47" t="s">
        <v>568</v>
      </c>
      <c r="B64" s="24">
        <v>19497.18</v>
      </c>
      <c r="C64" s="24"/>
      <c r="D64" s="24">
        <v>14996.56</v>
      </c>
      <c r="E64" s="24">
        <v>2872.88</v>
      </c>
    </row>
    <row r="65" spans="1:5" x14ac:dyDescent="0.25">
      <c r="A65" s="47" t="s">
        <v>569</v>
      </c>
      <c r="B65" s="24">
        <v>6885.9</v>
      </c>
      <c r="C65" s="24">
        <v>5269.74</v>
      </c>
      <c r="D65" s="24">
        <v>16377.300000000001</v>
      </c>
      <c r="E65" s="24">
        <v>1424.77</v>
      </c>
    </row>
    <row r="66" spans="1:5" x14ac:dyDescent="0.25">
      <c r="A66" s="47" t="s">
        <v>570</v>
      </c>
      <c r="B66" s="24">
        <v>48113.030000000006</v>
      </c>
      <c r="C66" s="24">
        <v>19437.43</v>
      </c>
      <c r="D66" s="24">
        <v>25181.48</v>
      </c>
      <c r="E66" s="24">
        <v>18167.660000000003</v>
      </c>
    </row>
    <row r="67" spans="1:5" x14ac:dyDescent="0.25">
      <c r="A67" s="47"/>
      <c r="B67" s="24"/>
      <c r="C67" s="24"/>
      <c r="D67" s="24"/>
      <c r="E67" s="24"/>
    </row>
    <row r="68" spans="1:5" x14ac:dyDescent="0.25">
      <c r="A68" s="47"/>
      <c r="B68" s="24"/>
      <c r="C68" s="24"/>
      <c r="D68" s="24"/>
      <c r="E68" s="24"/>
    </row>
    <row r="69" spans="1:5" x14ac:dyDescent="0.25">
      <c r="A69" s="47"/>
      <c r="B69" s="24"/>
      <c r="C69" s="24"/>
      <c r="D69" s="24"/>
      <c r="E69" s="24"/>
    </row>
    <row r="70" spans="1:5" x14ac:dyDescent="0.25">
      <c r="A70" s="48" t="s">
        <v>546</v>
      </c>
      <c r="B70" s="49"/>
      <c r="C70" s="49"/>
      <c r="D70" s="49"/>
      <c r="E70" s="49"/>
    </row>
    <row r="71" spans="1:5" x14ac:dyDescent="0.25">
      <c r="A71" s="47" t="s">
        <v>559</v>
      </c>
      <c r="B71" s="24">
        <v>8256.0500000000011</v>
      </c>
      <c r="C71" s="24"/>
      <c r="D71" s="24"/>
      <c r="E71" s="24"/>
    </row>
    <row r="72" spans="1:5" x14ac:dyDescent="0.25">
      <c r="A72" s="47" t="s">
        <v>560</v>
      </c>
      <c r="B72" s="24">
        <v>11740.359999999999</v>
      </c>
      <c r="C72" s="24"/>
      <c r="D72" s="24">
        <v>11166.51</v>
      </c>
      <c r="E72" s="24">
        <v>8896.9500000000007</v>
      </c>
    </row>
    <row r="73" spans="1:5" x14ac:dyDescent="0.25">
      <c r="A73" s="47" t="s">
        <v>561</v>
      </c>
      <c r="B73" s="24">
        <v>21343.350000000002</v>
      </c>
      <c r="C73" s="24"/>
      <c r="D73" s="24">
        <v>791.82</v>
      </c>
      <c r="E73" s="24">
        <v>4471.6099999999997</v>
      </c>
    </row>
    <row r="74" spans="1:5" x14ac:dyDescent="0.25">
      <c r="A74" s="47" t="s">
        <v>562</v>
      </c>
      <c r="B74" s="24">
        <v>15820.330000000002</v>
      </c>
      <c r="C74" s="24"/>
      <c r="D74" s="24">
        <v>23602.120000000003</v>
      </c>
      <c r="E74" s="24"/>
    </row>
    <row r="75" spans="1:5" x14ac:dyDescent="0.25">
      <c r="A75" s="47" t="s">
        <v>563</v>
      </c>
      <c r="B75" s="24">
        <v>18802.25</v>
      </c>
      <c r="C75" s="24"/>
      <c r="D75" s="24">
        <v>9786.41</v>
      </c>
      <c r="E75" s="24">
        <v>13673.02</v>
      </c>
    </row>
    <row r="76" spans="1:5" x14ac:dyDescent="0.25">
      <c r="A76" s="47" t="s">
        <v>564</v>
      </c>
      <c r="B76" s="24">
        <v>11990.45</v>
      </c>
      <c r="C76" s="24"/>
      <c r="D76" s="24">
        <v>8370.51</v>
      </c>
      <c r="E76" s="24">
        <v>8961.5600000000013</v>
      </c>
    </row>
    <row r="77" spans="1:5" x14ac:dyDescent="0.25">
      <c r="A77" s="47" t="s">
        <v>565</v>
      </c>
      <c r="B77" s="24">
        <v>36904.069999999992</v>
      </c>
      <c r="C77" s="24"/>
      <c r="D77" s="24">
        <v>22152.36</v>
      </c>
      <c r="E77" s="24">
        <v>16684.8</v>
      </c>
    </row>
    <row r="78" spans="1:5" x14ac:dyDescent="0.25">
      <c r="A78" s="47" t="s">
        <v>566</v>
      </c>
      <c r="B78" s="24">
        <v>4818.3499999999995</v>
      </c>
      <c r="C78" s="24"/>
      <c r="D78" s="24"/>
      <c r="E78" s="24">
        <v>447.94</v>
      </c>
    </row>
    <row r="79" spans="1:5" x14ac:dyDescent="0.25">
      <c r="A79" s="47" t="s">
        <v>567</v>
      </c>
      <c r="B79" s="24">
        <v>38800.480000000003</v>
      </c>
      <c r="C79" s="24"/>
      <c r="D79" s="24">
        <v>11600.89</v>
      </c>
      <c r="E79" s="24">
        <v>5361</v>
      </c>
    </row>
    <row r="80" spans="1:5" x14ac:dyDescent="0.25">
      <c r="A80" s="47" t="s">
        <v>568</v>
      </c>
      <c r="B80" s="24">
        <v>20713.220000000005</v>
      </c>
      <c r="C80" s="24"/>
      <c r="D80" s="24">
        <v>19726.52</v>
      </c>
      <c r="E80" s="24">
        <v>537.70000000000005</v>
      </c>
    </row>
    <row r="81" spans="1:5" x14ac:dyDescent="0.25">
      <c r="A81" s="47" t="s">
        <v>569</v>
      </c>
      <c r="B81" s="24">
        <v>11546.39</v>
      </c>
      <c r="C81" s="24"/>
      <c r="D81" s="24">
        <v>12505.37</v>
      </c>
      <c r="E81" s="24">
        <v>1412.1</v>
      </c>
    </row>
    <row r="82" spans="1:5" x14ac:dyDescent="0.25">
      <c r="A82" s="47" t="s">
        <v>570</v>
      </c>
      <c r="B82" s="24">
        <v>21609.289999999997</v>
      </c>
      <c r="C82" s="24"/>
      <c r="D82" s="24">
        <v>36107.660000000003</v>
      </c>
      <c r="E82" s="24">
        <v>2953.08</v>
      </c>
    </row>
    <row r="83" spans="1:5" x14ac:dyDescent="0.25">
      <c r="A83" s="47"/>
      <c r="B83" s="24"/>
      <c r="C83" s="24"/>
      <c r="D83" s="24"/>
      <c r="E83" s="24"/>
    </row>
    <row r="84" spans="1:5" x14ac:dyDescent="0.25">
      <c r="A84" s="47"/>
      <c r="B84" s="24"/>
      <c r="C84" s="24"/>
      <c r="D84" s="24"/>
      <c r="E84" s="24"/>
    </row>
    <row r="85" spans="1:5" x14ac:dyDescent="0.25">
      <c r="A85" s="47"/>
      <c r="B85" s="24"/>
      <c r="C85" s="24"/>
      <c r="D85" s="24"/>
      <c r="E85" s="24"/>
    </row>
    <row r="86" spans="1:5" x14ac:dyDescent="0.25">
      <c r="A86" s="48" t="s">
        <v>547</v>
      </c>
      <c r="B86" s="49"/>
      <c r="C86" s="49"/>
      <c r="D86" s="49"/>
      <c r="E86" s="49"/>
    </row>
    <row r="87" spans="1:5" x14ac:dyDescent="0.25">
      <c r="A87" s="47" t="s">
        <v>559</v>
      </c>
      <c r="B87" s="24">
        <v>36032.32</v>
      </c>
      <c r="C87" s="24"/>
      <c r="D87" s="24">
        <v>15224.24</v>
      </c>
      <c r="E87" s="24">
        <v>18065.249999999996</v>
      </c>
    </row>
    <row r="88" spans="1:5" x14ac:dyDescent="0.25">
      <c r="A88" s="47" t="s">
        <v>560</v>
      </c>
      <c r="B88" s="24">
        <v>24714.490000000005</v>
      </c>
      <c r="C88" s="24"/>
      <c r="D88" s="24"/>
      <c r="E88" s="24">
        <v>3725.48</v>
      </c>
    </row>
    <row r="89" spans="1:5" x14ac:dyDescent="0.25">
      <c r="A89" s="47" t="s">
        <v>561</v>
      </c>
      <c r="B89" s="24">
        <v>12034.779999999999</v>
      </c>
      <c r="C89" s="24"/>
      <c r="D89" s="24">
        <v>22787.45</v>
      </c>
      <c r="E89" s="24"/>
    </row>
    <row r="90" spans="1:5" x14ac:dyDescent="0.25">
      <c r="A90" s="47" t="s">
        <v>562</v>
      </c>
      <c r="B90" s="24">
        <v>7417.87</v>
      </c>
      <c r="C90" s="24"/>
      <c r="D90" s="24">
        <v>8860.91</v>
      </c>
      <c r="E90" s="24">
        <v>19721.27</v>
      </c>
    </row>
    <row r="91" spans="1:5" x14ac:dyDescent="0.25">
      <c r="A91" s="47" t="s">
        <v>563</v>
      </c>
      <c r="B91" s="24">
        <v>10911.16</v>
      </c>
      <c r="C91" s="24"/>
      <c r="D91" s="24">
        <v>18730.63</v>
      </c>
      <c r="E91" s="24">
        <v>6635.73</v>
      </c>
    </row>
    <row r="92" spans="1:5" x14ac:dyDescent="0.25">
      <c r="A92" s="47" t="s">
        <v>564</v>
      </c>
      <c r="B92" s="24">
        <v>19088.09</v>
      </c>
      <c r="C92" s="24"/>
      <c r="D92" s="24">
        <v>9371.44</v>
      </c>
      <c r="E92" s="24"/>
    </row>
    <row r="93" spans="1:5" x14ac:dyDescent="0.25">
      <c r="A93" s="47" t="s">
        <v>565</v>
      </c>
      <c r="B93" s="24">
        <v>15757.59</v>
      </c>
      <c r="C93" s="24"/>
      <c r="D93" s="24"/>
      <c r="E93" s="24">
        <v>10482.949999999999</v>
      </c>
    </row>
    <row r="94" spans="1:5" x14ac:dyDescent="0.25">
      <c r="A94" s="47" t="s">
        <v>566</v>
      </c>
      <c r="B94" s="24">
        <v>11875.380000000001</v>
      </c>
      <c r="C94" s="24"/>
      <c r="D94" s="24">
        <v>11705.83</v>
      </c>
      <c r="E94" s="24">
        <v>3774.9</v>
      </c>
    </row>
    <row r="95" spans="1:5" x14ac:dyDescent="0.25">
      <c r="A95" s="47" t="s">
        <v>567</v>
      </c>
      <c r="B95" s="24">
        <v>20239.8</v>
      </c>
      <c r="C95" s="24"/>
      <c r="D95" s="24">
        <v>18015.23</v>
      </c>
      <c r="E95" s="24"/>
    </row>
    <row r="96" spans="1:5" x14ac:dyDescent="0.25">
      <c r="A96" s="47" t="s">
        <v>568</v>
      </c>
      <c r="B96" s="24">
        <v>37961.380000000005</v>
      </c>
      <c r="C96" s="24"/>
      <c r="D96" s="24">
        <v>9948.93</v>
      </c>
      <c r="E96" s="24">
        <v>5361.79</v>
      </c>
    </row>
    <row r="97" spans="1:6" x14ac:dyDescent="0.25">
      <c r="A97" s="47" t="s">
        <v>569</v>
      </c>
      <c r="B97" s="24">
        <v>4553.9400000000005</v>
      </c>
      <c r="C97" s="24"/>
      <c r="D97" s="24">
        <v>8617.41</v>
      </c>
      <c r="E97" s="24">
        <v>7364.8</v>
      </c>
    </row>
    <row r="98" spans="1:6" x14ac:dyDescent="0.25">
      <c r="A98" s="47" t="s">
        <v>570</v>
      </c>
      <c r="B98" s="24">
        <v>54049.22</v>
      </c>
      <c r="C98" s="24"/>
      <c r="D98" s="24">
        <v>7400.81</v>
      </c>
      <c r="E98" s="24">
        <v>17344.439999999999</v>
      </c>
    </row>
    <row r="99" spans="1:6" x14ac:dyDescent="0.25">
      <c r="A99" s="47"/>
      <c r="B99" s="24"/>
      <c r="C99" s="24"/>
      <c r="D99" s="24"/>
      <c r="E99" s="24"/>
    </row>
    <row r="100" spans="1:6" x14ac:dyDescent="0.25">
      <c r="A100" s="47"/>
      <c r="B100" s="24"/>
      <c r="C100" s="24"/>
      <c r="D100" s="24"/>
      <c r="E100" s="24"/>
    </row>
    <row r="101" spans="1:6" x14ac:dyDescent="0.25">
      <c r="A101" s="47"/>
      <c r="B101" s="24"/>
      <c r="C101" s="24"/>
      <c r="D101" s="24"/>
      <c r="E101" s="24"/>
    </row>
    <row r="102" spans="1:6" x14ac:dyDescent="0.25">
      <c r="A102" s="48" t="s">
        <v>548</v>
      </c>
      <c r="B102" s="49"/>
      <c r="C102" s="49"/>
      <c r="D102" s="49"/>
      <c r="E102" s="49"/>
    </row>
    <row r="103" spans="1:6" x14ac:dyDescent="0.25">
      <c r="A103" s="47" t="s">
        <v>559</v>
      </c>
      <c r="B103" s="24">
        <v>22745.260000000002</v>
      </c>
      <c r="C103" s="24"/>
      <c r="D103" s="24">
        <v>17652.740000000002</v>
      </c>
      <c r="E103" s="24">
        <v>3735.51</v>
      </c>
    </row>
    <row r="104" spans="1:6" x14ac:dyDescent="0.25">
      <c r="A104" s="47" t="s">
        <v>561</v>
      </c>
      <c r="B104" s="24">
        <v>724.2</v>
      </c>
      <c r="C104" s="24"/>
      <c r="D104" s="24">
        <v>18737.27</v>
      </c>
      <c r="E104" s="24"/>
    </row>
    <row r="105" spans="1:6" x14ac:dyDescent="0.25">
      <c r="A105" s="47" t="s">
        <v>562</v>
      </c>
      <c r="B105" s="24">
        <v>11379.48</v>
      </c>
      <c r="C105" s="24"/>
      <c r="D105" s="24">
        <v>10711.41</v>
      </c>
      <c r="E105" s="24">
        <v>1654.56</v>
      </c>
    </row>
    <row r="106" spans="1:6" x14ac:dyDescent="0.25">
      <c r="A106" s="47" t="s">
        <v>563</v>
      </c>
      <c r="B106" s="24">
        <v>18315.07</v>
      </c>
      <c r="C106" s="24"/>
      <c r="D106" s="24"/>
      <c r="E106" s="24"/>
    </row>
    <row r="107" spans="1:6" x14ac:dyDescent="0.25">
      <c r="A107" s="50" t="s">
        <v>540</v>
      </c>
      <c r="B107" s="51">
        <v>1413561.1799999997</v>
      </c>
      <c r="C107" s="51">
        <v>872104.56000000029</v>
      </c>
      <c r="D107" s="51">
        <v>906684.9700000002</v>
      </c>
      <c r="E107" s="51">
        <v>470965.19</v>
      </c>
    </row>
    <row r="109" spans="1:6" x14ac:dyDescent="0.25">
      <c r="B109" s="53" t="s">
        <v>495</v>
      </c>
      <c r="C109" s="53" t="s">
        <v>67</v>
      </c>
      <c r="D109" s="53" t="s">
        <v>68</v>
      </c>
      <c r="E109" s="53" t="s">
        <v>62</v>
      </c>
    </row>
    <row r="110" spans="1:6" x14ac:dyDescent="0.25">
      <c r="A110" s="66" t="s">
        <v>571</v>
      </c>
      <c r="B110" s="67">
        <f>AVERAGE(B8:B106)</f>
        <v>18847.482399999997</v>
      </c>
      <c r="C110" s="67">
        <f>AVERAGE(C8:C106)</f>
        <v>18958.7947826087</v>
      </c>
      <c r="D110" s="67">
        <f>AVERAGE(D8:D106)</f>
        <v>13333.602500000003</v>
      </c>
      <c r="E110" s="67">
        <f>AVERAGE(E8:E106)</f>
        <v>7256.7106250000006</v>
      </c>
    </row>
    <row r="111" spans="1:6" ht="33" customHeight="1" x14ac:dyDescent="0.25">
      <c r="A111" s="66"/>
      <c r="B111" s="67"/>
      <c r="C111" s="67"/>
      <c r="D111" s="67"/>
      <c r="E111" s="67"/>
    </row>
    <row r="112" spans="1:6" x14ac:dyDescent="0.25">
      <c r="A112" s="56" t="s">
        <v>573</v>
      </c>
      <c r="B112" s="65"/>
      <c r="C112" s="65"/>
      <c r="D112" s="65"/>
      <c r="E112" s="65"/>
      <c r="F112" s="65"/>
    </row>
    <row r="113" spans="1:6" x14ac:dyDescent="0.25">
      <c r="A113" s="65"/>
      <c r="B113" s="65"/>
      <c r="C113" s="65"/>
      <c r="D113" s="65"/>
      <c r="E113" s="65"/>
      <c r="F113" s="65"/>
    </row>
    <row r="114" spans="1:6" x14ac:dyDescent="0.25">
      <c r="A114" s="65"/>
      <c r="B114" s="65"/>
      <c r="C114" s="65"/>
      <c r="D114" s="65"/>
      <c r="E114" s="65"/>
      <c r="F114" s="65"/>
    </row>
    <row r="115" spans="1:6" x14ac:dyDescent="0.25">
      <c r="A115" s="65"/>
      <c r="B115" s="65"/>
      <c r="C115" s="65"/>
      <c r="D115" s="65"/>
      <c r="E115" s="65"/>
      <c r="F115" s="65"/>
    </row>
    <row r="117" spans="1:6" x14ac:dyDescent="0.25">
      <c r="A117" s="19" t="s">
        <v>539</v>
      </c>
      <c r="B117" s="19" t="s">
        <v>557</v>
      </c>
    </row>
    <row r="118" spans="1:6" x14ac:dyDescent="0.25">
      <c r="A118" s="19" t="s">
        <v>538</v>
      </c>
      <c r="B118" t="s">
        <v>495</v>
      </c>
      <c r="C118" t="s">
        <v>67</v>
      </c>
      <c r="D118" t="s">
        <v>68</v>
      </c>
      <c r="E118" t="s">
        <v>62</v>
      </c>
      <c r="F118" t="s">
        <v>540</v>
      </c>
    </row>
    <row r="119" spans="1:6" x14ac:dyDescent="0.25">
      <c r="A119" s="20" t="s">
        <v>542</v>
      </c>
      <c r="B119" s="24">
        <v>194520.97000000003</v>
      </c>
      <c r="C119" s="24">
        <v>273668.01999999996</v>
      </c>
      <c r="D119" s="24">
        <v>110624.44</v>
      </c>
      <c r="E119" s="24">
        <v>78700.659999999989</v>
      </c>
      <c r="F119" s="24">
        <v>657514.09</v>
      </c>
    </row>
    <row r="120" spans="1:6" x14ac:dyDescent="0.25">
      <c r="A120" s="20" t="s">
        <v>543</v>
      </c>
      <c r="B120" s="24">
        <v>208554.55000000002</v>
      </c>
      <c r="C120" s="24">
        <v>244784.24000000008</v>
      </c>
      <c r="D120" s="24">
        <v>153686.69</v>
      </c>
      <c r="E120" s="24">
        <v>70071.25999999998</v>
      </c>
      <c r="F120" s="24">
        <v>677096.74000000011</v>
      </c>
    </row>
    <row r="121" spans="1:6" x14ac:dyDescent="0.25">
      <c r="A121" s="20" t="s">
        <v>544</v>
      </c>
      <c r="B121" s="24">
        <v>233524.37999999995</v>
      </c>
      <c r="C121" s="24">
        <v>233844.71999999988</v>
      </c>
      <c r="D121" s="24">
        <v>139795.07</v>
      </c>
      <c r="E121" s="24">
        <v>92863.420000000027</v>
      </c>
      <c r="F121" s="24">
        <v>700027.59</v>
      </c>
    </row>
    <row r="122" spans="1:6" x14ac:dyDescent="0.25">
      <c r="A122" s="20" t="s">
        <v>545</v>
      </c>
      <c r="B122" s="24">
        <v>246816.65999999997</v>
      </c>
      <c r="C122" s="24">
        <v>119807.58000000003</v>
      </c>
      <c r="D122" s="24">
        <v>169004.3</v>
      </c>
      <c r="E122" s="24">
        <v>68063.410000000018</v>
      </c>
      <c r="F122" s="24">
        <v>603691.95000000007</v>
      </c>
    </row>
    <row r="123" spans="1:6" x14ac:dyDescent="0.25">
      <c r="A123" s="20" t="s">
        <v>546</v>
      </c>
      <c r="B123" s="24">
        <v>222344.59000000003</v>
      </c>
      <c r="C123" s="24"/>
      <c r="D123" s="24">
        <v>155810.17000000001</v>
      </c>
      <c r="E123" s="24">
        <v>63399.760000000009</v>
      </c>
      <c r="F123" s="24">
        <v>441554.52</v>
      </c>
    </row>
    <row r="124" spans="1:6" x14ac:dyDescent="0.25">
      <c r="A124" s="20" t="s">
        <v>547</v>
      </c>
      <c r="B124" s="24">
        <v>254636.01999999981</v>
      </c>
      <c r="C124" s="24"/>
      <c r="D124" s="24">
        <v>130662.88</v>
      </c>
      <c r="E124" s="24">
        <v>92476.609999999986</v>
      </c>
      <c r="F124" s="24">
        <v>477775.50999999978</v>
      </c>
    </row>
    <row r="125" spans="1:6" x14ac:dyDescent="0.25">
      <c r="A125" s="20" t="s">
        <v>548</v>
      </c>
      <c r="B125" s="24">
        <v>53164.010000000009</v>
      </c>
      <c r="C125" s="24"/>
      <c r="D125" s="24">
        <v>47101.420000000006</v>
      </c>
      <c r="E125" s="24">
        <v>5390.07</v>
      </c>
      <c r="F125" s="24">
        <v>105655.50000000003</v>
      </c>
    </row>
    <row r="126" spans="1:6" x14ac:dyDescent="0.25">
      <c r="A126" s="20" t="s">
        <v>540</v>
      </c>
      <c r="B126" s="24">
        <v>1413561.1799999997</v>
      </c>
      <c r="C126" s="24">
        <v>872104.55999999994</v>
      </c>
      <c r="D126" s="24">
        <v>906684.97000000009</v>
      </c>
      <c r="E126" s="24">
        <v>470965.19000000006</v>
      </c>
      <c r="F126" s="24">
        <v>3663315.9</v>
      </c>
    </row>
  </sheetData>
  <mergeCells count="6">
    <mergeCell ref="A112:F115"/>
    <mergeCell ref="A110:A111"/>
    <mergeCell ref="B110:B111"/>
    <mergeCell ref="C110:C111"/>
    <mergeCell ref="D110:D111"/>
    <mergeCell ref="E110:E11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56DA-3458-43C7-8266-2F4E1353B7AC}">
  <dimension ref="A3:I20"/>
  <sheetViews>
    <sheetView zoomScale="85" zoomScaleNormal="85" workbookViewId="0">
      <selection activeCell="H30" sqref="H30"/>
    </sheetView>
  </sheetViews>
  <sheetFormatPr defaultRowHeight="15" x14ac:dyDescent="0.25"/>
  <cols>
    <col min="1" max="1" width="23" bestFit="1" customWidth="1"/>
    <col min="2" max="2" width="16.28515625" bestFit="1" customWidth="1"/>
    <col min="3" max="5" width="13.42578125" bestFit="1" customWidth="1"/>
    <col min="6" max="6" width="11.7109375" bestFit="1" customWidth="1"/>
    <col min="7" max="7" width="13.42578125" bestFit="1" customWidth="1"/>
    <col min="8" max="8" width="11.7109375" bestFit="1" customWidth="1"/>
    <col min="9" max="9" width="13.42578125" bestFit="1" customWidth="1"/>
    <col min="10" max="10" width="11" customWidth="1"/>
    <col min="11" max="11" width="10" bestFit="1" customWidth="1"/>
    <col min="12" max="20" width="9" bestFit="1" customWidth="1"/>
    <col min="21" max="22" width="10" bestFit="1" customWidth="1"/>
    <col min="23" max="26" width="9" bestFit="1" customWidth="1"/>
    <col min="27" max="27" width="10" bestFit="1" customWidth="1"/>
    <col min="28" max="29" width="9" bestFit="1" customWidth="1"/>
    <col min="30" max="30" width="10" bestFit="1" customWidth="1"/>
    <col min="31" max="31" width="9" bestFit="1" customWidth="1"/>
    <col min="32" max="32" width="10" bestFit="1" customWidth="1"/>
    <col min="33" max="33" width="9" bestFit="1" customWidth="1"/>
    <col min="34" max="34" width="10" bestFit="1" customWidth="1"/>
    <col min="35" max="35" width="9" bestFit="1" customWidth="1"/>
    <col min="36" max="37" width="10" bestFit="1" customWidth="1"/>
    <col min="38" max="40" width="9" bestFit="1" customWidth="1"/>
    <col min="41" max="42" width="10" bestFit="1" customWidth="1"/>
    <col min="43" max="45" width="9" bestFit="1" customWidth="1"/>
    <col min="46" max="46" width="10" bestFit="1" customWidth="1"/>
    <col min="47" max="48" width="9" bestFit="1" customWidth="1"/>
    <col min="49" max="49" width="10" bestFit="1" customWidth="1"/>
    <col min="50" max="55" width="9" bestFit="1" customWidth="1"/>
    <col min="56" max="56" width="10" bestFit="1" customWidth="1"/>
    <col min="57" max="60" width="9" bestFit="1" customWidth="1"/>
    <col min="61" max="62" width="10" bestFit="1" customWidth="1"/>
    <col min="63" max="63" width="9" bestFit="1" customWidth="1"/>
    <col min="64" max="65" width="10" bestFit="1" customWidth="1"/>
    <col min="66" max="70" width="9" bestFit="1" customWidth="1"/>
    <col min="71" max="71" width="10" bestFit="1" customWidth="1"/>
    <col min="72" max="72" width="9" bestFit="1" customWidth="1"/>
    <col min="73" max="73" width="10" bestFit="1" customWidth="1"/>
    <col min="74" max="78" width="9" bestFit="1" customWidth="1"/>
    <col min="79" max="79" width="11.28515625" bestFit="1" customWidth="1"/>
    <col min="80" max="80" width="8.140625" bestFit="1" customWidth="1"/>
    <col min="87" max="87" width="9" bestFit="1" customWidth="1"/>
    <col min="88" max="89" width="8.140625" bestFit="1" customWidth="1"/>
    <col min="105" max="116" width="10.140625" bestFit="1" customWidth="1"/>
    <col min="121" max="128" width="10.140625" bestFit="1" customWidth="1"/>
    <col min="133" max="142" width="10.140625" bestFit="1" customWidth="1"/>
    <col min="143" max="146" width="8.140625" bestFit="1" customWidth="1"/>
    <col min="147" max="147" width="9" bestFit="1" customWidth="1"/>
    <col min="157" max="158" width="8.140625" bestFit="1" customWidth="1"/>
    <col min="159" max="160" width="9" bestFit="1" customWidth="1"/>
    <col min="169" max="171" width="8.140625" bestFit="1" customWidth="1"/>
    <col min="181" max="182" width="8.140625" bestFit="1" customWidth="1"/>
    <col min="183" max="183" width="9" bestFit="1" customWidth="1"/>
    <col min="195" max="198" width="8.140625" bestFit="1" customWidth="1"/>
    <col min="209" max="211" width="8.140625" bestFit="1" customWidth="1"/>
    <col min="212" max="212" width="9" bestFit="1" customWidth="1"/>
    <col min="222" max="222" width="8.140625" bestFit="1" customWidth="1"/>
    <col min="223" max="223" width="9" bestFit="1" customWidth="1"/>
    <col min="230" max="233" width="8.140625" bestFit="1" customWidth="1"/>
    <col min="234" max="234" width="9" bestFit="1" customWidth="1"/>
    <col min="244" max="244" width="8.140625" bestFit="1" customWidth="1"/>
    <col min="245" max="245" width="9" bestFit="1" customWidth="1"/>
    <col min="246" max="247" width="8.140625" bestFit="1" customWidth="1"/>
    <col min="263" max="274" width="10.140625" bestFit="1" customWidth="1"/>
    <col min="279" max="286" width="10.140625" bestFit="1" customWidth="1"/>
    <col min="290" max="299" width="10.140625" bestFit="1" customWidth="1"/>
    <col min="313" max="313" width="8.140625" bestFit="1" customWidth="1"/>
    <col min="314" max="316" width="9" bestFit="1" customWidth="1"/>
    <col min="326" max="330" width="8.140625" bestFit="1" customWidth="1"/>
    <col min="340" max="343" width="8.140625" bestFit="1" customWidth="1"/>
    <col min="344" max="344" width="9" bestFit="1" customWidth="1"/>
    <col min="345" max="345" width="8.140625" bestFit="1" customWidth="1"/>
    <col min="355" max="355" width="8.140625" bestFit="1" customWidth="1"/>
    <col min="356" max="356" width="9" bestFit="1" customWidth="1"/>
    <col min="357" max="358" width="8.140625" bestFit="1" customWidth="1"/>
    <col min="370" max="372" width="8.140625" bestFit="1" customWidth="1"/>
    <col min="379" max="379" width="9" bestFit="1" customWidth="1"/>
    <col min="380" max="380" width="8.140625" bestFit="1" customWidth="1"/>
    <col min="381" max="381" width="9" bestFit="1" customWidth="1"/>
    <col min="392" max="393" width="8.140625" bestFit="1" customWidth="1"/>
    <col min="394" max="394" width="9" bestFit="1" customWidth="1"/>
    <col min="400" max="402" width="9" bestFit="1" customWidth="1"/>
    <col min="403" max="403" width="8.140625" bestFit="1" customWidth="1"/>
    <col min="417" max="429" width="10.140625" bestFit="1" customWidth="1"/>
    <col min="434" max="444" width="10.140625" bestFit="1" customWidth="1"/>
    <col min="449" max="461" width="10.140625" bestFit="1" customWidth="1"/>
    <col min="462" max="463" width="8.140625" bestFit="1" customWidth="1"/>
    <col min="473" max="476" width="8.140625" bestFit="1" customWidth="1"/>
    <col min="486" max="490" width="8.140625" bestFit="1" customWidth="1"/>
    <col min="502" max="503" width="8.140625" bestFit="1" customWidth="1"/>
    <col min="504" max="504" width="9" bestFit="1" customWidth="1"/>
    <col min="505" max="505" width="8.140625" bestFit="1" customWidth="1"/>
    <col min="516" max="516" width="8.140625" bestFit="1" customWidth="1"/>
    <col min="517" max="517" width="9" bestFit="1" customWidth="1"/>
    <col min="518" max="518" width="8.140625" bestFit="1" customWidth="1"/>
    <col min="529" max="529" width="8.140625" bestFit="1" customWidth="1"/>
    <col min="530" max="530" width="9" bestFit="1" customWidth="1"/>
    <col min="531" max="533" width="8.140625" bestFit="1" customWidth="1"/>
    <col min="544" max="544" width="8.140625" bestFit="1" customWidth="1"/>
    <col min="545" max="545" width="9" bestFit="1" customWidth="1"/>
    <col min="546" max="547" width="8.140625" bestFit="1" customWidth="1"/>
    <col min="548" max="548" width="9" bestFit="1" customWidth="1"/>
    <col min="549" max="549" width="8.140625" bestFit="1" customWidth="1"/>
    <col min="560" max="563" width="8.140625" bestFit="1" customWidth="1"/>
    <col min="576" max="577" width="8.140625" bestFit="1" customWidth="1"/>
    <col min="578" max="578" width="9" bestFit="1" customWidth="1"/>
    <col min="579" max="580" width="8.140625" bestFit="1" customWidth="1"/>
    <col min="597" max="605" width="10.140625" bestFit="1" customWidth="1"/>
    <col min="609" max="618" width="10.140625" bestFit="1" customWidth="1"/>
    <col min="624" max="631" width="10.140625" bestFit="1" customWidth="1"/>
    <col min="636" max="638" width="8.140625" bestFit="1" customWidth="1"/>
    <col min="644" max="645" width="8.140625" bestFit="1" customWidth="1"/>
    <col min="646" max="646" width="9" bestFit="1" customWidth="1"/>
    <col min="655" max="656" width="9" bestFit="1" customWidth="1"/>
    <col min="661" max="662" width="9" bestFit="1" customWidth="1"/>
    <col min="668" max="668" width="9" bestFit="1" customWidth="1"/>
    <col min="674" max="675" width="9" bestFit="1" customWidth="1"/>
    <col min="680" max="681" width="8.140625" bestFit="1" customWidth="1"/>
    <col min="689" max="690" width="9" bestFit="1" customWidth="1"/>
    <col min="696" max="698" width="10.140625" bestFit="1" customWidth="1"/>
    <col min="701" max="705" width="10.140625" bestFit="1" customWidth="1"/>
    <col min="708" max="711" width="10.140625" bestFit="1" customWidth="1"/>
    <col min="712" max="712" width="9" bestFit="1" customWidth="1"/>
    <col min="717" max="717" width="8.140625" bestFit="1" customWidth="1"/>
    <col min="718" max="718" width="9" bestFit="1" customWidth="1"/>
    <col min="719" max="720" width="8.140625" bestFit="1" customWidth="1"/>
    <col min="725" max="726" width="8.140625" bestFit="1" customWidth="1"/>
    <col min="730" max="730" width="9" bestFit="1" customWidth="1"/>
    <col min="734" max="734" width="8.140625" bestFit="1" customWidth="1"/>
    <col min="738" max="738" width="9" bestFit="1" customWidth="1"/>
    <col min="741" max="741" width="8.140625" bestFit="1" customWidth="1"/>
    <col min="742" max="742" width="9" bestFit="1" customWidth="1"/>
    <col min="749" max="750" width="9" bestFit="1" customWidth="1"/>
    <col min="754" max="754" width="9" bestFit="1" customWidth="1"/>
    <col min="759" max="768" width="10.140625" bestFit="1" customWidth="1"/>
    <col min="770" max="774" width="10.140625" bestFit="1" customWidth="1"/>
    <col min="779" max="779" width="9" bestFit="1" customWidth="1"/>
    <col min="780" max="780" width="8.140625" bestFit="1" customWidth="1"/>
    <col min="785" max="785" width="8.140625" bestFit="1" customWidth="1"/>
    <col min="790" max="790" width="9" bestFit="1" customWidth="1"/>
    <col min="795" max="796" width="8.140625" bestFit="1" customWidth="1"/>
    <col min="798" max="798" width="11.28515625" bestFit="1" customWidth="1"/>
  </cols>
  <sheetData>
    <row r="3" spans="1:9" ht="30" x14ac:dyDescent="0.25">
      <c r="A3" s="44" t="s">
        <v>558</v>
      </c>
      <c r="B3" s="19" t="s">
        <v>557</v>
      </c>
    </row>
    <row r="4" spans="1:9" x14ac:dyDescent="0.25">
      <c r="A4" s="45"/>
      <c r="B4" t="s">
        <v>542</v>
      </c>
      <c r="C4" t="s">
        <v>543</v>
      </c>
      <c r="D4" t="s">
        <v>544</v>
      </c>
      <c r="E4" t="s">
        <v>545</v>
      </c>
      <c r="F4" t="s">
        <v>546</v>
      </c>
      <c r="G4" t="s">
        <v>547</v>
      </c>
      <c r="H4" t="s">
        <v>548</v>
      </c>
      <c r="I4" t="s">
        <v>540</v>
      </c>
    </row>
    <row r="5" spans="1:9" x14ac:dyDescent="0.25">
      <c r="A5" s="45"/>
    </row>
    <row r="6" spans="1:9" x14ac:dyDescent="0.25">
      <c r="A6" s="45"/>
    </row>
    <row r="7" spans="1:9" x14ac:dyDescent="0.25">
      <c r="A7" s="19" t="s">
        <v>538</v>
      </c>
    </row>
    <row r="8" spans="1:9" x14ac:dyDescent="0.25">
      <c r="A8" s="20" t="s">
        <v>559</v>
      </c>
      <c r="B8" s="24">
        <v>15130.84</v>
      </c>
      <c r="C8" s="24">
        <v>70750.81</v>
      </c>
      <c r="D8" s="24">
        <v>54127.67</v>
      </c>
      <c r="E8" s="24">
        <v>87508.58</v>
      </c>
      <c r="F8" s="24">
        <v>50864.62</v>
      </c>
      <c r="G8" s="24">
        <v>112739.25</v>
      </c>
      <c r="H8" s="24">
        <v>85206.13</v>
      </c>
      <c r="I8" s="24">
        <v>476327.9</v>
      </c>
    </row>
    <row r="9" spans="1:9" x14ac:dyDescent="0.25">
      <c r="A9" s="20" t="s">
        <v>560</v>
      </c>
      <c r="B9" s="24">
        <v>35685.230000000003</v>
      </c>
      <c r="C9" s="24">
        <v>52321.24</v>
      </c>
      <c r="D9" s="24">
        <v>113133.45</v>
      </c>
      <c r="E9" s="24">
        <v>71620.97</v>
      </c>
      <c r="F9" s="24">
        <v>54374.8</v>
      </c>
      <c r="G9" s="24">
        <v>94984.04</v>
      </c>
      <c r="H9" s="24">
        <v>87161.35</v>
      </c>
      <c r="I9" s="24">
        <v>509281.08</v>
      </c>
    </row>
    <row r="10" spans="1:9" x14ac:dyDescent="0.25">
      <c r="A10" s="20" t="s">
        <v>561</v>
      </c>
      <c r="B10" s="24">
        <v>94180.04</v>
      </c>
      <c r="C10" s="24">
        <v>93562.1</v>
      </c>
      <c r="D10" s="24">
        <v>87358.79</v>
      </c>
      <c r="E10" s="24">
        <v>94332.02</v>
      </c>
      <c r="F10" s="24">
        <v>64160.24</v>
      </c>
      <c r="G10" s="24">
        <v>143034.75</v>
      </c>
      <c r="H10" s="24">
        <v>45258.1</v>
      </c>
      <c r="I10" s="24">
        <v>621886.04</v>
      </c>
    </row>
    <row r="11" spans="1:9" x14ac:dyDescent="0.25">
      <c r="A11" s="20" t="s">
        <v>562</v>
      </c>
      <c r="B11" s="24">
        <v>42310.94</v>
      </c>
      <c r="C11" s="24">
        <v>85194.61</v>
      </c>
      <c r="D11" s="24">
        <v>78164.38</v>
      </c>
      <c r="E11" s="24">
        <v>102277.72</v>
      </c>
      <c r="F11" s="24">
        <v>77001.62</v>
      </c>
      <c r="G11" s="24">
        <v>125070.58</v>
      </c>
      <c r="H11" s="24">
        <v>98309.38</v>
      </c>
      <c r="I11" s="24">
        <v>608329.23</v>
      </c>
    </row>
    <row r="12" spans="1:9" x14ac:dyDescent="0.25">
      <c r="A12" s="20" t="s">
        <v>563</v>
      </c>
      <c r="B12" s="24">
        <v>93957.52</v>
      </c>
      <c r="C12" s="24">
        <v>83153.41</v>
      </c>
      <c r="D12" s="24">
        <v>123376.83</v>
      </c>
      <c r="E12" s="24">
        <v>100287.45</v>
      </c>
      <c r="F12" s="24">
        <v>89406.95</v>
      </c>
      <c r="G12" s="24">
        <v>72115.28</v>
      </c>
      <c r="H12" s="24">
        <v>27810.240000000002</v>
      </c>
      <c r="I12" s="24">
        <v>590107.68000000005</v>
      </c>
    </row>
    <row r="13" spans="1:9" x14ac:dyDescent="0.25">
      <c r="A13" s="20" t="s">
        <v>564</v>
      </c>
      <c r="B13" s="24">
        <v>125285.51</v>
      </c>
      <c r="C13" s="24">
        <v>77271.509999999995</v>
      </c>
      <c r="D13" s="24">
        <v>35068.559999999998</v>
      </c>
      <c r="E13" s="24">
        <v>96721.93</v>
      </c>
      <c r="F13" s="24">
        <v>49466.6</v>
      </c>
      <c r="G13" s="24">
        <v>60506.22</v>
      </c>
      <c r="H13" s="24"/>
      <c r="I13" s="24">
        <v>444320.33</v>
      </c>
    </row>
    <row r="14" spans="1:9" x14ac:dyDescent="0.25">
      <c r="A14" s="20" t="s">
        <v>565</v>
      </c>
      <c r="B14" s="24">
        <v>74050.179999999993</v>
      </c>
      <c r="C14" s="24">
        <v>67561.83</v>
      </c>
      <c r="D14" s="24">
        <v>100357.74</v>
      </c>
      <c r="E14" s="24">
        <v>88726.43</v>
      </c>
      <c r="F14" s="24">
        <v>125935.02</v>
      </c>
      <c r="G14" s="24">
        <v>85151.76</v>
      </c>
      <c r="H14" s="24"/>
      <c r="I14" s="24">
        <v>541782.96</v>
      </c>
    </row>
    <row r="15" spans="1:9" x14ac:dyDescent="0.25">
      <c r="A15" s="20" t="s">
        <v>566</v>
      </c>
      <c r="B15" s="24">
        <v>146689.91</v>
      </c>
      <c r="C15" s="24">
        <v>132482.01999999999</v>
      </c>
      <c r="D15" s="24">
        <v>77190.41</v>
      </c>
      <c r="E15" s="24">
        <v>75586.31</v>
      </c>
      <c r="F15" s="24">
        <v>24111.57</v>
      </c>
      <c r="G15" s="24">
        <v>63124.83</v>
      </c>
      <c r="H15" s="24"/>
      <c r="I15" s="24">
        <v>519185.05</v>
      </c>
    </row>
    <row r="16" spans="1:9" x14ac:dyDescent="0.25">
      <c r="A16" s="20" t="s">
        <v>567</v>
      </c>
      <c r="B16" s="24">
        <v>105823.92</v>
      </c>
      <c r="C16" s="24">
        <v>108771.48</v>
      </c>
      <c r="D16" s="24">
        <v>116365.98</v>
      </c>
      <c r="E16" s="24">
        <v>116938.06</v>
      </c>
      <c r="F16" s="24">
        <v>82702.92</v>
      </c>
      <c r="G16" s="24">
        <v>98796.93</v>
      </c>
      <c r="H16" s="24"/>
      <c r="I16" s="24">
        <v>629399.29</v>
      </c>
    </row>
    <row r="17" spans="1:9" x14ac:dyDescent="0.25">
      <c r="A17" s="20" t="s">
        <v>568</v>
      </c>
      <c r="B17" s="24">
        <v>152410.35</v>
      </c>
      <c r="C17" s="24">
        <v>101008.1</v>
      </c>
      <c r="D17" s="24">
        <v>55919.64</v>
      </c>
      <c r="E17" s="24">
        <v>57856.36</v>
      </c>
      <c r="F17" s="24">
        <v>99189.4</v>
      </c>
      <c r="G17" s="24">
        <v>104684.06</v>
      </c>
      <c r="H17" s="24"/>
      <c r="I17" s="24">
        <v>571067.91</v>
      </c>
    </row>
    <row r="18" spans="1:9" x14ac:dyDescent="0.25">
      <c r="A18" s="20" t="s">
        <v>569</v>
      </c>
      <c r="B18" s="24">
        <v>93519.89</v>
      </c>
      <c r="C18" s="24">
        <v>73020.09</v>
      </c>
      <c r="D18" s="24">
        <v>135815.89000000001</v>
      </c>
      <c r="E18" s="24">
        <v>77705.06</v>
      </c>
      <c r="F18" s="24">
        <v>74515.53</v>
      </c>
      <c r="G18" s="24">
        <v>90840.98</v>
      </c>
      <c r="H18" s="24"/>
      <c r="I18" s="24">
        <v>545417.43999999994</v>
      </c>
    </row>
    <row r="19" spans="1:9" x14ac:dyDescent="0.25">
      <c r="A19" s="20" t="s">
        <v>570</v>
      </c>
      <c r="B19" s="24">
        <v>83579.02</v>
      </c>
      <c r="C19" s="24">
        <v>99066.69</v>
      </c>
      <c r="D19" s="24">
        <v>145849.23000000001</v>
      </c>
      <c r="E19" s="24">
        <v>155045.37</v>
      </c>
      <c r="F19" s="24">
        <v>135050.10999999999</v>
      </c>
      <c r="G19" s="24">
        <v>150960.62</v>
      </c>
      <c r="H19" s="24"/>
      <c r="I19" s="24">
        <v>769551.04</v>
      </c>
    </row>
    <row r="20" spans="1:9" x14ac:dyDescent="0.25">
      <c r="A20" s="20" t="s">
        <v>540</v>
      </c>
      <c r="B20" s="24">
        <v>1062623.3500000001</v>
      </c>
      <c r="C20" s="24">
        <v>1044163.89</v>
      </c>
      <c r="D20" s="24">
        <v>1122728.57</v>
      </c>
      <c r="E20" s="24">
        <v>1124606.26</v>
      </c>
      <c r="F20" s="24">
        <v>926779.38</v>
      </c>
      <c r="G20" s="24">
        <v>1202009.3</v>
      </c>
      <c r="H20" s="24">
        <v>343745.2</v>
      </c>
      <c r="I20" s="24">
        <v>6826655.9500000002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D1E90-A360-46E7-9912-1AE424EA6FEF}">
  <dimension ref="A3:B11"/>
  <sheetViews>
    <sheetView workbookViewId="0">
      <selection activeCell="F10" sqref="F10"/>
    </sheetView>
  </sheetViews>
  <sheetFormatPr defaultRowHeight="15" x14ac:dyDescent="0.25"/>
  <cols>
    <col min="1" max="1" width="13.140625" bestFit="1" customWidth="1"/>
    <col min="2" max="2" width="32.85546875" bestFit="1" customWidth="1"/>
    <col min="3" max="3" width="13.140625" bestFit="1" customWidth="1"/>
    <col min="4" max="4" width="10.85546875" bestFit="1" customWidth="1"/>
    <col min="5" max="70" width="10.140625" bestFit="1" customWidth="1"/>
    <col min="71" max="71" width="11.28515625" bestFit="1" customWidth="1"/>
    <col min="72" max="652" width="10.140625" bestFit="1" customWidth="1"/>
    <col min="653" max="653" width="11.28515625" bestFit="1" customWidth="1"/>
    <col min="654" max="668" width="10.140625" bestFit="1" customWidth="1"/>
    <col min="669" max="669" width="10.7109375" bestFit="1" customWidth="1"/>
    <col min="670" max="802" width="10.140625" bestFit="1" customWidth="1"/>
    <col min="803" max="803" width="8.140625" bestFit="1" customWidth="1"/>
    <col min="805" max="805" width="11.28515625" bestFit="1" customWidth="1"/>
  </cols>
  <sheetData>
    <row r="3" spans="1:2" x14ac:dyDescent="0.25">
      <c r="A3" s="19" t="s">
        <v>538</v>
      </c>
      <c r="B3" t="s">
        <v>539</v>
      </c>
    </row>
    <row r="4" spans="1:2" x14ac:dyDescent="0.25">
      <c r="A4" s="20" t="s">
        <v>542</v>
      </c>
      <c r="B4" s="21">
        <v>1062623.3499999987</v>
      </c>
    </row>
    <row r="5" spans="1:2" x14ac:dyDescent="0.25">
      <c r="A5" s="20" t="s">
        <v>543</v>
      </c>
      <c r="B5" s="21">
        <v>1044163.8899999997</v>
      </c>
    </row>
    <row r="6" spans="1:2" x14ac:dyDescent="0.25">
      <c r="A6" s="20" t="s">
        <v>544</v>
      </c>
      <c r="B6" s="21">
        <v>1122728.5699999991</v>
      </c>
    </row>
    <row r="7" spans="1:2" x14ac:dyDescent="0.25">
      <c r="A7" s="20" t="s">
        <v>545</v>
      </c>
      <c r="B7" s="21">
        <v>1124606.2600000005</v>
      </c>
    </row>
    <row r="8" spans="1:2" x14ac:dyDescent="0.25">
      <c r="A8" s="20" t="s">
        <v>546</v>
      </c>
      <c r="B8" s="21">
        <v>926779.37999999966</v>
      </c>
    </row>
    <row r="9" spans="1:2" x14ac:dyDescent="0.25">
      <c r="A9" s="20" t="s">
        <v>547</v>
      </c>
      <c r="B9" s="21">
        <v>1202009.2999999998</v>
      </c>
    </row>
    <row r="10" spans="1:2" x14ac:dyDescent="0.25">
      <c r="A10" s="20" t="s">
        <v>548</v>
      </c>
      <c r="B10" s="21">
        <v>343745.19999999995</v>
      </c>
    </row>
    <row r="11" spans="1:2" x14ac:dyDescent="0.25">
      <c r="A11" s="20" t="s">
        <v>540</v>
      </c>
      <c r="B11" s="21">
        <v>6826655.9499999983</v>
      </c>
    </row>
  </sheetData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A43A0-2650-4DFB-8E62-FD4487263494}">
  <sheetPr>
    <pageSetUpPr fitToPage="1"/>
  </sheetPr>
  <dimension ref="A1:F3202"/>
  <sheetViews>
    <sheetView topLeftCell="A16" zoomScaleNormal="100" zoomScaleSheetLayoutView="85" workbookViewId="0">
      <selection activeCell="D10" sqref="D10"/>
    </sheetView>
  </sheetViews>
  <sheetFormatPr defaultColWidth="13.85546875" defaultRowHeight="11.25" x14ac:dyDescent="0.2"/>
  <cols>
    <col min="1" max="1" width="17.42578125" style="4" customWidth="1"/>
    <col min="2" max="2" width="28.140625" style="4" customWidth="1"/>
    <col min="3" max="3" width="19.140625" style="1" customWidth="1"/>
    <col min="4" max="4" width="13.85546875" style="3" customWidth="1"/>
    <col min="5" max="5" width="13.85546875" style="2" customWidth="1"/>
    <col min="6" max="6" width="13.85546875" style="2"/>
    <col min="7" max="16384" width="13.85546875" style="1"/>
  </cols>
  <sheetData>
    <row r="1" spans="1:6" ht="11.25" customHeight="1" thickBot="1" x14ac:dyDescent="0.25">
      <c r="A1" s="18" t="s">
        <v>61</v>
      </c>
      <c r="B1" s="18" t="s">
        <v>61</v>
      </c>
      <c r="C1" s="18"/>
      <c r="D1" s="17"/>
      <c r="E1" s="16"/>
      <c r="F1" s="16"/>
    </row>
    <row r="2" spans="1:6" ht="75.75" customHeight="1" thickBot="1" x14ac:dyDescent="0.25">
      <c r="A2" s="15" t="s">
        <v>60</v>
      </c>
      <c r="B2" s="15" t="s">
        <v>541</v>
      </c>
      <c r="C2" s="15" t="s">
        <v>59</v>
      </c>
      <c r="D2" s="14" t="s">
        <v>58</v>
      </c>
      <c r="E2" s="13" t="s">
        <v>57</v>
      </c>
      <c r="F2" s="13" t="s">
        <v>56</v>
      </c>
    </row>
    <row r="3" spans="1:6" x14ac:dyDescent="0.2">
      <c r="A3" s="12"/>
      <c r="B3" s="12" t="s">
        <v>62</v>
      </c>
      <c r="C3" s="11" t="s">
        <v>14</v>
      </c>
      <c r="D3" s="10">
        <v>42755</v>
      </c>
      <c r="E3" s="9">
        <v>2993.85</v>
      </c>
      <c r="F3" s="9">
        <f>E3</f>
        <v>2993.85</v>
      </c>
    </row>
    <row r="4" spans="1:6" x14ac:dyDescent="0.2">
      <c r="A4" s="7"/>
      <c r="B4" s="7" t="s">
        <v>62</v>
      </c>
      <c r="C4" s="8" t="s">
        <v>14</v>
      </c>
      <c r="D4" s="6">
        <v>42755</v>
      </c>
      <c r="E4" s="5">
        <v>3541.86</v>
      </c>
      <c r="F4" s="5">
        <f>F3+E4</f>
        <v>6535.71</v>
      </c>
    </row>
    <row r="5" spans="1:6" x14ac:dyDescent="0.2">
      <c r="A5" s="7"/>
      <c r="B5" s="7" t="s">
        <v>63</v>
      </c>
      <c r="C5" s="8" t="s">
        <v>55</v>
      </c>
      <c r="D5" s="6">
        <v>42762</v>
      </c>
      <c r="E5" s="5">
        <v>134.05000000000001</v>
      </c>
      <c r="F5" s="5">
        <f t="shared" ref="F5:F68" si="0">F4+E5</f>
        <v>6669.76</v>
      </c>
    </row>
    <row r="6" spans="1:6" x14ac:dyDescent="0.2">
      <c r="A6" s="7"/>
      <c r="B6" s="7" t="s">
        <v>64</v>
      </c>
      <c r="C6" s="8" t="s">
        <v>14</v>
      </c>
      <c r="D6" s="6">
        <v>42765</v>
      </c>
      <c r="E6" s="5">
        <v>8461.08</v>
      </c>
      <c r="F6" s="5">
        <f t="shared" si="0"/>
        <v>15130.84</v>
      </c>
    </row>
    <row r="7" spans="1:6" x14ac:dyDescent="0.2">
      <c r="A7" s="7"/>
      <c r="B7" s="7" t="s">
        <v>65</v>
      </c>
      <c r="C7" s="8" t="s">
        <v>14</v>
      </c>
      <c r="D7" s="6">
        <v>42767</v>
      </c>
      <c r="E7" s="5">
        <v>1659.04</v>
      </c>
      <c r="F7" s="5">
        <f t="shared" si="0"/>
        <v>16789.88</v>
      </c>
    </row>
    <row r="8" spans="1:6" x14ac:dyDescent="0.2">
      <c r="A8" s="7"/>
      <c r="B8" s="7" t="s">
        <v>4</v>
      </c>
      <c r="C8" s="8" t="s">
        <v>55</v>
      </c>
      <c r="D8" s="6">
        <v>42772</v>
      </c>
      <c r="E8" s="5">
        <v>18.989999999999998</v>
      </c>
      <c r="F8" s="5">
        <f t="shared" si="0"/>
        <v>16808.870000000003</v>
      </c>
    </row>
    <row r="9" spans="1:6" x14ac:dyDescent="0.2">
      <c r="A9" s="7"/>
      <c r="B9" s="7" t="s">
        <v>65</v>
      </c>
      <c r="C9" s="8" t="s">
        <v>66</v>
      </c>
      <c r="D9" s="6">
        <v>42774</v>
      </c>
      <c r="E9" s="5">
        <v>2521.73</v>
      </c>
      <c r="F9" s="5">
        <f t="shared" si="0"/>
        <v>19330.600000000002</v>
      </c>
    </row>
    <row r="10" spans="1:6" x14ac:dyDescent="0.2">
      <c r="A10" s="7"/>
      <c r="B10" s="7" t="s">
        <v>67</v>
      </c>
      <c r="C10" s="8" t="s">
        <v>14</v>
      </c>
      <c r="D10" s="6">
        <v>42774</v>
      </c>
      <c r="E10" s="5">
        <v>5302.62</v>
      </c>
      <c r="F10" s="5">
        <f t="shared" si="0"/>
        <v>24633.22</v>
      </c>
    </row>
    <row r="11" spans="1:6" x14ac:dyDescent="0.2">
      <c r="A11" s="7"/>
      <c r="B11" s="7" t="s">
        <v>67</v>
      </c>
      <c r="C11" s="8" t="s">
        <v>14</v>
      </c>
      <c r="D11" s="6">
        <v>42779</v>
      </c>
      <c r="E11" s="5">
        <v>2709.14</v>
      </c>
      <c r="F11" s="5">
        <f t="shared" si="0"/>
        <v>27342.36</v>
      </c>
    </row>
    <row r="12" spans="1:6" x14ac:dyDescent="0.2">
      <c r="A12" s="7"/>
      <c r="B12" s="7" t="s">
        <v>54</v>
      </c>
      <c r="C12" s="8" t="s">
        <v>11</v>
      </c>
      <c r="D12" s="6">
        <v>42779</v>
      </c>
      <c r="E12" s="5">
        <v>378.26</v>
      </c>
      <c r="F12" s="5">
        <f t="shared" si="0"/>
        <v>27720.62</v>
      </c>
    </row>
    <row r="13" spans="1:6" x14ac:dyDescent="0.2">
      <c r="A13" s="7"/>
      <c r="B13" s="7" t="s">
        <v>68</v>
      </c>
      <c r="C13" s="8" t="s">
        <v>14</v>
      </c>
      <c r="D13" s="6">
        <v>42780</v>
      </c>
      <c r="E13" s="5">
        <v>9575.48</v>
      </c>
      <c r="F13" s="5">
        <f t="shared" si="0"/>
        <v>37296.1</v>
      </c>
    </row>
    <row r="14" spans="1:6" x14ac:dyDescent="0.2">
      <c r="A14" s="7"/>
      <c r="B14" s="7" t="s">
        <v>32</v>
      </c>
      <c r="C14" s="8" t="s">
        <v>15</v>
      </c>
      <c r="D14" s="6">
        <v>42780</v>
      </c>
      <c r="E14" s="5">
        <v>222.97</v>
      </c>
      <c r="F14" s="5">
        <f t="shared" si="0"/>
        <v>37519.07</v>
      </c>
    </row>
    <row r="15" spans="1:6" x14ac:dyDescent="0.2">
      <c r="A15" s="7"/>
      <c r="B15" s="7" t="s">
        <v>495</v>
      </c>
      <c r="C15" s="8" t="s">
        <v>14</v>
      </c>
      <c r="D15" s="6">
        <v>42780</v>
      </c>
      <c r="E15" s="5">
        <v>729.31</v>
      </c>
      <c r="F15" s="5">
        <f t="shared" si="0"/>
        <v>38248.379999999997</v>
      </c>
    </row>
    <row r="16" spans="1:6" x14ac:dyDescent="0.2">
      <c r="A16" s="7"/>
      <c r="B16" s="7" t="s">
        <v>495</v>
      </c>
      <c r="C16" s="8" t="s">
        <v>14</v>
      </c>
      <c r="D16" s="6">
        <v>42780</v>
      </c>
      <c r="E16" s="5">
        <v>3932.16</v>
      </c>
      <c r="F16" s="5">
        <f t="shared" si="0"/>
        <v>42180.539999999994</v>
      </c>
    </row>
    <row r="17" spans="1:6" x14ac:dyDescent="0.2">
      <c r="A17" s="7"/>
      <c r="B17" s="7" t="s">
        <v>69</v>
      </c>
      <c r="C17" s="8" t="s">
        <v>14</v>
      </c>
      <c r="D17" s="6">
        <v>42780</v>
      </c>
      <c r="E17" s="5">
        <v>394.85</v>
      </c>
      <c r="F17" s="5">
        <f t="shared" si="0"/>
        <v>42575.389999999992</v>
      </c>
    </row>
    <row r="18" spans="1:6" x14ac:dyDescent="0.2">
      <c r="A18" s="7"/>
      <c r="B18" s="7" t="s">
        <v>495</v>
      </c>
      <c r="C18" s="8" t="s">
        <v>14</v>
      </c>
      <c r="D18" s="6">
        <v>42786</v>
      </c>
      <c r="E18" s="5">
        <v>4827.53</v>
      </c>
      <c r="F18" s="5">
        <f t="shared" si="0"/>
        <v>47402.919999999991</v>
      </c>
    </row>
    <row r="19" spans="1:6" x14ac:dyDescent="0.2">
      <c r="A19" s="7"/>
      <c r="B19" s="7" t="s">
        <v>70</v>
      </c>
      <c r="C19" s="8" t="s">
        <v>55</v>
      </c>
      <c r="D19" s="6">
        <v>42787</v>
      </c>
      <c r="E19" s="5">
        <v>8.3000000000000007</v>
      </c>
      <c r="F19" s="5">
        <f t="shared" si="0"/>
        <v>47411.219999999994</v>
      </c>
    </row>
    <row r="20" spans="1:6" x14ac:dyDescent="0.2">
      <c r="A20" s="7"/>
      <c r="B20" s="7" t="s">
        <v>67</v>
      </c>
      <c r="C20" s="8" t="s">
        <v>14</v>
      </c>
      <c r="D20" s="6">
        <v>42788</v>
      </c>
      <c r="E20" s="5">
        <v>2998.92</v>
      </c>
      <c r="F20" s="5">
        <f t="shared" si="0"/>
        <v>50410.139999999992</v>
      </c>
    </row>
    <row r="21" spans="1:6" x14ac:dyDescent="0.2">
      <c r="A21" s="7"/>
      <c r="B21" s="7" t="s">
        <v>71</v>
      </c>
      <c r="C21" s="8" t="s">
        <v>14</v>
      </c>
      <c r="D21" s="6">
        <v>42790</v>
      </c>
      <c r="E21" s="5">
        <v>89.59</v>
      </c>
      <c r="F21" s="5">
        <f t="shared" si="0"/>
        <v>50499.729999999989</v>
      </c>
    </row>
    <row r="22" spans="1:6" x14ac:dyDescent="0.2">
      <c r="A22" s="7"/>
      <c r="B22" s="7" t="s">
        <v>54</v>
      </c>
      <c r="C22" s="8" t="s">
        <v>11</v>
      </c>
      <c r="D22" s="6">
        <v>42793</v>
      </c>
      <c r="E22" s="5">
        <v>74.66</v>
      </c>
      <c r="F22" s="5">
        <f t="shared" si="0"/>
        <v>50574.389999999992</v>
      </c>
    </row>
    <row r="23" spans="1:6" x14ac:dyDescent="0.2">
      <c r="A23" s="7"/>
      <c r="B23" s="7" t="s">
        <v>495</v>
      </c>
      <c r="C23" s="8" t="s">
        <v>14</v>
      </c>
      <c r="D23" s="6">
        <v>42794</v>
      </c>
      <c r="E23" s="5">
        <v>241.68</v>
      </c>
      <c r="F23" s="5">
        <f t="shared" si="0"/>
        <v>50816.069999999992</v>
      </c>
    </row>
    <row r="24" spans="1:6" x14ac:dyDescent="0.2">
      <c r="A24" s="7"/>
      <c r="B24" s="7" t="s">
        <v>65</v>
      </c>
      <c r="C24" s="8" t="s">
        <v>14</v>
      </c>
      <c r="D24" s="6">
        <v>42795</v>
      </c>
      <c r="E24" s="5">
        <v>1848.17</v>
      </c>
      <c r="F24" s="5">
        <f t="shared" si="0"/>
        <v>52664.239999999991</v>
      </c>
    </row>
    <row r="25" spans="1:6" x14ac:dyDescent="0.2">
      <c r="A25" s="7"/>
      <c r="B25" s="7" t="s">
        <v>68</v>
      </c>
      <c r="C25" s="8" t="s">
        <v>14</v>
      </c>
      <c r="D25" s="6">
        <v>42801</v>
      </c>
      <c r="E25" s="5">
        <v>10545.17</v>
      </c>
      <c r="F25" s="5">
        <f t="shared" si="0"/>
        <v>63209.409999999989</v>
      </c>
    </row>
    <row r="26" spans="1:6" x14ac:dyDescent="0.2">
      <c r="A26" s="7"/>
      <c r="B26" s="7" t="s">
        <v>72</v>
      </c>
      <c r="C26" s="8" t="s">
        <v>14</v>
      </c>
      <c r="D26" s="6">
        <v>42803</v>
      </c>
      <c r="E26" s="5">
        <v>415.54</v>
      </c>
      <c r="F26" s="5">
        <f t="shared" si="0"/>
        <v>63624.94999999999</v>
      </c>
    </row>
    <row r="27" spans="1:6" x14ac:dyDescent="0.2">
      <c r="A27" s="7"/>
      <c r="B27" s="7" t="s">
        <v>72</v>
      </c>
      <c r="C27" s="8" t="s">
        <v>14</v>
      </c>
      <c r="D27" s="6">
        <v>42803</v>
      </c>
      <c r="E27" s="5">
        <v>791.56</v>
      </c>
      <c r="F27" s="5">
        <f t="shared" si="0"/>
        <v>64416.509999999987</v>
      </c>
    </row>
    <row r="28" spans="1:6" x14ac:dyDescent="0.2">
      <c r="A28" s="7"/>
      <c r="B28" s="7" t="s">
        <v>67</v>
      </c>
      <c r="C28" s="8" t="s">
        <v>14</v>
      </c>
      <c r="D28" s="6">
        <v>42808</v>
      </c>
      <c r="E28" s="5">
        <v>5662.69</v>
      </c>
      <c r="F28" s="5">
        <f t="shared" si="0"/>
        <v>70079.199999999983</v>
      </c>
    </row>
    <row r="29" spans="1:6" x14ac:dyDescent="0.2">
      <c r="A29" s="7"/>
      <c r="B29" s="7" t="s">
        <v>67</v>
      </c>
      <c r="C29" s="8" t="s">
        <v>14</v>
      </c>
      <c r="D29" s="6">
        <v>42808</v>
      </c>
      <c r="E29" s="5">
        <v>7991.31</v>
      </c>
      <c r="F29" s="5">
        <f t="shared" si="0"/>
        <v>78070.50999999998</v>
      </c>
    </row>
    <row r="30" spans="1:6" x14ac:dyDescent="0.2">
      <c r="A30" s="7"/>
      <c r="B30" s="7" t="s">
        <v>67</v>
      </c>
      <c r="C30" s="8" t="s">
        <v>14</v>
      </c>
      <c r="D30" s="6">
        <v>42808</v>
      </c>
      <c r="E30" s="5">
        <v>26090.36</v>
      </c>
      <c r="F30" s="5">
        <f t="shared" si="0"/>
        <v>104160.86999999998</v>
      </c>
    </row>
    <row r="31" spans="1:6" x14ac:dyDescent="0.2">
      <c r="A31" s="7"/>
      <c r="B31" s="7" t="s">
        <v>495</v>
      </c>
      <c r="C31" s="8" t="s">
        <v>14</v>
      </c>
      <c r="D31" s="6">
        <v>42809</v>
      </c>
      <c r="E31" s="5">
        <v>4016.67</v>
      </c>
      <c r="F31" s="5">
        <f t="shared" si="0"/>
        <v>108177.53999999998</v>
      </c>
    </row>
    <row r="32" spans="1:6" x14ac:dyDescent="0.2">
      <c r="A32" s="7"/>
      <c r="B32" s="7" t="s">
        <v>495</v>
      </c>
      <c r="C32" s="8" t="s">
        <v>14</v>
      </c>
      <c r="D32" s="6">
        <v>42809</v>
      </c>
      <c r="E32" s="5">
        <v>2648.62</v>
      </c>
      <c r="F32" s="5">
        <f t="shared" si="0"/>
        <v>110826.15999999997</v>
      </c>
    </row>
    <row r="33" spans="1:6" x14ac:dyDescent="0.2">
      <c r="A33" s="7"/>
      <c r="B33" s="7" t="s">
        <v>495</v>
      </c>
      <c r="C33" s="8" t="s">
        <v>14</v>
      </c>
      <c r="D33" s="6">
        <v>42809</v>
      </c>
      <c r="E33" s="5">
        <v>21051.59</v>
      </c>
      <c r="F33" s="5">
        <f t="shared" si="0"/>
        <v>131877.74999999997</v>
      </c>
    </row>
    <row r="34" spans="1:6" x14ac:dyDescent="0.2">
      <c r="A34" s="7"/>
      <c r="B34" s="7" t="s">
        <v>495</v>
      </c>
      <c r="C34" s="8" t="s">
        <v>14</v>
      </c>
      <c r="D34" s="6">
        <v>42809</v>
      </c>
      <c r="E34" s="5">
        <v>946.49</v>
      </c>
      <c r="F34" s="5">
        <f t="shared" si="0"/>
        <v>132824.23999999996</v>
      </c>
    </row>
    <row r="35" spans="1:6" x14ac:dyDescent="0.2">
      <c r="A35" s="7"/>
      <c r="B35" s="7" t="s">
        <v>70</v>
      </c>
      <c r="C35" s="8" t="s">
        <v>55</v>
      </c>
      <c r="D35" s="6">
        <v>42810</v>
      </c>
      <c r="E35" s="5">
        <v>49.77</v>
      </c>
      <c r="F35" s="5">
        <f t="shared" si="0"/>
        <v>132874.00999999995</v>
      </c>
    </row>
    <row r="36" spans="1:6" x14ac:dyDescent="0.2">
      <c r="A36" s="7"/>
      <c r="B36" s="7" t="s">
        <v>495</v>
      </c>
      <c r="C36" s="8" t="s">
        <v>45</v>
      </c>
      <c r="D36" s="6">
        <v>42815</v>
      </c>
      <c r="E36" s="5">
        <v>242.22</v>
      </c>
      <c r="F36" s="5">
        <f t="shared" si="0"/>
        <v>133116.22999999995</v>
      </c>
    </row>
    <row r="37" spans="1:6" x14ac:dyDescent="0.2">
      <c r="A37" s="7"/>
      <c r="B37" s="7" t="s">
        <v>495</v>
      </c>
      <c r="C37" s="8" t="s">
        <v>45</v>
      </c>
      <c r="D37" s="6">
        <v>42815</v>
      </c>
      <c r="E37" s="5">
        <v>494.39</v>
      </c>
      <c r="F37" s="5">
        <f t="shared" si="0"/>
        <v>133610.61999999997</v>
      </c>
    </row>
    <row r="38" spans="1:6" x14ac:dyDescent="0.2">
      <c r="A38" s="7"/>
      <c r="B38" s="7" t="s">
        <v>67</v>
      </c>
      <c r="C38" s="8" t="s">
        <v>14</v>
      </c>
      <c r="D38" s="6">
        <v>42817</v>
      </c>
      <c r="E38" s="5">
        <v>5444.61</v>
      </c>
      <c r="F38" s="5">
        <f t="shared" si="0"/>
        <v>139055.22999999995</v>
      </c>
    </row>
    <row r="39" spans="1:6" x14ac:dyDescent="0.2">
      <c r="A39" s="7"/>
      <c r="B39" s="7" t="s">
        <v>70</v>
      </c>
      <c r="C39" s="8" t="s">
        <v>55</v>
      </c>
      <c r="D39" s="6">
        <v>42817</v>
      </c>
      <c r="E39" s="5">
        <v>49.77</v>
      </c>
      <c r="F39" s="5">
        <f t="shared" si="0"/>
        <v>139104.99999999994</v>
      </c>
    </row>
    <row r="40" spans="1:6" x14ac:dyDescent="0.2">
      <c r="A40" s="7"/>
      <c r="B40" s="7" t="s">
        <v>495</v>
      </c>
      <c r="C40" s="8" t="s">
        <v>14</v>
      </c>
      <c r="D40" s="6">
        <v>42818</v>
      </c>
      <c r="E40" s="5">
        <v>242.22</v>
      </c>
      <c r="F40" s="5">
        <f t="shared" si="0"/>
        <v>139347.21999999994</v>
      </c>
    </row>
    <row r="41" spans="1:6" x14ac:dyDescent="0.2">
      <c r="A41" s="7"/>
      <c r="B41" s="7" t="s">
        <v>495</v>
      </c>
      <c r="C41" s="8" t="s">
        <v>14</v>
      </c>
      <c r="D41" s="6">
        <v>42818</v>
      </c>
      <c r="E41" s="5">
        <v>494.39</v>
      </c>
      <c r="F41" s="5">
        <f t="shared" si="0"/>
        <v>139841.60999999996</v>
      </c>
    </row>
    <row r="42" spans="1:6" x14ac:dyDescent="0.2">
      <c r="A42" s="7"/>
      <c r="B42" s="7" t="s">
        <v>69</v>
      </c>
      <c r="C42" s="8" t="s">
        <v>14</v>
      </c>
      <c r="D42" s="6">
        <v>42818</v>
      </c>
      <c r="E42" s="5">
        <v>980.66</v>
      </c>
      <c r="F42" s="5">
        <f t="shared" si="0"/>
        <v>140822.26999999996</v>
      </c>
    </row>
    <row r="43" spans="1:6" x14ac:dyDescent="0.2">
      <c r="A43" s="7"/>
      <c r="B43" s="7" t="s">
        <v>69</v>
      </c>
      <c r="C43" s="8" t="s">
        <v>14</v>
      </c>
      <c r="D43" s="6">
        <v>42818</v>
      </c>
      <c r="E43" s="5">
        <v>609.70000000000005</v>
      </c>
      <c r="F43" s="5">
        <f t="shared" si="0"/>
        <v>141431.96999999997</v>
      </c>
    </row>
    <row r="44" spans="1:6" x14ac:dyDescent="0.2">
      <c r="A44" s="7"/>
      <c r="B44" s="7" t="s">
        <v>69</v>
      </c>
      <c r="C44" s="8" t="s">
        <v>14</v>
      </c>
      <c r="D44" s="6">
        <v>42818</v>
      </c>
      <c r="E44" s="5">
        <v>928.98</v>
      </c>
      <c r="F44" s="5">
        <f t="shared" si="0"/>
        <v>142360.94999999998</v>
      </c>
    </row>
    <row r="45" spans="1:6" x14ac:dyDescent="0.2">
      <c r="A45" s="7"/>
      <c r="B45" s="7" t="s">
        <v>54</v>
      </c>
      <c r="C45" s="8" t="s">
        <v>11</v>
      </c>
      <c r="D45" s="6">
        <v>42824</v>
      </c>
      <c r="E45" s="5">
        <v>82.95</v>
      </c>
      <c r="F45" s="5">
        <f t="shared" si="0"/>
        <v>142443.9</v>
      </c>
    </row>
    <row r="46" spans="1:6" x14ac:dyDescent="0.2">
      <c r="A46" s="7"/>
      <c r="B46" s="7" t="s">
        <v>62</v>
      </c>
      <c r="C46" s="8" t="s">
        <v>14</v>
      </c>
      <c r="D46" s="6">
        <v>42824</v>
      </c>
      <c r="E46" s="5">
        <v>1267.78</v>
      </c>
      <c r="F46" s="5">
        <f t="shared" si="0"/>
        <v>143711.67999999999</v>
      </c>
    </row>
    <row r="47" spans="1:6" x14ac:dyDescent="0.2">
      <c r="A47" s="7"/>
      <c r="B47" s="7" t="s">
        <v>62</v>
      </c>
      <c r="C47" s="8" t="s">
        <v>14</v>
      </c>
      <c r="D47" s="6">
        <v>42824</v>
      </c>
      <c r="E47" s="5">
        <v>1118.53</v>
      </c>
      <c r="F47" s="5">
        <f t="shared" si="0"/>
        <v>144830.21</v>
      </c>
    </row>
    <row r="48" spans="1:6" x14ac:dyDescent="0.2">
      <c r="A48" s="7"/>
      <c r="B48" s="7" t="s">
        <v>73</v>
      </c>
      <c r="C48" s="8" t="s">
        <v>14</v>
      </c>
      <c r="D48" s="6">
        <v>42824</v>
      </c>
      <c r="E48" s="5">
        <v>165.9</v>
      </c>
      <c r="F48" s="5">
        <f t="shared" si="0"/>
        <v>144996.10999999999</v>
      </c>
    </row>
    <row r="49" spans="1:6" x14ac:dyDescent="0.2">
      <c r="A49" s="7"/>
      <c r="B49" s="7" t="s">
        <v>65</v>
      </c>
      <c r="C49" s="8" t="s">
        <v>14</v>
      </c>
      <c r="D49" s="6">
        <v>42828</v>
      </c>
      <c r="E49" s="5">
        <v>1659.04</v>
      </c>
      <c r="F49" s="5">
        <f t="shared" si="0"/>
        <v>146655.15</v>
      </c>
    </row>
    <row r="50" spans="1:6" x14ac:dyDescent="0.2">
      <c r="A50" s="7"/>
      <c r="B50" s="7" t="s">
        <v>72</v>
      </c>
      <c r="C50" s="8" t="s">
        <v>14</v>
      </c>
      <c r="D50" s="6">
        <v>42830</v>
      </c>
      <c r="E50" s="5">
        <v>176.69</v>
      </c>
      <c r="F50" s="5">
        <f t="shared" si="0"/>
        <v>146831.84</v>
      </c>
    </row>
    <row r="51" spans="1:6" x14ac:dyDescent="0.2">
      <c r="A51" s="7"/>
      <c r="B51" s="7" t="s">
        <v>72</v>
      </c>
      <c r="C51" s="8" t="s">
        <v>14</v>
      </c>
      <c r="D51" s="6">
        <v>42830</v>
      </c>
      <c r="E51" s="5">
        <v>848.1</v>
      </c>
      <c r="F51" s="5">
        <f t="shared" si="0"/>
        <v>147679.94</v>
      </c>
    </row>
    <row r="52" spans="1:6" x14ac:dyDescent="0.2">
      <c r="A52" s="7"/>
      <c r="B52" s="7" t="s">
        <v>495</v>
      </c>
      <c r="C52" s="8" t="s">
        <v>45</v>
      </c>
      <c r="D52" s="6">
        <v>42831</v>
      </c>
      <c r="E52" s="5">
        <v>235.42</v>
      </c>
      <c r="F52" s="5">
        <f t="shared" si="0"/>
        <v>147915.36000000002</v>
      </c>
    </row>
    <row r="53" spans="1:6" x14ac:dyDescent="0.2">
      <c r="A53" s="7"/>
      <c r="B53" s="7" t="s">
        <v>495</v>
      </c>
      <c r="C53" s="8" t="s">
        <v>14</v>
      </c>
      <c r="D53" s="6">
        <v>42831</v>
      </c>
      <c r="E53" s="5">
        <v>9067.2199999999993</v>
      </c>
      <c r="F53" s="5">
        <f t="shared" si="0"/>
        <v>156982.58000000002</v>
      </c>
    </row>
    <row r="54" spans="1:6" x14ac:dyDescent="0.2">
      <c r="A54" s="7"/>
      <c r="B54" s="7" t="s">
        <v>495</v>
      </c>
      <c r="C54" s="8" t="s">
        <v>14</v>
      </c>
      <c r="D54" s="6">
        <v>42831</v>
      </c>
      <c r="E54" s="5">
        <v>487.27</v>
      </c>
      <c r="F54" s="5">
        <f t="shared" si="0"/>
        <v>157469.85</v>
      </c>
    </row>
    <row r="55" spans="1:6" x14ac:dyDescent="0.2">
      <c r="A55" s="7"/>
      <c r="B55" s="7" t="s">
        <v>495</v>
      </c>
      <c r="C55" s="8" t="s">
        <v>14</v>
      </c>
      <c r="D55" s="6">
        <v>42831</v>
      </c>
      <c r="E55" s="5">
        <v>1147.67</v>
      </c>
      <c r="F55" s="5">
        <f t="shared" si="0"/>
        <v>158617.52000000002</v>
      </c>
    </row>
    <row r="56" spans="1:6" x14ac:dyDescent="0.2">
      <c r="A56" s="7"/>
      <c r="B56" s="7" t="s">
        <v>67</v>
      </c>
      <c r="C56" s="8" t="s">
        <v>14</v>
      </c>
      <c r="D56" s="6">
        <v>42836</v>
      </c>
      <c r="E56" s="5">
        <v>6870.98</v>
      </c>
      <c r="F56" s="5">
        <f t="shared" si="0"/>
        <v>165488.50000000003</v>
      </c>
    </row>
    <row r="57" spans="1:6" x14ac:dyDescent="0.2">
      <c r="A57" s="7"/>
      <c r="B57" s="7" t="s">
        <v>74</v>
      </c>
      <c r="C57" s="8" t="s">
        <v>14</v>
      </c>
      <c r="D57" s="6">
        <v>42836</v>
      </c>
      <c r="E57" s="5">
        <v>99.54</v>
      </c>
      <c r="F57" s="5">
        <f t="shared" si="0"/>
        <v>165588.04000000004</v>
      </c>
    </row>
    <row r="58" spans="1:6" x14ac:dyDescent="0.2">
      <c r="A58" s="7"/>
      <c r="B58" s="7" t="s">
        <v>495</v>
      </c>
      <c r="C58" s="8" t="s">
        <v>14</v>
      </c>
      <c r="D58" s="6">
        <v>42837</v>
      </c>
      <c r="E58" s="5">
        <v>4318.88</v>
      </c>
      <c r="F58" s="5">
        <f t="shared" si="0"/>
        <v>169906.92000000004</v>
      </c>
    </row>
    <row r="59" spans="1:6" x14ac:dyDescent="0.2">
      <c r="A59" s="7"/>
      <c r="B59" s="7" t="s">
        <v>75</v>
      </c>
      <c r="C59" s="8" t="s">
        <v>14</v>
      </c>
      <c r="D59" s="6">
        <v>42838</v>
      </c>
      <c r="E59" s="5">
        <v>580.66</v>
      </c>
      <c r="F59" s="5">
        <f t="shared" si="0"/>
        <v>170487.58000000005</v>
      </c>
    </row>
    <row r="60" spans="1:6" x14ac:dyDescent="0.2">
      <c r="A60" s="7"/>
      <c r="B60" s="7" t="s">
        <v>69</v>
      </c>
      <c r="C60" s="8" t="s">
        <v>14</v>
      </c>
      <c r="D60" s="6">
        <v>42838</v>
      </c>
      <c r="E60" s="5">
        <v>126.92</v>
      </c>
      <c r="F60" s="5">
        <f t="shared" si="0"/>
        <v>170614.50000000006</v>
      </c>
    </row>
    <row r="61" spans="1:6" x14ac:dyDescent="0.2">
      <c r="A61" s="7"/>
      <c r="B61" s="7" t="s">
        <v>69</v>
      </c>
      <c r="C61" s="8" t="s">
        <v>14</v>
      </c>
      <c r="D61" s="6">
        <v>42838</v>
      </c>
      <c r="E61" s="5">
        <v>491.41</v>
      </c>
      <c r="F61" s="5">
        <f t="shared" si="0"/>
        <v>171105.91000000006</v>
      </c>
    </row>
    <row r="62" spans="1:6" x14ac:dyDescent="0.2">
      <c r="A62" s="7"/>
      <c r="B62" s="7" t="s">
        <v>69</v>
      </c>
      <c r="C62" s="8" t="s">
        <v>14</v>
      </c>
      <c r="D62" s="6">
        <v>42838</v>
      </c>
      <c r="E62" s="5">
        <v>290.33</v>
      </c>
      <c r="F62" s="5">
        <f t="shared" si="0"/>
        <v>171396.24000000005</v>
      </c>
    </row>
    <row r="63" spans="1:6" x14ac:dyDescent="0.2">
      <c r="A63" s="7"/>
      <c r="B63" s="7" t="s">
        <v>68</v>
      </c>
      <c r="C63" s="8" t="s">
        <v>14</v>
      </c>
      <c r="D63" s="6">
        <v>42838</v>
      </c>
      <c r="E63" s="5">
        <v>13331</v>
      </c>
      <c r="F63" s="5">
        <f t="shared" si="0"/>
        <v>184727.24000000005</v>
      </c>
    </row>
    <row r="64" spans="1:6" x14ac:dyDescent="0.2">
      <c r="A64" s="7"/>
      <c r="B64" s="7" t="s">
        <v>70</v>
      </c>
      <c r="C64" s="8" t="s">
        <v>14</v>
      </c>
      <c r="D64" s="6">
        <v>42844</v>
      </c>
      <c r="E64" s="5">
        <v>16.59</v>
      </c>
      <c r="F64" s="5">
        <f t="shared" si="0"/>
        <v>184743.83000000005</v>
      </c>
    </row>
    <row r="65" spans="1:6" x14ac:dyDescent="0.2">
      <c r="A65" s="7"/>
      <c r="B65" s="7" t="s">
        <v>75</v>
      </c>
      <c r="C65" s="8" t="s">
        <v>14</v>
      </c>
      <c r="D65" s="6">
        <v>42851</v>
      </c>
      <c r="E65" s="5">
        <v>622.14</v>
      </c>
      <c r="F65" s="5">
        <f t="shared" si="0"/>
        <v>185365.97000000006</v>
      </c>
    </row>
    <row r="66" spans="1:6" x14ac:dyDescent="0.2">
      <c r="A66" s="7"/>
      <c r="B66" s="7" t="s">
        <v>65</v>
      </c>
      <c r="C66" s="8" t="s">
        <v>14</v>
      </c>
      <c r="D66" s="6">
        <v>42853</v>
      </c>
      <c r="E66" s="5">
        <v>1659.04</v>
      </c>
      <c r="F66" s="5">
        <f t="shared" si="0"/>
        <v>187025.01000000007</v>
      </c>
    </row>
    <row r="67" spans="1:6" x14ac:dyDescent="0.2">
      <c r="A67" s="7"/>
      <c r="B67" s="7" t="s">
        <v>76</v>
      </c>
      <c r="C67" s="8" t="s">
        <v>14</v>
      </c>
      <c r="D67" s="6">
        <v>42853</v>
      </c>
      <c r="E67" s="5">
        <v>282.04000000000002</v>
      </c>
      <c r="F67" s="5">
        <f t="shared" si="0"/>
        <v>187307.05000000008</v>
      </c>
    </row>
    <row r="68" spans="1:6" x14ac:dyDescent="0.2">
      <c r="A68" s="7"/>
      <c r="B68" s="7" t="s">
        <v>68</v>
      </c>
      <c r="C68" s="8" t="s">
        <v>55</v>
      </c>
      <c r="D68" s="6">
        <v>42858</v>
      </c>
      <c r="E68" s="5">
        <v>1035.6500000000001</v>
      </c>
      <c r="F68" s="5">
        <f t="shared" si="0"/>
        <v>188342.70000000007</v>
      </c>
    </row>
    <row r="69" spans="1:6" x14ac:dyDescent="0.2">
      <c r="A69" s="7"/>
      <c r="B69" s="7" t="s">
        <v>68</v>
      </c>
      <c r="C69" s="8" t="s">
        <v>14</v>
      </c>
      <c r="D69" s="6">
        <v>42858</v>
      </c>
      <c r="E69" s="5">
        <v>8932.2900000000009</v>
      </c>
      <c r="F69" s="5">
        <f t="shared" ref="F69:F132" si="1">F68+E69</f>
        <v>197274.99000000008</v>
      </c>
    </row>
    <row r="70" spans="1:6" x14ac:dyDescent="0.2">
      <c r="A70" s="7"/>
      <c r="B70" s="7" t="s">
        <v>77</v>
      </c>
      <c r="C70" s="8" t="s">
        <v>55</v>
      </c>
      <c r="D70" s="6">
        <v>42859</v>
      </c>
      <c r="E70" s="5">
        <v>117.79</v>
      </c>
      <c r="F70" s="5">
        <f t="shared" si="1"/>
        <v>197392.78000000009</v>
      </c>
    </row>
    <row r="71" spans="1:6" x14ac:dyDescent="0.2">
      <c r="A71" s="7"/>
      <c r="B71" s="7" t="s">
        <v>77</v>
      </c>
      <c r="C71" s="8" t="s">
        <v>55</v>
      </c>
      <c r="D71" s="6">
        <v>42864</v>
      </c>
      <c r="E71" s="5">
        <v>134.38</v>
      </c>
      <c r="F71" s="5">
        <f t="shared" si="1"/>
        <v>197527.16000000009</v>
      </c>
    </row>
    <row r="72" spans="1:6" x14ac:dyDescent="0.2">
      <c r="A72" s="7"/>
      <c r="B72" s="7" t="s">
        <v>78</v>
      </c>
      <c r="C72" s="8" t="s">
        <v>14</v>
      </c>
      <c r="D72" s="6">
        <v>42864</v>
      </c>
      <c r="E72" s="5">
        <v>3435.26</v>
      </c>
      <c r="F72" s="5">
        <f t="shared" si="1"/>
        <v>200962.4200000001</v>
      </c>
    </row>
    <row r="73" spans="1:6" x14ac:dyDescent="0.2">
      <c r="A73" s="7"/>
      <c r="B73" s="7" t="s">
        <v>62</v>
      </c>
      <c r="C73" s="8" t="s">
        <v>14</v>
      </c>
      <c r="D73" s="6">
        <v>42864</v>
      </c>
      <c r="E73" s="5">
        <v>8052.26</v>
      </c>
      <c r="F73" s="5">
        <f t="shared" si="1"/>
        <v>209014.68000000011</v>
      </c>
    </row>
    <row r="74" spans="1:6" x14ac:dyDescent="0.2">
      <c r="A74" s="7"/>
      <c r="B74" s="7" t="s">
        <v>79</v>
      </c>
      <c r="C74" s="8" t="s">
        <v>80</v>
      </c>
      <c r="D74" s="6">
        <v>42865</v>
      </c>
      <c r="E74" s="5">
        <v>3318.07</v>
      </c>
      <c r="F74" s="5">
        <f t="shared" si="1"/>
        <v>212332.75000000012</v>
      </c>
    </row>
    <row r="75" spans="1:6" x14ac:dyDescent="0.2">
      <c r="A75" s="7"/>
      <c r="B75" s="7" t="s">
        <v>81</v>
      </c>
      <c r="C75" s="8" t="s">
        <v>80</v>
      </c>
      <c r="D75" s="6">
        <v>42865</v>
      </c>
      <c r="E75" s="5">
        <v>6636.14</v>
      </c>
      <c r="F75" s="5">
        <f t="shared" si="1"/>
        <v>218968.89000000013</v>
      </c>
    </row>
    <row r="76" spans="1:6" x14ac:dyDescent="0.2">
      <c r="A76" s="7"/>
      <c r="B76" s="7" t="s">
        <v>495</v>
      </c>
      <c r="C76" s="8" t="s">
        <v>14</v>
      </c>
      <c r="D76" s="6">
        <v>42866</v>
      </c>
      <c r="E76" s="5">
        <v>3190.08</v>
      </c>
      <c r="F76" s="5">
        <f t="shared" si="1"/>
        <v>222158.97000000012</v>
      </c>
    </row>
    <row r="77" spans="1:6" x14ac:dyDescent="0.2">
      <c r="A77" s="7"/>
      <c r="B77" s="7" t="s">
        <v>495</v>
      </c>
      <c r="C77" s="8" t="s">
        <v>14</v>
      </c>
      <c r="D77" s="6">
        <v>42866</v>
      </c>
      <c r="E77" s="5">
        <v>2766.77</v>
      </c>
      <c r="F77" s="5">
        <f t="shared" si="1"/>
        <v>224925.74000000011</v>
      </c>
    </row>
    <row r="78" spans="1:6" x14ac:dyDescent="0.2">
      <c r="A78" s="7"/>
      <c r="B78" s="7" t="s">
        <v>495</v>
      </c>
      <c r="C78" s="8" t="s">
        <v>14</v>
      </c>
      <c r="D78" s="6">
        <v>42866</v>
      </c>
      <c r="E78" s="5">
        <v>4968.45</v>
      </c>
      <c r="F78" s="5">
        <f t="shared" si="1"/>
        <v>229894.19000000012</v>
      </c>
    </row>
    <row r="79" spans="1:6" x14ac:dyDescent="0.2">
      <c r="A79" s="7"/>
      <c r="B79" s="7" t="s">
        <v>495</v>
      </c>
      <c r="C79" s="8" t="s">
        <v>14</v>
      </c>
      <c r="D79" s="6">
        <v>42866</v>
      </c>
      <c r="E79" s="5">
        <v>405.02</v>
      </c>
      <c r="F79" s="5">
        <f t="shared" si="1"/>
        <v>230299.21000000011</v>
      </c>
    </row>
    <row r="80" spans="1:6" x14ac:dyDescent="0.2">
      <c r="A80" s="7"/>
      <c r="B80" s="7" t="s">
        <v>67</v>
      </c>
      <c r="C80" s="8" t="s">
        <v>55</v>
      </c>
      <c r="D80" s="6">
        <v>42867</v>
      </c>
      <c r="E80" s="5">
        <v>604.72</v>
      </c>
      <c r="F80" s="5">
        <f t="shared" si="1"/>
        <v>230903.93000000011</v>
      </c>
    </row>
    <row r="81" spans="1:6" x14ac:dyDescent="0.2">
      <c r="A81" s="7"/>
      <c r="B81" s="7" t="s">
        <v>67</v>
      </c>
      <c r="C81" s="8" t="s">
        <v>55</v>
      </c>
      <c r="D81" s="6">
        <v>42867</v>
      </c>
      <c r="E81" s="5">
        <v>4797.43</v>
      </c>
      <c r="F81" s="5">
        <f t="shared" si="1"/>
        <v>235701.3600000001</v>
      </c>
    </row>
    <row r="82" spans="1:6" x14ac:dyDescent="0.2">
      <c r="A82" s="7"/>
      <c r="B82" s="7" t="s">
        <v>67</v>
      </c>
      <c r="C82" s="8" t="s">
        <v>55</v>
      </c>
      <c r="D82" s="6">
        <v>42867</v>
      </c>
      <c r="E82" s="5">
        <v>3655.19</v>
      </c>
      <c r="F82" s="5">
        <f t="shared" si="1"/>
        <v>239356.5500000001</v>
      </c>
    </row>
    <row r="83" spans="1:6" x14ac:dyDescent="0.2">
      <c r="A83" s="7"/>
      <c r="B83" s="7" t="s">
        <v>82</v>
      </c>
      <c r="C83" s="8" t="s">
        <v>14</v>
      </c>
      <c r="D83" s="6">
        <v>42867</v>
      </c>
      <c r="E83" s="5">
        <v>862.7</v>
      </c>
      <c r="F83" s="5">
        <f t="shared" si="1"/>
        <v>240219.25000000012</v>
      </c>
    </row>
    <row r="84" spans="1:6" x14ac:dyDescent="0.2">
      <c r="A84" s="7"/>
      <c r="B84" s="7" t="s">
        <v>82</v>
      </c>
      <c r="C84" s="8" t="s">
        <v>14</v>
      </c>
      <c r="D84" s="6">
        <v>42867</v>
      </c>
      <c r="E84" s="5">
        <v>1327.23</v>
      </c>
      <c r="F84" s="5">
        <f t="shared" si="1"/>
        <v>241546.48000000013</v>
      </c>
    </row>
    <row r="85" spans="1:6" x14ac:dyDescent="0.2">
      <c r="A85" s="7"/>
      <c r="B85" s="7" t="s">
        <v>62</v>
      </c>
      <c r="C85" s="8" t="s">
        <v>14</v>
      </c>
      <c r="D85" s="6">
        <v>42867</v>
      </c>
      <c r="E85" s="5">
        <v>4191.63</v>
      </c>
      <c r="F85" s="5">
        <f t="shared" si="1"/>
        <v>245738.11000000013</v>
      </c>
    </row>
    <row r="86" spans="1:6" x14ac:dyDescent="0.2">
      <c r="A86" s="7"/>
      <c r="B86" s="7" t="s">
        <v>75</v>
      </c>
      <c r="C86" s="8" t="s">
        <v>14</v>
      </c>
      <c r="D86" s="6">
        <v>42870</v>
      </c>
      <c r="E86" s="5">
        <v>953.95</v>
      </c>
      <c r="F86" s="5">
        <f t="shared" si="1"/>
        <v>246692.06000000014</v>
      </c>
    </row>
    <row r="87" spans="1:6" x14ac:dyDescent="0.2">
      <c r="A87" s="7"/>
      <c r="B87" s="7" t="s">
        <v>258</v>
      </c>
      <c r="C87" s="8" t="s">
        <v>11</v>
      </c>
      <c r="D87" s="6">
        <v>42870</v>
      </c>
      <c r="E87" s="5">
        <v>44.13</v>
      </c>
      <c r="F87" s="5">
        <f t="shared" si="1"/>
        <v>246736.19000000015</v>
      </c>
    </row>
    <row r="88" spans="1:6" x14ac:dyDescent="0.2">
      <c r="A88" s="7"/>
      <c r="B88" s="7" t="s">
        <v>83</v>
      </c>
      <c r="C88" s="8" t="s">
        <v>14</v>
      </c>
      <c r="D88" s="6">
        <v>42872</v>
      </c>
      <c r="E88" s="5">
        <v>3649.88</v>
      </c>
      <c r="F88" s="5">
        <f t="shared" si="1"/>
        <v>250386.07000000015</v>
      </c>
    </row>
    <row r="89" spans="1:6" x14ac:dyDescent="0.2">
      <c r="A89" s="7"/>
      <c r="B89" s="7" t="s">
        <v>84</v>
      </c>
      <c r="C89" s="8" t="s">
        <v>14</v>
      </c>
      <c r="D89" s="6">
        <v>42873</v>
      </c>
      <c r="E89" s="5">
        <v>1045.19</v>
      </c>
      <c r="F89" s="5">
        <f t="shared" si="1"/>
        <v>251431.26000000015</v>
      </c>
    </row>
    <row r="90" spans="1:6" x14ac:dyDescent="0.2">
      <c r="A90" s="7"/>
      <c r="B90" s="7" t="s">
        <v>75</v>
      </c>
      <c r="C90" s="8" t="s">
        <v>14</v>
      </c>
      <c r="D90" s="6">
        <v>42877</v>
      </c>
      <c r="E90" s="5">
        <v>870.99</v>
      </c>
      <c r="F90" s="5">
        <f t="shared" si="1"/>
        <v>252302.25000000015</v>
      </c>
    </row>
    <row r="91" spans="1:6" x14ac:dyDescent="0.2">
      <c r="A91" s="7"/>
      <c r="B91" s="7" t="s">
        <v>67</v>
      </c>
      <c r="C91" s="8" t="s">
        <v>14</v>
      </c>
      <c r="D91" s="6">
        <v>42878</v>
      </c>
      <c r="E91" s="5">
        <v>5464.84</v>
      </c>
      <c r="F91" s="5">
        <f t="shared" si="1"/>
        <v>257767.09000000014</v>
      </c>
    </row>
    <row r="92" spans="1:6" x14ac:dyDescent="0.2">
      <c r="A92" s="7"/>
      <c r="B92" s="7" t="s">
        <v>67</v>
      </c>
      <c r="C92" s="8" t="s">
        <v>14</v>
      </c>
      <c r="D92" s="6">
        <v>42878</v>
      </c>
      <c r="E92" s="5">
        <v>9746.32</v>
      </c>
      <c r="F92" s="5">
        <f t="shared" si="1"/>
        <v>267513.41000000015</v>
      </c>
    </row>
    <row r="93" spans="1:6" x14ac:dyDescent="0.2">
      <c r="A93" s="7"/>
      <c r="B93" s="7" t="s">
        <v>67</v>
      </c>
      <c r="C93" s="8" t="s">
        <v>14</v>
      </c>
      <c r="D93" s="6">
        <v>42878</v>
      </c>
      <c r="E93" s="5">
        <v>2710.25</v>
      </c>
      <c r="F93" s="5">
        <f t="shared" si="1"/>
        <v>270223.66000000015</v>
      </c>
    </row>
    <row r="94" spans="1:6" x14ac:dyDescent="0.2">
      <c r="A94" s="7"/>
      <c r="B94" s="7" t="s">
        <v>67</v>
      </c>
      <c r="C94" s="8" t="s">
        <v>14</v>
      </c>
      <c r="D94" s="6">
        <v>42878</v>
      </c>
      <c r="E94" s="5">
        <v>197.54</v>
      </c>
      <c r="F94" s="5">
        <f t="shared" si="1"/>
        <v>270421.20000000013</v>
      </c>
    </row>
    <row r="95" spans="1:6" x14ac:dyDescent="0.2">
      <c r="A95" s="7"/>
      <c r="B95" s="7" t="s">
        <v>84</v>
      </c>
      <c r="C95" s="8" t="s">
        <v>14</v>
      </c>
      <c r="D95" s="6">
        <v>42880</v>
      </c>
      <c r="E95" s="5">
        <v>1045.19</v>
      </c>
      <c r="F95" s="5">
        <f t="shared" si="1"/>
        <v>271466.39000000013</v>
      </c>
    </row>
    <row r="96" spans="1:6" x14ac:dyDescent="0.2">
      <c r="A96" s="7"/>
      <c r="B96" s="7" t="s">
        <v>138</v>
      </c>
      <c r="C96" s="8" t="s">
        <v>14</v>
      </c>
      <c r="D96" s="6">
        <v>42880</v>
      </c>
      <c r="E96" s="5">
        <v>517.62</v>
      </c>
      <c r="F96" s="5">
        <f t="shared" si="1"/>
        <v>271984.01000000013</v>
      </c>
    </row>
    <row r="97" spans="1:6" x14ac:dyDescent="0.2">
      <c r="A97" s="7"/>
      <c r="B97" s="7" t="s">
        <v>67</v>
      </c>
      <c r="C97" s="8" t="s">
        <v>55</v>
      </c>
      <c r="D97" s="6">
        <v>42881</v>
      </c>
      <c r="E97" s="5">
        <v>189.13</v>
      </c>
      <c r="F97" s="5">
        <f t="shared" si="1"/>
        <v>272173.14000000013</v>
      </c>
    </row>
    <row r="98" spans="1:6" x14ac:dyDescent="0.2">
      <c r="A98" s="7"/>
      <c r="B98" s="7" t="s">
        <v>67</v>
      </c>
      <c r="C98" s="8" t="s">
        <v>14</v>
      </c>
      <c r="D98" s="6">
        <v>42884</v>
      </c>
      <c r="E98" s="5">
        <v>1558.83</v>
      </c>
      <c r="F98" s="5">
        <f t="shared" si="1"/>
        <v>273731.97000000015</v>
      </c>
    </row>
    <row r="99" spans="1:6" x14ac:dyDescent="0.2">
      <c r="A99" s="7"/>
      <c r="B99" s="7" t="s">
        <v>138</v>
      </c>
      <c r="C99" s="8" t="s">
        <v>14</v>
      </c>
      <c r="D99" s="6">
        <v>42885</v>
      </c>
      <c r="E99" s="5">
        <v>1247.5899999999999</v>
      </c>
      <c r="F99" s="5">
        <f t="shared" si="1"/>
        <v>274979.56000000017</v>
      </c>
    </row>
    <row r="100" spans="1:6" x14ac:dyDescent="0.2">
      <c r="A100" s="7"/>
      <c r="B100" s="7" t="s">
        <v>138</v>
      </c>
      <c r="C100" s="8" t="s">
        <v>14</v>
      </c>
      <c r="D100" s="6">
        <v>42885</v>
      </c>
      <c r="E100" s="5">
        <v>690.16</v>
      </c>
      <c r="F100" s="5">
        <f t="shared" si="1"/>
        <v>275669.72000000015</v>
      </c>
    </row>
    <row r="101" spans="1:6" x14ac:dyDescent="0.2">
      <c r="A101" s="7"/>
      <c r="B101" s="7" t="s">
        <v>85</v>
      </c>
      <c r="C101" s="8" t="s">
        <v>14</v>
      </c>
      <c r="D101" s="6">
        <v>42886</v>
      </c>
      <c r="E101" s="5">
        <v>107.8</v>
      </c>
      <c r="F101" s="5">
        <f t="shared" si="1"/>
        <v>275777.52000000014</v>
      </c>
    </row>
    <row r="102" spans="1:6" x14ac:dyDescent="0.2">
      <c r="A102" s="7"/>
      <c r="B102" s="7" t="s">
        <v>85</v>
      </c>
      <c r="C102" s="8" t="s">
        <v>14</v>
      </c>
      <c r="D102" s="6">
        <v>42886</v>
      </c>
      <c r="E102" s="5">
        <v>2708.16</v>
      </c>
      <c r="F102" s="5">
        <f t="shared" si="1"/>
        <v>278485.68000000011</v>
      </c>
    </row>
    <row r="103" spans="1:6" x14ac:dyDescent="0.2">
      <c r="A103" s="7"/>
      <c r="B103" s="7" t="s">
        <v>75</v>
      </c>
      <c r="C103" s="8" t="s">
        <v>14</v>
      </c>
      <c r="D103" s="6">
        <v>42886</v>
      </c>
      <c r="E103" s="5">
        <v>1119.8499999999999</v>
      </c>
      <c r="F103" s="5">
        <f t="shared" si="1"/>
        <v>279605.53000000009</v>
      </c>
    </row>
    <row r="104" spans="1:6" x14ac:dyDescent="0.2">
      <c r="A104" s="7"/>
      <c r="B104" s="7" t="s">
        <v>65</v>
      </c>
      <c r="C104" s="8" t="s">
        <v>14</v>
      </c>
      <c r="D104" s="6">
        <v>42886</v>
      </c>
      <c r="E104" s="5">
        <v>1659.04</v>
      </c>
      <c r="F104" s="5">
        <f t="shared" si="1"/>
        <v>281264.57000000007</v>
      </c>
    </row>
    <row r="105" spans="1:6" x14ac:dyDescent="0.2">
      <c r="A105" s="7"/>
      <c r="B105" s="7" t="s">
        <v>67</v>
      </c>
      <c r="C105" s="8" t="s">
        <v>14</v>
      </c>
      <c r="D105" s="6">
        <v>42888</v>
      </c>
      <c r="E105" s="5">
        <v>2442.1</v>
      </c>
      <c r="F105" s="5">
        <f t="shared" si="1"/>
        <v>283706.67000000004</v>
      </c>
    </row>
    <row r="106" spans="1:6" x14ac:dyDescent="0.2">
      <c r="A106" s="7"/>
      <c r="B106" s="7" t="s">
        <v>67</v>
      </c>
      <c r="C106" s="8" t="s">
        <v>14</v>
      </c>
      <c r="D106" s="6">
        <v>42888</v>
      </c>
      <c r="E106" s="5">
        <v>3039.35</v>
      </c>
      <c r="F106" s="5">
        <f t="shared" si="1"/>
        <v>286746.02</v>
      </c>
    </row>
    <row r="107" spans="1:6" x14ac:dyDescent="0.2">
      <c r="A107" s="7"/>
      <c r="B107" s="7" t="s">
        <v>86</v>
      </c>
      <c r="C107" s="8" t="s">
        <v>14</v>
      </c>
      <c r="D107" s="6">
        <v>42888</v>
      </c>
      <c r="E107" s="5">
        <v>424.71</v>
      </c>
      <c r="F107" s="5">
        <f t="shared" si="1"/>
        <v>287170.73000000004</v>
      </c>
    </row>
    <row r="108" spans="1:6" x14ac:dyDescent="0.2">
      <c r="A108" s="7"/>
      <c r="B108" s="7" t="s">
        <v>138</v>
      </c>
      <c r="C108" s="8" t="s">
        <v>14</v>
      </c>
      <c r="D108" s="6">
        <v>42894</v>
      </c>
      <c r="E108" s="5">
        <v>690.16</v>
      </c>
      <c r="F108" s="5">
        <f t="shared" si="1"/>
        <v>287860.89</v>
      </c>
    </row>
    <row r="109" spans="1:6" x14ac:dyDescent="0.2">
      <c r="A109" s="7"/>
      <c r="B109" s="7" t="s">
        <v>62</v>
      </c>
      <c r="C109" s="8" t="s">
        <v>14</v>
      </c>
      <c r="D109" s="6">
        <v>42894</v>
      </c>
      <c r="E109" s="5">
        <v>1712.41</v>
      </c>
      <c r="F109" s="5">
        <f t="shared" si="1"/>
        <v>289573.3</v>
      </c>
    </row>
    <row r="110" spans="1:6" x14ac:dyDescent="0.2">
      <c r="A110" s="7"/>
      <c r="B110" s="7" t="s">
        <v>62</v>
      </c>
      <c r="C110" s="8" t="s">
        <v>87</v>
      </c>
      <c r="D110" s="6">
        <v>42894</v>
      </c>
      <c r="E110" s="5">
        <v>1062.6099999999999</v>
      </c>
      <c r="F110" s="5">
        <f t="shared" si="1"/>
        <v>290635.90999999997</v>
      </c>
    </row>
    <row r="111" spans="1:6" x14ac:dyDescent="0.2">
      <c r="A111" s="7"/>
      <c r="B111" s="7" t="s">
        <v>88</v>
      </c>
      <c r="C111" s="8" t="s">
        <v>14</v>
      </c>
      <c r="D111" s="6">
        <v>42894</v>
      </c>
      <c r="E111" s="5">
        <v>58.07</v>
      </c>
      <c r="F111" s="5">
        <f t="shared" si="1"/>
        <v>290693.98</v>
      </c>
    </row>
    <row r="112" spans="1:6" x14ac:dyDescent="0.2">
      <c r="A112" s="7"/>
      <c r="B112" s="7" t="s">
        <v>138</v>
      </c>
      <c r="C112" s="8" t="s">
        <v>14</v>
      </c>
      <c r="D112" s="6">
        <v>42898</v>
      </c>
      <c r="E112" s="5">
        <v>318.52999999999997</v>
      </c>
      <c r="F112" s="5">
        <f t="shared" si="1"/>
        <v>291012.51</v>
      </c>
    </row>
    <row r="113" spans="1:6" x14ac:dyDescent="0.2">
      <c r="A113" s="7"/>
      <c r="B113" s="7" t="s">
        <v>138</v>
      </c>
      <c r="C113" s="8" t="s">
        <v>14</v>
      </c>
      <c r="D113" s="6">
        <v>42898</v>
      </c>
      <c r="E113" s="5">
        <v>743.25</v>
      </c>
      <c r="F113" s="5">
        <f t="shared" si="1"/>
        <v>291755.76</v>
      </c>
    </row>
    <row r="114" spans="1:6" x14ac:dyDescent="0.2">
      <c r="A114" s="7"/>
      <c r="B114" s="7" t="s">
        <v>67</v>
      </c>
      <c r="C114" s="8" t="s">
        <v>14</v>
      </c>
      <c r="D114" s="6">
        <v>42898</v>
      </c>
      <c r="E114" s="5">
        <v>7545.28</v>
      </c>
      <c r="F114" s="5">
        <f t="shared" si="1"/>
        <v>299301.04000000004</v>
      </c>
    </row>
    <row r="115" spans="1:6" x14ac:dyDescent="0.2">
      <c r="A115" s="7"/>
      <c r="B115" s="7" t="s">
        <v>67</v>
      </c>
      <c r="C115" s="8" t="s">
        <v>14</v>
      </c>
      <c r="D115" s="6">
        <v>42898</v>
      </c>
      <c r="E115" s="5">
        <v>2510.37</v>
      </c>
      <c r="F115" s="5">
        <f t="shared" si="1"/>
        <v>301811.41000000003</v>
      </c>
    </row>
    <row r="116" spans="1:6" x14ac:dyDescent="0.2">
      <c r="A116" s="7"/>
      <c r="B116" s="7" t="s">
        <v>89</v>
      </c>
      <c r="C116" s="8" t="s">
        <v>14</v>
      </c>
      <c r="D116" s="6">
        <v>42898</v>
      </c>
      <c r="E116" s="5">
        <v>2787.18</v>
      </c>
      <c r="F116" s="5">
        <f t="shared" si="1"/>
        <v>304598.59000000003</v>
      </c>
    </row>
    <row r="117" spans="1:6" x14ac:dyDescent="0.2">
      <c r="A117" s="7"/>
      <c r="B117" s="7" t="s">
        <v>90</v>
      </c>
      <c r="C117" s="8" t="s">
        <v>14</v>
      </c>
      <c r="D117" s="6">
        <v>42898</v>
      </c>
      <c r="E117" s="5">
        <v>836.95</v>
      </c>
      <c r="F117" s="5">
        <f t="shared" si="1"/>
        <v>305435.54000000004</v>
      </c>
    </row>
    <row r="118" spans="1:6" x14ac:dyDescent="0.2">
      <c r="A118" s="7"/>
      <c r="B118" s="7" t="s">
        <v>86</v>
      </c>
      <c r="C118" s="8" t="s">
        <v>14</v>
      </c>
      <c r="D118" s="6">
        <v>42898</v>
      </c>
      <c r="E118" s="5">
        <v>10894.67</v>
      </c>
      <c r="F118" s="5">
        <f t="shared" si="1"/>
        <v>316330.21000000002</v>
      </c>
    </row>
    <row r="119" spans="1:6" x14ac:dyDescent="0.2">
      <c r="A119" s="7"/>
      <c r="B119" s="7" t="s">
        <v>86</v>
      </c>
      <c r="C119" s="8" t="s">
        <v>14</v>
      </c>
      <c r="D119" s="6">
        <v>42898</v>
      </c>
      <c r="E119" s="5">
        <v>1119.8499999999999</v>
      </c>
      <c r="F119" s="5">
        <f t="shared" si="1"/>
        <v>317450.06</v>
      </c>
    </row>
    <row r="120" spans="1:6" x14ac:dyDescent="0.2">
      <c r="A120" s="7"/>
      <c r="B120" s="7" t="s">
        <v>69</v>
      </c>
      <c r="C120" s="8" t="s">
        <v>14</v>
      </c>
      <c r="D120" s="6">
        <v>42898</v>
      </c>
      <c r="E120" s="5">
        <v>251.18</v>
      </c>
      <c r="F120" s="5">
        <f t="shared" si="1"/>
        <v>317701.24</v>
      </c>
    </row>
    <row r="121" spans="1:6" x14ac:dyDescent="0.2">
      <c r="A121" s="7"/>
      <c r="B121" s="7" t="s">
        <v>91</v>
      </c>
      <c r="C121" s="8" t="s">
        <v>11</v>
      </c>
      <c r="D121" s="6">
        <v>42900</v>
      </c>
      <c r="E121" s="5">
        <v>746.57</v>
      </c>
      <c r="F121" s="5">
        <f t="shared" si="1"/>
        <v>318447.81</v>
      </c>
    </row>
    <row r="122" spans="1:6" x14ac:dyDescent="0.2">
      <c r="A122" s="7"/>
      <c r="B122" s="7" t="s">
        <v>75</v>
      </c>
      <c r="C122" s="8" t="s">
        <v>14</v>
      </c>
      <c r="D122" s="6">
        <v>42900</v>
      </c>
      <c r="E122" s="5">
        <v>655.32000000000005</v>
      </c>
      <c r="F122" s="5">
        <f t="shared" si="1"/>
        <v>319103.13</v>
      </c>
    </row>
    <row r="123" spans="1:6" x14ac:dyDescent="0.2">
      <c r="A123" s="7"/>
      <c r="B123" s="7" t="s">
        <v>81</v>
      </c>
      <c r="C123" s="8" t="s">
        <v>80</v>
      </c>
      <c r="D123" s="6">
        <v>42900</v>
      </c>
      <c r="E123" s="5">
        <v>6636.14</v>
      </c>
      <c r="F123" s="5">
        <f t="shared" si="1"/>
        <v>325739.27</v>
      </c>
    </row>
    <row r="124" spans="1:6" x14ac:dyDescent="0.2">
      <c r="A124" s="7"/>
      <c r="B124" s="7" t="s">
        <v>68</v>
      </c>
      <c r="C124" s="8" t="s">
        <v>14</v>
      </c>
      <c r="D124" s="6">
        <v>42900</v>
      </c>
      <c r="E124" s="5">
        <v>1854.7</v>
      </c>
      <c r="F124" s="5">
        <f t="shared" si="1"/>
        <v>327593.97000000003</v>
      </c>
    </row>
    <row r="125" spans="1:6" x14ac:dyDescent="0.2">
      <c r="A125" s="7"/>
      <c r="B125" s="7" t="s">
        <v>68</v>
      </c>
      <c r="C125" s="8" t="s">
        <v>14</v>
      </c>
      <c r="D125" s="6">
        <v>42900</v>
      </c>
      <c r="E125" s="5">
        <v>663.61</v>
      </c>
      <c r="F125" s="5">
        <f t="shared" si="1"/>
        <v>328257.58</v>
      </c>
    </row>
    <row r="126" spans="1:6" x14ac:dyDescent="0.2">
      <c r="A126" s="7"/>
      <c r="B126" s="7" t="s">
        <v>62</v>
      </c>
      <c r="C126" s="8" t="s">
        <v>14</v>
      </c>
      <c r="D126" s="6">
        <v>42900</v>
      </c>
      <c r="E126" s="5">
        <v>5194.49</v>
      </c>
      <c r="F126" s="5">
        <f t="shared" si="1"/>
        <v>333452.07</v>
      </c>
    </row>
    <row r="127" spans="1:6" x14ac:dyDescent="0.2">
      <c r="A127" s="7"/>
      <c r="B127" s="7" t="s">
        <v>62</v>
      </c>
      <c r="C127" s="8" t="s">
        <v>14</v>
      </c>
      <c r="D127" s="6">
        <v>42900</v>
      </c>
      <c r="E127" s="5">
        <v>5476.17</v>
      </c>
      <c r="F127" s="5">
        <f t="shared" si="1"/>
        <v>338928.24</v>
      </c>
    </row>
    <row r="128" spans="1:6" x14ac:dyDescent="0.2">
      <c r="A128" s="7"/>
      <c r="B128" s="7" t="s">
        <v>83</v>
      </c>
      <c r="C128" s="8" t="s">
        <v>14</v>
      </c>
      <c r="D128" s="6">
        <v>42900</v>
      </c>
      <c r="E128" s="5">
        <v>2911.61</v>
      </c>
      <c r="F128" s="5">
        <f t="shared" si="1"/>
        <v>341839.85</v>
      </c>
    </row>
    <row r="129" spans="1:6" x14ac:dyDescent="0.2">
      <c r="A129" s="7"/>
      <c r="B129" s="7" t="s">
        <v>72</v>
      </c>
      <c r="C129" s="8" t="s">
        <v>14</v>
      </c>
      <c r="D129" s="6">
        <v>42902</v>
      </c>
      <c r="E129" s="5">
        <v>4198.09</v>
      </c>
      <c r="F129" s="5">
        <f t="shared" si="1"/>
        <v>346037.94</v>
      </c>
    </row>
    <row r="130" spans="1:6" x14ac:dyDescent="0.2">
      <c r="A130" s="7"/>
      <c r="B130" s="7" t="s">
        <v>67</v>
      </c>
      <c r="C130" s="8" t="s">
        <v>14</v>
      </c>
      <c r="D130" s="6">
        <v>42902</v>
      </c>
      <c r="E130" s="5">
        <v>6524.3</v>
      </c>
      <c r="F130" s="5">
        <f t="shared" si="1"/>
        <v>352562.24</v>
      </c>
    </row>
    <row r="131" spans="1:6" x14ac:dyDescent="0.2">
      <c r="A131" s="7"/>
      <c r="B131" s="7" t="s">
        <v>67</v>
      </c>
      <c r="C131" s="8" t="s">
        <v>14</v>
      </c>
      <c r="D131" s="6">
        <v>42902</v>
      </c>
      <c r="E131" s="5">
        <v>3342.17</v>
      </c>
      <c r="F131" s="5">
        <f t="shared" si="1"/>
        <v>355904.41</v>
      </c>
    </row>
    <row r="132" spans="1:6" x14ac:dyDescent="0.2">
      <c r="A132" s="7"/>
      <c r="B132" s="7" t="s">
        <v>67</v>
      </c>
      <c r="C132" s="8" t="s">
        <v>14</v>
      </c>
      <c r="D132" s="6">
        <v>42902</v>
      </c>
      <c r="E132" s="5">
        <v>1381.64</v>
      </c>
      <c r="F132" s="5">
        <f t="shared" si="1"/>
        <v>357286.05</v>
      </c>
    </row>
    <row r="133" spans="1:6" x14ac:dyDescent="0.2">
      <c r="A133" s="7"/>
      <c r="B133" s="7" t="s">
        <v>495</v>
      </c>
      <c r="C133" s="8" t="s">
        <v>55</v>
      </c>
      <c r="D133" s="6">
        <v>42905</v>
      </c>
      <c r="E133" s="5">
        <v>271.75</v>
      </c>
      <c r="F133" s="5">
        <f t="shared" ref="F133:F196" si="2">F132+E133</f>
        <v>357557.8</v>
      </c>
    </row>
    <row r="134" spans="1:6" x14ac:dyDescent="0.2">
      <c r="A134" s="7"/>
      <c r="B134" s="7" t="s">
        <v>495</v>
      </c>
      <c r="C134" s="8" t="s">
        <v>14</v>
      </c>
      <c r="D134" s="6">
        <v>42905</v>
      </c>
      <c r="E134" s="5">
        <v>1937.02</v>
      </c>
      <c r="F134" s="5">
        <f t="shared" si="2"/>
        <v>359494.82</v>
      </c>
    </row>
    <row r="135" spans="1:6" x14ac:dyDescent="0.2">
      <c r="A135" s="7"/>
      <c r="B135" s="7" t="s">
        <v>495</v>
      </c>
      <c r="C135" s="8" t="s">
        <v>14</v>
      </c>
      <c r="D135" s="6">
        <v>42905</v>
      </c>
      <c r="E135" s="5">
        <v>12113.62</v>
      </c>
      <c r="F135" s="5">
        <f t="shared" si="2"/>
        <v>371608.44</v>
      </c>
    </row>
    <row r="136" spans="1:6" x14ac:dyDescent="0.2">
      <c r="A136" s="7"/>
      <c r="B136" s="7" t="s">
        <v>495</v>
      </c>
      <c r="C136" s="8" t="s">
        <v>14</v>
      </c>
      <c r="D136" s="6">
        <v>42905</v>
      </c>
      <c r="E136" s="5">
        <v>2222.5700000000002</v>
      </c>
      <c r="F136" s="5">
        <f t="shared" si="2"/>
        <v>373831.01</v>
      </c>
    </row>
    <row r="137" spans="1:6" x14ac:dyDescent="0.2">
      <c r="A137" s="7"/>
      <c r="B137" s="7" t="s">
        <v>495</v>
      </c>
      <c r="C137" s="8" t="s">
        <v>14</v>
      </c>
      <c r="D137" s="6">
        <v>42905</v>
      </c>
      <c r="E137" s="5">
        <v>1034.25</v>
      </c>
      <c r="F137" s="5">
        <f t="shared" si="2"/>
        <v>374865.26</v>
      </c>
    </row>
    <row r="138" spans="1:6" x14ac:dyDescent="0.2">
      <c r="A138" s="7"/>
      <c r="B138" s="7" t="s">
        <v>92</v>
      </c>
      <c r="C138" s="8" t="s">
        <v>87</v>
      </c>
      <c r="D138" s="6">
        <v>42905</v>
      </c>
      <c r="E138" s="5">
        <v>10486.03</v>
      </c>
      <c r="F138" s="5">
        <f t="shared" si="2"/>
        <v>385351.29000000004</v>
      </c>
    </row>
    <row r="139" spans="1:6" x14ac:dyDescent="0.2">
      <c r="A139" s="7"/>
      <c r="B139" s="7" t="s">
        <v>93</v>
      </c>
      <c r="C139" s="8" t="s">
        <v>55</v>
      </c>
      <c r="D139" s="6">
        <v>42905</v>
      </c>
      <c r="E139" s="5">
        <v>481.12</v>
      </c>
      <c r="F139" s="5">
        <f t="shared" si="2"/>
        <v>385832.41000000003</v>
      </c>
    </row>
    <row r="140" spans="1:6" x14ac:dyDescent="0.2">
      <c r="A140" s="7"/>
      <c r="B140" s="7" t="s">
        <v>81</v>
      </c>
      <c r="C140" s="8" t="s">
        <v>87</v>
      </c>
      <c r="D140" s="6">
        <v>42906</v>
      </c>
      <c r="E140" s="5">
        <v>1061.78</v>
      </c>
      <c r="F140" s="5">
        <f t="shared" si="2"/>
        <v>386894.19000000006</v>
      </c>
    </row>
    <row r="141" spans="1:6" x14ac:dyDescent="0.2">
      <c r="A141" s="7"/>
      <c r="B141" s="7" t="s">
        <v>81</v>
      </c>
      <c r="C141" s="8" t="s">
        <v>14</v>
      </c>
      <c r="D141" s="6">
        <v>42906</v>
      </c>
      <c r="E141" s="5">
        <v>1161.32</v>
      </c>
      <c r="F141" s="5">
        <f t="shared" si="2"/>
        <v>388055.51000000007</v>
      </c>
    </row>
    <row r="142" spans="1:6" x14ac:dyDescent="0.2">
      <c r="A142" s="7"/>
      <c r="B142" s="7" t="s">
        <v>81</v>
      </c>
      <c r="C142" s="8" t="s">
        <v>87</v>
      </c>
      <c r="D142" s="6">
        <v>42906</v>
      </c>
      <c r="E142" s="5">
        <v>87.93</v>
      </c>
      <c r="F142" s="5">
        <f t="shared" si="2"/>
        <v>388143.44000000006</v>
      </c>
    </row>
    <row r="143" spans="1:6" x14ac:dyDescent="0.2">
      <c r="A143" s="7"/>
      <c r="B143" s="7" t="s">
        <v>75</v>
      </c>
      <c r="C143" s="8" t="s">
        <v>14</v>
      </c>
      <c r="D143" s="6">
        <v>42907</v>
      </c>
      <c r="E143" s="5">
        <v>534.21</v>
      </c>
      <c r="F143" s="5">
        <f t="shared" si="2"/>
        <v>388677.65000000008</v>
      </c>
    </row>
    <row r="144" spans="1:6" x14ac:dyDescent="0.2">
      <c r="A144" s="7"/>
      <c r="B144" s="7" t="s">
        <v>89</v>
      </c>
      <c r="C144" s="8" t="s">
        <v>11</v>
      </c>
      <c r="D144" s="6">
        <v>42909</v>
      </c>
      <c r="E144" s="5">
        <v>9143.06</v>
      </c>
      <c r="F144" s="5">
        <f t="shared" si="2"/>
        <v>397820.71000000008</v>
      </c>
    </row>
    <row r="145" spans="1:6" x14ac:dyDescent="0.2">
      <c r="A145" s="7"/>
      <c r="B145" s="7" t="s">
        <v>67</v>
      </c>
      <c r="C145" s="8" t="s">
        <v>55</v>
      </c>
      <c r="D145" s="6">
        <v>42909</v>
      </c>
      <c r="E145" s="5">
        <v>223.97</v>
      </c>
      <c r="F145" s="5">
        <f t="shared" si="2"/>
        <v>398044.68000000005</v>
      </c>
    </row>
    <row r="146" spans="1:6" x14ac:dyDescent="0.2">
      <c r="A146" s="7"/>
      <c r="B146" s="7" t="s">
        <v>90</v>
      </c>
      <c r="C146" s="8" t="s">
        <v>14</v>
      </c>
      <c r="D146" s="6">
        <v>42909</v>
      </c>
      <c r="E146" s="5">
        <v>538.32000000000005</v>
      </c>
      <c r="F146" s="5">
        <f t="shared" si="2"/>
        <v>398583.00000000006</v>
      </c>
    </row>
    <row r="147" spans="1:6" x14ac:dyDescent="0.2">
      <c r="A147" s="7"/>
      <c r="B147" s="7" t="s">
        <v>81</v>
      </c>
      <c r="C147" s="8" t="s">
        <v>14</v>
      </c>
      <c r="D147" s="6">
        <v>42909</v>
      </c>
      <c r="E147" s="5">
        <v>1114.8699999999999</v>
      </c>
      <c r="F147" s="5">
        <f t="shared" si="2"/>
        <v>399697.87000000005</v>
      </c>
    </row>
    <row r="148" spans="1:6" x14ac:dyDescent="0.2">
      <c r="A148" s="7"/>
      <c r="B148" s="7" t="s">
        <v>138</v>
      </c>
      <c r="C148" s="8" t="s">
        <v>14</v>
      </c>
      <c r="D148" s="6">
        <v>42913</v>
      </c>
      <c r="E148" s="5">
        <v>1194.51</v>
      </c>
      <c r="F148" s="5">
        <f t="shared" si="2"/>
        <v>400892.38000000006</v>
      </c>
    </row>
    <row r="149" spans="1:6" x14ac:dyDescent="0.2">
      <c r="A149" s="7"/>
      <c r="B149" s="7" t="s">
        <v>536</v>
      </c>
      <c r="C149" s="8" t="s">
        <v>87</v>
      </c>
      <c r="D149" s="6">
        <v>42913</v>
      </c>
      <c r="E149" s="5">
        <v>155.19999999999999</v>
      </c>
      <c r="F149" s="5">
        <f t="shared" si="2"/>
        <v>401047.58000000007</v>
      </c>
    </row>
    <row r="150" spans="1:6" x14ac:dyDescent="0.2">
      <c r="A150" s="7"/>
      <c r="B150" s="7" t="s">
        <v>89</v>
      </c>
      <c r="C150" s="8" t="s">
        <v>80</v>
      </c>
      <c r="D150" s="6">
        <v>42913</v>
      </c>
      <c r="E150" s="5">
        <v>2284.64</v>
      </c>
      <c r="F150" s="5">
        <f t="shared" si="2"/>
        <v>403332.22000000009</v>
      </c>
    </row>
    <row r="151" spans="1:6" x14ac:dyDescent="0.2">
      <c r="A151" s="7"/>
      <c r="B151" s="7" t="s">
        <v>75</v>
      </c>
      <c r="C151" s="8" t="s">
        <v>14</v>
      </c>
      <c r="D151" s="6">
        <v>42914</v>
      </c>
      <c r="E151" s="5">
        <v>958.92</v>
      </c>
      <c r="F151" s="5">
        <f t="shared" si="2"/>
        <v>404291.14000000007</v>
      </c>
    </row>
    <row r="152" spans="1:6" x14ac:dyDescent="0.2">
      <c r="A152" s="7"/>
      <c r="B152" s="7" t="s">
        <v>258</v>
      </c>
      <c r="C152" s="8" t="s">
        <v>80</v>
      </c>
      <c r="D152" s="6">
        <v>42915</v>
      </c>
      <c r="E152" s="5">
        <v>952.62</v>
      </c>
      <c r="F152" s="5">
        <f t="shared" si="2"/>
        <v>405243.76000000007</v>
      </c>
    </row>
    <row r="153" spans="1:6" x14ac:dyDescent="0.2">
      <c r="A153" s="7"/>
      <c r="B153" s="7" t="s">
        <v>258</v>
      </c>
      <c r="C153" s="8" t="s">
        <v>87</v>
      </c>
      <c r="D153" s="6">
        <v>42915</v>
      </c>
      <c r="E153" s="5">
        <v>1235.98</v>
      </c>
      <c r="F153" s="5">
        <f t="shared" si="2"/>
        <v>406479.74000000005</v>
      </c>
    </row>
    <row r="154" spans="1:6" x14ac:dyDescent="0.2">
      <c r="A154" s="7"/>
      <c r="B154" s="7" t="s">
        <v>258</v>
      </c>
      <c r="C154" s="8" t="s">
        <v>87</v>
      </c>
      <c r="D154" s="6">
        <v>42915</v>
      </c>
      <c r="E154" s="5">
        <v>70.34</v>
      </c>
      <c r="F154" s="5">
        <f t="shared" si="2"/>
        <v>406550.08000000007</v>
      </c>
    </row>
    <row r="155" spans="1:6" x14ac:dyDescent="0.2">
      <c r="A155" s="7"/>
      <c r="B155" s="7" t="s">
        <v>65</v>
      </c>
      <c r="C155" s="8" t="s">
        <v>14</v>
      </c>
      <c r="D155" s="6">
        <v>42919</v>
      </c>
      <c r="E155" s="5">
        <v>1659.04</v>
      </c>
      <c r="F155" s="5">
        <f t="shared" si="2"/>
        <v>408209.12000000005</v>
      </c>
    </row>
    <row r="156" spans="1:6" x14ac:dyDescent="0.2">
      <c r="A156" s="7"/>
      <c r="B156" s="7" t="s">
        <v>536</v>
      </c>
      <c r="C156" s="8" t="s">
        <v>87</v>
      </c>
      <c r="D156" s="6">
        <v>42920</v>
      </c>
      <c r="E156" s="5">
        <v>376.27</v>
      </c>
      <c r="F156" s="5">
        <f t="shared" si="2"/>
        <v>408585.39000000007</v>
      </c>
    </row>
    <row r="157" spans="1:6" x14ac:dyDescent="0.2">
      <c r="A157" s="7"/>
      <c r="B157" s="7" t="s">
        <v>74</v>
      </c>
      <c r="C157" s="8" t="s">
        <v>14</v>
      </c>
      <c r="D157" s="6">
        <v>42920</v>
      </c>
      <c r="E157" s="5">
        <v>66.36</v>
      </c>
      <c r="F157" s="5">
        <f t="shared" si="2"/>
        <v>408651.75000000006</v>
      </c>
    </row>
    <row r="158" spans="1:6" x14ac:dyDescent="0.2">
      <c r="A158" s="7"/>
      <c r="B158" s="7" t="s">
        <v>75</v>
      </c>
      <c r="C158" s="8" t="s">
        <v>14</v>
      </c>
      <c r="D158" s="6">
        <v>42922</v>
      </c>
      <c r="E158" s="5">
        <v>759.84</v>
      </c>
      <c r="F158" s="5">
        <f t="shared" si="2"/>
        <v>409411.59000000008</v>
      </c>
    </row>
    <row r="159" spans="1:6" x14ac:dyDescent="0.2">
      <c r="A159" s="7"/>
      <c r="B159" s="7" t="s">
        <v>67</v>
      </c>
      <c r="C159" s="8" t="s">
        <v>14</v>
      </c>
      <c r="D159" s="6">
        <v>42922</v>
      </c>
      <c r="E159" s="5">
        <v>1061.78</v>
      </c>
      <c r="F159" s="5">
        <f t="shared" si="2"/>
        <v>410473.37000000011</v>
      </c>
    </row>
    <row r="160" spans="1:6" x14ac:dyDescent="0.2">
      <c r="A160" s="7"/>
      <c r="B160" s="7" t="s">
        <v>94</v>
      </c>
      <c r="C160" s="8" t="s">
        <v>14</v>
      </c>
      <c r="D160" s="6">
        <v>42922</v>
      </c>
      <c r="E160" s="5">
        <v>1144.73</v>
      </c>
      <c r="F160" s="5">
        <f t="shared" si="2"/>
        <v>411618.10000000009</v>
      </c>
    </row>
    <row r="161" spans="1:6" x14ac:dyDescent="0.2">
      <c r="A161" s="7"/>
      <c r="B161" s="7" t="s">
        <v>94</v>
      </c>
      <c r="C161" s="8" t="s">
        <v>14</v>
      </c>
      <c r="D161" s="6">
        <v>42922</v>
      </c>
      <c r="E161" s="5">
        <v>663.61</v>
      </c>
      <c r="F161" s="5">
        <f t="shared" si="2"/>
        <v>412281.71000000008</v>
      </c>
    </row>
    <row r="162" spans="1:6" x14ac:dyDescent="0.2">
      <c r="A162" s="7"/>
      <c r="B162" s="7" t="s">
        <v>94</v>
      </c>
      <c r="C162" s="8" t="s">
        <v>14</v>
      </c>
      <c r="D162" s="6">
        <v>42923</v>
      </c>
      <c r="E162" s="5">
        <v>155.12</v>
      </c>
      <c r="F162" s="5">
        <f t="shared" si="2"/>
        <v>412436.83000000007</v>
      </c>
    </row>
    <row r="163" spans="1:6" x14ac:dyDescent="0.2">
      <c r="A163" s="7"/>
      <c r="B163" s="7" t="s">
        <v>67</v>
      </c>
      <c r="C163" s="8" t="s">
        <v>14</v>
      </c>
      <c r="D163" s="6">
        <v>42923</v>
      </c>
      <c r="E163" s="5">
        <v>6667.72</v>
      </c>
      <c r="F163" s="5">
        <f t="shared" si="2"/>
        <v>419104.55000000005</v>
      </c>
    </row>
    <row r="164" spans="1:6" x14ac:dyDescent="0.2">
      <c r="A164" s="7"/>
      <c r="B164" s="7" t="s">
        <v>67</v>
      </c>
      <c r="C164" s="8" t="s">
        <v>14</v>
      </c>
      <c r="D164" s="6">
        <v>42923</v>
      </c>
      <c r="E164" s="5">
        <v>3431.4</v>
      </c>
      <c r="F164" s="5">
        <f t="shared" si="2"/>
        <v>422535.95000000007</v>
      </c>
    </row>
    <row r="165" spans="1:6" x14ac:dyDescent="0.2">
      <c r="A165" s="7"/>
      <c r="B165" s="7" t="s">
        <v>95</v>
      </c>
      <c r="C165" s="8" t="s">
        <v>14</v>
      </c>
      <c r="D165" s="6">
        <v>42926</v>
      </c>
      <c r="E165" s="5">
        <v>1951.03</v>
      </c>
      <c r="F165" s="5">
        <f t="shared" si="2"/>
        <v>424486.9800000001</v>
      </c>
    </row>
    <row r="166" spans="1:6" x14ac:dyDescent="0.2">
      <c r="A166" s="7"/>
      <c r="B166" s="7" t="s">
        <v>69</v>
      </c>
      <c r="C166" s="8" t="s">
        <v>14</v>
      </c>
      <c r="D166" s="6">
        <v>42926</v>
      </c>
      <c r="E166" s="5">
        <v>343.01</v>
      </c>
      <c r="F166" s="5">
        <f t="shared" si="2"/>
        <v>424829.99000000011</v>
      </c>
    </row>
    <row r="167" spans="1:6" x14ac:dyDescent="0.2">
      <c r="A167" s="7"/>
      <c r="B167" s="7" t="s">
        <v>69</v>
      </c>
      <c r="C167" s="8" t="s">
        <v>14</v>
      </c>
      <c r="D167" s="6">
        <v>42926</v>
      </c>
      <c r="E167" s="5">
        <v>336.7</v>
      </c>
      <c r="F167" s="5">
        <f t="shared" si="2"/>
        <v>425166.69000000012</v>
      </c>
    </row>
    <row r="168" spans="1:6" x14ac:dyDescent="0.2">
      <c r="A168" s="7"/>
      <c r="B168" s="7" t="s">
        <v>96</v>
      </c>
      <c r="C168" s="8" t="s">
        <v>87</v>
      </c>
      <c r="D168" s="6">
        <v>42926</v>
      </c>
      <c r="E168" s="5">
        <v>406.7</v>
      </c>
      <c r="F168" s="5">
        <f t="shared" si="2"/>
        <v>425573.39000000013</v>
      </c>
    </row>
    <row r="169" spans="1:6" x14ac:dyDescent="0.2">
      <c r="A169" s="7"/>
      <c r="B169" s="7" t="s">
        <v>97</v>
      </c>
      <c r="C169" s="8" t="s">
        <v>55</v>
      </c>
      <c r="D169" s="6">
        <v>42926</v>
      </c>
      <c r="E169" s="5">
        <v>49.77</v>
      </c>
      <c r="F169" s="5">
        <f t="shared" si="2"/>
        <v>425623.16000000015</v>
      </c>
    </row>
    <row r="170" spans="1:6" x14ac:dyDescent="0.2">
      <c r="A170" s="7"/>
      <c r="B170" s="7" t="s">
        <v>72</v>
      </c>
      <c r="C170" s="8" t="s">
        <v>14</v>
      </c>
      <c r="D170" s="6">
        <v>42926</v>
      </c>
      <c r="E170" s="5">
        <v>250.9</v>
      </c>
      <c r="F170" s="5">
        <f t="shared" si="2"/>
        <v>425874.06000000017</v>
      </c>
    </row>
    <row r="171" spans="1:6" x14ac:dyDescent="0.2">
      <c r="A171" s="7"/>
      <c r="B171" s="7" t="s">
        <v>72</v>
      </c>
      <c r="C171" s="8" t="s">
        <v>14</v>
      </c>
      <c r="D171" s="6">
        <v>42926</v>
      </c>
      <c r="E171" s="5">
        <v>1183.81</v>
      </c>
      <c r="F171" s="5">
        <f t="shared" si="2"/>
        <v>427057.87000000017</v>
      </c>
    </row>
    <row r="172" spans="1:6" x14ac:dyDescent="0.2">
      <c r="A172" s="7"/>
      <c r="B172" s="7" t="s">
        <v>67</v>
      </c>
      <c r="C172" s="8" t="s">
        <v>14</v>
      </c>
      <c r="D172" s="6">
        <v>42926</v>
      </c>
      <c r="E172" s="5">
        <v>7348.54</v>
      </c>
      <c r="F172" s="5">
        <f t="shared" si="2"/>
        <v>434406.41000000015</v>
      </c>
    </row>
    <row r="173" spans="1:6" x14ac:dyDescent="0.2">
      <c r="A173" s="7"/>
      <c r="B173" s="7" t="s">
        <v>68</v>
      </c>
      <c r="C173" s="8" t="s">
        <v>14</v>
      </c>
      <c r="D173" s="6">
        <v>42929</v>
      </c>
      <c r="E173" s="5">
        <v>4977.1099999999997</v>
      </c>
      <c r="F173" s="5">
        <f t="shared" si="2"/>
        <v>439383.52000000014</v>
      </c>
    </row>
    <row r="174" spans="1:6" x14ac:dyDescent="0.2">
      <c r="A174" s="7"/>
      <c r="B174" s="7" t="s">
        <v>495</v>
      </c>
      <c r="C174" s="8" t="s">
        <v>14</v>
      </c>
      <c r="D174" s="6">
        <v>42929</v>
      </c>
      <c r="E174" s="5">
        <v>3062.64</v>
      </c>
      <c r="F174" s="5">
        <f t="shared" si="2"/>
        <v>442446.16000000015</v>
      </c>
    </row>
    <row r="175" spans="1:6" x14ac:dyDescent="0.2">
      <c r="A175" s="7"/>
      <c r="B175" s="7" t="s">
        <v>495</v>
      </c>
      <c r="C175" s="8" t="s">
        <v>14</v>
      </c>
      <c r="D175" s="6">
        <v>42929</v>
      </c>
      <c r="E175" s="5">
        <v>1159.22</v>
      </c>
      <c r="F175" s="5">
        <f t="shared" si="2"/>
        <v>443605.38000000012</v>
      </c>
    </row>
    <row r="176" spans="1:6" x14ac:dyDescent="0.2">
      <c r="A176" s="7"/>
      <c r="B176" s="7" t="s">
        <v>495</v>
      </c>
      <c r="C176" s="8" t="s">
        <v>14</v>
      </c>
      <c r="D176" s="6">
        <v>42929</v>
      </c>
      <c r="E176" s="5">
        <v>6490.82</v>
      </c>
      <c r="F176" s="5">
        <f t="shared" si="2"/>
        <v>450096.20000000013</v>
      </c>
    </row>
    <row r="177" spans="1:6" x14ac:dyDescent="0.2">
      <c r="A177" s="7"/>
      <c r="B177" s="7" t="s">
        <v>495</v>
      </c>
      <c r="C177" s="8" t="s">
        <v>14</v>
      </c>
      <c r="D177" s="6">
        <v>42929</v>
      </c>
      <c r="E177" s="5">
        <v>1034.25</v>
      </c>
      <c r="F177" s="5">
        <f t="shared" si="2"/>
        <v>451130.45000000013</v>
      </c>
    </row>
    <row r="178" spans="1:6" x14ac:dyDescent="0.2">
      <c r="A178" s="7"/>
      <c r="B178" s="7" t="s">
        <v>62</v>
      </c>
      <c r="C178" s="8" t="s">
        <v>14</v>
      </c>
      <c r="D178" s="6">
        <v>42929</v>
      </c>
      <c r="E178" s="5">
        <v>6970.18</v>
      </c>
      <c r="F178" s="5">
        <f t="shared" si="2"/>
        <v>458100.63000000012</v>
      </c>
    </row>
    <row r="179" spans="1:6" x14ac:dyDescent="0.2">
      <c r="A179" s="7"/>
      <c r="B179" s="7" t="s">
        <v>62</v>
      </c>
      <c r="C179" s="8" t="s">
        <v>14</v>
      </c>
      <c r="D179" s="6">
        <v>42929</v>
      </c>
      <c r="E179" s="5">
        <v>3171.17</v>
      </c>
      <c r="F179" s="5">
        <f t="shared" si="2"/>
        <v>461271.8000000001</v>
      </c>
    </row>
    <row r="180" spans="1:6" x14ac:dyDescent="0.2">
      <c r="A180" s="7"/>
      <c r="B180" s="7" t="s">
        <v>89</v>
      </c>
      <c r="C180" s="8" t="s">
        <v>14</v>
      </c>
      <c r="D180" s="6">
        <v>42929</v>
      </c>
      <c r="E180" s="5">
        <v>362.79</v>
      </c>
      <c r="F180" s="5">
        <f t="shared" si="2"/>
        <v>461634.59000000008</v>
      </c>
    </row>
    <row r="181" spans="1:6" x14ac:dyDescent="0.2">
      <c r="A181" s="7"/>
      <c r="B181" s="7" t="s">
        <v>79</v>
      </c>
      <c r="C181" s="8" t="s">
        <v>80</v>
      </c>
      <c r="D181" s="6">
        <v>42933</v>
      </c>
      <c r="E181" s="5">
        <v>3318.07</v>
      </c>
      <c r="F181" s="5">
        <f t="shared" si="2"/>
        <v>464952.66000000009</v>
      </c>
    </row>
    <row r="182" spans="1:6" x14ac:dyDescent="0.2">
      <c r="A182" s="7"/>
      <c r="B182" s="7" t="s">
        <v>86</v>
      </c>
      <c r="C182" s="8" t="s">
        <v>14</v>
      </c>
      <c r="D182" s="6">
        <v>42933</v>
      </c>
      <c r="E182" s="5">
        <v>530.89</v>
      </c>
      <c r="F182" s="5">
        <f t="shared" si="2"/>
        <v>465483.5500000001</v>
      </c>
    </row>
    <row r="183" spans="1:6" x14ac:dyDescent="0.2">
      <c r="A183" s="7"/>
      <c r="B183" s="7" t="s">
        <v>98</v>
      </c>
      <c r="C183" s="8" t="s">
        <v>14</v>
      </c>
      <c r="D183" s="6">
        <v>42934</v>
      </c>
      <c r="E183" s="5">
        <v>1111.92</v>
      </c>
      <c r="F183" s="5">
        <f t="shared" si="2"/>
        <v>466595.47000000009</v>
      </c>
    </row>
    <row r="184" spans="1:6" x14ac:dyDescent="0.2">
      <c r="A184" s="7"/>
      <c r="B184" s="7" t="s">
        <v>138</v>
      </c>
      <c r="C184" s="8" t="s">
        <v>14</v>
      </c>
      <c r="D184" s="6">
        <v>42935</v>
      </c>
      <c r="E184" s="5">
        <v>238.9</v>
      </c>
      <c r="F184" s="5">
        <f t="shared" si="2"/>
        <v>466834.37000000011</v>
      </c>
    </row>
    <row r="185" spans="1:6" x14ac:dyDescent="0.2">
      <c r="A185" s="7"/>
      <c r="B185" s="7" t="s">
        <v>75</v>
      </c>
      <c r="C185" s="8" t="s">
        <v>14</v>
      </c>
      <c r="D185" s="6">
        <v>42935</v>
      </c>
      <c r="E185" s="5">
        <v>857.72</v>
      </c>
      <c r="F185" s="5">
        <f t="shared" si="2"/>
        <v>467692.09000000008</v>
      </c>
    </row>
    <row r="186" spans="1:6" x14ac:dyDescent="0.2">
      <c r="A186" s="7"/>
      <c r="B186" s="7" t="s">
        <v>92</v>
      </c>
      <c r="C186" s="8" t="s">
        <v>87</v>
      </c>
      <c r="D186" s="6">
        <v>42936</v>
      </c>
      <c r="E186" s="5">
        <v>5976.24</v>
      </c>
      <c r="F186" s="5">
        <f t="shared" si="2"/>
        <v>473668.33000000007</v>
      </c>
    </row>
    <row r="187" spans="1:6" x14ac:dyDescent="0.2">
      <c r="A187" s="7"/>
      <c r="B187" s="7" t="s">
        <v>92</v>
      </c>
      <c r="C187" s="8" t="s">
        <v>87</v>
      </c>
      <c r="D187" s="6">
        <v>42936</v>
      </c>
      <c r="E187" s="5">
        <v>358.35</v>
      </c>
      <c r="F187" s="5">
        <f t="shared" si="2"/>
        <v>474026.68000000005</v>
      </c>
    </row>
    <row r="188" spans="1:6" x14ac:dyDescent="0.2">
      <c r="A188" s="7"/>
      <c r="B188" s="7" t="s">
        <v>92</v>
      </c>
      <c r="C188" s="8" t="s">
        <v>87</v>
      </c>
      <c r="D188" s="6">
        <v>42936</v>
      </c>
      <c r="E188" s="5">
        <v>2080.6999999999998</v>
      </c>
      <c r="F188" s="5">
        <f t="shared" si="2"/>
        <v>476107.38000000006</v>
      </c>
    </row>
    <row r="189" spans="1:6" x14ac:dyDescent="0.2">
      <c r="A189" s="7"/>
      <c r="B189" s="7" t="s">
        <v>69</v>
      </c>
      <c r="C189" s="8" t="s">
        <v>14</v>
      </c>
      <c r="D189" s="6">
        <v>42936</v>
      </c>
      <c r="E189" s="5">
        <v>141.02000000000001</v>
      </c>
      <c r="F189" s="5">
        <f t="shared" si="2"/>
        <v>476248.40000000008</v>
      </c>
    </row>
    <row r="190" spans="1:6" x14ac:dyDescent="0.2">
      <c r="A190" s="7"/>
      <c r="B190" s="7" t="s">
        <v>93</v>
      </c>
      <c r="C190" s="8" t="s">
        <v>55</v>
      </c>
      <c r="D190" s="6">
        <v>42936</v>
      </c>
      <c r="E190" s="5">
        <v>451.26</v>
      </c>
      <c r="F190" s="5">
        <f t="shared" si="2"/>
        <v>476699.66000000009</v>
      </c>
    </row>
    <row r="191" spans="1:6" x14ac:dyDescent="0.2">
      <c r="A191" s="7"/>
      <c r="B191" s="7" t="s">
        <v>67</v>
      </c>
      <c r="C191" s="8" t="s">
        <v>14</v>
      </c>
      <c r="D191" s="6">
        <v>42940</v>
      </c>
      <c r="E191" s="5">
        <v>968.88</v>
      </c>
      <c r="F191" s="5">
        <f t="shared" si="2"/>
        <v>477668.5400000001</v>
      </c>
    </row>
    <row r="192" spans="1:6" x14ac:dyDescent="0.2">
      <c r="A192" s="7"/>
      <c r="B192" s="7" t="s">
        <v>62</v>
      </c>
      <c r="C192" s="8" t="s">
        <v>14</v>
      </c>
      <c r="D192" s="6">
        <v>42941</v>
      </c>
      <c r="E192" s="5">
        <v>283.7</v>
      </c>
      <c r="F192" s="5">
        <f t="shared" si="2"/>
        <v>477952.24000000011</v>
      </c>
    </row>
    <row r="193" spans="1:6" x14ac:dyDescent="0.2">
      <c r="A193" s="7"/>
      <c r="B193" s="7" t="s">
        <v>32</v>
      </c>
      <c r="C193" s="8" t="s">
        <v>15</v>
      </c>
      <c r="D193" s="6">
        <v>42941</v>
      </c>
      <c r="E193" s="5">
        <v>25.88</v>
      </c>
      <c r="F193" s="5">
        <f t="shared" si="2"/>
        <v>477978.12000000011</v>
      </c>
    </row>
    <row r="194" spans="1:6" x14ac:dyDescent="0.2">
      <c r="A194" s="7"/>
      <c r="B194" s="7" t="s">
        <v>258</v>
      </c>
      <c r="C194" s="8" t="s">
        <v>80</v>
      </c>
      <c r="D194" s="6">
        <v>42947</v>
      </c>
      <c r="E194" s="5">
        <v>2124.4299999999998</v>
      </c>
      <c r="F194" s="5">
        <f t="shared" si="2"/>
        <v>480102.5500000001</v>
      </c>
    </row>
    <row r="195" spans="1:6" x14ac:dyDescent="0.2">
      <c r="A195" s="7"/>
      <c r="B195" s="7" t="s">
        <v>99</v>
      </c>
      <c r="C195" s="8" t="s">
        <v>14</v>
      </c>
      <c r="D195" s="6">
        <v>42947</v>
      </c>
      <c r="E195" s="5">
        <v>497.71</v>
      </c>
      <c r="F195" s="5">
        <f t="shared" si="2"/>
        <v>480600.26000000013</v>
      </c>
    </row>
    <row r="196" spans="1:6" x14ac:dyDescent="0.2">
      <c r="A196" s="7"/>
      <c r="B196" s="7" t="s">
        <v>65</v>
      </c>
      <c r="C196" s="8" t="s">
        <v>14</v>
      </c>
      <c r="D196" s="6">
        <v>42948</v>
      </c>
      <c r="E196" s="5">
        <v>1659.04</v>
      </c>
      <c r="F196" s="5">
        <f t="shared" si="2"/>
        <v>482259.3000000001</v>
      </c>
    </row>
    <row r="197" spans="1:6" x14ac:dyDescent="0.2">
      <c r="A197" s="7"/>
      <c r="B197" s="7" t="s">
        <v>67</v>
      </c>
      <c r="C197" s="8" t="s">
        <v>14</v>
      </c>
      <c r="D197" s="6">
        <v>42948</v>
      </c>
      <c r="E197" s="5">
        <v>18371.97</v>
      </c>
      <c r="F197" s="5">
        <f t="shared" ref="F197:F260" si="3">F196+E197</f>
        <v>500631.27000000014</v>
      </c>
    </row>
    <row r="198" spans="1:6" x14ac:dyDescent="0.2">
      <c r="A198" s="7"/>
      <c r="B198" s="7" t="s">
        <v>67</v>
      </c>
      <c r="C198" s="8" t="s">
        <v>14</v>
      </c>
      <c r="D198" s="6">
        <v>42948</v>
      </c>
      <c r="E198" s="5">
        <v>20617.2</v>
      </c>
      <c r="F198" s="5">
        <f t="shared" si="3"/>
        <v>521248.47000000015</v>
      </c>
    </row>
    <row r="199" spans="1:6" x14ac:dyDescent="0.2">
      <c r="A199" s="7"/>
      <c r="B199" s="7" t="s">
        <v>67</v>
      </c>
      <c r="C199" s="8" t="s">
        <v>14</v>
      </c>
      <c r="D199" s="6">
        <v>42949</v>
      </c>
      <c r="E199" s="5">
        <v>4307</v>
      </c>
      <c r="F199" s="5">
        <f t="shared" si="3"/>
        <v>525555.4700000002</v>
      </c>
    </row>
    <row r="200" spans="1:6" x14ac:dyDescent="0.2">
      <c r="A200" s="7"/>
      <c r="B200" s="7" t="s">
        <v>67</v>
      </c>
      <c r="C200" s="8" t="s">
        <v>14</v>
      </c>
      <c r="D200" s="6">
        <v>42949</v>
      </c>
      <c r="E200" s="5">
        <v>1313.96</v>
      </c>
      <c r="F200" s="5">
        <f t="shared" si="3"/>
        <v>526869.43000000017</v>
      </c>
    </row>
    <row r="201" spans="1:6" x14ac:dyDescent="0.2">
      <c r="A201" s="7"/>
      <c r="B201" s="7" t="s">
        <v>72</v>
      </c>
      <c r="C201" s="8" t="s">
        <v>14</v>
      </c>
      <c r="D201" s="6">
        <v>42951</v>
      </c>
      <c r="E201" s="5">
        <v>282.7</v>
      </c>
      <c r="F201" s="5">
        <f t="shared" si="3"/>
        <v>527152.13000000012</v>
      </c>
    </row>
    <row r="202" spans="1:6" x14ac:dyDescent="0.2">
      <c r="A202" s="7"/>
      <c r="B202" s="7" t="s">
        <v>62</v>
      </c>
      <c r="C202" s="8" t="s">
        <v>14</v>
      </c>
      <c r="D202" s="6">
        <v>42954</v>
      </c>
      <c r="E202" s="5">
        <v>1832.23</v>
      </c>
      <c r="F202" s="5">
        <f t="shared" si="3"/>
        <v>528984.3600000001</v>
      </c>
    </row>
    <row r="203" spans="1:6" x14ac:dyDescent="0.2">
      <c r="A203" s="7"/>
      <c r="B203" s="7" t="s">
        <v>62</v>
      </c>
      <c r="C203" s="8" t="s">
        <v>14</v>
      </c>
      <c r="D203" s="6">
        <v>42954</v>
      </c>
      <c r="E203" s="5">
        <v>1462.57</v>
      </c>
      <c r="F203" s="5">
        <f t="shared" si="3"/>
        <v>530446.93000000005</v>
      </c>
    </row>
    <row r="204" spans="1:6" x14ac:dyDescent="0.2">
      <c r="A204" s="7"/>
      <c r="B204" s="7" t="s">
        <v>94</v>
      </c>
      <c r="C204" s="8" t="s">
        <v>14</v>
      </c>
      <c r="D204" s="6">
        <v>42954</v>
      </c>
      <c r="E204" s="5">
        <v>282.04000000000002</v>
      </c>
      <c r="F204" s="5">
        <f t="shared" si="3"/>
        <v>530728.97000000009</v>
      </c>
    </row>
    <row r="205" spans="1:6" x14ac:dyDescent="0.2">
      <c r="A205" s="7"/>
      <c r="B205" s="7" t="s">
        <v>99</v>
      </c>
      <c r="C205" s="8" t="s">
        <v>14</v>
      </c>
      <c r="D205" s="6">
        <v>42955</v>
      </c>
      <c r="E205" s="5">
        <v>816.25</v>
      </c>
      <c r="F205" s="5">
        <f t="shared" si="3"/>
        <v>531545.22000000009</v>
      </c>
    </row>
    <row r="206" spans="1:6" x14ac:dyDescent="0.2">
      <c r="A206" s="7"/>
      <c r="B206" s="7" t="s">
        <v>68</v>
      </c>
      <c r="C206" s="8" t="s">
        <v>14</v>
      </c>
      <c r="D206" s="6">
        <v>42958</v>
      </c>
      <c r="E206" s="5">
        <v>9702.98</v>
      </c>
      <c r="F206" s="5">
        <f t="shared" si="3"/>
        <v>541248.20000000007</v>
      </c>
    </row>
    <row r="207" spans="1:6" x14ac:dyDescent="0.2">
      <c r="A207" s="7"/>
      <c r="B207" s="7" t="s">
        <v>100</v>
      </c>
      <c r="C207" s="8" t="s">
        <v>87</v>
      </c>
      <c r="D207" s="6">
        <v>42961</v>
      </c>
      <c r="E207" s="5">
        <v>1376.76</v>
      </c>
      <c r="F207" s="5">
        <f t="shared" si="3"/>
        <v>542624.96000000008</v>
      </c>
    </row>
    <row r="208" spans="1:6" x14ac:dyDescent="0.2">
      <c r="A208" s="7"/>
      <c r="B208" s="7" t="s">
        <v>89</v>
      </c>
      <c r="C208" s="8" t="s">
        <v>11</v>
      </c>
      <c r="D208" s="6">
        <v>42964</v>
      </c>
      <c r="E208" s="5">
        <v>1493.13</v>
      </c>
      <c r="F208" s="5">
        <f t="shared" si="3"/>
        <v>544118.09000000008</v>
      </c>
    </row>
    <row r="209" spans="1:6" x14ac:dyDescent="0.2">
      <c r="A209" s="7"/>
      <c r="B209" s="7" t="s">
        <v>65</v>
      </c>
      <c r="C209" s="8" t="s">
        <v>14</v>
      </c>
      <c r="D209" s="6">
        <v>42968</v>
      </c>
      <c r="E209" s="5">
        <v>1848.17</v>
      </c>
      <c r="F209" s="5">
        <f t="shared" si="3"/>
        <v>545966.26000000013</v>
      </c>
    </row>
    <row r="210" spans="1:6" x14ac:dyDescent="0.2">
      <c r="A210" s="7"/>
      <c r="B210" s="7" t="s">
        <v>93</v>
      </c>
      <c r="C210" s="8" t="s">
        <v>101</v>
      </c>
      <c r="D210" s="6">
        <v>42968</v>
      </c>
      <c r="E210" s="5">
        <v>752.44</v>
      </c>
      <c r="F210" s="5">
        <f t="shared" si="3"/>
        <v>546718.70000000007</v>
      </c>
    </row>
    <row r="211" spans="1:6" x14ac:dyDescent="0.2">
      <c r="A211" s="7"/>
      <c r="B211" s="7" t="s">
        <v>495</v>
      </c>
      <c r="C211" s="8" t="s">
        <v>14</v>
      </c>
      <c r="D211" s="6">
        <v>42968</v>
      </c>
      <c r="E211" s="5">
        <v>303.11</v>
      </c>
      <c r="F211" s="5">
        <f t="shared" si="3"/>
        <v>547021.81000000006</v>
      </c>
    </row>
    <row r="212" spans="1:6" x14ac:dyDescent="0.2">
      <c r="A212" s="7"/>
      <c r="B212" s="7" t="s">
        <v>495</v>
      </c>
      <c r="C212" s="8" t="s">
        <v>14</v>
      </c>
      <c r="D212" s="6">
        <v>42968</v>
      </c>
      <c r="E212" s="5">
        <v>945.24</v>
      </c>
      <c r="F212" s="5">
        <f t="shared" si="3"/>
        <v>547967.05000000005</v>
      </c>
    </row>
    <row r="213" spans="1:6" x14ac:dyDescent="0.2">
      <c r="A213" s="7"/>
      <c r="B213" s="7" t="s">
        <v>495</v>
      </c>
      <c r="C213" s="8" t="s">
        <v>14</v>
      </c>
      <c r="D213" s="6">
        <v>42968</v>
      </c>
      <c r="E213" s="5">
        <v>10520.83</v>
      </c>
      <c r="F213" s="5">
        <f t="shared" si="3"/>
        <v>558487.88</v>
      </c>
    </row>
    <row r="214" spans="1:6" x14ac:dyDescent="0.2">
      <c r="A214" s="7"/>
      <c r="B214" s="7" t="s">
        <v>495</v>
      </c>
      <c r="C214" s="8" t="s">
        <v>14</v>
      </c>
      <c r="D214" s="6">
        <v>42968</v>
      </c>
      <c r="E214" s="5">
        <v>4016.8</v>
      </c>
      <c r="F214" s="5">
        <f t="shared" si="3"/>
        <v>562504.68000000005</v>
      </c>
    </row>
    <row r="215" spans="1:6" x14ac:dyDescent="0.2">
      <c r="A215" s="7"/>
      <c r="B215" s="7" t="s">
        <v>102</v>
      </c>
      <c r="C215" s="8"/>
      <c r="D215" s="6">
        <v>42968</v>
      </c>
      <c r="E215" s="5">
        <v>137.33000000000001</v>
      </c>
      <c r="F215" s="5">
        <f t="shared" si="3"/>
        <v>562642.01</v>
      </c>
    </row>
    <row r="216" spans="1:6" x14ac:dyDescent="0.2">
      <c r="A216" s="7"/>
      <c r="B216" s="7" t="s">
        <v>103</v>
      </c>
      <c r="C216" s="8"/>
      <c r="D216" s="6">
        <v>42968</v>
      </c>
      <c r="E216" s="5">
        <v>100.73</v>
      </c>
      <c r="F216" s="5">
        <f t="shared" si="3"/>
        <v>562742.74</v>
      </c>
    </row>
    <row r="217" spans="1:6" x14ac:dyDescent="0.2">
      <c r="A217" s="7"/>
      <c r="B217" s="7" t="s">
        <v>104</v>
      </c>
      <c r="C217" s="8"/>
      <c r="D217" s="6">
        <v>42968</v>
      </c>
      <c r="E217" s="5">
        <v>53.89</v>
      </c>
      <c r="F217" s="5">
        <f t="shared" si="3"/>
        <v>562796.63</v>
      </c>
    </row>
    <row r="218" spans="1:6" x14ac:dyDescent="0.2">
      <c r="A218" s="7"/>
      <c r="B218" s="7" t="s">
        <v>33</v>
      </c>
      <c r="C218" s="8"/>
      <c r="D218" s="6">
        <v>42968</v>
      </c>
      <c r="E218" s="5">
        <v>55.33</v>
      </c>
      <c r="F218" s="5">
        <f t="shared" si="3"/>
        <v>562851.96</v>
      </c>
    </row>
    <row r="219" spans="1:6" x14ac:dyDescent="0.2">
      <c r="A219" s="7"/>
      <c r="B219" s="7" t="s">
        <v>103</v>
      </c>
      <c r="C219" s="8"/>
      <c r="D219" s="6">
        <v>42968</v>
      </c>
      <c r="E219" s="5">
        <v>100.73</v>
      </c>
      <c r="F219" s="5">
        <f t="shared" si="3"/>
        <v>562952.68999999994</v>
      </c>
    </row>
    <row r="220" spans="1:6" x14ac:dyDescent="0.2">
      <c r="A220" s="7"/>
      <c r="B220" s="7" t="s">
        <v>93</v>
      </c>
      <c r="C220" s="8"/>
      <c r="D220" s="6">
        <v>42971</v>
      </c>
      <c r="E220" s="5">
        <v>221.75</v>
      </c>
      <c r="F220" s="5">
        <f t="shared" si="3"/>
        <v>563174.43999999994</v>
      </c>
    </row>
    <row r="221" spans="1:6" x14ac:dyDescent="0.2">
      <c r="A221" s="7"/>
      <c r="B221" s="7" t="s">
        <v>93</v>
      </c>
      <c r="C221" s="8"/>
      <c r="D221" s="6">
        <v>42971</v>
      </c>
      <c r="E221" s="5">
        <v>318.74</v>
      </c>
      <c r="F221" s="5">
        <f t="shared" si="3"/>
        <v>563493.17999999993</v>
      </c>
    </row>
    <row r="222" spans="1:6" x14ac:dyDescent="0.2">
      <c r="A222" s="7"/>
      <c r="B222" s="7" t="s">
        <v>93</v>
      </c>
      <c r="C222" s="8"/>
      <c r="D222" s="6">
        <v>42971</v>
      </c>
      <c r="E222" s="5">
        <v>47.38</v>
      </c>
      <c r="F222" s="5">
        <f t="shared" si="3"/>
        <v>563540.55999999994</v>
      </c>
    </row>
    <row r="223" spans="1:6" x14ac:dyDescent="0.2">
      <c r="A223" s="7"/>
      <c r="B223" s="7" t="s">
        <v>69</v>
      </c>
      <c r="C223" s="8"/>
      <c r="D223" s="6">
        <v>42971</v>
      </c>
      <c r="E223" s="5">
        <v>970.77</v>
      </c>
      <c r="F223" s="5">
        <f t="shared" si="3"/>
        <v>564511.32999999996</v>
      </c>
    </row>
    <row r="224" spans="1:6" x14ac:dyDescent="0.2">
      <c r="A224" s="7"/>
      <c r="B224" s="7" t="s">
        <v>69</v>
      </c>
      <c r="C224" s="8"/>
      <c r="D224" s="6">
        <v>42971</v>
      </c>
      <c r="E224" s="5">
        <v>4503.0200000000004</v>
      </c>
      <c r="F224" s="5">
        <f t="shared" si="3"/>
        <v>569014.35</v>
      </c>
    </row>
    <row r="225" spans="1:6" x14ac:dyDescent="0.2">
      <c r="A225" s="7"/>
      <c r="B225" s="7" t="s">
        <v>495</v>
      </c>
      <c r="C225" s="8" t="s">
        <v>105</v>
      </c>
      <c r="D225" s="6">
        <v>42976</v>
      </c>
      <c r="E225" s="5">
        <v>1952.08</v>
      </c>
      <c r="F225" s="5">
        <f t="shared" si="3"/>
        <v>570966.42999999993</v>
      </c>
    </row>
    <row r="226" spans="1:6" x14ac:dyDescent="0.2">
      <c r="A226" s="7"/>
      <c r="B226" s="7" t="s">
        <v>495</v>
      </c>
      <c r="C226" s="8" t="s">
        <v>105</v>
      </c>
      <c r="D226" s="6">
        <v>42976</v>
      </c>
      <c r="E226" s="5">
        <v>3904.08</v>
      </c>
      <c r="F226" s="5">
        <f t="shared" si="3"/>
        <v>574870.50999999989</v>
      </c>
    </row>
    <row r="227" spans="1:6" x14ac:dyDescent="0.2">
      <c r="A227" s="7"/>
      <c r="B227" s="7" t="s">
        <v>495</v>
      </c>
      <c r="C227" s="8" t="s">
        <v>105</v>
      </c>
      <c r="D227" s="6">
        <v>42976</v>
      </c>
      <c r="E227" s="5">
        <v>3904.08</v>
      </c>
      <c r="F227" s="5">
        <f t="shared" si="3"/>
        <v>578774.58999999985</v>
      </c>
    </row>
    <row r="228" spans="1:6" x14ac:dyDescent="0.2">
      <c r="A228" s="7"/>
      <c r="B228" s="7" t="s">
        <v>495</v>
      </c>
      <c r="C228" s="8" t="s">
        <v>105</v>
      </c>
      <c r="D228" s="6">
        <v>42976</v>
      </c>
      <c r="E228" s="5">
        <v>111.98</v>
      </c>
      <c r="F228" s="5">
        <f t="shared" si="3"/>
        <v>578886.56999999983</v>
      </c>
    </row>
    <row r="229" spans="1:6" x14ac:dyDescent="0.2">
      <c r="A229" s="7"/>
      <c r="B229" s="7" t="s">
        <v>495</v>
      </c>
      <c r="C229" s="8" t="s">
        <v>105</v>
      </c>
      <c r="D229" s="6">
        <v>42976</v>
      </c>
      <c r="E229" s="5">
        <v>412.48</v>
      </c>
      <c r="F229" s="5">
        <f t="shared" si="3"/>
        <v>579299.04999999981</v>
      </c>
    </row>
    <row r="230" spans="1:6" x14ac:dyDescent="0.2">
      <c r="A230" s="7"/>
      <c r="B230" s="7" t="s">
        <v>495</v>
      </c>
      <c r="C230" s="8" t="s">
        <v>105</v>
      </c>
      <c r="D230" s="6">
        <v>42976</v>
      </c>
      <c r="E230" s="5">
        <v>159.27000000000001</v>
      </c>
      <c r="F230" s="5">
        <f t="shared" si="3"/>
        <v>579458.31999999983</v>
      </c>
    </row>
    <row r="231" spans="1:6" x14ac:dyDescent="0.2">
      <c r="A231" s="7"/>
      <c r="B231" s="7" t="s">
        <v>495</v>
      </c>
      <c r="C231" s="8" t="s">
        <v>105</v>
      </c>
      <c r="D231" s="6">
        <v>42976</v>
      </c>
      <c r="E231" s="5">
        <v>227.35</v>
      </c>
      <c r="F231" s="5">
        <f t="shared" si="3"/>
        <v>579685.66999999981</v>
      </c>
    </row>
    <row r="232" spans="1:6" x14ac:dyDescent="0.2">
      <c r="A232" s="7"/>
      <c r="B232" s="7" t="s">
        <v>495</v>
      </c>
      <c r="C232" s="8" t="s">
        <v>105</v>
      </c>
      <c r="D232" s="6">
        <v>42976</v>
      </c>
      <c r="E232" s="5">
        <v>227.35</v>
      </c>
      <c r="F232" s="5">
        <f t="shared" si="3"/>
        <v>579913.01999999979</v>
      </c>
    </row>
    <row r="233" spans="1:6" x14ac:dyDescent="0.2">
      <c r="A233" s="7"/>
      <c r="B233" s="7" t="s">
        <v>495</v>
      </c>
      <c r="C233" s="8" t="s">
        <v>105</v>
      </c>
      <c r="D233" s="6">
        <v>42976</v>
      </c>
      <c r="E233" s="5">
        <v>227.35</v>
      </c>
      <c r="F233" s="5">
        <f t="shared" si="3"/>
        <v>580140.36999999976</v>
      </c>
    </row>
    <row r="234" spans="1:6" x14ac:dyDescent="0.2">
      <c r="A234" s="7"/>
      <c r="B234" s="7" t="s">
        <v>72</v>
      </c>
      <c r="C234" s="8"/>
      <c r="D234" s="6">
        <v>42976</v>
      </c>
      <c r="E234" s="5">
        <v>978.85</v>
      </c>
      <c r="F234" s="5">
        <f t="shared" si="3"/>
        <v>581119.21999999974</v>
      </c>
    </row>
    <row r="235" spans="1:6" x14ac:dyDescent="0.2">
      <c r="A235" s="7"/>
      <c r="B235" s="7" t="s">
        <v>69</v>
      </c>
      <c r="C235" s="8" t="s">
        <v>14</v>
      </c>
      <c r="D235" s="6">
        <v>42976</v>
      </c>
      <c r="E235" s="5">
        <v>46170.95</v>
      </c>
      <c r="F235" s="5">
        <f t="shared" si="3"/>
        <v>627290.16999999969</v>
      </c>
    </row>
    <row r="236" spans="1:6" x14ac:dyDescent="0.2">
      <c r="A236" s="7"/>
      <c r="B236" s="7" t="s">
        <v>68</v>
      </c>
      <c r="C236" s="8" t="s">
        <v>80</v>
      </c>
      <c r="D236" s="6">
        <v>42984</v>
      </c>
      <c r="E236" s="5">
        <v>4977.1099999999997</v>
      </c>
      <c r="F236" s="5">
        <f t="shared" si="3"/>
        <v>632267.27999999968</v>
      </c>
    </row>
    <row r="237" spans="1:6" x14ac:dyDescent="0.2">
      <c r="A237" s="7"/>
      <c r="B237" s="7" t="s">
        <v>68</v>
      </c>
      <c r="C237" s="8" t="s">
        <v>80</v>
      </c>
      <c r="D237" s="6">
        <v>42984</v>
      </c>
      <c r="E237" s="5">
        <v>3310.23</v>
      </c>
      <c r="F237" s="5">
        <f t="shared" si="3"/>
        <v>635577.50999999966</v>
      </c>
    </row>
    <row r="238" spans="1:6" x14ac:dyDescent="0.2">
      <c r="A238" s="7"/>
      <c r="B238" s="7" t="s">
        <v>68</v>
      </c>
      <c r="C238" s="8" t="s">
        <v>14</v>
      </c>
      <c r="D238" s="6">
        <v>42984</v>
      </c>
      <c r="E238" s="5">
        <v>12449.87</v>
      </c>
      <c r="F238" s="5">
        <f t="shared" si="3"/>
        <v>648027.37999999966</v>
      </c>
    </row>
    <row r="239" spans="1:6" x14ac:dyDescent="0.2">
      <c r="A239" s="7"/>
      <c r="B239" s="7" t="s">
        <v>81</v>
      </c>
      <c r="C239" s="8" t="s">
        <v>87</v>
      </c>
      <c r="D239" s="6">
        <v>42984</v>
      </c>
      <c r="E239" s="5">
        <v>912.47</v>
      </c>
      <c r="F239" s="5">
        <f t="shared" si="3"/>
        <v>648939.84999999963</v>
      </c>
    </row>
    <row r="240" spans="1:6" x14ac:dyDescent="0.2">
      <c r="A240" s="7"/>
      <c r="B240" s="7" t="s">
        <v>75</v>
      </c>
      <c r="C240" s="8" t="s">
        <v>14</v>
      </c>
      <c r="D240" s="6">
        <v>42985</v>
      </c>
      <c r="E240" s="5">
        <v>786.38</v>
      </c>
      <c r="F240" s="5">
        <f t="shared" si="3"/>
        <v>649726.22999999963</v>
      </c>
    </row>
    <row r="241" spans="1:6" x14ac:dyDescent="0.2">
      <c r="A241" s="7"/>
      <c r="B241" s="7" t="s">
        <v>106</v>
      </c>
      <c r="C241" s="8" t="s">
        <v>107</v>
      </c>
      <c r="D241" s="6">
        <v>42986</v>
      </c>
      <c r="E241" s="5">
        <v>464.53</v>
      </c>
      <c r="F241" s="5">
        <f t="shared" si="3"/>
        <v>650190.75999999966</v>
      </c>
    </row>
    <row r="242" spans="1:6" x14ac:dyDescent="0.2">
      <c r="A242" s="7"/>
      <c r="B242" s="7" t="s">
        <v>74</v>
      </c>
      <c r="C242" s="8" t="s">
        <v>14</v>
      </c>
      <c r="D242" s="6">
        <v>42986</v>
      </c>
      <c r="E242" s="5">
        <v>66.36</v>
      </c>
      <c r="F242" s="5">
        <f t="shared" si="3"/>
        <v>650257.11999999965</v>
      </c>
    </row>
    <row r="243" spans="1:6" x14ac:dyDescent="0.2">
      <c r="A243" s="7"/>
      <c r="B243" s="7" t="s">
        <v>67</v>
      </c>
      <c r="C243" s="8" t="s">
        <v>14</v>
      </c>
      <c r="D243" s="6">
        <v>42989</v>
      </c>
      <c r="E243" s="5">
        <v>290.33</v>
      </c>
      <c r="F243" s="5">
        <f t="shared" si="3"/>
        <v>650547.4499999996</v>
      </c>
    </row>
    <row r="244" spans="1:6" x14ac:dyDescent="0.2">
      <c r="A244" s="7"/>
      <c r="B244" s="7" t="s">
        <v>67</v>
      </c>
      <c r="C244" s="8" t="s">
        <v>14</v>
      </c>
      <c r="D244" s="6">
        <v>42989</v>
      </c>
      <c r="E244" s="5">
        <v>1619.22</v>
      </c>
      <c r="F244" s="5">
        <f t="shared" si="3"/>
        <v>652166.66999999958</v>
      </c>
    </row>
    <row r="245" spans="1:6" x14ac:dyDescent="0.2">
      <c r="A245" s="7"/>
      <c r="B245" s="7" t="s">
        <v>67</v>
      </c>
      <c r="C245" s="8" t="s">
        <v>14</v>
      </c>
      <c r="D245" s="6">
        <v>42989</v>
      </c>
      <c r="E245" s="5">
        <v>597.25</v>
      </c>
      <c r="F245" s="5">
        <f t="shared" si="3"/>
        <v>652763.91999999958</v>
      </c>
    </row>
    <row r="246" spans="1:6" x14ac:dyDescent="0.2">
      <c r="A246" s="7"/>
      <c r="B246" s="7" t="s">
        <v>67</v>
      </c>
      <c r="C246" s="8" t="s">
        <v>14</v>
      </c>
      <c r="D246" s="6">
        <v>42989</v>
      </c>
      <c r="E246" s="5">
        <v>2187.8200000000002</v>
      </c>
      <c r="F246" s="5">
        <f t="shared" si="3"/>
        <v>654951.73999999953</v>
      </c>
    </row>
    <row r="247" spans="1:6" x14ac:dyDescent="0.2">
      <c r="A247" s="7"/>
      <c r="B247" s="7" t="s">
        <v>62</v>
      </c>
      <c r="C247" s="8" t="s">
        <v>14</v>
      </c>
      <c r="D247" s="6">
        <v>42989</v>
      </c>
      <c r="E247" s="5">
        <v>4022.67</v>
      </c>
      <c r="F247" s="5">
        <f t="shared" si="3"/>
        <v>658974.40999999957</v>
      </c>
    </row>
    <row r="248" spans="1:6" x14ac:dyDescent="0.2">
      <c r="A248" s="7"/>
      <c r="B248" s="7" t="s">
        <v>67</v>
      </c>
      <c r="C248" s="8" t="s">
        <v>55</v>
      </c>
      <c r="D248" s="6">
        <v>42990</v>
      </c>
      <c r="E248" s="5">
        <v>297.3</v>
      </c>
      <c r="F248" s="5">
        <f t="shared" si="3"/>
        <v>659271.70999999961</v>
      </c>
    </row>
    <row r="249" spans="1:6" x14ac:dyDescent="0.2">
      <c r="A249" s="7"/>
      <c r="B249" s="7" t="s">
        <v>67</v>
      </c>
      <c r="C249" s="8" t="s">
        <v>55</v>
      </c>
      <c r="D249" s="6">
        <v>42990</v>
      </c>
      <c r="E249" s="5">
        <v>6962.84</v>
      </c>
      <c r="F249" s="5">
        <f t="shared" si="3"/>
        <v>666234.54999999958</v>
      </c>
    </row>
    <row r="250" spans="1:6" x14ac:dyDescent="0.2">
      <c r="A250" s="7"/>
      <c r="B250" s="7" t="s">
        <v>106</v>
      </c>
      <c r="C250" s="8" t="s">
        <v>108</v>
      </c>
      <c r="D250" s="6">
        <v>42990</v>
      </c>
      <c r="E250" s="5">
        <v>207.38</v>
      </c>
      <c r="F250" s="5">
        <f t="shared" si="3"/>
        <v>666441.92999999959</v>
      </c>
    </row>
    <row r="251" spans="1:6" x14ac:dyDescent="0.2">
      <c r="A251" s="7"/>
      <c r="B251" s="7" t="s">
        <v>109</v>
      </c>
      <c r="C251" s="8" t="s">
        <v>107</v>
      </c>
      <c r="D251" s="6">
        <v>42990</v>
      </c>
      <c r="E251" s="5">
        <v>14567.04</v>
      </c>
      <c r="F251" s="5">
        <f t="shared" si="3"/>
        <v>681008.96999999962</v>
      </c>
    </row>
    <row r="252" spans="1:6" x14ac:dyDescent="0.2">
      <c r="A252" s="7"/>
      <c r="B252" s="7" t="s">
        <v>110</v>
      </c>
      <c r="C252" s="8" t="s">
        <v>14</v>
      </c>
      <c r="D252" s="6">
        <v>42991</v>
      </c>
      <c r="E252" s="5">
        <v>15012.36</v>
      </c>
      <c r="F252" s="5">
        <f t="shared" si="3"/>
        <v>696021.32999999961</v>
      </c>
    </row>
    <row r="253" spans="1:6" x14ac:dyDescent="0.2">
      <c r="A253" s="7"/>
      <c r="B253" s="7" t="s">
        <v>111</v>
      </c>
      <c r="C253" s="8" t="s">
        <v>108</v>
      </c>
      <c r="D253" s="6">
        <v>42991</v>
      </c>
      <c r="E253" s="5">
        <v>927.73</v>
      </c>
      <c r="F253" s="5">
        <f t="shared" si="3"/>
        <v>696949.05999999959</v>
      </c>
    </row>
    <row r="254" spans="1:6" x14ac:dyDescent="0.2">
      <c r="A254" s="7"/>
      <c r="B254" s="7" t="s">
        <v>83</v>
      </c>
      <c r="C254" s="8" t="s">
        <v>14</v>
      </c>
      <c r="D254" s="6">
        <v>42992</v>
      </c>
      <c r="E254" s="5">
        <v>2239.6999999999998</v>
      </c>
      <c r="F254" s="5">
        <f t="shared" si="3"/>
        <v>699188.75999999954</v>
      </c>
    </row>
    <row r="255" spans="1:6" x14ac:dyDescent="0.2">
      <c r="A255" s="7"/>
      <c r="B255" s="7" t="s">
        <v>75</v>
      </c>
      <c r="C255" s="8" t="s">
        <v>14</v>
      </c>
      <c r="D255" s="6">
        <v>42992</v>
      </c>
      <c r="E255" s="5">
        <v>132.72</v>
      </c>
      <c r="F255" s="5">
        <f t="shared" si="3"/>
        <v>699321.47999999952</v>
      </c>
    </row>
    <row r="256" spans="1:6" x14ac:dyDescent="0.2">
      <c r="A256" s="7"/>
      <c r="B256" s="7" t="s">
        <v>67</v>
      </c>
      <c r="C256" s="8" t="s">
        <v>14</v>
      </c>
      <c r="D256" s="6">
        <v>42996</v>
      </c>
      <c r="E256" s="5">
        <v>3892.1</v>
      </c>
      <c r="F256" s="5">
        <f t="shared" si="3"/>
        <v>703213.57999999949</v>
      </c>
    </row>
    <row r="257" spans="1:6" x14ac:dyDescent="0.2">
      <c r="A257" s="7"/>
      <c r="B257" s="7" t="s">
        <v>258</v>
      </c>
      <c r="C257" s="8" t="s">
        <v>87</v>
      </c>
      <c r="D257" s="6">
        <v>42996</v>
      </c>
      <c r="E257" s="5">
        <v>1513.54</v>
      </c>
      <c r="F257" s="5">
        <f t="shared" si="3"/>
        <v>704727.11999999953</v>
      </c>
    </row>
    <row r="258" spans="1:6" x14ac:dyDescent="0.2">
      <c r="A258" s="7"/>
      <c r="B258" s="7" t="s">
        <v>83</v>
      </c>
      <c r="C258" s="8" t="s">
        <v>14</v>
      </c>
      <c r="D258" s="6">
        <v>42998</v>
      </c>
      <c r="E258" s="5">
        <v>3060.92</v>
      </c>
      <c r="F258" s="5">
        <f t="shared" si="3"/>
        <v>707788.03999999957</v>
      </c>
    </row>
    <row r="259" spans="1:6" x14ac:dyDescent="0.2">
      <c r="A259" s="7"/>
      <c r="B259" s="7" t="s">
        <v>112</v>
      </c>
      <c r="C259" s="8" t="s">
        <v>108</v>
      </c>
      <c r="D259" s="6">
        <v>42998</v>
      </c>
      <c r="E259" s="5">
        <v>75.760000000000005</v>
      </c>
      <c r="F259" s="5">
        <f t="shared" si="3"/>
        <v>707863.79999999958</v>
      </c>
    </row>
    <row r="260" spans="1:6" x14ac:dyDescent="0.2">
      <c r="A260" s="7"/>
      <c r="B260" s="7" t="s">
        <v>62</v>
      </c>
      <c r="C260" s="8" t="s">
        <v>14</v>
      </c>
      <c r="D260" s="6">
        <v>42999</v>
      </c>
      <c r="E260" s="5">
        <v>1787.59</v>
      </c>
      <c r="F260" s="5">
        <f t="shared" si="3"/>
        <v>709651.38999999955</v>
      </c>
    </row>
    <row r="261" spans="1:6" x14ac:dyDescent="0.2">
      <c r="A261" s="7"/>
      <c r="B261" s="7" t="s">
        <v>62</v>
      </c>
      <c r="C261" s="8" t="s">
        <v>14</v>
      </c>
      <c r="D261" s="6">
        <v>42999</v>
      </c>
      <c r="E261" s="5">
        <v>599.04999999999995</v>
      </c>
      <c r="F261" s="5">
        <f t="shared" ref="F261:F324" si="4">F260+E261</f>
        <v>710250.43999999959</v>
      </c>
    </row>
    <row r="262" spans="1:6" x14ac:dyDescent="0.2">
      <c r="A262" s="7"/>
      <c r="B262" s="7" t="s">
        <v>62</v>
      </c>
      <c r="C262" s="8" t="s">
        <v>14</v>
      </c>
      <c r="D262" s="6">
        <v>42999</v>
      </c>
      <c r="E262" s="5">
        <v>3268.22</v>
      </c>
      <c r="F262" s="5">
        <f t="shared" si="4"/>
        <v>713518.65999999957</v>
      </c>
    </row>
    <row r="263" spans="1:6" x14ac:dyDescent="0.2">
      <c r="A263" s="7"/>
      <c r="B263" s="7" t="s">
        <v>495</v>
      </c>
      <c r="C263" s="8" t="s">
        <v>105</v>
      </c>
      <c r="D263" s="6">
        <v>43000</v>
      </c>
      <c r="E263" s="5">
        <v>226.79</v>
      </c>
      <c r="F263" s="5">
        <f t="shared" si="4"/>
        <v>713745.4499999996</v>
      </c>
    </row>
    <row r="264" spans="1:6" x14ac:dyDescent="0.2">
      <c r="A264" s="7"/>
      <c r="B264" s="7" t="s">
        <v>495</v>
      </c>
      <c r="C264" s="8" t="s">
        <v>105</v>
      </c>
      <c r="D264" s="6">
        <v>43000</v>
      </c>
      <c r="E264" s="5">
        <v>276.14999999999998</v>
      </c>
      <c r="F264" s="5">
        <f t="shared" si="4"/>
        <v>714021.59999999963</v>
      </c>
    </row>
    <row r="265" spans="1:6" x14ac:dyDescent="0.2">
      <c r="A265" s="7"/>
      <c r="B265" s="7" t="s">
        <v>495</v>
      </c>
      <c r="C265" s="8" t="s">
        <v>105</v>
      </c>
      <c r="D265" s="6">
        <v>43000</v>
      </c>
      <c r="E265" s="5">
        <v>74.319999999999993</v>
      </c>
      <c r="F265" s="5">
        <f t="shared" si="4"/>
        <v>714095.91999999958</v>
      </c>
    </row>
    <row r="266" spans="1:6" x14ac:dyDescent="0.2">
      <c r="A266" s="7"/>
      <c r="B266" s="7" t="s">
        <v>495</v>
      </c>
      <c r="C266" s="8" t="s">
        <v>105</v>
      </c>
      <c r="D266" s="6">
        <v>43000</v>
      </c>
      <c r="E266" s="5">
        <v>4131.4399999999996</v>
      </c>
      <c r="F266" s="5">
        <f t="shared" si="4"/>
        <v>718227.35999999952</v>
      </c>
    </row>
    <row r="267" spans="1:6" x14ac:dyDescent="0.2">
      <c r="A267" s="7"/>
      <c r="B267" s="7" t="s">
        <v>495</v>
      </c>
      <c r="C267" s="8" t="s">
        <v>14</v>
      </c>
      <c r="D267" s="6">
        <v>43000</v>
      </c>
      <c r="E267" s="5">
        <v>4466.29</v>
      </c>
      <c r="F267" s="5">
        <f t="shared" si="4"/>
        <v>722693.64999999956</v>
      </c>
    </row>
    <row r="268" spans="1:6" x14ac:dyDescent="0.2">
      <c r="A268" s="7"/>
      <c r="B268" s="7" t="s">
        <v>495</v>
      </c>
      <c r="C268" s="8" t="s">
        <v>14</v>
      </c>
      <c r="D268" s="6">
        <v>43000</v>
      </c>
      <c r="E268" s="5">
        <v>397.25</v>
      </c>
      <c r="F268" s="5">
        <f t="shared" si="4"/>
        <v>723090.89999999956</v>
      </c>
    </row>
    <row r="269" spans="1:6" x14ac:dyDescent="0.2">
      <c r="A269" s="7"/>
      <c r="B269" s="7" t="s">
        <v>37</v>
      </c>
      <c r="C269" s="8" t="s">
        <v>113</v>
      </c>
      <c r="D269" s="6">
        <v>43003</v>
      </c>
      <c r="E269" s="5">
        <v>73.62</v>
      </c>
      <c r="F269" s="5">
        <f t="shared" si="4"/>
        <v>723164.51999999955</v>
      </c>
    </row>
    <row r="270" spans="1:6" x14ac:dyDescent="0.2">
      <c r="A270" s="7"/>
      <c r="B270" s="7" t="s">
        <v>37</v>
      </c>
      <c r="C270" s="8" t="s">
        <v>114</v>
      </c>
      <c r="D270" s="6">
        <v>43003</v>
      </c>
      <c r="E270" s="5">
        <v>73.62</v>
      </c>
      <c r="F270" s="5">
        <f t="shared" si="4"/>
        <v>723238.13999999955</v>
      </c>
    </row>
    <row r="271" spans="1:6" x14ac:dyDescent="0.2">
      <c r="A271" s="7"/>
      <c r="B271" s="7" t="s">
        <v>37</v>
      </c>
      <c r="C271" s="8" t="s">
        <v>115</v>
      </c>
      <c r="D271" s="6">
        <v>43003</v>
      </c>
      <c r="E271" s="5">
        <v>73.62</v>
      </c>
      <c r="F271" s="5">
        <f t="shared" si="4"/>
        <v>723311.75999999954</v>
      </c>
    </row>
    <row r="272" spans="1:6" x14ac:dyDescent="0.2">
      <c r="A272" s="7"/>
      <c r="B272" s="7" t="s">
        <v>37</v>
      </c>
      <c r="C272" s="8" t="s">
        <v>116</v>
      </c>
      <c r="D272" s="6">
        <v>43003</v>
      </c>
      <c r="E272" s="5">
        <v>18.41</v>
      </c>
      <c r="F272" s="5">
        <f t="shared" si="4"/>
        <v>723330.16999999958</v>
      </c>
    </row>
    <row r="273" spans="1:6" x14ac:dyDescent="0.2">
      <c r="A273" s="7"/>
      <c r="B273" s="7" t="s">
        <v>92</v>
      </c>
      <c r="C273" s="8" t="s">
        <v>87</v>
      </c>
      <c r="D273" s="6">
        <v>43004</v>
      </c>
      <c r="E273" s="5">
        <v>5954.87</v>
      </c>
      <c r="F273" s="5">
        <f t="shared" si="4"/>
        <v>729285.03999999957</v>
      </c>
    </row>
    <row r="274" spans="1:6" x14ac:dyDescent="0.2">
      <c r="A274" s="7"/>
      <c r="B274" s="7" t="s">
        <v>67</v>
      </c>
      <c r="C274" s="8" t="s">
        <v>14</v>
      </c>
      <c r="D274" s="6">
        <v>43004</v>
      </c>
      <c r="E274" s="5">
        <v>3092.44</v>
      </c>
      <c r="F274" s="5">
        <f t="shared" si="4"/>
        <v>732377.47999999952</v>
      </c>
    </row>
    <row r="275" spans="1:6" x14ac:dyDescent="0.2">
      <c r="A275" s="7"/>
      <c r="B275" s="7" t="s">
        <v>74</v>
      </c>
      <c r="C275" s="8" t="s">
        <v>14</v>
      </c>
      <c r="D275" s="6">
        <v>43006</v>
      </c>
      <c r="E275" s="5">
        <v>99.54</v>
      </c>
      <c r="F275" s="5">
        <f t="shared" si="4"/>
        <v>732477.01999999955</v>
      </c>
    </row>
    <row r="276" spans="1:6" x14ac:dyDescent="0.2">
      <c r="A276" s="7"/>
      <c r="B276" s="7" t="s">
        <v>86</v>
      </c>
      <c r="C276" s="8" t="s">
        <v>14</v>
      </c>
      <c r="D276" s="6">
        <v>43007</v>
      </c>
      <c r="E276" s="5">
        <v>637.07000000000005</v>
      </c>
      <c r="F276" s="5">
        <f t="shared" si="4"/>
        <v>733114.0899999995</v>
      </c>
    </row>
    <row r="277" spans="1:6" x14ac:dyDescent="0.2">
      <c r="A277" s="7"/>
      <c r="B277" s="7" t="s">
        <v>65</v>
      </c>
      <c r="C277" s="8" t="s">
        <v>14</v>
      </c>
      <c r="D277" s="6">
        <v>43010</v>
      </c>
      <c r="E277" s="5">
        <v>1659.04</v>
      </c>
      <c r="F277" s="5">
        <f t="shared" si="4"/>
        <v>734773.12999999954</v>
      </c>
    </row>
    <row r="278" spans="1:6" x14ac:dyDescent="0.2">
      <c r="A278" s="7"/>
      <c r="B278" s="7" t="s">
        <v>92</v>
      </c>
      <c r="C278" s="8" t="s">
        <v>87</v>
      </c>
      <c r="D278" s="6">
        <v>43011</v>
      </c>
      <c r="E278" s="5">
        <v>17399.689999999999</v>
      </c>
      <c r="F278" s="5">
        <f t="shared" si="4"/>
        <v>752172.81999999948</v>
      </c>
    </row>
    <row r="279" spans="1:6" x14ac:dyDescent="0.2">
      <c r="A279" s="7"/>
      <c r="B279" s="7" t="s">
        <v>117</v>
      </c>
      <c r="C279" s="8" t="s">
        <v>87</v>
      </c>
      <c r="D279" s="6">
        <v>43011</v>
      </c>
      <c r="E279" s="5">
        <v>265.45</v>
      </c>
      <c r="F279" s="5">
        <f t="shared" si="4"/>
        <v>752438.26999999944</v>
      </c>
    </row>
    <row r="280" spans="1:6" x14ac:dyDescent="0.2">
      <c r="A280" s="7"/>
      <c r="B280" s="7" t="s">
        <v>118</v>
      </c>
      <c r="C280" s="8" t="s">
        <v>14</v>
      </c>
      <c r="D280" s="6">
        <v>43011</v>
      </c>
      <c r="E280" s="5">
        <v>2130.17</v>
      </c>
      <c r="F280" s="5">
        <f t="shared" si="4"/>
        <v>754568.43999999948</v>
      </c>
    </row>
    <row r="281" spans="1:6" x14ac:dyDescent="0.2">
      <c r="A281" s="7"/>
      <c r="B281" s="7" t="s">
        <v>67</v>
      </c>
      <c r="C281" s="8" t="s">
        <v>14</v>
      </c>
      <c r="D281" s="6">
        <v>43014</v>
      </c>
      <c r="E281" s="5">
        <v>2282.83</v>
      </c>
      <c r="F281" s="5">
        <f t="shared" si="4"/>
        <v>756851.26999999944</v>
      </c>
    </row>
    <row r="282" spans="1:6" x14ac:dyDescent="0.2">
      <c r="A282" s="7"/>
      <c r="B282" s="7" t="s">
        <v>119</v>
      </c>
      <c r="C282" s="8" t="s">
        <v>14</v>
      </c>
      <c r="D282" s="6">
        <v>43018</v>
      </c>
      <c r="E282" s="5">
        <v>812.93</v>
      </c>
      <c r="F282" s="5">
        <f t="shared" si="4"/>
        <v>757664.19999999949</v>
      </c>
    </row>
    <row r="283" spans="1:6" x14ac:dyDescent="0.2">
      <c r="A283" s="7"/>
      <c r="B283" s="7" t="s">
        <v>138</v>
      </c>
      <c r="C283" s="8" t="s">
        <v>108</v>
      </c>
      <c r="D283" s="6">
        <v>43018</v>
      </c>
      <c r="E283" s="5">
        <v>743.25</v>
      </c>
      <c r="F283" s="5">
        <f t="shared" si="4"/>
        <v>758407.44999999949</v>
      </c>
    </row>
    <row r="284" spans="1:6" x14ac:dyDescent="0.2">
      <c r="A284" s="7"/>
      <c r="B284" s="7" t="s">
        <v>120</v>
      </c>
      <c r="C284" s="8" t="s">
        <v>55</v>
      </c>
      <c r="D284" s="6">
        <v>43018</v>
      </c>
      <c r="E284" s="5">
        <v>408.12</v>
      </c>
      <c r="F284" s="5">
        <f t="shared" si="4"/>
        <v>758815.56999999948</v>
      </c>
    </row>
    <row r="285" spans="1:6" x14ac:dyDescent="0.2">
      <c r="A285" s="7"/>
      <c r="B285" s="7" t="s">
        <v>111</v>
      </c>
      <c r="C285" s="8" t="s">
        <v>45</v>
      </c>
      <c r="D285" s="6">
        <v>43019</v>
      </c>
      <c r="E285" s="5">
        <v>988.78</v>
      </c>
      <c r="F285" s="5">
        <f t="shared" si="4"/>
        <v>759804.34999999951</v>
      </c>
    </row>
    <row r="286" spans="1:6" x14ac:dyDescent="0.2">
      <c r="A286" s="7"/>
      <c r="B286" s="7" t="s">
        <v>68</v>
      </c>
      <c r="C286" s="8" t="s">
        <v>14</v>
      </c>
      <c r="D286" s="6">
        <v>43019</v>
      </c>
      <c r="E286" s="5">
        <v>17000.759999999998</v>
      </c>
      <c r="F286" s="5">
        <f t="shared" si="4"/>
        <v>776805.10999999952</v>
      </c>
    </row>
    <row r="287" spans="1:6" x14ac:dyDescent="0.2">
      <c r="A287" s="7"/>
      <c r="B287" s="7" t="s">
        <v>92</v>
      </c>
      <c r="C287" s="8" t="s">
        <v>87</v>
      </c>
      <c r="D287" s="6">
        <v>43020</v>
      </c>
      <c r="E287" s="5">
        <v>1257.58</v>
      </c>
      <c r="F287" s="5">
        <f t="shared" si="4"/>
        <v>778062.68999999948</v>
      </c>
    </row>
    <row r="288" spans="1:6" x14ac:dyDescent="0.2">
      <c r="A288" s="7"/>
      <c r="B288" s="7" t="s">
        <v>67</v>
      </c>
      <c r="C288" s="8" t="s">
        <v>14</v>
      </c>
      <c r="D288" s="6">
        <v>43021</v>
      </c>
      <c r="E288" s="5">
        <v>12251.64</v>
      </c>
      <c r="F288" s="5">
        <f t="shared" si="4"/>
        <v>790314.32999999949</v>
      </c>
    </row>
    <row r="289" spans="1:6" x14ac:dyDescent="0.2">
      <c r="A289" s="7"/>
      <c r="B289" s="7" t="s">
        <v>67</v>
      </c>
      <c r="C289" s="8" t="s">
        <v>14</v>
      </c>
      <c r="D289" s="6">
        <v>43024</v>
      </c>
      <c r="E289" s="5">
        <v>7242.86</v>
      </c>
      <c r="F289" s="5">
        <f t="shared" si="4"/>
        <v>797557.18999999948</v>
      </c>
    </row>
    <row r="290" spans="1:6" x14ac:dyDescent="0.2">
      <c r="A290" s="7"/>
      <c r="B290" s="7" t="s">
        <v>67</v>
      </c>
      <c r="C290" s="8" t="s">
        <v>14</v>
      </c>
      <c r="D290" s="6">
        <v>43024</v>
      </c>
      <c r="E290" s="5">
        <v>3074.37</v>
      </c>
      <c r="F290" s="5">
        <f t="shared" si="4"/>
        <v>800631.55999999947</v>
      </c>
    </row>
    <row r="291" spans="1:6" x14ac:dyDescent="0.2">
      <c r="A291" s="7"/>
      <c r="B291" s="7" t="s">
        <v>75</v>
      </c>
      <c r="C291" s="8" t="s">
        <v>14</v>
      </c>
      <c r="D291" s="6">
        <v>43025</v>
      </c>
      <c r="E291" s="5">
        <v>610.52</v>
      </c>
      <c r="F291" s="5">
        <f t="shared" si="4"/>
        <v>801242.07999999949</v>
      </c>
    </row>
    <row r="292" spans="1:6" x14ac:dyDescent="0.2">
      <c r="A292" s="7"/>
      <c r="B292" s="7" t="s">
        <v>121</v>
      </c>
      <c r="C292" s="8" t="s">
        <v>87</v>
      </c>
      <c r="D292" s="6">
        <v>43025</v>
      </c>
      <c r="E292" s="5">
        <v>16155.68</v>
      </c>
      <c r="F292" s="5">
        <f t="shared" si="4"/>
        <v>817397.75999999954</v>
      </c>
    </row>
    <row r="293" spans="1:6" x14ac:dyDescent="0.2">
      <c r="A293" s="7"/>
      <c r="B293" s="7" t="s">
        <v>121</v>
      </c>
      <c r="C293" s="8" t="s">
        <v>87</v>
      </c>
      <c r="D293" s="6">
        <v>43025</v>
      </c>
      <c r="E293" s="5">
        <v>11140.01</v>
      </c>
      <c r="F293" s="5">
        <f t="shared" si="4"/>
        <v>828537.76999999955</v>
      </c>
    </row>
    <row r="294" spans="1:6" x14ac:dyDescent="0.2">
      <c r="A294" s="7"/>
      <c r="B294" s="7" t="s">
        <v>89</v>
      </c>
      <c r="C294" s="8" t="s">
        <v>55</v>
      </c>
      <c r="D294" s="6">
        <v>43027</v>
      </c>
      <c r="E294" s="5">
        <v>423.65</v>
      </c>
      <c r="F294" s="5">
        <f t="shared" si="4"/>
        <v>828961.41999999958</v>
      </c>
    </row>
    <row r="295" spans="1:6" x14ac:dyDescent="0.2">
      <c r="A295" s="7"/>
      <c r="B295" s="7" t="s">
        <v>121</v>
      </c>
      <c r="C295" s="8" t="s">
        <v>87</v>
      </c>
      <c r="D295" s="6">
        <v>43028</v>
      </c>
      <c r="E295" s="5">
        <v>21088.59</v>
      </c>
      <c r="F295" s="5">
        <f t="shared" si="4"/>
        <v>850050.00999999954</v>
      </c>
    </row>
    <row r="296" spans="1:6" x14ac:dyDescent="0.2">
      <c r="A296" s="7"/>
      <c r="B296" s="7" t="s">
        <v>62</v>
      </c>
      <c r="C296" s="8" t="s">
        <v>14</v>
      </c>
      <c r="D296" s="6">
        <v>43031</v>
      </c>
      <c r="E296" s="5">
        <v>844.34</v>
      </c>
      <c r="F296" s="5">
        <f t="shared" si="4"/>
        <v>850894.34999999951</v>
      </c>
    </row>
    <row r="297" spans="1:6" x14ac:dyDescent="0.2">
      <c r="A297" s="7"/>
      <c r="B297" s="7" t="s">
        <v>92</v>
      </c>
      <c r="C297" s="8" t="s">
        <v>87</v>
      </c>
      <c r="D297" s="6">
        <v>43031</v>
      </c>
      <c r="E297" s="5">
        <v>1257.58</v>
      </c>
      <c r="F297" s="5">
        <f t="shared" si="4"/>
        <v>852151.92999999947</v>
      </c>
    </row>
    <row r="298" spans="1:6" x14ac:dyDescent="0.2">
      <c r="A298" s="7"/>
      <c r="B298" s="7" t="s">
        <v>75</v>
      </c>
      <c r="C298" s="8" t="s">
        <v>14</v>
      </c>
      <c r="D298" s="6">
        <v>43034</v>
      </c>
      <c r="E298" s="5">
        <v>700.11</v>
      </c>
      <c r="F298" s="5">
        <f t="shared" si="4"/>
        <v>852852.03999999946</v>
      </c>
    </row>
    <row r="299" spans="1:6" x14ac:dyDescent="0.2">
      <c r="A299" s="7"/>
      <c r="B299" s="7" t="s">
        <v>168</v>
      </c>
      <c r="C299" s="8" t="s">
        <v>122</v>
      </c>
      <c r="D299" s="6">
        <v>43035</v>
      </c>
      <c r="E299" s="5">
        <v>853.41</v>
      </c>
      <c r="F299" s="5">
        <f t="shared" si="4"/>
        <v>853705.44999999949</v>
      </c>
    </row>
    <row r="300" spans="1:6" x14ac:dyDescent="0.2">
      <c r="A300" s="7"/>
      <c r="B300" s="7" t="s">
        <v>37</v>
      </c>
      <c r="C300" s="8" t="s">
        <v>53</v>
      </c>
      <c r="D300" s="6">
        <v>43035</v>
      </c>
      <c r="E300" s="5">
        <v>74.37</v>
      </c>
      <c r="F300" s="5">
        <f t="shared" si="4"/>
        <v>853779.81999999948</v>
      </c>
    </row>
    <row r="301" spans="1:6" x14ac:dyDescent="0.2">
      <c r="A301" s="7"/>
      <c r="B301" s="7" t="s">
        <v>495</v>
      </c>
      <c r="C301" s="8" t="s">
        <v>105</v>
      </c>
      <c r="D301" s="6">
        <v>43035</v>
      </c>
      <c r="E301" s="5">
        <v>2115.27</v>
      </c>
      <c r="F301" s="5">
        <f t="shared" si="4"/>
        <v>855895.0899999995</v>
      </c>
    </row>
    <row r="302" spans="1:6" x14ac:dyDescent="0.2">
      <c r="A302" s="7"/>
      <c r="B302" s="7" t="s">
        <v>495</v>
      </c>
      <c r="C302" s="8" t="s">
        <v>105</v>
      </c>
      <c r="D302" s="6">
        <v>43035</v>
      </c>
      <c r="E302" s="5">
        <v>3904.08</v>
      </c>
      <c r="F302" s="5">
        <f t="shared" si="4"/>
        <v>859799.16999999946</v>
      </c>
    </row>
    <row r="303" spans="1:6" x14ac:dyDescent="0.2">
      <c r="A303" s="7"/>
      <c r="B303" s="7" t="s">
        <v>495</v>
      </c>
      <c r="C303" s="8" t="s">
        <v>105</v>
      </c>
      <c r="D303" s="6">
        <v>43035</v>
      </c>
      <c r="E303" s="5">
        <v>227.35</v>
      </c>
      <c r="F303" s="5">
        <f t="shared" si="4"/>
        <v>860026.51999999944</v>
      </c>
    </row>
    <row r="304" spans="1:6" x14ac:dyDescent="0.2">
      <c r="A304" s="7"/>
      <c r="B304" s="7" t="s">
        <v>495</v>
      </c>
      <c r="C304" s="8" t="s">
        <v>14</v>
      </c>
      <c r="D304" s="6">
        <v>43035</v>
      </c>
      <c r="E304" s="5">
        <v>993.69</v>
      </c>
      <c r="F304" s="5">
        <f t="shared" si="4"/>
        <v>861020.20999999938</v>
      </c>
    </row>
    <row r="305" spans="1:6" x14ac:dyDescent="0.2">
      <c r="A305" s="7"/>
      <c r="B305" s="7" t="s">
        <v>495</v>
      </c>
      <c r="C305" s="8" t="s">
        <v>14</v>
      </c>
      <c r="D305" s="6">
        <v>43035</v>
      </c>
      <c r="E305" s="5">
        <v>4502.88</v>
      </c>
      <c r="F305" s="5">
        <f t="shared" si="4"/>
        <v>865523.08999999939</v>
      </c>
    </row>
    <row r="306" spans="1:6" x14ac:dyDescent="0.2">
      <c r="A306" s="7"/>
      <c r="B306" s="7" t="s">
        <v>495</v>
      </c>
      <c r="C306" s="8" t="s">
        <v>14</v>
      </c>
      <c r="D306" s="6">
        <v>43035</v>
      </c>
      <c r="E306" s="5">
        <v>428.89</v>
      </c>
      <c r="F306" s="5">
        <f t="shared" si="4"/>
        <v>865951.9799999994</v>
      </c>
    </row>
    <row r="307" spans="1:6" x14ac:dyDescent="0.2">
      <c r="A307" s="7"/>
      <c r="B307" s="7" t="s">
        <v>495</v>
      </c>
      <c r="C307" s="8" t="s">
        <v>14</v>
      </c>
      <c r="D307" s="6">
        <v>43035</v>
      </c>
      <c r="E307" s="5">
        <v>607.74</v>
      </c>
      <c r="F307" s="5">
        <f t="shared" si="4"/>
        <v>866559.71999999939</v>
      </c>
    </row>
    <row r="308" spans="1:6" x14ac:dyDescent="0.2">
      <c r="A308" s="7"/>
      <c r="B308" s="7" t="s">
        <v>495</v>
      </c>
      <c r="C308" s="8" t="s">
        <v>14</v>
      </c>
      <c r="D308" s="6">
        <v>43035</v>
      </c>
      <c r="E308" s="5">
        <v>8236.67</v>
      </c>
      <c r="F308" s="5">
        <f t="shared" si="4"/>
        <v>874796.38999999943</v>
      </c>
    </row>
    <row r="309" spans="1:6" x14ac:dyDescent="0.2">
      <c r="A309" s="7"/>
      <c r="B309" s="7" t="s">
        <v>83</v>
      </c>
      <c r="C309" s="8" t="s">
        <v>14</v>
      </c>
      <c r="D309" s="6">
        <v>43039</v>
      </c>
      <c r="E309" s="5">
        <v>895.88</v>
      </c>
      <c r="F309" s="5">
        <f t="shared" si="4"/>
        <v>875692.26999999944</v>
      </c>
    </row>
    <row r="310" spans="1:6" x14ac:dyDescent="0.2">
      <c r="A310" s="7"/>
      <c r="B310" s="7" t="s">
        <v>89</v>
      </c>
      <c r="C310" s="8" t="s">
        <v>122</v>
      </c>
      <c r="D310" s="6">
        <v>43039</v>
      </c>
      <c r="E310" s="5">
        <v>8173.13</v>
      </c>
      <c r="F310" s="5">
        <f t="shared" si="4"/>
        <v>883865.39999999944</v>
      </c>
    </row>
    <row r="311" spans="1:6" x14ac:dyDescent="0.2">
      <c r="A311" s="7"/>
      <c r="B311" s="7" t="s">
        <v>65</v>
      </c>
      <c r="C311" s="8" t="s">
        <v>23</v>
      </c>
      <c r="D311" s="6">
        <v>43039</v>
      </c>
      <c r="E311" s="5">
        <v>1659.04</v>
      </c>
      <c r="F311" s="5">
        <f t="shared" si="4"/>
        <v>885524.43999999948</v>
      </c>
    </row>
    <row r="312" spans="1:6" x14ac:dyDescent="0.2">
      <c r="A312" s="7"/>
      <c r="B312" s="7" t="s">
        <v>75</v>
      </c>
      <c r="C312" s="8" t="s">
        <v>14</v>
      </c>
      <c r="D312" s="6">
        <v>43041</v>
      </c>
      <c r="E312" s="5">
        <v>507.66</v>
      </c>
      <c r="F312" s="5">
        <f t="shared" si="4"/>
        <v>886032.09999999951</v>
      </c>
    </row>
    <row r="313" spans="1:6" x14ac:dyDescent="0.2">
      <c r="A313" s="7"/>
      <c r="B313" s="7" t="s">
        <v>69</v>
      </c>
      <c r="C313" s="8" t="s">
        <v>14</v>
      </c>
      <c r="D313" s="6">
        <v>43041</v>
      </c>
      <c r="E313" s="5">
        <v>148.15</v>
      </c>
      <c r="F313" s="5">
        <f t="shared" si="4"/>
        <v>886180.24999999953</v>
      </c>
    </row>
    <row r="314" spans="1:6" x14ac:dyDescent="0.2">
      <c r="A314" s="7"/>
      <c r="B314" s="7" t="s">
        <v>69</v>
      </c>
      <c r="C314" s="8" t="s">
        <v>14</v>
      </c>
      <c r="D314" s="6">
        <v>43041</v>
      </c>
      <c r="E314" s="5">
        <v>237.08</v>
      </c>
      <c r="F314" s="5">
        <f t="shared" si="4"/>
        <v>886417.32999999949</v>
      </c>
    </row>
    <row r="315" spans="1:6" x14ac:dyDescent="0.2">
      <c r="A315" s="7"/>
      <c r="B315" s="7" t="s">
        <v>69</v>
      </c>
      <c r="C315" s="8" t="s">
        <v>14</v>
      </c>
      <c r="D315" s="6">
        <v>43041</v>
      </c>
      <c r="E315" s="5">
        <v>371.29</v>
      </c>
      <c r="F315" s="5">
        <f t="shared" si="4"/>
        <v>886788.61999999953</v>
      </c>
    </row>
    <row r="316" spans="1:6" x14ac:dyDescent="0.2">
      <c r="A316" s="7"/>
      <c r="B316" s="7" t="s">
        <v>123</v>
      </c>
      <c r="C316" s="8" t="s">
        <v>14</v>
      </c>
      <c r="D316" s="6">
        <v>43045</v>
      </c>
      <c r="E316" s="5">
        <v>339.77</v>
      </c>
      <c r="F316" s="5">
        <f t="shared" si="4"/>
        <v>887128.38999999955</v>
      </c>
    </row>
    <row r="317" spans="1:6" x14ac:dyDescent="0.2">
      <c r="A317" s="7"/>
      <c r="B317" s="7" t="s">
        <v>123</v>
      </c>
      <c r="C317" s="8" t="s">
        <v>14</v>
      </c>
      <c r="D317" s="6">
        <v>43045</v>
      </c>
      <c r="E317" s="5">
        <v>258.81</v>
      </c>
      <c r="F317" s="5">
        <f t="shared" si="4"/>
        <v>887387.1999999996</v>
      </c>
    </row>
    <row r="318" spans="1:6" x14ac:dyDescent="0.2">
      <c r="A318" s="7"/>
      <c r="B318" s="7" t="s">
        <v>62</v>
      </c>
      <c r="C318" s="8" t="s">
        <v>14</v>
      </c>
      <c r="D318" s="6">
        <v>43047</v>
      </c>
      <c r="E318" s="5">
        <v>5059.6899999999996</v>
      </c>
      <c r="F318" s="5">
        <f t="shared" si="4"/>
        <v>892446.88999999955</v>
      </c>
    </row>
    <row r="319" spans="1:6" x14ac:dyDescent="0.2">
      <c r="A319" s="7"/>
      <c r="B319" s="7" t="s">
        <v>124</v>
      </c>
      <c r="C319" s="8" t="s">
        <v>14</v>
      </c>
      <c r="D319" s="6">
        <v>43048</v>
      </c>
      <c r="E319" s="5">
        <v>16232.46</v>
      </c>
      <c r="F319" s="5">
        <f t="shared" si="4"/>
        <v>908679.34999999951</v>
      </c>
    </row>
    <row r="320" spans="1:6" x14ac:dyDescent="0.2">
      <c r="A320" s="7"/>
      <c r="B320" s="7" t="s">
        <v>109</v>
      </c>
      <c r="C320" s="8" t="s">
        <v>122</v>
      </c>
      <c r="D320" s="6">
        <v>43052</v>
      </c>
      <c r="E320" s="5">
        <v>6113.76</v>
      </c>
      <c r="F320" s="5">
        <f t="shared" si="4"/>
        <v>914793.10999999952</v>
      </c>
    </row>
    <row r="321" spans="1:6" x14ac:dyDescent="0.2">
      <c r="A321" s="7"/>
      <c r="B321" s="7" t="s">
        <v>74</v>
      </c>
      <c r="C321" s="8" t="s">
        <v>14</v>
      </c>
      <c r="D321" s="6">
        <v>43052</v>
      </c>
      <c r="E321" s="5">
        <v>66.36</v>
      </c>
      <c r="F321" s="5">
        <f t="shared" si="4"/>
        <v>914859.46999999951</v>
      </c>
    </row>
    <row r="322" spans="1:6" x14ac:dyDescent="0.2">
      <c r="A322" s="7"/>
      <c r="B322" s="7" t="s">
        <v>67</v>
      </c>
      <c r="C322" s="8" t="s">
        <v>55</v>
      </c>
      <c r="D322" s="6">
        <v>43052</v>
      </c>
      <c r="E322" s="5">
        <v>1109.23</v>
      </c>
      <c r="F322" s="5">
        <f t="shared" si="4"/>
        <v>915968.69999999949</v>
      </c>
    </row>
    <row r="323" spans="1:6" x14ac:dyDescent="0.2">
      <c r="A323" s="7"/>
      <c r="B323" s="7" t="s">
        <v>67</v>
      </c>
      <c r="C323" s="8" t="s">
        <v>14</v>
      </c>
      <c r="D323" s="6">
        <v>43052</v>
      </c>
      <c r="E323" s="5">
        <v>821.22</v>
      </c>
      <c r="F323" s="5">
        <f t="shared" si="4"/>
        <v>916789.91999999946</v>
      </c>
    </row>
    <row r="324" spans="1:6" x14ac:dyDescent="0.2">
      <c r="A324" s="7"/>
      <c r="B324" s="7" t="s">
        <v>94</v>
      </c>
      <c r="C324" s="8" t="s">
        <v>14</v>
      </c>
      <c r="D324" s="6">
        <v>43052</v>
      </c>
      <c r="E324" s="5">
        <v>2243.6</v>
      </c>
      <c r="F324" s="5">
        <f t="shared" si="4"/>
        <v>919033.51999999944</v>
      </c>
    </row>
    <row r="325" spans="1:6" x14ac:dyDescent="0.2">
      <c r="A325" s="7"/>
      <c r="B325" s="7" t="s">
        <v>67</v>
      </c>
      <c r="C325" s="8" t="s">
        <v>55</v>
      </c>
      <c r="D325" s="6">
        <v>43052</v>
      </c>
      <c r="E325" s="5">
        <v>1775.83</v>
      </c>
      <c r="F325" s="5">
        <f t="shared" ref="F325:F382" si="5">F324+E325</f>
        <v>920809.34999999939</v>
      </c>
    </row>
    <row r="326" spans="1:6" x14ac:dyDescent="0.2">
      <c r="A326" s="7"/>
      <c r="B326" s="7" t="s">
        <v>75</v>
      </c>
      <c r="C326" s="8" t="s">
        <v>14</v>
      </c>
      <c r="D326" s="6">
        <v>43053</v>
      </c>
      <c r="E326" s="5">
        <v>743.25</v>
      </c>
      <c r="F326" s="5">
        <f t="shared" si="5"/>
        <v>921552.59999999939</v>
      </c>
    </row>
    <row r="327" spans="1:6" x14ac:dyDescent="0.2">
      <c r="A327" s="7"/>
      <c r="B327" s="7" t="s">
        <v>495</v>
      </c>
      <c r="C327" s="8" t="s">
        <v>87</v>
      </c>
      <c r="D327" s="6">
        <v>43053</v>
      </c>
      <c r="E327" s="5">
        <v>4131.4399999999996</v>
      </c>
      <c r="F327" s="5">
        <f t="shared" si="5"/>
        <v>925684.03999999934</v>
      </c>
    </row>
    <row r="328" spans="1:6" x14ac:dyDescent="0.2">
      <c r="A328" s="7"/>
      <c r="B328" s="7" t="s">
        <v>495</v>
      </c>
      <c r="C328" s="8" t="s">
        <v>14</v>
      </c>
      <c r="D328" s="6">
        <v>43053</v>
      </c>
      <c r="E328" s="5">
        <v>5645.93</v>
      </c>
      <c r="F328" s="5">
        <f t="shared" si="5"/>
        <v>931329.96999999939</v>
      </c>
    </row>
    <row r="329" spans="1:6" x14ac:dyDescent="0.2">
      <c r="A329" s="7"/>
      <c r="B329" s="7" t="s">
        <v>495</v>
      </c>
      <c r="C329" s="8" t="s">
        <v>14</v>
      </c>
      <c r="D329" s="6">
        <v>43053</v>
      </c>
      <c r="E329" s="5">
        <v>2148.4499999999998</v>
      </c>
      <c r="F329" s="5">
        <f t="shared" si="5"/>
        <v>933478.41999999934</v>
      </c>
    </row>
    <row r="330" spans="1:6" x14ac:dyDescent="0.2">
      <c r="A330" s="7"/>
      <c r="B330" s="7" t="s">
        <v>495</v>
      </c>
      <c r="C330" s="8" t="s">
        <v>14</v>
      </c>
      <c r="D330" s="6">
        <v>43053</v>
      </c>
      <c r="E330" s="5">
        <v>1246.1199999999999</v>
      </c>
      <c r="F330" s="5">
        <f t="shared" si="5"/>
        <v>934724.53999999934</v>
      </c>
    </row>
    <row r="331" spans="1:6" x14ac:dyDescent="0.2">
      <c r="A331" s="7"/>
      <c r="B331" s="7" t="s">
        <v>495</v>
      </c>
      <c r="C331" s="8" t="s">
        <v>14</v>
      </c>
      <c r="D331" s="6">
        <v>43053</v>
      </c>
      <c r="E331" s="5">
        <v>1384.6</v>
      </c>
      <c r="F331" s="5">
        <f t="shared" si="5"/>
        <v>936109.13999999932</v>
      </c>
    </row>
    <row r="332" spans="1:6" x14ac:dyDescent="0.2">
      <c r="A332" s="7"/>
      <c r="B332" s="7" t="s">
        <v>111</v>
      </c>
      <c r="C332" s="8" t="s">
        <v>14</v>
      </c>
      <c r="D332" s="6">
        <v>43055</v>
      </c>
      <c r="E332" s="5">
        <v>617.16</v>
      </c>
      <c r="F332" s="5">
        <f t="shared" si="5"/>
        <v>936726.29999999935</v>
      </c>
    </row>
    <row r="333" spans="1:6" x14ac:dyDescent="0.2">
      <c r="A333" s="7"/>
      <c r="B333" s="7" t="s">
        <v>89</v>
      </c>
      <c r="C333" s="8" t="s">
        <v>55</v>
      </c>
      <c r="D333" s="6">
        <v>43060</v>
      </c>
      <c r="E333" s="5">
        <v>440.4</v>
      </c>
      <c r="F333" s="5">
        <f t="shared" si="5"/>
        <v>937166.69999999937</v>
      </c>
    </row>
    <row r="334" spans="1:6" x14ac:dyDescent="0.2">
      <c r="A334" s="7"/>
      <c r="B334" s="7" t="s">
        <v>62</v>
      </c>
      <c r="C334" s="8" t="s">
        <v>14</v>
      </c>
      <c r="D334" s="6">
        <v>43060</v>
      </c>
      <c r="E334" s="5">
        <v>6876.25</v>
      </c>
      <c r="F334" s="5">
        <f t="shared" si="5"/>
        <v>944042.94999999937</v>
      </c>
    </row>
    <row r="335" spans="1:6" x14ac:dyDescent="0.2">
      <c r="A335" s="7"/>
      <c r="B335" s="7" t="s">
        <v>62</v>
      </c>
      <c r="C335" s="8" t="s">
        <v>14</v>
      </c>
      <c r="D335" s="6">
        <v>43060</v>
      </c>
      <c r="E335" s="5">
        <v>1462.04</v>
      </c>
      <c r="F335" s="5">
        <f t="shared" si="5"/>
        <v>945504.98999999941</v>
      </c>
    </row>
    <row r="336" spans="1:6" x14ac:dyDescent="0.2">
      <c r="A336" s="7"/>
      <c r="B336" s="7" t="s">
        <v>67</v>
      </c>
      <c r="C336" s="8" t="s">
        <v>14</v>
      </c>
      <c r="D336" s="6">
        <v>43060</v>
      </c>
      <c r="E336" s="5">
        <v>17720.57</v>
      </c>
      <c r="F336" s="5">
        <f t="shared" si="5"/>
        <v>963225.55999999936</v>
      </c>
    </row>
    <row r="337" spans="1:6" x14ac:dyDescent="0.2">
      <c r="A337" s="7"/>
      <c r="B337" s="7" t="s">
        <v>67</v>
      </c>
      <c r="C337" s="8" t="s">
        <v>14</v>
      </c>
      <c r="D337" s="6">
        <v>43060</v>
      </c>
      <c r="E337" s="5">
        <v>473.46</v>
      </c>
      <c r="F337" s="5">
        <f t="shared" si="5"/>
        <v>963699.01999999932</v>
      </c>
    </row>
    <row r="338" spans="1:6" x14ac:dyDescent="0.2">
      <c r="A338" s="7"/>
      <c r="B338" s="7" t="s">
        <v>67</v>
      </c>
      <c r="C338" s="8" t="s">
        <v>14</v>
      </c>
      <c r="D338" s="6">
        <v>43060</v>
      </c>
      <c r="E338" s="5">
        <v>4517.34</v>
      </c>
      <c r="F338" s="5">
        <f t="shared" si="5"/>
        <v>968216.35999999929</v>
      </c>
    </row>
    <row r="339" spans="1:6" x14ac:dyDescent="0.2">
      <c r="A339" s="7"/>
      <c r="B339" s="7" t="s">
        <v>67</v>
      </c>
      <c r="C339" s="8" t="s">
        <v>55</v>
      </c>
      <c r="D339" s="6">
        <v>43060</v>
      </c>
      <c r="E339" s="5">
        <v>1824.94</v>
      </c>
      <c r="F339" s="5">
        <f t="shared" si="5"/>
        <v>970041.29999999923</v>
      </c>
    </row>
    <row r="340" spans="1:6" x14ac:dyDescent="0.2">
      <c r="A340" s="7"/>
      <c r="B340" s="7" t="s">
        <v>75</v>
      </c>
      <c r="C340" s="8" t="s">
        <v>14</v>
      </c>
      <c r="D340" s="6">
        <v>43060</v>
      </c>
      <c r="E340" s="5">
        <v>832.84</v>
      </c>
      <c r="F340" s="5">
        <f t="shared" si="5"/>
        <v>970874.1399999992</v>
      </c>
    </row>
    <row r="341" spans="1:6" x14ac:dyDescent="0.2">
      <c r="A341" s="7"/>
      <c r="B341" s="7" t="s">
        <v>125</v>
      </c>
      <c r="C341" s="8" t="s">
        <v>126</v>
      </c>
      <c r="D341" s="6">
        <v>43062</v>
      </c>
      <c r="E341" s="5">
        <v>165.9</v>
      </c>
      <c r="F341" s="5">
        <f t="shared" si="5"/>
        <v>971040.03999999922</v>
      </c>
    </row>
    <row r="342" spans="1:6" x14ac:dyDescent="0.2">
      <c r="A342" s="7"/>
      <c r="B342" s="7" t="s">
        <v>127</v>
      </c>
      <c r="C342" s="8" t="s">
        <v>55</v>
      </c>
      <c r="D342" s="6">
        <v>43062</v>
      </c>
      <c r="E342" s="5">
        <v>94.02</v>
      </c>
      <c r="F342" s="5">
        <f t="shared" si="5"/>
        <v>971134.05999999924</v>
      </c>
    </row>
    <row r="343" spans="1:6" x14ac:dyDescent="0.2">
      <c r="A343" s="7"/>
      <c r="B343" s="7" t="s">
        <v>157</v>
      </c>
      <c r="C343" s="8" t="s">
        <v>14</v>
      </c>
      <c r="D343" s="6">
        <v>43063</v>
      </c>
      <c r="E343" s="5">
        <v>26.54</v>
      </c>
      <c r="F343" s="5">
        <f t="shared" si="5"/>
        <v>971160.59999999928</v>
      </c>
    </row>
    <row r="344" spans="1:6" x14ac:dyDescent="0.2">
      <c r="A344" s="7"/>
      <c r="B344" s="7" t="s">
        <v>75</v>
      </c>
      <c r="C344" s="8" t="s">
        <v>14</v>
      </c>
      <c r="D344" s="6">
        <v>43068</v>
      </c>
      <c r="E344" s="5">
        <v>749.88</v>
      </c>
      <c r="F344" s="5">
        <f t="shared" si="5"/>
        <v>971910.47999999928</v>
      </c>
    </row>
    <row r="345" spans="1:6" x14ac:dyDescent="0.2">
      <c r="A345" s="7"/>
      <c r="B345" s="7" t="s">
        <v>67</v>
      </c>
      <c r="C345" s="8" t="s">
        <v>14</v>
      </c>
      <c r="D345" s="6">
        <v>43069</v>
      </c>
      <c r="E345" s="5">
        <v>862.7</v>
      </c>
      <c r="F345" s="5">
        <f t="shared" si="5"/>
        <v>972773.17999999924</v>
      </c>
    </row>
    <row r="346" spans="1:6" x14ac:dyDescent="0.2">
      <c r="A346" s="7"/>
      <c r="B346" s="7" t="s">
        <v>67</v>
      </c>
      <c r="C346" s="8" t="s">
        <v>14</v>
      </c>
      <c r="D346" s="6">
        <v>43069</v>
      </c>
      <c r="E346" s="5">
        <v>6271.15</v>
      </c>
      <c r="F346" s="5">
        <f t="shared" si="5"/>
        <v>979044.32999999926</v>
      </c>
    </row>
    <row r="347" spans="1:6" x14ac:dyDescent="0.2">
      <c r="A347" s="7"/>
      <c r="B347" s="7" t="s">
        <v>65</v>
      </c>
      <c r="C347" s="8" t="s">
        <v>23</v>
      </c>
      <c r="D347" s="6">
        <v>43070</v>
      </c>
      <c r="E347" s="5">
        <v>1659.04</v>
      </c>
      <c r="F347" s="5">
        <f t="shared" si="5"/>
        <v>980703.3699999993</v>
      </c>
    </row>
    <row r="348" spans="1:6" x14ac:dyDescent="0.2">
      <c r="A348" s="7"/>
      <c r="B348" s="7" t="s">
        <v>83</v>
      </c>
      <c r="C348" s="8" t="s">
        <v>14</v>
      </c>
      <c r="D348" s="6">
        <v>43073</v>
      </c>
      <c r="E348" s="5">
        <v>1194.51</v>
      </c>
      <c r="F348" s="5">
        <f t="shared" si="5"/>
        <v>981897.87999999931</v>
      </c>
    </row>
    <row r="349" spans="1:6" x14ac:dyDescent="0.2">
      <c r="A349" s="7"/>
      <c r="B349" s="7" t="s">
        <v>67</v>
      </c>
      <c r="C349" s="8" t="s">
        <v>14</v>
      </c>
      <c r="D349" s="6">
        <v>43073</v>
      </c>
      <c r="E349" s="5">
        <v>4660.6899999999996</v>
      </c>
      <c r="F349" s="5">
        <f t="shared" si="5"/>
        <v>986558.56999999925</v>
      </c>
    </row>
    <row r="350" spans="1:6" x14ac:dyDescent="0.2">
      <c r="A350" s="7"/>
      <c r="B350" s="7" t="s">
        <v>89</v>
      </c>
      <c r="C350" s="8" t="s">
        <v>14</v>
      </c>
      <c r="D350" s="6">
        <v>43073</v>
      </c>
      <c r="E350" s="5">
        <v>3921.33</v>
      </c>
      <c r="F350" s="5">
        <f t="shared" si="5"/>
        <v>990479.89999999921</v>
      </c>
    </row>
    <row r="351" spans="1:6" x14ac:dyDescent="0.2">
      <c r="A351" s="7"/>
      <c r="B351" s="7" t="s">
        <v>128</v>
      </c>
      <c r="C351" s="8" t="s">
        <v>14</v>
      </c>
      <c r="D351" s="6">
        <v>43076</v>
      </c>
      <c r="E351" s="5">
        <v>1199.81</v>
      </c>
      <c r="F351" s="5">
        <f t="shared" si="5"/>
        <v>991679.70999999926</v>
      </c>
    </row>
    <row r="352" spans="1:6" x14ac:dyDescent="0.2">
      <c r="A352" s="7"/>
      <c r="B352" s="7" t="s">
        <v>95</v>
      </c>
      <c r="C352" s="8" t="s">
        <v>14</v>
      </c>
      <c r="D352" s="6">
        <v>43077</v>
      </c>
      <c r="E352" s="5">
        <v>71.67</v>
      </c>
      <c r="F352" s="5">
        <f t="shared" si="5"/>
        <v>991751.37999999931</v>
      </c>
    </row>
    <row r="353" spans="1:6" x14ac:dyDescent="0.2">
      <c r="A353" s="7"/>
      <c r="B353" s="7" t="s">
        <v>75</v>
      </c>
      <c r="C353" s="8" t="s">
        <v>14</v>
      </c>
      <c r="D353" s="6">
        <v>43077</v>
      </c>
      <c r="E353" s="5">
        <v>943.99</v>
      </c>
      <c r="F353" s="5">
        <f t="shared" si="5"/>
        <v>992695.3699999993</v>
      </c>
    </row>
    <row r="354" spans="1:6" x14ac:dyDescent="0.2">
      <c r="A354" s="7"/>
      <c r="B354" s="7" t="s">
        <v>129</v>
      </c>
      <c r="C354" s="8" t="s">
        <v>14</v>
      </c>
      <c r="D354" s="6">
        <v>43077</v>
      </c>
      <c r="E354" s="5">
        <v>793.02</v>
      </c>
      <c r="F354" s="5">
        <f t="shared" si="5"/>
        <v>993488.38999999932</v>
      </c>
    </row>
    <row r="355" spans="1:6" x14ac:dyDescent="0.2">
      <c r="A355" s="7"/>
      <c r="B355" s="7" t="s">
        <v>67</v>
      </c>
      <c r="C355" s="8" t="s">
        <v>14</v>
      </c>
      <c r="D355" s="6">
        <v>43080</v>
      </c>
      <c r="E355" s="5">
        <v>3890.07</v>
      </c>
      <c r="F355" s="5">
        <f t="shared" si="5"/>
        <v>997378.45999999926</v>
      </c>
    </row>
    <row r="356" spans="1:6" x14ac:dyDescent="0.2">
      <c r="A356" s="7"/>
      <c r="B356" s="7" t="s">
        <v>495</v>
      </c>
      <c r="C356" s="8" t="s">
        <v>87</v>
      </c>
      <c r="D356" s="6">
        <v>43081</v>
      </c>
      <c r="E356" s="5">
        <v>4131.4399999999996</v>
      </c>
      <c r="F356" s="5">
        <f t="shared" si="5"/>
        <v>1001509.8999999992</v>
      </c>
    </row>
    <row r="357" spans="1:6" x14ac:dyDescent="0.2">
      <c r="A357" s="7"/>
      <c r="B357" s="7" t="s">
        <v>495</v>
      </c>
      <c r="C357" s="8" t="s">
        <v>14</v>
      </c>
      <c r="D357" s="6">
        <v>43081</v>
      </c>
      <c r="E357" s="5">
        <v>591.9</v>
      </c>
      <c r="F357" s="5">
        <f t="shared" si="5"/>
        <v>1002101.7999999992</v>
      </c>
    </row>
    <row r="358" spans="1:6" x14ac:dyDescent="0.2">
      <c r="A358" s="7"/>
      <c r="B358" s="7" t="s">
        <v>495</v>
      </c>
      <c r="C358" s="8" t="s">
        <v>55</v>
      </c>
      <c r="D358" s="6">
        <v>43081</v>
      </c>
      <c r="E358" s="5">
        <v>3293.18</v>
      </c>
      <c r="F358" s="5">
        <f t="shared" si="5"/>
        <v>1005394.9799999993</v>
      </c>
    </row>
    <row r="359" spans="1:6" x14ac:dyDescent="0.2">
      <c r="A359" s="7"/>
      <c r="B359" s="7" t="s">
        <v>495</v>
      </c>
      <c r="C359" s="8" t="s">
        <v>14</v>
      </c>
      <c r="D359" s="6">
        <v>43081</v>
      </c>
      <c r="E359" s="5">
        <v>13343.18</v>
      </c>
      <c r="F359" s="5">
        <f t="shared" si="5"/>
        <v>1018738.1599999993</v>
      </c>
    </row>
    <row r="360" spans="1:6" x14ac:dyDescent="0.2">
      <c r="A360" s="7"/>
      <c r="B360" s="7" t="s">
        <v>495</v>
      </c>
      <c r="C360" s="8" t="s">
        <v>14</v>
      </c>
      <c r="D360" s="6">
        <v>43081</v>
      </c>
      <c r="E360" s="5">
        <v>5323.73</v>
      </c>
      <c r="F360" s="5">
        <f t="shared" si="5"/>
        <v>1024061.8899999993</v>
      </c>
    </row>
    <row r="361" spans="1:6" x14ac:dyDescent="0.2">
      <c r="A361" s="7"/>
      <c r="B361" s="7" t="s">
        <v>67</v>
      </c>
      <c r="C361" s="8" t="s">
        <v>14</v>
      </c>
      <c r="D361" s="6">
        <v>43082</v>
      </c>
      <c r="E361" s="5">
        <v>2857.31</v>
      </c>
      <c r="F361" s="5">
        <f t="shared" si="5"/>
        <v>1026919.1999999994</v>
      </c>
    </row>
    <row r="362" spans="1:6" x14ac:dyDescent="0.2">
      <c r="A362" s="7"/>
      <c r="B362" s="7" t="s">
        <v>70</v>
      </c>
      <c r="C362" s="8" t="s">
        <v>55</v>
      </c>
      <c r="D362" s="6">
        <v>43084</v>
      </c>
      <c r="E362" s="5">
        <v>24.89</v>
      </c>
      <c r="F362" s="5">
        <f t="shared" si="5"/>
        <v>1026944.0899999994</v>
      </c>
    </row>
    <row r="363" spans="1:6" x14ac:dyDescent="0.2">
      <c r="A363" s="7"/>
      <c r="B363" s="7" t="s">
        <v>72</v>
      </c>
      <c r="C363" s="8" t="s">
        <v>14</v>
      </c>
      <c r="D363" s="6">
        <v>43084</v>
      </c>
      <c r="E363" s="5">
        <v>586.6</v>
      </c>
      <c r="F363" s="5">
        <f t="shared" si="5"/>
        <v>1027530.6899999994</v>
      </c>
    </row>
    <row r="364" spans="1:6" x14ac:dyDescent="0.2">
      <c r="A364" s="7"/>
      <c r="B364" s="7" t="s">
        <v>111</v>
      </c>
      <c r="C364" s="8" t="s">
        <v>14</v>
      </c>
      <c r="D364" s="6">
        <v>43088</v>
      </c>
      <c r="E364" s="5">
        <v>966.62</v>
      </c>
      <c r="F364" s="5">
        <f t="shared" si="5"/>
        <v>1028497.3099999994</v>
      </c>
    </row>
    <row r="365" spans="1:6" x14ac:dyDescent="0.2">
      <c r="A365" s="7"/>
      <c r="B365" s="7" t="s">
        <v>62</v>
      </c>
      <c r="C365" s="8" t="s">
        <v>14</v>
      </c>
      <c r="D365" s="6">
        <v>43088</v>
      </c>
      <c r="E365" s="5">
        <v>6449.37</v>
      </c>
      <c r="F365" s="5">
        <f t="shared" si="5"/>
        <v>1034946.6799999994</v>
      </c>
    </row>
    <row r="366" spans="1:6" x14ac:dyDescent="0.2">
      <c r="A366" s="7"/>
      <c r="B366" s="7" t="s">
        <v>97</v>
      </c>
      <c r="C366" s="8" t="s">
        <v>55</v>
      </c>
      <c r="D366" s="6">
        <v>43088</v>
      </c>
      <c r="E366" s="5">
        <v>216.94</v>
      </c>
      <c r="F366" s="5">
        <f t="shared" si="5"/>
        <v>1035163.6199999993</v>
      </c>
    </row>
    <row r="367" spans="1:6" x14ac:dyDescent="0.2">
      <c r="A367" s="7"/>
      <c r="B367" s="7" t="s">
        <v>130</v>
      </c>
      <c r="C367" s="8" t="s">
        <v>15</v>
      </c>
      <c r="D367" s="6">
        <v>43089</v>
      </c>
      <c r="E367" s="5">
        <v>39.82</v>
      </c>
      <c r="F367" s="5">
        <f t="shared" si="5"/>
        <v>1035203.4399999992</v>
      </c>
    </row>
    <row r="368" spans="1:6" x14ac:dyDescent="0.2">
      <c r="A368" s="7"/>
      <c r="B368" s="7" t="s">
        <v>68</v>
      </c>
      <c r="C368" s="8" t="s">
        <v>14</v>
      </c>
      <c r="D368" s="6">
        <v>43089</v>
      </c>
      <c r="E368" s="5">
        <v>11593.63</v>
      </c>
      <c r="F368" s="5">
        <f t="shared" si="5"/>
        <v>1046797.0699999993</v>
      </c>
    </row>
    <row r="369" spans="1:6" x14ac:dyDescent="0.2">
      <c r="A369" s="7"/>
      <c r="B369" s="7" t="s">
        <v>106</v>
      </c>
      <c r="C369" s="8" t="s">
        <v>108</v>
      </c>
      <c r="D369" s="6">
        <v>43089</v>
      </c>
      <c r="E369" s="5">
        <v>358.35</v>
      </c>
      <c r="F369" s="5">
        <f t="shared" si="5"/>
        <v>1047155.4199999992</v>
      </c>
    </row>
    <row r="370" spans="1:6" x14ac:dyDescent="0.2">
      <c r="A370" s="7"/>
      <c r="B370" s="7" t="s">
        <v>75</v>
      </c>
      <c r="C370" s="8" t="s">
        <v>14</v>
      </c>
      <c r="D370" s="6">
        <v>43090</v>
      </c>
      <c r="E370" s="5">
        <v>1021.97</v>
      </c>
      <c r="F370" s="5">
        <f t="shared" si="5"/>
        <v>1048177.3899999992</v>
      </c>
    </row>
    <row r="371" spans="1:6" x14ac:dyDescent="0.2">
      <c r="A371" s="7"/>
      <c r="B371" s="7" t="s">
        <v>83</v>
      </c>
      <c r="C371" s="8" t="s">
        <v>14</v>
      </c>
      <c r="D371" s="6">
        <v>43090</v>
      </c>
      <c r="E371" s="5">
        <v>895.88</v>
      </c>
      <c r="F371" s="5">
        <f t="shared" si="5"/>
        <v>1049073.2699999991</v>
      </c>
    </row>
    <row r="372" spans="1:6" x14ac:dyDescent="0.2">
      <c r="A372" s="7"/>
      <c r="B372" s="7" t="s">
        <v>131</v>
      </c>
      <c r="C372" s="8" t="s">
        <v>14</v>
      </c>
      <c r="D372" s="6">
        <v>43096</v>
      </c>
      <c r="E372" s="5">
        <v>1634.38</v>
      </c>
      <c r="F372" s="5">
        <f t="shared" si="5"/>
        <v>1050707.649999999</v>
      </c>
    </row>
    <row r="373" spans="1:6" x14ac:dyDescent="0.2">
      <c r="A373" s="7"/>
      <c r="B373" s="7" t="s">
        <v>138</v>
      </c>
      <c r="C373" s="8" t="s">
        <v>14</v>
      </c>
      <c r="D373" s="6">
        <v>43096</v>
      </c>
      <c r="E373" s="5">
        <v>265.45</v>
      </c>
      <c r="F373" s="5">
        <f t="shared" si="5"/>
        <v>1050973.0999999989</v>
      </c>
    </row>
    <row r="374" spans="1:6" x14ac:dyDescent="0.2">
      <c r="A374" s="7"/>
      <c r="B374" s="7" t="s">
        <v>132</v>
      </c>
      <c r="C374" s="8" t="s">
        <v>14</v>
      </c>
      <c r="D374" s="6">
        <v>43096</v>
      </c>
      <c r="E374" s="5">
        <v>886.94</v>
      </c>
      <c r="F374" s="5">
        <f t="shared" si="5"/>
        <v>1051860.0399999989</v>
      </c>
    </row>
    <row r="375" spans="1:6" x14ac:dyDescent="0.2">
      <c r="A375" s="7"/>
      <c r="B375" s="7" t="s">
        <v>49</v>
      </c>
      <c r="C375" s="8" t="s">
        <v>42</v>
      </c>
      <c r="D375" s="6">
        <v>43096</v>
      </c>
      <c r="E375" s="5">
        <v>995.42</v>
      </c>
      <c r="F375" s="5">
        <f t="shared" si="5"/>
        <v>1052855.4599999988</v>
      </c>
    </row>
    <row r="376" spans="1:6" x14ac:dyDescent="0.2">
      <c r="A376" s="7"/>
      <c r="B376" s="7" t="s">
        <v>133</v>
      </c>
      <c r="C376" s="8" t="s">
        <v>14</v>
      </c>
      <c r="D376" s="6">
        <v>43097</v>
      </c>
      <c r="E376" s="5">
        <v>1750.88</v>
      </c>
      <c r="F376" s="5">
        <f t="shared" si="5"/>
        <v>1054606.3399999987</v>
      </c>
    </row>
    <row r="377" spans="1:6" x14ac:dyDescent="0.2">
      <c r="A377" s="7"/>
      <c r="B377" s="7" t="s">
        <v>69</v>
      </c>
      <c r="C377" s="8" t="s">
        <v>14</v>
      </c>
      <c r="D377" s="6">
        <v>43097</v>
      </c>
      <c r="E377" s="5">
        <v>2568.58</v>
      </c>
      <c r="F377" s="5">
        <f t="shared" si="5"/>
        <v>1057174.9199999988</v>
      </c>
    </row>
    <row r="378" spans="1:6" x14ac:dyDescent="0.2">
      <c r="A378" s="7"/>
      <c r="B378" s="7" t="s">
        <v>68</v>
      </c>
      <c r="C378" s="8" t="s">
        <v>14</v>
      </c>
      <c r="D378" s="6">
        <v>43097</v>
      </c>
      <c r="E378" s="5">
        <v>674.85</v>
      </c>
      <c r="F378" s="5">
        <f t="shared" si="5"/>
        <v>1057849.7699999989</v>
      </c>
    </row>
    <row r="379" spans="1:6" x14ac:dyDescent="0.2">
      <c r="A379" s="7"/>
      <c r="B379" s="7" t="s">
        <v>110</v>
      </c>
      <c r="C379" s="8" t="s">
        <v>14</v>
      </c>
      <c r="D379" s="6">
        <v>43098</v>
      </c>
      <c r="E379" s="5">
        <v>3680.67</v>
      </c>
      <c r="F379" s="5">
        <f t="shared" si="5"/>
        <v>1061530.4399999988</v>
      </c>
    </row>
    <row r="380" spans="1:6" x14ac:dyDescent="0.2">
      <c r="A380" s="7"/>
      <c r="B380" s="7" t="s">
        <v>138</v>
      </c>
      <c r="C380" s="8" t="s">
        <v>14</v>
      </c>
      <c r="D380" s="6">
        <v>43098</v>
      </c>
      <c r="E380" s="5">
        <v>291.99</v>
      </c>
      <c r="F380" s="5">
        <f t="shared" si="5"/>
        <v>1061822.4299999988</v>
      </c>
    </row>
    <row r="381" spans="1:6" x14ac:dyDescent="0.2">
      <c r="A381" s="7"/>
      <c r="B381" s="7" t="s">
        <v>75</v>
      </c>
      <c r="C381" s="8" t="s">
        <v>14</v>
      </c>
      <c r="D381" s="6">
        <v>43098</v>
      </c>
      <c r="E381" s="5">
        <v>761.5</v>
      </c>
      <c r="F381" s="5">
        <f t="shared" si="5"/>
        <v>1062583.9299999988</v>
      </c>
    </row>
    <row r="382" spans="1:6" x14ac:dyDescent="0.2">
      <c r="A382" s="7"/>
      <c r="B382" s="7" t="s">
        <v>134</v>
      </c>
      <c r="C382" s="8" t="s">
        <v>14</v>
      </c>
      <c r="D382" s="6">
        <v>43098</v>
      </c>
      <c r="E382" s="5">
        <v>39.42</v>
      </c>
      <c r="F382" s="5">
        <f t="shared" si="5"/>
        <v>1062623.3499999987</v>
      </c>
    </row>
    <row r="383" spans="1:6" x14ac:dyDescent="0.2">
      <c r="A383" s="7"/>
      <c r="B383" s="7" t="s">
        <v>65</v>
      </c>
      <c r="C383" s="8" t="s">
        <v>14</v>
      </c>
      <c r="D383" s="6">
        <v>43102</v>
      </c>
      <c r="E383" s="5">
        <v>1659.04</v>
      </c>
      <c r="F383" s="5">
        <f>E383</f>
        <v>1659.04</v>
      </c>
    </row>
    <row r="384" spans="1:6" x14ac:dyDescent="0.2">
      <c r="A384" s="7"/>
      <c r="B384" s="7" t="s">
        <v>118</v>
      </c>
      <c r="C384" s="8" t="s">
        <v>14</v>
      </c>
      <c r="D384" s="6">
        <v>43103</v>
      </c>
      <c r="E384" s="5">
        <v>405.4</v>
      </c>
      <c r="F384" s="5">
        <f>E384+F383</f>
        <v>2064.44</v>
      </c>
    </row>
    <row r="385" spans="1:6" x14ac:dyDescent="0.2">
      <c r="A385" s="7"/>
      <c r="B385" s="7" t="s">
        <v>67</v>
      </c>
      <c r="C385" s="8" t="s">
        <v>14</v>
      </c>
      <c r="D385" s="6">
        <v>43105</v>
      </c>
      <c r="E385" s="5">
        <v>489.42</v>
      </c>
      <c r="F385" s="5">
        <f t="shared" ref="F385:F448" si="6">E385+F384</f>
        <v>2553.86</v>
      </c>
    </row>
    <row r="386" spans="1:6" x14ac:dyDescent="0.2">
      <c r="A386" s="7"/>
      <c r="B386" s="7" t="s">
        <v>68</v>
      </c>
      <c r="C386" s="8" t="s">
        <v>14</v>
      </c>
      <c r="D386" s="6">
        <v>43105</v>
      </c>
      <c r="E386" s="5">
        <v>8752.18</v>
      </c>
      <c r="F386" s="5">
        <f t="shared" si="6"/>
        <v>11306.04</v>
      </c>
    </row>
    <row r="387" spans="1:6" x14ac:dyDescent="0.2">
      <c r="A387" s="7"/>
      <c r="B387" s="7" t="s">
        <v>135</v>
      </c>
      <c r="C387" s="8" t="s">
        <v>14</v>
      </c>
      <c r="D387" s="6">
        <v>43108</v>
      </c>
      <c r="E387" s="5">
        <v>106.18</v>
      </c>
      <c r="F387" s="5">
        <f t="shared" si="6"/>
        <v>11412.220000000001</v>
      </c>
    </row>
    <row r="388" spans="1:6" x14ac:dyDescent="0.2">
      <c r="A388" s="7"/>
      <c r="B388" s="7" t="s">
        <v>8</v>
      </c>
      <c r="C388" s="8" t="s">
        <v>42</v>
      </c>
      <c r="D388" s="6">
        <v>43109</v>
      </c>
      <c r="E388" s="5">
        <v>211.67</v>
      </c>
      <c r="F388" s="5">
        <f t="shared" si="6"/>
        <v>11623.890000000001</v>
      </c>
    </row>
    <row r="389" spans="1:6" x14ac:dyDescent="0.2">
      <c r="A389" s="7"/>
      <c r="B389" s="7" t="s">
        <v>72</v>
      </c>
      <c r="C389" s="8" t="s">
        <v>14</v>
      </c>
      <c r="D389" s="6">
        <v>43109</v>
      </c>
      <c r="E389" s="5">
        <v>593.66999999999996</v>
      </c>
      <c r="F389" s="5">
        <f t="shared" si="6"/>
        <v>12217.560000000001</v>
      </c>
    </row>
    <row r="390" spans="1:6" x14ac:dyDescent="0.2">
      <c r="A390" s="7"/>
      <c r="B390" s="7" t="s">
        <v>72</v>
      </c>
      <c r="C390" s="8" t="s">
        <v>14</v>
      </c>
      <c r="D390" s="6">
        <v>43109</v>
      </c>
      <c r="E390" s="5">
        <v>1477.11</v>
      </c>
      <c r="F390" s="5">
        <f t="shared" si="6"/>
        <v>13694.670000000002</v>
      </c>
    </row>
    <row r="391" spans="1:6" x14ac:dyDescent="0.2">
      <c r="A391" s="7"/>
      <c r="B391" s="7" t="s">
        <v>72</v>
      </c>
      <c r="C391" s="8" t="s">
        <v>14</v>
      </c>
      <c r="D391" s="6">
        <v>43109</v>
      </c>
      <c r="E391" s="5">
        <v>8682.41</v>
      </c>
      <c r="F391" s="5">
        <f t="shared" si="6"/>
        <v>22377.08</v>
      </c>
    </row>
    <row r="392" spans="1:6" x14ac:dyDescent="0.2">
      <c r="A392" s="7"/>
      <c r="B392" s="7" t="s">
        <v>75</v>
      </c>
      <c r="C392" s="8" t="s">
        <v>14</v>
      </c>
      <c r="D392" s="6">
        <v>43109</v>
      </c>
      <c r="E392" s="5">
        <v>856.06</v>
      </c>
      <c r="F392" s="5">
        <f t="shared" si="6"/>
        <v>23233.140000000003</v>
      </c>
    </row>
    <row r="393" spans="1:6" x14ac:dyDescent="0.2">
      <c r="A393" s="7"/>
      <c r="B393" s="7" t="s">
        <v>83</v>
      </c>
      <c r="C393" s="8" t="s">
        <v>87</v>
      </c>
      <c r="D393" s="6">
        <v>43110</v>
      </c>
      <c r="E393" s="5">
        <v>1493.13</v>
      </c>
      <c r="F393" s="5">
        <f t="shared" si="6"/>
        <v>24726.270000000004</v>
      </c>
    </row>
    <row r="394" spans="1:6" x14ac:dyDescent="0.2">
      <c r="A394" s="7"/>
      <c r="B394" s="7" t="s">
        <v>67</v>
      </c>
      <c r="C394" s="8" t="s">
        <v>14</v>
      </c>
      <c r="D394" s="6">
        <v>43111</v>
      </c>
      <c r="E394" s="5">
        <v>6865.09</v>
      </c>
      <c r="F394" s="5">
        <f t="shared" si="6"/>
        <v>31591.360000000004</v>
      </c>
    </row>
    <row r="395" spans="1:6" x14ac:dyDescent="0.2">
      <c r="A395" s="7"/>
      <c r="B395" s="7" t="s">
        <v>67</v>
      </c>
      <c r="C395" s="8" t="s">
        <v>14</v>
      </c>
      <c r="D395" s="6">
        <v>43111</v>
      </c>
      <c r="E395" s="5">
        <v>5864.69</v>
      </c>
      <c r="F395" s="5">
        <f t="shared" si="6"/>
        <v>37456.050000000003</v>
      </c>
    </row>
    <row r="396" spans="1:6" x14ac:dyDescent="0.2">
      <c r="A396" s="7"/>
      <c r="B396" s="7" t="s">
        <v>67</v>
      </c>
      <c r="C396" s="8" t="s">
        <v>14</v>
      </c>
      <c r="D396" s="6">
        <v>43111</v>
      </c>
      <c r="E396" s="5">
        <v>2981.45</v>
      </c>
      <c r="F396" s="5">
        <f t="shared" si="6"/>
        <v>40437.5</v>
      </c>
    </row>
    <row r="397" spans="1:6" x14ac:dyDescent="0.2">
      <c r="A397" s="7"/>
      <c r="B397" s="7" t="s">
        <v>67</v>
      </c>
      <c r="C397" s="8" t="s">
        <v>14</v>
      </c>
      <c r="D397" s="6">
        <v>43111</v>
      </c>
      <c r="E397" s="5">
        <v>1176.02</v>
      </c>
      <c r="F397" s="5">
        <f t="shared" si="6"/>
        <v>41613.519999999997</v>
      </c>
    </row>
    <row r="398" spans="1:6" x14ac:dyDescent="0.2">
      <c r="A398" s="7"/>
      <c r="B398" s="7" t="s">
        <v>131</v>
      </c>
      <c r="C398" s="8" t="s">
        <v>14</v>
      </c>
      <c r="D398" s="6">
        <v>43111</v>
      </c>
      <c r="E398" s="5">
        <v>243.88</v>
      </c>
      <c r="F398" s="5">
        <f t="shared" si="6"/>
        <v>41857.399999999994</v>
      </c>
    </row>
    <row r="399" spans="1:6" x14ac:dyDescent="0.2">
      <c r="A399" s="7"/>
      <c r="B399" s="7" t="s">
        <v>4</v>
      </c>
      <c r="C399" s="8" t="s">
        <v>55</v>
      </c>
      <c r="D399" s="6">
        <v>43111</v>
      </c>
      <c r="E399" s="5">
        <v>25.89</v>
      </c>
      <c r="F399" s="5">
        <f t="shared" si="6"/>
        <v>41883.289999999994</v>
      </c>
    </row>
    <row r="400" spans="1:6" x14ac:dyDescent="0.2">
      <c r="A400" s="7"/>
      <c r="B400" s="7" t="s">
        <v>495</v>
      </c>
      <c r="C400" s="8" t="s">
        <v>14</v>
      </c>
      <c r="D400" s="6">
        <v>43112</v>
      </c>
      <c r="E400" s="5">
        <v>1693.05</v>
      </c>
      <c r="F400" s="5">
        <f t="shared" si="6"/>
        <v>43576.34</v>
      </c>
    </row>
    <row r="401" spans="1:6" x14ac:dyDescent="0.2">
      <c r="A401" s="7"/>
      <c r="B401" s="7" t="s">
        <v>495</v>
      </c>
      <c r="C401" s="8" t="s">
        <v>14</v>
      </c>
      <c r="D401" s="6">
        <v>43112</v>
      </c>
      <c r="E401" s="5">
        <v>2878.8</v>
      </c>
      <c r="F401" s="5">
        <f t="shared" si="6"/>
        <v>46455.14</v>
      </c>
    </row>
    <row r="402" spans="1:6" x14ac:dyDescent="0.2">
      <c r="A402" s="7"/>
      <c r="B402" s="7" t="s">
        <v>495</v>
      </c>
      <c r="C402" s="8" t="s">
        <v>55</v>
      </c>
      <c r="D402" s="6">
        <v>43112</v>
      </c>
      <c r="E402" s="5">
        <v>2820.36</v>
      </c>
      <c r="F402" s="5">
        <f t="shared" si="6"/>
        <v>49275.5</v>
      </c>
    </row>
    <row r="403" spans="1:6" x14ac:dyDescent="0.2">
      <c r="A403" s="7"/>
      <c r="B403" s="7" t="s">
        <v>495</v>
      </c>
      <c r="C403" s="8" t="s">
        <v>87</v>
      </c>
      <c r="D403" s="6">
        <v>43112</v>
      </c>
      <c r="E403" s="5">
        <v>4131.4399999999996</v>
      </c>
      <c r="F403" s="5">
        <f t="shared" si="6"/>
        <v>53406.94</v>
      </c>
    </row>
    <row r="404" spans="1:6" x14ac:dyDescent="0.2">
      <c r="A404" s="7"/>
      <c r="B404" s="7" t="s">
        <v>136</v>
      </c>
      <c r="C404" s="8" t="s">
        <v>14</v>
      </c>
      <c r="D404" s="6">
        <v>43112</v>
      </c>
      <c r="E404" s="5">
        <v>2903.31</v>
      </c>
      <c r="F404" s="5">
        <f t="shared" si="6"/>
        <v>56310.25</v>
      </c>
    </row>
    <row r="405" spans="1:6" x14ac:dyDescent="0.2">
      <c r="A405" s="7"/>
      <c r="B405" s="7" t="s">
        <v>136</v>
      </c>
      <c r="C405" s="8" t="s">
        <v>14</v>
      </c>
      <c r="D405" s="6">
        <v>43112</v>
      </c>
      <c r="E405" s="5">
        <v>829.52</v>
      </c>
      <c r="F405" s="5">
        <f t="shared" si="6"/>
        <v>57139.77</v>
      </c>
    </row>
    <row r="406" spans="1:6" x14ac:dyDescent="0.2">
      <c r="A406" s="7"/>
      <c r="B406" s="7" t="s">
        <v>62</v>
      </c>
      <c r="C406" s="8" t="s">
        <v>14</v>
      </c>
      <c r="D406" s="6">
        <v>43117</v>
      </c>
      <c r="E406" s="5">
        <v>1429.63</v>
      </c>
      <c r="F406" s="5">
        <f t="shared" si="6"/>
        <v>58569.399999999994</v>
      </c>
    </row>
    <row r="407" spans="1:6" x14ac:dyDescent="0.2">
      <c r="A407" s="7"/>
      <c r="B407" s="7" t="s">
        <v>74</v>
      </c>
      <c r="C407" s="8" t="s">
        <v>14</v>
      </c>
      <c r="D407" s="6">
        <v>43119</v>
      </c>
      <c r="E407" s="5">
        <v>53.09</v>
      </c>
      <c r="F407" s="5">
        <f t="shared" si="6"/>
        <v>58622.489999999991</v>
      </c>
    </row>
    <row r="408" spans="1:6" x14ac:dyDescent="0.2">
      <c r="A408" s="7"/>
      <c r="B408" s="7" t="s">
        <v>74</v>
      </c>
      <c r="C408" s="8" t="s">
        <v>14</v>
      </c>
      <c r="D408" s="6">
        <v>43119</v>
      </c>
      <c r="E408" s="5">
        <v>53.09</v>
      </c>
      <c r="F408" s="5">
        <f t="shared" si="6"/>
        <v>58675.579999999987</v>
      </c>
    </row>
    <row r="409" spans="1:6" x14ac:dyDescent="0.2">
      <c r="A409" s="7"/>
      <c r="B409" s="7" t="s">
        <v>74</v>
      </c>
      <c r="C409" s="8" t="s">
        <v>14</v>
      </c>
      <c r="D409" s="6">
        <v>43119</v>
      </c>
      <c r="E409" s="5">
        <v>79.63</v>
      </c>
      <c r="F409" s="5">
        <f t="shared" si="6"/>
        <v>58755.209999999985</v>
      </c>
    </row>
    <row r="410" spans="1:6" x14ac:dyDescent="0.2">
      <c r="A410" s="7"/>
      <c r="B410" s="7" t="s">
        <v>67</v>
      </c>
      <c r="C410" s="8" t="s">
        <v>14</v>
      </c>
      <c r="D410" s="6">
        <v>43119</v>
      </c>
      <c r="E410" s="5">
        <v>6760.26</v>
      </c>
      <c r="F410" s="5">
        <f t="shared" si="6"/>
        <v>65515.469999999987</v>
      </c>
    </row>
    <row r="411" spans="1:6" x14ac:dyDescent="0.2">
      <c r="A411" s="7"/>
      <c r="B411" s="7" t="s">
        <v>111</v>
      </c>
      <c r="C411" s="8" t="s">
        <v>14</v>
      </c>
      <c r="D411" s="6">
        <v>43123</v>
      </c>
      <c r="E411" s="5">
        <v>609.55999999999995</v>
      </c>
      <c r="F411" s="5">
        <f t="shared" si="6"/>
        <v>66125.029999999984</v>
      </c>
    </row>
    <row r="412" spans="1:6" x14ac:dyDescent="0.2">
      <c r="A412" s="7"/>
      <c r="B412" s="7" t="s">
        <v>98</v>
      </c>
      <c r="C412" s="8" t="s">
        <v>14</v>
      </c>
      <c r="D412" s="6">
        <v>43123</v>
      </c>
      <c r="E412" s="5">
        <v>815.41</v>
      </c>
      <c r="F412" s="5">
        <f t="shared" si="6"/>
        <v>66940.439999999988</v>
      </c>
    </row>
    <row r="413" spans="1:6" x14ac:dyDescent="0.2">
      <c r="A413" s="7"/>
      <c r="B413" s="7" t="s">
        <v>69</v>
      </c>
      <c r="C413" s="8" t="s">
        <v>14</v>
      </c>
      <c r="D413" s="6">
        <v>43125</v>
      </c>
      <c r="E413" s="5">
        <v>403.21</v>
      </c>
      <c r="F413" s="5">
        <f t="shared" si="6"/>
        <v>67343.649999999994</v>
      </c>
    </row>
    <row r="414" spans="1:6" x14ac:dyDescent="0.2">
      <c r="A414" s="7"/>
      <c r="B414" s="7" t="s">
        <v>69</v>
      </c>
      <c r="C414" s="8" t="s">
        <v>14</v>
      </c>
      <c r="D414" s="6">
        <v>43125</v>
      </c>
      <c r="E414" s="5">
        <v>980.94</v>
      </c>
      <c r="F414" s="5">
        <f t="shared" si="6"/>
        <v>68324.59</v>
      </c>
    </row>
    <row r="415" spans="1:6" x14ac:dyDescent="0.2">
      <c r="A415" s="7"/>
      <c r="B415" s="7" t="s">
        <v>75</v>
      </c>
      <c r="C415" s="8" t="s">
        <v>14</v>
      </c>
      <c r="D415" s="6">
        <v>43126</v>
      </c>
      <c r="E415" s="5">
        <v>968.88</v>
      </c>
      <c r="F415" s="5">
        <f t="shared" si="6"/>
        <v>69293.47</v>
      </c>
    </row>
    <row r="416" spans="1:6" x14ac:dyDescent="0.2">
      <c r="A416" s="7"/>
      <c r="B416" s="7" t="s">
        <v>62</v>
      </c>
      <c r="C416" s="8" t="s">
        <v>14</v>
      </c>
      <c r="D416" s="6">
        <v>43126</v>
      </c>
      <c r="E416" s="5">
        <v>348.4</v>
      </c>
      <c r="F416" s="5">
        <f t="shared" si="6"/>
        <v>69641.87</v>
      </c>
    </row>
    <row r="417" spans="1:6" x14ac:dyDescent="0.2">
      <c r="A417" s="7"/>
      <c r="B417" s="7" t="s">
        <v>131</v>
      </c>
      <c r="C417" s="8" t="s">
        <v>14</v>
      </c>
      <c r="D417" s="6">
        <v>43126</v>
      </c>
      <c r="E417" s="5">
        <v>243.88</v>
      </c>
      <c r="F417" s="5">
        <f t="shared" si="6"/>
        <v>69885.75</v>
      </c>
    </row>
    <row r="418" spans="1:6" x14ac:dyDescent="0.2">
      <c r="A418" s="7"/>
      <c r="B418" s="7" t="s">
        <v>72</v>
      </c>
      <c r="C418" s="8" t="s">
        <v>14</v>
      </c>
      <c r="D418" s="6">
        <v>43129</v>
      </c>
      <c r="E418" s="5">
        <v>418.75</v>
      </c>
      <c r="F418" s="5">
        <f t="shared" si="6"/>
        <v>70304.5</v>
      </c>
    </row>
    <row r="419" spans="1:6" x14ac:dyDescent="0.2">
      <c r="A419" s="7"/>
      <c r="B419" s="7" t="s">
        <v>72</v>
      </c>
      <c r="C419" s="8" t="s">
        <v>14</v>
      </c>
      <c r="D419" s="6">
        <v>43129</v>
      </c>
      <c r="E419" s="5">
        <v>446.31</v>
      </c>
      <c r="F419" s="5">
        <f t="shared" si="6"/>
        <v>70750.81</v>
      </c>
    </row>
    <row r="420" spans="1:6" x14ac:dyDescent="0.2">
      <c r="A420" s="7"/>
      <c r="B420" s="7" t="s">
        <v>65</v>
      </c>
      <c r="C420" s="8" t="s">
        <v>14</v>
      </c>
      <c r="D420" s="6">
        <v>43133</v>
      </c>
      <c r="E420" s="5">
        <v>1808.35</v>
      </c>
      <c r="F420" s="5">
        <f t="shared" si="6"/>
        <v>72559.16</v>
      </c>
    </row>
    <row r="421" spans="1:6" x14ac:dyDescent="0.2">
      <c r="A421" s="7"/>
      <c r="B421" s="7" t="s">
        <v>137</v>
      </c>
      <c r="C421" s="8" t="s">
        <v>15</v>
      </c>
      <c r="D421" s="6">
        <v>43133</v>
      </c>
      <c r="E421" s="5">
        <v>269.58999999999997</v>
      </c>
      <c r="F421" s="5">
        <f t="shared" si="6"/>
        <v>72828.75</v>
      </c>
    </row>
    <row r="422" spans="1:6" x14ac:dyDescent="0.2">
      <c r="A422" s="7"/>
      <c r="B422" s="7" t="s">
        <v>67</v>
      </c>
      <c r="C422" s="8" t="s">
        <v>14</v>
      </c>
      <c r="D422" s="6">
        <v>43136</v>
      </c>
      <c r="E422" s="5">
        <v>918.23</v>
      </c>
      <c r="F422" s="5">
        <f t="shared" si="6"/>
        <v>73746.98</v>
      </c>
    </row>
    <row r="423" spans="1:6" x14ac:dyDescent="0.2">
      <c r="A423" s="7"/>
      <c r="B423" s="7" t="s">
        <v>67</v>
      </c>
      <c r="C423" s="8" t="s">
        <v>55</v>
      </c>
      <c r="D423" s="6">
        <v>43136</v>
      </c>
      <c r="E423" s="5">
        <v>5574.36</v>
      </c>
      <c r="F423" s="5">
        <f t="shared" si="6"/>
        <v>79321.34</v>
      </c>
    </row>
    <row r="424" spans="1:6" x14ac:dyDescent="0.2">
      <c r="A424" s="7"/>
      <c r="B424" s="7" t="s">
        <v>67</v>
      </c>
      <c r="C424" s="8" t="s">
        <v>14</v>
      </c>
      <c r="D424" s="6">
        <v>43136</v>
      </c>
      <c r="E424" s="5">
        <v>312.73</v>
      </c>
      <c r="F424" s="5">
        <f t="shared" si="6"/>
        <v>79634.069999999992</v>
      </c>
    </row>
    <row r="425" spans="1:6" x14ac:dyDescent="0.2">
      <c r="A425" s="7"/>
      <c r="B425" s="7" t="s">
        <v>67</v>
      </c>
      <c r="C425" s="8" t="s">
        <v>14</v>
      </c>
      <c r="D425" s="6">
        <v>43136</v>
      </c>
      <c r="E425" s="5">
        <v>489.42</v>
      </c>
      <c r="F425" s="5">
        <f t="shared" si="6"/>
        <v>80123.489999999991</v>
      </c>
    </row>
    <row r="426" spans="1:6" x14ac:dyDescent="0.2">
      <c r="A426" s="7"/>
      <c r="B426" s="7" t="s">
        <v>68</v>
      </c>
      <c r="C426" s="8" t="s">
        <v>14</v>
      </c>
      <c r="D426" s="6">
        <v>43137</v>
      </c>
      <c r="E426" s="5">
        <v>10800.54</v>
      </c>
      <c r="F426" s="5">
        <f t="shared" si="6"/>
        <v>90924.03</v>
      </c>
    </row>
    <row r="427" spans="1:6" x14ac:dyDescent="0.2">
      <c r="A427" s="7"/>
      <c r="B427" s="7" t="s">
        <v>495</v>
      </c>
      <c r="C427" s="8" t="s">
        <v>14</v>
      </c>
      <c r="D427" s="6">
        <v>43140</v>
      </c>
      <c r="E427" s="5">
        <v>720.02</v>
      </c>
      <c r="F427" s="5">
        <f t="shared" si="6"/>
        <v>91644.05</v>
      </c>
    </row>
    <row r="428" spans="1:6" x14ac:dyDescent="0.2">
      <c r="A428" s="7"/>
      <c r="B428" s="7" t="s">
        <v>495</v>
      </c>
      <c r="C428" s="8" t="s">
        <v>14</v>
      </c>
      <c r="D428" s="6">
        <v>43140</v>
      </c>
      <c r="E428" s="5">
        <v>949.13</v>
      </c>
      <c r="F428" s="5">
        <f t="shared" si="6"/>
        <v>92593.180000000008</v>
      </c>
    </row>
    <row r="429" spans="1:6" x14ac:dyDescent="0.2">
      <c r="A429" s="7"/>
      <c r="B429" s="7" t="s">
        <v>495</v>
      </c>
      <c r="C429" s="8" t="s">
        <v>14</v>
      </c>
      <c r="D429" s="6">
        <v>43140</v>
      </c>
      <c r="E429" s="5">
        <v>1378.52</v>
      </c>
      <c r="F429" s="5">
        <f t="shared" si="6"/>
        <v>93971.700000000012</v>
      </c>
    </row>
    <row r="430" spans="1:6" x14ac:dyDescent="0.2">
      <c r="A430" s="7"/>
      <c r="B430" s="7" t="s">
        <v>495</v>
      </c>
      <c r="C430" s="8" t="s">
        <v>55</v>
      </c>
      <c r="D430" s="6">
        <v>43140</v>
      </c>
      <c r="E430" s="5">
        <v>2654.46</v>
      </c>
      <c r="F430" s="5">
        <f t="shared" si="6"/>
        <v>96626.160000000018</v>
      </c>
    </row>
    <row r="431" spans="1:6" x14ac:dyDescent="0.2">
      <c r="A431" s="7"/>
      <c r="B431" s="7" t="s">
        <v>495</v>
      </c>
      <c r="C431" s="8" t="s">
        <v>87</v>
      </c>
      <c r="D431" s="6">
        <v>43140</v>
      </c>
      <c r="E431" s="5">
        <v>4131.4399999999996</v>
      </c>
      <c r="F431" s="5">
        <f t="shared" si="6"/>
        <v>100757.60000000002</v>
      </c>
    </row>
    <row r="432" spans="1:6" x14ac:dyDescent="0.2">
      <c r="A432" s="7"/>
      <c r="B432" s="7" t="s">
        <v>495</v>
      </c>
      <c r="C432" s="8" t="s">
        <v>87</v>
      </c>
      <c r="D432" s="6">
        <v>43140</v>
      </c>
      <c r="E432" s="5">
        <v>1627.51</v>
      </c>
      <c r="F432" s="5">
        <f t="shared" si="6"/>
        <v>102385.11000000002</v>
      </c>
    </row>
    <row r="433" spans="1:6" x14ac:dyDescent="0.2">
      <c r="A433" s="7"/>
      <c r="B433" s="7" t="s">
        <v>62</v>
      </c>
      <c r="C433" s="8" t="s">
        <v>14</v>
      </c>
      <c r="D433" s="6">
        <v>43140</v>
      </c>
      <c r="E433" s="5">
        <v>1372.77</v>
      </c>
      <c r="F433" s="5">
        <f t="shared" si="6"/>
        <v>103757.88000000002</v>
      </c>
    </row>
    <row r="434" spans="1:6" x14ac:dyDescent="0.2">
      <c r="A434" s="7"/>
      <c r="B434" s="7" t="s">
        <v>138</v>
      </c>
      <c r="C434" s="8" t="s">
        <v>14</v>
      </c>
      <c r="D434" s="6">
        <v>43143</v>
      </c>
      <c r="E434" s="5">
        <v>597.25</v>
      </c>
      <c r="F434" s="5">
        <f t="shared" si="6"/>
        <v>104355.13000000002</v>
      </c>
    </row>
    <row r="435" spans="1:6" x14ac:dyDescent="0.2">
      <c r="A435" s="7"/>
      <c r="B435" s="7" t="s">
        <v>139</v>
      </c>
      <c r="C435" s="8" t="s">
        <v>14</v>
      </c>
      <c r="D435" s="6">
        <v>43144</v>
      </c>
      <c r="E435" s="5">
        <v>754.86</v>
      </c>
      <c r="F435" s="5">
        <f t="shared" si="6"/>
        <v>105109.99000000002</v>
      </c>
    </row>
    <row r="436" spans="1:6" x14ac:dyDescent="0.2">
      <c r="A436" s="7"/>
      <c r="B436" s="7" t="s">
        <v>139</v>
      </c>
      <c r="C436" s="8" t="s">
        <v>14</v>
      </c>
      <c r="D436" s="6">
        <v>43144</v>
      </c>
      <c r="E436" s="5">
        <v>844.12</v>
      </c>
      <c r="F436" s="5">
        <f t="shared" si="6"/>
        <v>105954.11000000002</v>
      </c>
    </row>
    <row r="437" spans="1:6" x14ac:dyDescent="0.2">
      <c r="A437" s="7"/>
      <c r="B437" s="7" t="s">
        <v>139</v>
      </c>
      <c r="C437" s="8" t="s">
        <v>14</v>
      </c>
      <c r="D437" s="6">
        <v>43144</v>
      </c>
      <c r="E437" s="5">
        <v>741.59</v>
      </c>
      <c r="F437" s="5">
        <f t="shared" si="6"/>
        <v>106695.70000000001</v>
      </c>
    </row>
    <row r="438" spans="1:6" x14ac:dyDescent="0.2">
      <c r="A438" s="7"/>
      <c r="B438" s="7" t="s">
        <v>139</v>
      </c>
      <c r="C438" s="8" t="s">
        <v>14</v>
      </c>
      <c r="D438" s="6">
        <v>43144</v>
      </c>
      <c r="E438" s="5">
        <v>741.59</v>
      </c>
      <c r="F438" s="5">
        <f t="shared" si="6"/>
        <v>107437.29000000001</v>
      </c>
    </row>
    <row r="439" spans="1:6" x14ac:dyDescent="0.2">
      <c r="A439" s="7"/>
      <c r="B439" s="7" t="s">
        <v>75</v>
      </c>
      <c r="C439" s="8" t="s">
        <v>14</v>
      </c>
      <c r="D439" s="6">
        <v>43144</v>
      </c>
      <c r="E439" s="5">
        <v>149.31</v>
      </c>
      <c r="F439" s="5">
        <f t="shared" si="6"/>
        <v>107586.6</v>
      </c>
    </row>
    <row r="440" spans="1:6" x14ac:dyDescent="0.2">
      <c r="A440" s="7"/>
      <c r="B440" s="7" t="s">
        <v>67</v>
      </c>
      <c r="C440" s="8" t="s">
        <v>55</v>
      </c>
      <c r="D440" s="6">
        <v>43147</v>
      </c>
      <c r="E440" s="5">
        <v>738.27</v>
      </c>
      <c r="F440" s="5">
        <f t="shared" si="6"/>
        <v>108324.87000000001</v>
      </c>
    </row>
    <row r="441" spans="1:6" x14ac:dyDescent="0.2">
      <c r="A441" s="7"/>
      <c r="B441" s="7" t="s">
        <v>67</v>
      </c>
      <c r="C441" s="8" t="s">
        <v>14</v>
      </c>
      <c r="D441" s="6">
        <v>43147</v>
      </c>
      <c r="E441" s="5">
        <v>3168.17</v>
      </c>
      <c r="F441" s="5">
        <f t="shared" si="6"/>
        <v>111493.04000000001</v>
      </c>
    </row>
    <row r="442" spans="1:6" x14ac:dyDescent="0.2">
      <c r="A442" s="7"/>
      <c r="B442" s="7" t="s">
        <v>67</v>
      </c>
      <c r="C442" s="8" t="s">
        <v>14</v>
      </c>
      <c r="D442" s="6">
        <v>43147</v>
      </c>
      <c r="E442" s="5">
        <v>1623.35</v>
      </c>
      <c r="F442" s="5">
        <f t="shared" si="6"/>
        <v>113116.39000000001</v>
      </c>
    </row>
    <row r="443" spans="1:6" x14ac:dyDescent="0.2">
      <c r="A443" s="7"/>
      <c r="B443" s="7" t="s">
        <v>111</v>
      </c>
      <c r="C443" s="8" t="s">
        <v>140</v>
      </c>
      <c r="D443" s="6">
        <v>43147</v>
      </c>
      <c r="E443" s="5">
        <v>560.09</v>
      </c>
      <c r="F443" s="5">
        <f t="shared" si="6"/>
        <v>113676.48000000001</v>
      </c>
    </row>
    <row r="444" spans="1:6" x14ac:dyDescent="0.2">
      <c r="A444" s="7"/>
      <c r="B444" s="7" t="s">
        <v>68</v>
      </c>
      <c r="C444" s="8" t="s">
        <v>14</v>
      </c>
      <c r="D444" s="6">
        <v>43151</v>
      </c>
      <c r="E444" s="5">
        <v>386.22</v>
      </c>
      <c r="F444" s="5">
        <f t="shared" si="6"/>
        <v>114062.70000000001</v>
      </c>
    </row>
    <row r="445" spans="1:6" x14ac:dyDescent="0.2">
      <c r="A445" s="7"/>
      <c r="B445" s="7" t="s">
        <v>141</v>
      </c>
      <c r="C445" s="8" t="s">
        <v>14</v>
      </c>
      <c r="D445" s="6">
        <v>43151</v>
      </c>
      <c r="E445" s="5">
        <v>464.53</v>
      </c>
      <c r="F445" s="5">
        <f t="shared" si="6"/>
        <v>114527.23000000001</v>
      </c>
    </row>
    <row r="446" spans="1:6" x14ac:dyDescent="0.2">
      <c r="A446" s="7"/>
      <c r="B446" s="7" t="s">
        <v>118</v>
      </c>
      <c r="C446" s="8" t="s">
        <v>14</v>
      </c>
      <c r="D446" s="6">
        <v>43152</v>
      </c>
      <c r="E446" s="5">
        <v>4951.7700000000004</v>
      </c>
      <c r="F446" s="5">
        <f t="shared" si="6"/>
        <v>119479.00000000001</v>
      </c>
    </row>
    <row r="447" spans="1:6" x14ac:dyDescent="0.2">
      <c r="A447" s="7"/>
      <c r="B447" s="7" t="s">
        <v>69</v>
      </c>
      <c r="C447" s="8" t="s">
        <v>14</v>
      </c>
      <c r="D447" s="6">
        <v>43154</v>
      </c>
      <c r="E447" s="5">
        <v>176.27</v>
      </c>
      <c r="F447" s="5">
        <f t="shared" si="6"/>
        <v>119655.27000000002</v>
      </c>
    </row>
    <row r="448" spans="1:6" x14ac:dyDescent="0.2">
      <c r="A448" s="7"/>
      <c r="B448" s="7" t="s">
        <v>69</v>
      </c>
      <c r="C448" s="8" t="s">
        <v>14</v>
      </c>
      <c r="D448" s="6">
        <v>43154</v>
      </c>
      <c r="E448" s="5">
        <v>324.83999999999997</v>
      </c>
      <c r="F448" s="5">
        <f t="shared" si="6"/>
        <v>119980.11000000002</v>
      </c>
    </row>
    <row r="449" spans="1:6" x14ac:dyDescent="0.2">
      <c r="A449" s="7"/>
      <c r="B449" s="7" t="s">
        <v>69</v>
      </c>
      <c r="C449" s="8" t="s">
        <v>14</v>
      </c>
      <c r="D449" s="6">
        <v>43154</v>
      </c>
      <c r="E449" s="5">
        <v>446.28</v>
      </c>
      <c r="F449" s="5">
        <f t="shared" ref="F449:F512" si="7">E449+F448</f>
        <v>120426.39000000001</v>
      </c>
    </row>
    <row r="450" spans="1:6" x14ac:dyDescent="0.2">
      <c r="A450" s="7"/>
      <c r="B450" s="7" t="s">
        <v>75</v>
      </c>
      <c r="C450" s="8" t="s">
        <v>14</v>
      </c>
      <c r="D450" s="6">
        <v>43158</v>
      </c>
      <c r="E450" s="5">
        <v>140.19</v>
      </c>
      <c r="F450" s="5">
        <f t="shared" si="7"/>
        <v>120566.58000000002</v>
      </c>
    </row>
    <row r="451" spans="1:6" x14ac:dyDescent="0.2">
      <c r="A451" s="7"/>
      <c r="B451" s="7" t="s">
        <v>128</v>
      </c>
      <c r="C451" s="8" t="s">
        <v>14</v>
      </c>
      <c r="D451" s="6">
        <v>43159</v>
      </c>
      <c r="E451" s="5">
        <v>475.81</v>
      </c>
      <c r="F451" s="5">
        <f t="shared" si="7"/>
        <v>121042.39000000001</v>
      </c>
    </row>
    <row r="452" spans="1:6" x14ac:dyDescent="0.2">
      <c r="A452" s="7"/>
      <c r="B452" s="7" t="s">
        <v>495</v>
      </c>
      <c r="C452" s="8" t="s">
        <v>14</v>
      </c>
      <c r="D452" s="6">
        <v>43159</v>
      </c>
      <c r="E452" s="5">
        <v>2029.66</v>
      </c>
      <c r="F452" s="5">
        <f t="shared" si="7"/>
        <v>123072.05000000002</v>
      </c>
    </row>
    <row r="453" spans="1:6" x14ac:dyDescent="0.2">
      <c r="A453" s="7"/>
      <c r="B453" s="7" t="s">
        <v>139</v>
      </c>
      <c r="C453" s="8" t="s">
        <v>14</v>
      </c>
      <c r="D453" s="6">
        <v>43161</v>
      </c>
      <c r="E453" s="5">
        <v>3287.71</v>
      </c>
      <c r="F453" s="5">
        <f t="shared" si="7"/>
        <v>126359.76000000002</v>
      </c>
    </row>
    <row r="454" spans="1:6" x14ac:dyDescent="0.2">
      <c r="A454" s="7"/>
      <c r="B454" s="7" t="s">
        <v>65</v>
      </c>
      <c r="C454" s="8" t="s">
        <v>14</v>
      </c>
      <c r="D454" s="6">
        <v>43161</v>
      </c>
      <c r="E454" s="5">
        <v>1659.04</v>
      </c>
      <c r="F454" s="5">
        <f t="shared" si="7"/>
        <v>128018.80000000002</v>
      </c>
    </row>
    <row r="455" spans="1:6" x14ac:dyDescent="0.2">
      <c r="A455" s="7"/>
      <c r="B455" s="7" t="s">
        <v>62</v>
      </c>
      <c r="C455" s="8" t="s">
        <v>14</v>
      </c>
      <c r="D455" s="6">
        <v>43166</v>
      </c>
      <c r="E455" s="5">
        <v>648.72</v>
      </c>
      <c r="F455" s="5">
        <f t="shared" si="7"/>
        <v>128667.52000000002</v>
      </c>
    </row>
    <row r="456" spans="1:6" x14ac:dyDescent="0.2">
      <c r="A456" s="7"/>
      <c r="B456" s="7" t="s">
        <v>62</v>
      </c>
      <c r="C456" s="8" t="s">
        <v>14</v>
      </c>
      <c r="D456" s="6">
        <v>43166</v>
      </c>
      <c r="E456" s="5">
        <v>463.37</v>
      </c>
      <c r="F456" s="5">
        <f t="shared" si="7"/>
        <v>129130.89000000001</v>
      </c>
    </row>
    <row r="457" spans="1:6" x14ac:dyDescent="0.2">
      <c r="A457" s="7"/>
      <c r="B457" s="7" t="s">
        <v>62</v>
      </c>
      <c r="C457" s="8" t="s">
        <v>14</v>
      </c>
      <c r="D457" s="6">
        <v>43166</v>
      </c>
      <c r="E457" s="5">
        <v>1025</v>
      </c>
      <c r="F457" s="5">
        <f t="shared" si="7"/>
        <v>130155.89000000001</v>
      </c>
    </row>
    <row r="458" spans="1:6" x14ac:dyDescent="0.2">
      <c r="A458" s="7"/>
      <c r="B458" s="7" t="s">
        <v>110</v>
      </c>
      <c r="C458" s="8" t="s">
        <v>14</v>
      </c>
      <c r="D458" s="6">
        <v>43168</v>
      </c>
      <c r="E458" s="5">
        <v>2088.15</v>
      </c>
      <c r="F458" s="5">
        <f t="shared" si="7"/>
        <v>132244.04</v>
      </c>
    </row>
    <row r="459" spans="1:6" x14ac:dyDescent="0.2">
      <c r="A459" s="7"/>
      <c r="B459" s="7" t="s">
        <v>142</v>
      </c>
      <c r="C459" s="8" t="s">
        <v>87</v>
      </c>
      <c r="D459" s="6">
        <v>43171</v>
      </c>
      <c r="E459" s="5">
        <v>27943.71</v>
      </c>
      <c r="F459" s="5">
        <f t="shared" si="7"/>
        <v>160187.75</v>
      </c>
    </row>
    <row r="460" spans="1:6" x14ac:dyDescent="0.2">
      <c r="A460" s="7"/>
      <c r="B460" s="7" t="s">
        <v>67</v>
      </c>
      <c r="C460" s="8" t="s">
        <v>55</v>
      </c>
      <c r="D460" s="6">
        <v>43171</v>
      </c>
      <c r="E460" s="5">
        <v>5806.62</v>
      </c>
      <c r="F460" s="5">
        <f t="shared" si="7"/>
        <v>165994.37</v>
      </c>
    </row>
    <row r="461" spans="1:6" x14ac:dyDescent="0.2">
      <c r="A461" s="7"/>
      <c r="B461" s="7" t="s">
        <v>67</v>
      </c>
      <c r="C461" s="8" t="s">
        <v>14</v>
      </c>
      <c r="D461" s="6">
        <v>43171</v>
      </c>
      <c r="E461" s="5">
        <v>1503.54</v>
      </c>
      <c r="F461" s="5">
        <f t="shared" si="7"/>
        <v>167497.91</v>
      </c>
    </row>
    <row r="462" spans="1:6" x14ac:dyDescent="0.2">
      <c r="A462" s="7"/>
      <c r="B462" s="7" t="s">
        <v>67</v>
      </c>
      <c r="C462" s="8" t="s">
        <v>14</v>
      </c>
      <c r="D462" s="6">
        <v>43171</v>
      </c>
      <c r="E462" s="5">
        <v>14496.55</v>
      </c>
      <c r="F462" s="5">
        <f t="shared" si="7"/>
        <v>181994.46</v>
      </c>
    </row>
    <row r="463" spans="1:6" x14ac:dyDescent="0.2">
      <c r="A463" s="7"/>
      <c r="B463" s="7" t="s">
        <v>67</v>
      </c>
      <c r="C463" s="8" t="s">
        <v>14</v>
      </c>
      <c r="D463" s="6">
        <v>43171</v>
      </c>
      <c r="E463" s="5">
        <v>1119.5</v>
      </c>
      <c r="F463" s="5">
        <f t="shared" si="7"/>
        <v>183113.96</v>
      </c>
    </row>
    <row r="464" spans="1:6" x14ac:dyDescent="0.2">
      <c r="A464" s="7"/>
      <c r="B464" s="7" t="s">
        <v>67</v>
      </c>
      <c r="C464" s="8" t="s">
        <v>14</v>
      </c>
      <c r="D464" s="6">
        <v>43171</v>
      </c>
      <c r="E464" s="5">
        <v>862.7</v>
      </c>
      <c r="F464" s="5">
        <f t="shared" si="7"/>
        <v>183976.66</v>
      </c>
    </row>
    <row r="465" spans="1:6" x14ac:dyDescent="0.2">
      <c r="A465" s="7"/>
      <c r="B465" s="7" t="s">
        <v>495</v>
      </c>
      <c r="C465" s="8" t="s">
        <v>55</v>
      </c>
      <c r="D465" s="6">
        <v>43171</v>
      </c>
      <c r="E465" s="5">
        <v>3251.71</v>
      </c>
      <c r="F465" s="5">
        <f t="shared" si="7"/>
        <v>187228.37</v>
      </c>
    </row>
    <row r="466" spans="1:6" x14ac:dyDescent="0.2">
      <c r="A466" s="7"/>
      <c r="B466" s="7" t="s">
        <v>495</v>
      </c>
      <c r="C466" s="8" t="s">
        <v>87</v>
      </c>
      <c r="D466" s="6">
        <v>43171</v>
      </c>
      <c r="E466" s="5">
        <v>4131.4399999999996</v>
      </c>
      <c r="F466" s="5">
        <f t="shared" si="7"/>
        <v>191359.81</v>
      </c>
    </row>
    <row r="467" spans="1:6" x14ac:dyDescent="0.2">
      <c r="A467" s="7"/>
      <c r="B467" s="7" t="s">
        <v>495</v>
      </c>
      <c r="C467" s="8" t="s">
        <v>14</v>
      </c>
      <c r="D467" s="6">
        <v>43171</v>
      </c>
      <c r="E467" s="5">
        <v>585.99</v>
      </c>
      <c r="F467" s="5">
        <f t="shared" si="7"/>
        <v>191945.8</v>
      </c>
    </row>
    <row r="468" spans="1:6" x14ac:dyDescent="0.2">
      <c r="A468" s="7"/>
      <c r="B468" s="7" t="s">
        <v>495</v>
      </c>
      <c r="C468" s="8" t="s">
        <v>14</v>
      </c>
      <c r="D468" s="6">
        <v>43171</v>
      </c>
      <c r="E468" s="5">
        <v>1650.05</v>
      </c>
      <c r="F468" s="5">
        <f t="shared" si="7"/>
        <v>193595.84999999998</v>
      </c>
    </row>
    <row r="469" spans="1:6" x14ac:dyDescent="0.2">
      <c r="A469" s="7"/>
      <c r="B469" s="7" t="s">
        <v>495</v>
      </c>
      <c r="C469" s="8" t="s">
        <v>14</v>
      </c>
      <c r="D469" s="6">
        <v>43171</v>
      </c>
      <c r="E469" s="5">
        <v>2158.85</v>
      </c>
      <c r="F469" s="5">
        <f t="shared" si="7"/>
        <v>195754.69999999998</v>
      </c>
    </row>
    <row r="470" spans="1:6" x14ac:dyDescent="0.2">
      <c r="A470" s="7"/>
      <c r="B470" s="7" t="s">
        <v>62</v>
      </c>
      <c r="C470" s="8" t="s">
        <v>87</v>
      </c>
      <c r="D470" s="6">
        <v>43173</v>
      </c>
      <c r="E470" s="5">
        <v>647.02</v>
      </c>
      <c r="F470" s="5">
        <f t="shared" si="7"/>
        <v>196401.71999999997</v>
      </c>
    </row>
    <row r="471" spans="1:6" x14ac:dyDescent="0.2">
      <c r="A471" s="7"/>
      <c r="B471" s="7" t="s">
        <v>68</v>
      </c>
      <c r="C471" s="8" t="s">
        <v>14</v>
      </c>
      <c r="D471" s="6">
        <v>43174</v>
      </c>
      <c r="E471" s="5">
        <v>8867.2199999999993</v>
      </c>
      <c r="F471" s="5">
        <f t="shared" si="7"/>
        <v>205268.93999999997</v>
      </c>
    </row>
    <row r="472" spans="1:6" x14ac:dyDescent="0.2">
      <c r="A472" s="7"/>
      <c r="B472" s="7" t="s">
        <v>111</v>
      </c>
      <c r="C472" s="8" t="s">
        <v>14</v>
      </c>
      <c r="D472" s="6">
        <v>43174</v>
      </c>
      <c r="E472" s="5">
        <v>488.42</v>
      </c>
      <c r="F472" s="5">
        <f t="shared" si="7"/>
        <v>205757.36</v>
      </c>
    </row>
    <row r="473" spans="1:6" x14ac:dyDescent="0.2">
      <c r="A473" s="7"/>
      <c r="B473" s="7" t="s">
        <v>36</v>
      </c>
      <c r="C473" s="8" t="s">
        <v>140</v>
      </c>
      <c r="D473" s="6">
        <v>43175</v>
      </c>
      <c r="E473" s="5">
        <v>2301.41</v>
      </c>
      <c r="F473" s="5">
        <f t="shared" si="7"/>
        <v>208058.77</v>
      </c>
    </row>
    <row r="474" spans="1:6" x14ac:dyDescent="0.2">
      <c r="A474" s="7"/>
      <c r="B474" s="7" t="s">
        <v>75</v>
      </c>
      <c r="C474" s="8" t="s">
        <v>14</v>
      </c>
      <c r="D474" s="6">
        <v>43181</v>
      </c>
      <c r="E474" s="5">
        <v>602.23</v>
      </c>
      <c r="F474" s="5">
        <f t="shared" si="7"/>
        <v>208661</v>
      </c>
    </row>
    <row r="475" spans="1:6" x14ac:dyDescent="0.2">
      <c r="A475" s="7"/>
      <c r="B475" s="7" t="s">
        <v>133</v>
      </c>
      <c r="C475" s="8" t="s">
        <v>14</v>
      </c>
      <c r="D475" s="6">
        <v>43186</v>
      </c>
      <c r="E475" s="5">
        <v>5308.91</v>
      </c>
      <c r="F475" s="5">
        <f t="shared" si="7"/>
        <v>213969.91</v>
      </c>
    </row>
    <row r="476" spans="1:6" x14ac:dyDescent="0.2">
      <c r="A476" s="7"/>
      <c r="B476" s="7" t="s">
        <v>62</v>
      </c>
      <c r="C476" s="8" t="s">
        <v>14</v>
      </c>
      <c r="D476" s="6">
        <v>43187</v>
      </c>
      <c r="E476" s="5">
        <v>1391.76</v>
      </c>
      <c r="F476" s="5">
        <f t="shared" si="7"/>
        <v>215361.67</v>
      </c>
    </row>
    <row r="477" spans="1:6" x14ac:dyDescent="0.2">
      <c r="A477" s="7"/>
      <c r="B477" s="7" t="s">
        <v>75</v>
      </c>
      <c r="C477" s="8" t="s">
        <v>14</v>
      </c>
      <c r="D477" s="6">
        <v>43188</v>
      </c>
      <c r="E477" s="5">
        <v>783.06</v>
      </c>
      <c r="F477" s="5">
        <f t="shared" si="7"/>
        <v>216144.73</v>
      </c>
    </row>
    <row r="478" spans="1:6" x14ac:dyDescent="0.2">
      <c r="A478" s="7"/>
      <c r="B478" s="7" t="s">
        <v>67</v>
      </c>
      <c r="C478" s="8" t="s">
        <v>14</v>
      </c>
      <c r="D478" s="6">
        <v>43189</v>
      </c>
      <c r="E478" s="5">
        <v>489.42</v>
      </c>
      <c r="F478" s="5">
        <f t="shared" si="7"/>
        <v>216634.15000000002</v>
      </c>
    </row>
    <row r="479" spans="1:6" x14ac:dyDescent="0.2">
      <c r="A479" s="7"/>
      <c r="B479" s="7" t="s">
        <v>65</v>
      </c>
      <c r="C479" s="8" t="s">
        <v>14</v>
      </c>
      <c r="D479" s="6">
        <v>43193</v>
      </c>
      <c r="E479" s="5">
        <v>1659.04</v>
      </c>
      <c r="F479" s="5">
        <f t="shared" si="7"/>
        <v>218293.19000000003</v>
      </c>
    </row>
    <row r="480" spans="1:6" x14ac:dyDescent="0.2">
      <c r="A480" s="7"/>
      <c r="B480" s="7" t="s">
        <v>143</v>
      </c>
      <c r="C480" s="8" t="s">
        <v>87</v>
      </c>
      <c r="D480" s="6">
        <v>43193</v>
      </c>
      <c r="E480" s="5">
        <v>1264.52</v>
      </c>
      <c r="F480" s="5">
        <f t="shared" si="7"/>
        <v>219557.71000000002</v>
      </c>
    </row>
    <row r="481" spans="1:6" x14ac:dyDescent="0.2">
      <c r="A481" s="7"/>
      <c r="B481" s="7" t="s">
        <v>110</v>
      </c>
      <c r="C481" s="8" t="s">
        <v>14</v>
      </c>
      <c r="D481" s="6">
        <v>43193</v>
      </c>
      <c r="E481" s="5">
        <v>1327.27</v>
      </c>
      <c r="F481" s="5">
        <f t="shared" si="7"/>
        <v>220884.98</v>
      </c>
    </row>
    <row r="482" spans="1:6" x14ac:dyDescent="0.2">
      <c r="A482" s="7"/>
      <c r="B482" s="7" t="s">
        <v>83</v>
      </c>
      <c r="C482" s="8" t="s">
        <v>14</v>
      </c>
      <c r="D482" s="6">
        <v>43195</v>
      </c>
      <c r="E482" s="5">
        <v>1327.23</v>
      </c>
      <c r="F482" s="5">
        <f t="shared" si="7"/>
        <v>222212.21000000002</v>
      </c>
    </row>
    <row r="483" spans="1:6" x14ac:dyDescent="0.2">
      <c r="A483" s="7"/>
      <c r="B483" s="7" t="s">
        <v>62</v>
      </c>
      <c r="C483" s="8" t="s">
        <v>14</v>
      </c>
      <c r="D483" s="6">
        <v>43195</v>
      </c>
      <c r="E483" s="5">
        <v>1575.45</v>
      </c>
      <c r="F483" s="5">
        <f t="shared" si="7"/>
        <v>223787.66000000003</v>
      </c>
    </row>
    <row r="484" spans="1:6" x14ac:dyDescent="0.2">
      <c r="A484" s="7"/>
      <c r="B484" s="7" t="s">
        <v>68</v>
      </c>
      <c r="C484" s="8" t="s">
        <v>14</v>
      </c>
      <c r="D484" s="6">
        <v>43199</v>
      </c>
      <c r="E484" s="5">
        <v>654.32000000000005</v>
      </c>
      <c r="F484" s="5">
        <f t="shared" si="7"/>
        <v>224441.98000000004</v>
      </c>
    </row>
    <row r="485" spans="1:6" x14ac:dyDescent="0.2">
      <c r="A485" s="7"/>
      <c r="B485" s="7" t="s">
        <v>68</v>
      </c>
      <c r="C485" s="8" t="s">
        <v>14</v>
      </c>
      <c r="D485" s="6">
        <v>43199</v>
      </c>
      <c r="E485" s="5">
        <v>17159.63</v>
      </c>
      <c r="F485" s="5">
        <f t="shared" si="7"/>
        <v>241601.61000000004</v>
      </c>
    </row>
    <row r="486" spans="1:6" x14ac:dyDescent="0.2">
      <c r="A486" s="7"/>
      <c r="B486" s="7" t="s">
        <v>133</v>
      </c>
      <c r="C486" s="8" t="s">
        <v>14</v>
      </c>
      <c r="D486" s="6">
        <v>43199</v>
      </c>
      <c r="E486" s="5">
        <v>5972.53</v>
      </c>
      <c r="F486" s="5">
        <f t="shared" si="7"/>
        <v>247574.14000000004</v>
      </c>
    </row>
    <row r="487" spans="1:6" x14ac:dyDescent="0.2">
      <c r="A487" s="7"/>
      <c r="B487" s="7" t="s">
        <v>75</v>
      </c>
      <c r="C487" s="8" t="s">
        <v>14</v>
      </c>
      <c r="D487" s="6">
        <v>43200</v>
      </c>
      <c r="E487" s="5">
        <v>789.7</v>
      </c>
      <c r="F487" s="5">
        <f t="shared" si="7"/>
        <v>248363.84000000005</v>
      </c>
    </row>
    <row r="488" spans="1:6" x14ac:dyDescent="0.2">
      <c r="A488" s="7"/>
      <c r="B488" s="7" t="s">
        <v>95</v>
      </c>
      <c r="C488" s="8" t="s">
        <v>14</v>
      </c>
      <c r="D488" s="6">
        <v>43200</v>
      </c>
      <c r="E488" s="5">
        <v>119.45</v>
      </c>
      <c r="F488" s="5">
        <f t="shared" si="7"/>
        <v>248483.29000000007</v>
      </c>
    </row>
    <row r="489" spans="1:6" x14ac:dyDescent="0.2">
      <c r="A489" s="7"/>
      <c r="B489" s="7" t="s">
        <v>67</v>
      </c>
      <c r="C489" s="8" t="s">
        <v>55</v>
      </c>
      <c r="D489" s="6">
        <v>43202</v>
      </c>
      <c r="E489" s="5">
        <v>381.58</v>
      </c>
      <c r="F489" s="5">
        <f t="shared" si="7"/>
        <v>248864.87000000005</v>
      </c>
    </row>
    <row r="490" spans="1:6" x14ac:dyDescent="0.2">
      <c r="A490" s="7"/>
      <c r="B490" s="7" t="s">
        <v>67</v>
      </c>
      <c r="C490" s="8" t="s">
        <v>55</v>
      </c>
      <c r="D490" s="6">
        <v>43202</v>
      </c>
      <c r="E490" s="5">
        <v>6503.42</v>
      </c>
      <c r="F490" s="5">
        <f t="shared" si="7"/>
        <v>255368.29000000007</v>
      </c>
    </row>
    <row r="491" spans="1:6" x14ac:dyDescent="0.2">
      <c r="A491" s="7"/>
      <c r="B491" s="7" t="s">
        <v>144</v>
      </c>
      <c r="C491" s="8" t="s">
        <v>14</v>
      </c>
      <c r="D491" s="6">
        <v>43203</v>
      </c>
      <c r="E491" s="5">
        <v>119.45</v>
      </c>
      <c r="F491" s="5">
        <f t="shared" si="7"/>
        <v>255487.74000000008</v>
      </c>
    </row>
    <row r="492" spans="1:6" x14ac:dyDescent="0.2">
      <c r="A492" s="7"/>
      <c r="B492" s="7" t="s">
        <v>133</v>
      </c>
      <c r="C492" s="8" t="s">
        <v>14</v>
      </c>
      <c r="D492" s="6">
        <v>43203</v>
      </c>
      <c r="E492" s="5">
        <v>6636.81</v>
      </c>
      <c r="F492" s="5">
        <f t="shared" si="7"/>
        <v>262124.55000000008</v>
      </c>
    </row>
    <row r="493" spans="1:6" x14ac:dyDescent="0.2">
      <c r="A493" s="7"/>
      <c r="B493" s="7" t="s">
        <v>111</v>
      </c>
      <c r="C493" s="8" t="s">
        <v>14</v>
      </c>
      <c r="D493" s="6">
        <v>43206</v>
      </c>
      <c r="E493" s="5">
        <v>572.70000000000005</v>
      </c>
      <c r="F493" s="5">
        <f t="shared" si="7"/>
        <v>262697.25000000006</v>
      </c>
    </row>
    <row r="494" spans="1:6" x14ac:dyDescent="0.2">
      <c r="A494" s="7"/>
      <c r="B494" s="7" t="s">
        <v>67</v>
      </c>
      <c r="C494" s="8" t="s">
        <v>14</v>
      </c>
      <c r="D494" s="6">
        <v>43206</v>
      </c>
      <c r="E494" s="5">
        <v>1903.15</v>
      </c>
      <c r="F494" s="5">
        <f t="shared" si="7"/>
        <v>264600.40000000008</v>
      </c>
    </row>
    <row r="495" spans="1:6" x14ac:dyDescent="0.2">
      <c r="A495" s="7"/>
      <c r="B495" s="7" t="s">
        <v>67</v>
      </c>
      <c r="C495" s="8" t="s">
        <v>14</v>
      </c>
      <c r="D495" s="6">
        <v>43206</v>
      </c>
      <c r="E495" s="5">
        <v>1647.65</v>
      </c>
      <c r="F495" s="5">
        <f t="shared" si="7"/>
        <v>266248.0500000001</v>
      </c>
    </row>
    <row r="496" spans="1:6" x14ac:dyDescent="0.2">
      <c r="A496" s="7"/>
      <c r="B496" s="7" t="s">
        <v>67</v>
      </c>
      <c r="C496" s="8" t="s">
        <v>14</v>
      </c>
      <c r="D496" s="6">
        <v>43206</v>
      </c>
      <c r="E496" s="5">
        <v>503.18</v>
      </c>
      <c r="F496" s="5">
        <f t="shared" si="7"/>
        <v>266751.2300000001</v>
      </c>
    </row>
    <row r="497" spans="1:6" x14ac:dyDescent="0.2">
      <c r="A497" s="7"/>
      <c r="B497" s="7" t="s">
        <v>495</v>
      </c>
      <c r="C497" s="8" t="s">
        <v>87</v>
      </c>
      <c r="D497" s="6">
        <v>43206</v>
      </c>
      <c r="E497" s="5">
        <v>4131.4399999999996</v>
      </c>
      <c r="F497" s="5">
        <f t="shared" si="7"/>
        <v>270882.6700000001</v>
      </c>
    </row>
    <row r="498" spans="1:6" x14ac:dyDescent="0.2">
      <c r="A498" s="7"/>
      <c r="B498" s="7" t="s">
        <v>495</v>
      </c>
      <c r="C498" s="8" t="s">
        <v>14</v>
      </c>
      <c r="D498" s="6">
        <v>43206</v>
      </c>
      <c r="E498" s="5">
        <v>99.54</v>
      </c>
      <c r="F498" s="5">
        <f t="shared" si="7"/>
        <v>270982.21000000008</v>
      </c>
    </row>
    <row r="499" spans="1:6" x14ac:dyDescent="0.2">
      <c r="A499" s="7"/>
      <c r="B499" s="7" t="s">
        <v>495</v>
      </c>
      <c r="C499" s="8" t="s">
        <v>87</v>
      </c>
      <c r="D499" s="6">
        <v>43206</v>
      </c>
      <c r="E499" s="5">
        <v>1801.84</v>
      </c>
      <c r="F499" s="5">
        <f t="shared" si="7"/>
        <v>272784.0500000001</v>
      </c>
    </row>
    <row r="500" spans="1:6" x14ac:dyDescent="0.2">
      <c r="A500" s="7"/>
      <c r="B500" s="7" t="s">
        <v>495</v>
      </c>
      <c r="C500" s="8" t="s">
        <v>87</v>
      </c>
      <c r="D500" s="6">
        <v>43206</v>
      </c>
      <c r="E500" s="5">
        <v>2654.46</v>
      </c>
      <c r="F500" s="5">
        <f t="shared" si="7"/>
        <v>275438.51000000013</v>
      </c>
    </row>
    <row r="501" spans="1:6" x14ac:dyDescent="0.2">
      <c r="A501" s="7"/>
      <c r="B501" s="7" t="s">
        <v>62</v>
      </c>
      <c r="C501" s="8" t="s">
        <v>14</v>
      </c>
      <c r="D501" s="6">
        <v>43206</v>
      </c>
      <c r="E501" s="5">
        <v>491.29</v>
      </c>
      <c r="F501" s="5">
        <f t="shared" si="7"/>
        <v>275929.8000000001</v>
      </c>
    </row>
    <row r="502" spans="1:6" x14ac:dyDescent="0.2">
      <c r="A502" s="7"/>
      <c r="B502" s="7" t="s">
        <v>62</v>
      </c>
      <c r="C502" s="8" t="s">
        <v>14</v>
      </c>
      <c r="D502" s="6">
        <v>43206</v>
      </c>
      <c r="E502" s="5">
        <v>1390.11</v>
      </c>
      <c r="F502" s="5">
        <f t="shared" si="7"/>
        <v>277319.91000000009</v>
      </c>
    </row>
    <row r="503" spans="1:6" x14ac:dyDescent="0.2">
      <c r="A503" s="7"/>
      <c r="B503" s="7" t="s">
        <v>75</v>
      </c>
      <c r="C503" s="8" t="s">
        <v>14</v>
      </c>
      <c r="D503" s="6">
        <v>43208</v>
      </c>
      <c r="E503" s="5">
        <v>1026.94</v>
      </c>
      <c r="F503" s="5">
        <f t="shared" si="7"/>
        <v>278346.85000000009</v>
      </c>
    </row>
    <row r="504" spans="1:6" x14ac:dyDescent="0.2">
      <c r="A504" s="7"/>
      <c r="B504" s="7" t="s">
        <v>495</v>
      </c>
      <c r="C504" s="8" t="s">
        <v>14</v>
      </c>
      <c r="D504" s="6">
        <v>43209</v>
      </c>
      <c r="E504" s="5">
        <v>4385.42</v>
      </c>
      <c r="F504" s="5">
        <f t="shared" si="7"/>
        <v>282732.27000000008</v>
      </c>
    </row>
    <row r="505" spans="1:6" x14ac:dyDescent="0.2">
      <c r="A505" s="7"/>
      <c r="B505" s="7" t="s">
        <v>495</v>
      </c>
      <c r="C505" s="8" t="s">
        <v>14</v>
      </c>
      <c r="D505" s="6">
        <v>43209</v>
      </c>
      <c r="E505" s="5">
        <v>1983.97</v>
      </c>
      <c r="F505" s="5">
        <f t="shared" si="7"/>
        <v>284716.24000000005</v>
      </c>
    </row>
    <row r="506" spans="1:6" x14ac:dyDescent="0.2">
      <c r="A506" s="7"/>
      <c r="B506" s="7" t="s">
        <v>495</v>
      </c>
      <c r="C506" s="8" t="s">
        <v>14</v>
      </c>
      <c r="D506" s="6">
        <v>43209</v>
      </c>
      <c r="E506" s="5">
        <v>1551.2</v>
      </c>
      <c r="F506" s="5">
        <f t="shared" si="7"/>
        <v>286267.44000000006</v>
      </c>
    </row>
    <row r="507" spans="1:6" x14ac:dyDescent="0.2">
      <c r="A507" s="7"/>
      <c r="B507" s="7" t="s">
        <v>67</v>
      </c>
      <c r="C507" s="8" t="s">
        <v>55</v>
      </c>
      <c r="D507" s="6">
        <v>43209</v>
      </c>
      <c r="E507" s="5">
        <v>743.66</v>
      </c>
      <c r="F507" s="5">
        <f t="shared" si="7"/>
        <v>287011.10000000003</v>
      </c>
    </row>
    <row r="508" spans="1:6" x14ac:dyDescent="0.2">
      <c r="A508" s="7"/>
      <c r="B508" s="7" t="s">
        <v>133</v>
      </c>
      <c r="C508" s="8" t="s">
        <v>14</v>
      </c>
      <c r="D508" s="6">
        <v>43210</v>
      </c>
      <c r="E508" s="5">
        <v>11797.74</v>
      </c>
      <c r="F508" s="5">
        <f t="shared" si="7"/>
        <v>298808.84000000003</v>
      </c>
    </row>
    <row r="509" spans="1:6" x14ac:dyDescent="0.2">
      <c r="A509" s="7"/>
      <c r="B509" s="7" t="s">
        <v>72</v>
      </c>
      <c r="C509" s="8" t="s">
        <v>14</v>
      </c>
      <c r="D509" s="6">
        <v>43210</v>
      </c>
      <c r="E509" s="5">
        <v>1102.08</v>
      </c>
      <c r="F509" s="5">
        <f t="shared" si="7"/>
        <v>299910.92000000004</v>
      </c>
    </row>
    <row r="510" spans="1:6" x14ac:dyDescent="0.2">
      <c r="A510" s="7"/>
      <c r="B510" s="7" t="s">
        <v>74</v>
      </c>
      <c r="C510" s="8" t="s">
        <v>14</v>
      </c>
      <c r="D510" s="6">
        <v>43214</v>
      </c>
      <c r="E510" s="5">
        <v>79.63</v>
      </c>
      <c r="F510" s="5">
        <f t="shared" si="7"/>
        <v>299990.55000000005</v>
      </c>
    </row>
    <row r="511" spans="1:6" x14ac:dyDescent="0.2">
      <c r="A511" s="7"/>
      <c r="B511" s="7" t="s">
        <v>75</v>
      </c>
      <c r="C511" s="8" t="s">
        <v>14</v>
      </c>
      <c r="D511" s="6">
        <v>43216</v>
      </c>
      <c r="E511" s="5">
        <v>1240.96</v>
      </c>
      <c r="F511" s="5">
        <f t="shared" si="7"/>
        <v>301231.51000000007</v>
      </c>
    </row>
    <row r="512" spans="1:6" x14ac:dyDescent="0.2">
      <c r="A512" s="7"/>
      <c r="B512" s="7" t="s">
        <v>74</v>
      </c>
      <c r="C512" s="8" t="s">
        <v>14</v>
      </c>
      <c r="D512" s="6">
        <v>43217</v>
      </c>
      <c r="E512" s="5">
        <v>53.09</v>
      </c>
      <c r="F512" s="5">
        <f t="shared" si="7"/>
        <v>301284.60000000009</v>
      </c>
    </row>
    <row r="513" spans="1:6" x14ac:dyDescent="0.2">
      <c r="A513" s="7"/>
      <c r="B513" s="7" t="s">
        <v>74</v>
      </c>
      <c r="C513" s="8" t="s">
        <v>14</v>
      </c>
      <c r="D513" s="6">
        <v>43217</v>
      </c>
      <c r="E513" s="5">
        <v>79.63</v>
      </c>
      <c r="F513" s="5">
        <f t="shared" ref="F513:F576" si="8">E513+F512</f>
        <v>301364.2300000001</v>
      </c>
    </row>
    <row r="514" spans="1:6" x14ac:dyDescent="0.2">
      <c r="A514" s="7"/>
      <c r="B514" s="7" t="s">
        <v>106</v>
      </c>
      <c r="C514" s="8" t="s">
        <v>145</v>
      </c>
      <c r="D514" s="6">
        <v>43220</v>
      </c>
      <c r="E514" s="5">
        <v>464.53</v>
      </c>
      <c r="F514" s="5">
        <f t="shared" si="8"/>
        <v>301828.76000000013</v>
      </c>
    </row>
    <row r="515" spans="1:6" x14ac:dyDescent="0.2">
      <c r="A515" s="7"/>
      <c r="B515" s="7" t="s">
        <v>65</v>
      </c>
      <c r="C515" s="8" t="s">
        <v>14</v>
      </c>
      <c r="D515" s="6">
        <v>43222</v>
      </c>
      <c r="E515" s="5">
        <v>1659.04</v>
      </c>
      <c r="F515" s="5">
        <f t="shared" si="8"/>
        <v>303487.8000000001</v>
      </c>
    </row>
    <row r="516" spans="1:6" x14ac:dyDescent="0.2">
      <c r="A516" s="7"/>
      <c r="B516" s="7" t="s">
        <v>133</v>
      </c>
      <c r="C516" s="8" t="s">
        <v>14</v>
      </c>
      <c r="D516" s="6">
        <v>43222</v>
      </c>
      <c r="E516" s="5">
        <v>7372.36</v>
      </c>
      <c r="F516" s="5">
        <f t="shared" si="8"/>
        <v>310860.16000000009</v>
      </c>
    </row>
    <row r="517" spans="1:6" x14ac:dyDescent="0.2">
      <c r="A517" s="7"/>
      <c r="B517" s="7" t="s">
        <v>75</v>
      </c>
      <c r="C517" s="8" t="s">
        <v>14</v>
      </c>
      <c r="D517" s="6">
        <v>43222</v>
      </c>
      <c r="E517" s="5">
        <v>842.79</v>
      </c>
      <c r="F517" s="5">
        <f t="shared" si="8"/>
        <v>311702.95000000007</v>
      </c>
    </row>
    <row r="518" spans="1:6" x14ac:dyDescent="0.2">
      <c r="A518" s="7"/>
      <c r="B518" s="7" t="s">
        <v>146</v>
      </c>
      <c r="C518" s="8" t="s">
        <v>14</v>
      </c>
      <c r="D518" s="6">
        <v>43223</v>
      </c>
      <c r="E518" s="5">
        <v>4512.03</v>
      </c>
      <c r="F518" s="5">
        <f t="shared" si="8"/>
        <v>316214.9800000001</v>
      </c>
    </row>
    <row r="519" spans="1:6" x14ac:dyDescent="0.2">
      <c r="A519" s="7"/>
      <c r="B519" s="7" t="s">
        <v>138</v>
      </c>
      <c r="C519" s="8" t="s">
        <v>14</v>
      </c>
      <c r="D519" s="6">
        <v>43227</v>
      </c>
      <c r="E519" s="5">
        <v>822.88</v>
      </c>
      <c r="F519" s="5">
        <f t="shared" si="8"/>
        <v>317037.8600000001</v>
      </c>
    </row>
    <row r="520" spans="1:6" x14ac:dyDescent="0.2">
      <c r="A520" s="7"/>
      <c r="B520" s="7" t="s">
        <v>62</v>
      </c>
      <c r="C520" s="8" t="s">
        <v>14</v>
      </c>
      <c r="D520" s="6">
        <v>43228</v>
      </c>
      <c r="E520" s="5">
        <v>959.84</v>
      </c>
      <c r="F520" s="5">
        <f t="shared" si="8"/>
        <v>317997.70000000013</v>
      </c>
    </row>
    <row r="521" spans="1:6" x14ac:dyDescent="0.2">
      <c r="A521" s="7"/>
      <c r="B521" s="7" t="s">
        <v>495</v>
      </c>
      <c r="C521" s="8" t="s">
        <v>87</v>
      </c>
      <c r="D521" s="6">
        <v>43230</v>
      </c>
      <c r="E521" s="5">
        <v>706.09</v>
      </c>
      <c r="F521" s="5">
        <f t="shared" si="8"/>
        <v>318703.79000000015</v>
      </c>
    </row>
    <row r="522" spans="1:6" x14ac:dyDescent="0.2">
      <c r="A522" s="7"/>
      <c r="B522" s="7" t="s">
        <v>495</v>
      </c>
      <c r="C522" s="8" t="s">
        <v>87</v>
      </c>
      <c r="D522" s="6">
        <v>43230</v>
      </c>
      <c r="E522" s="5">
        <v>4131.4399999999996</v>
      </c>
      <c r="F522" s="5">
        <f t="shared" si="8"/>
        <v>322835.23000000016</v>
      </c>
    </row>
    <row r="523" spans="1:6" x14ac:dyDescent="0.2">
      <c r="A523" s="7"/>
      <c r="B523" s="7" t="s">
        <v>68</v>
      </c>
      <c r="C523" s="8" t="s">
        <v>14</v>
      </c>
      <c r="D523" s="6">
        <v>43230</v>
      </c>
      <c r="E523" s="5">
        <v>13986.26</v>
      </c>
      <c r="F523" s="5">
        <f t="shared" si="8"/>
        <v>336821.49000000017</v>
      </c>
    </row>
    <row r="524" spans="1:6" x14ac:dyDescent="0.2">
      <c r="A524" s="7"/>
      <c r="B524" s="7" t="s">
        <v>83</v>
      </c>
      <c r="C524" s="8" t="s">
        <v>14</v>
      </c>
      <c r="D524" s="6">
        <v>43231</v>
      </c>
      <c r="E524" s="5">
        <v>1327.23</v>
      </c>
      <c r="F524" s="5">
        <f t="shared" si="8"/>
        <v>338148.72000000015</v>
      </c>
    </row>
    <row r="525" spans="1:6" x14ac:dyDescent="0.2">
      <c r="A525" s="7"/>
      <c r="B525" s="7" t="s">
        <v>62</v>
      </c>
      <c r="C525" s="8" t="s">
        <v>14</v>
      </c>
      <c r="D525" s="6">
        <v>43231</v>
      </c>
      <c r="E525" s="5">
        <v>3297.35</v>
      </c>
      <c r="F525" s="5">
        <f t="shared" si="8"/>
        <v>341446.07000000012</v>
      </c>
    </row>
    <row r="526" spans="1:6" x14ac:dyDescent="0.2">
      <c r="A526" s="7"/>
      <c r="B526" s="7" t="s">
        <v>62</v>
      </c>
      <c r="C526" s="8" t="s">
        <v>14</v>
      </c>
      <c r="D526" s="6">
        <v>43231</v>
      </c>
      <c r="E526" s="5">
        <v>6433.57</v>
      </c>
      <c r="F526" s="5">
        <f t="shared" si="8"/>
        <v>347879.64000000013</v>
      </c>
    </row>
    <row r="527" spans="1:6" x14ac:dyDescent="0.2">
      <c r="A527" s="7"/>
      <c r="B527" s="7" t="s">
        <v>62</v>
      </c>
      <c r="C527" s="8" t="s">
        <v>14</v>
      </c>
      <c r="D527" s="6">
        <v>43231</v>
      </c>
      <c r="E527" s="5">
        <v>1050.33</v>
      </c>
      <c r="F527" s="5">
        <f t="shared" si="8"/>
        <v>348929.97000000015</v>
      </c>
    </row>
    <row r="528" spans="1:6" x14ac:dyDescent="0.2">
      <c r="A528" s="7"/>
      <c r="B528" s="7" t="s">
        <v>67</v>
      </c>
      <c r="C528" s="8" t="s">
        <v>14</v>
      </c>
      <c r="D528" s="6">
        <v>43234</v>
      </c>
      <c r="E528" s="5">
        <v>4677.5600000000004</v>
      </c>
      <c r="F528" s="5">
        <f t="shared" si="8"/>
        <v>353607.53000000014</v>
      </c>
    </row>
    <row r="529" spans="1:6" x14ac:dyDescent="0.2">
      <c r="A529" s="7"/>
      <c r="B529" s="7" t="s">
        <v>67</v>
      </c>
      <c r="C529" s="8" t="s">
        <v>14</v>
      </c>
      <c r="D529" s="6">
        <v>43234</v>
      </c>
      <c r="E529" s="5">
        <v>350.99</v>
      </c>
      <c r="F529" s="5">
        <f t="shared" si="8"/>
        <v>353958.52000000014</v>
      </c>
    </row>
    <row r="530" spans="1:6" x14ac:dyDescent="0.2">
      <c r="A530" s="7"/>
      <c r="B530" s="7" t="s">
        <v>43</v>
      </c>
      <c r="C530" s="8" t="s">
        <v>14</v>
      </c>
      <c r="D530" s="6">
        <v>43235</v>
      </c>
      <c r="E530" s="5">
        <v>1110.4000000000001</v>
      </c>
      <c r="F530" s="5">
        <f t="shared" si="8"/>
        <v>355068.92000000016</v>
      </c>
    </row>
    <row r="531" spans="1:6" x14ac:dyDescent="0.2">
      <c r="A531" s="7"/>
      <c r="B531" s="7" t="s">
        <v>67</v>
      </c>
      <c r="C531" s="8" t="s">
        <v>14</v>
      </c>
      <c r="D531" s="6">
        <v>43235</v>
      </c>
      <c r="E531" s="5">
        <v>931.27</v>
      </c>
      <c r="F531" s="5">
        <f t="shared" si="8"/>
        <v>356000.19000000018</v>
      </c>
    </row>
    <row r="532" spans="1:6" x14ac:dyDescent="0.2">
      <c r="A532" s="7"/>
      <c r="B532" s="7" t="s">
        <v>139</v>
      </c>
      <c r="C532" s="8" t="s">
        <v>14</v>
      </c>
      <c r="D532" s="6">
        <v>43237</v>
      </c>
      <c r="E532" s="5">
        <v>1619.49</v>
      </c>
      <c r="F532" s="5">
        <f t="shared" si="8"/>
        <v>357619.68000000017</v>
      </c>
    </row>
    <row r="533" spans="1:6" x14ac:dyDescent="0.2">
      <c r="A533" s="7"/>
      <c r="B533" s="7" t="s">
        <v>62</v>
      </c>
      <c r="C533" s="8" t="s">
        <v>14</v>
      </c>
      <c r="D533" s="6">
        <v>43237</v>
      </c>
      <c r="E533" s="5">
        <v>2038.82</v>
      </c>
      <c r="F533" s="5">
        <f t="shared" si="8"/>
        <v>359658.50000000017</v>
      </c>
    </row>
    <row r="534" spans="1:6" x14ac:dyDescent="0.2">
      <c r="A534" s="7"/>
      <c r="B534" s="7" t="s">
        <v>111</v>
      </c>
      <c r="C534" s="8" t="s">
        <v>145</v>
      </c>
      <c r="D534" s="6">
        <v>43238</v>
      </c>
      <c r="E534" s="5">
        <v>623.79999999999995</v>
      </c>
      <c r="F534" s="5">
        <f t="shared" si="8"/>
        <v>360282.30000000016</v>
      </c>
    </row>
    <row r="535" spans="1:6" x14ac:dyDescent="0.2">
      <c r="A535" s="7"/>
      <c r="B535" s="7" t="s">
        <v>75</v>
      </c>
      <c r="C535" s="8" t="s">
        <v>14</v>
      </c>
      <c r="D535" s="6">
        <v>43238</v>
      </c>
      <c r="E535" s="5">
        <v>920.76</v>
      </c>
      <c r="F535" s="5">
        <f t="shared" si="8"/>
        <v>361203.06000000017</v>
      </c>
    </row>
    <row r="536" spans="1:6" x14ac:dyDescent="0.2">
      <c r="A536" s="7"/>
      <c r="B536" s="7" t="s">
        <v>67</v>
      </c>
      <c r="C536" s="8" t="s">
        <v>14</v>
      </c>
      <c r="D536" s="6">
        <v>43238</v>
      </c>
      <c r="E536" s="5">
        <v>489.42</v>
      </c>
      <c r="F536" s="5">
        <f t="shared" si="8"/>
        <v>361692.48000000016</v>
      </c>
    </row>
    <row r="537" spans="1:6" x14ac:dyDescent="0.2">
      <c r="A537" s="7"/>
      <c r="B537" s="7" t="s">
        <v>67</v>
      </c>
      <c r="C537" s="8" t="s">
        <v>17</v>
      </c>
      <c r="D537" s="6">
        <v>43238</v>
      </c>
      <c r="E537" s="5">
        <v>2206.52</v>
      </c>
      <c r="F537" s="5">
        <f t="shared" si="8"/>
        <v>363899.00000000017</v>
      </c>
    </row>
    <row r="538" spans="1:6" x14ac:dyDescent="0.2">
      <c r="A538" s="7"/>
      <c r="B538" s="7" t="s">
        <v>67</v>
      </c>
      <c r="C538" s="8" t="s">
        <v>17</v>
      </c>
      <c r="D538" s="6">
        <v>43238</v>
      </c>
      <c r="E538" s="5">
        <v>932.38</v>
      </c>
      <c r="F538" s="5">
        <f t="shared" si="8"/>
        <v>364831.38000000018</v>
      </c>
    </row>
    <row r="539" spans="1:6" x14ac:dyDescent="0.2">
      <c r="A539" s="7"/>
      <c r="B539" s="7" t="s">
        <v>428</v>
      </c>
      <c r="C539" s="8" t="s">
        <v>17</v>
      </c>
      <c r="D539" s="6">
        <v>43243</v>
      </c>
      <c r="E539" s="5">
        <v>62.88</v>
      </c>
      <c r="F539" s="5">
        <f t="shared" si="8"/>
        <v>364894.26000000018</v>
      </c>
    </row>
    <row r="540" spans="1:6" x14ac:dyDescent="0.2">
      <c r="A540" s="7"/>
      <c r="B540" s="7" t="s">
        <v>495</v>
      </c>
      <c r="C540" s="8" t="s">
        <v>14</v>
      </c>
      <c r="D540" s="6">
        <v>43243</v>
      </c>
      <c r="E540" s="5">
        <v>2896.07</v>
      </c>
      <c r="F540" s="5">
        <f t="shared" si="8"/>
        <v>367790.33000000019</v>
      </c>
    </row>
    <row r="541" spans="1:6" x14ac:dyDescent="0.2">
      <c r="A541" s="7"/>
      <c r="B541" s="7" t="s">
        <v>495</v>
      </c>
      <c r="C541" s="8" t="s">
        <v>14</v>
      </c>
      <c r="D541" s="6">
        <v>43243</v>
      </c>
      <c r="E541" s="5">
        <v>199.08</v>
      </c>
      <c r="F541" s="5">
        <f t="shared" si="8"/>
        <v>367989.41000000021</v>
      </c>
    </row>
    <row r="542" spans="1:6" x14ac:dyDescent="0.2">
      <c r="A542" s="7"/>
      <c r="B542" s="7" t="s">
        <v>495</v>
      </c>
      <c r="C542" s="8" t="s">
        <v>17</v>
      </c>
      <c r="D542" s="6">
        <v>43243</v>
      </c>
      <c r="E542" s="5">
        <v>2090.38</v>
      </c>
      <c r="F542" s="5">
        <f t="shared" si="8"/>
        <v>370079.79000000021</v>
      </c>
    </row>
    <row r="543" spans="1:6" x14ac:dyDescent="0.2">
      <c r="A543" s="7"/>
      <c r="B543" s="7" t="s">
        <v>495</v>
      </c>
      <c r="C543" s="8" t="s">
        <v>14</v>
      </c>
      <c r="D543" s="6">
        <v>43243</v>
      </c>
      <c r="E543" s="5">
        <v>1901.68</v>
      </c>
      <c r="F543" s="5">
        <f t="shared" si="8"/>
        <v>371981.4700000002</v>
      </c>
    </row>
    <row r="544" spans="1:6" x14ac:dyDescent="0.2">
      <c r="A544" s="7"/>
      <c r="B544" s="7" t="s">
        <v>89</v>
      </c>
      <c r="C544" s="8" t="s">
        <v>17</v>
      </c>
      <c r="D544" s="6">
        <v>43243</v>
      </c>
      <c r="E544" s="5">
        <v>1563.62</v>
      </c>
      <c r="F544" s="5">
        <f t="shared" si="8"/>
        <v>373545.0900000002</v>
      </c>
    </row>
    <row r="545" spans="1:6" x14ac:dyDescent="0.2">
      <c r="A545" s="7"/>
      <c r="B545" s="7" t="s">
        <v>68</v>
      </c>
      <c r="C545" s="8" t="s">
        <v>14</v>
      </c>
      <c r="D545" s="6">
        <v>43243</v>
      </c>
      <c r="E545" s="5">
        <v>1377.6</v>
      </c>
      <c r="F545" s="5">
        <f t="shared" si="8"/>
        <v>374922.69000000018</v>
      </c>
    </row>
    <row r="546" spans="1:6" x14ac:dyDescent="0.2">
      <c r="A546" s="7"/>
      <c r="B546" s="7" t="s">
        <v>69</v>
      </c>
      <c r="C546" s="8" t="s">
        <v>14</v>
      </c>
      <c r="D546" s="6">
        <v>43244</v>
      </c>
      <c r="E546" s="5">
        <v>495.22</v>
      </c>
      <c r="F546" s="5">
        <f t="shared" si="8"/>
        <v>375417.91000000015</v>
      </c>
    </row>
    <row r="547" spans="1:6" x14ac:dyDescent="0.2">
      <c r="A547" s="7"/>
      <c r="B547" s="7" t="s">
        <v>69</v>
      </c>
      <c r="C547" s="8" t="s">
        <v>14</v>
      </c>
      <c r="D547" s="6">
        <v>43244</v>
      </c>
      <c r="E547" s="5">
        <v>353.04</v>
      </c>
      <c r="F547" s="5">
        <f t="shared" si="8"/>
        <v>375770.95000000013</v>
      </c>
    </row>
    <row r="548" spans="1:6" x14ac:dyDescent="0.2">
      <c r="A548" s="7"/>
      <c r="B548" s="7" t="s">
        <v>69</v>
      </c>
      <c r="C548" s="8" t="s">
        <v>14</v>
      </c>
      <c r="D548" s="6">
        <v>43244</v>
      </c>
      <c r="E548" s="5">
        <v>500.7</v>
      </c>
      <c r="F548" s="5">
        <f t="shared" si="8"/>
        <v>376271.65000000014</v>
      </c>
    </row>
    <row r="549" spans="1:6" x14ac:dyDescent="0.2">
      <c r="A549" s="7"/>
      <c r="B549" s="7" t="s">
        <v>133</v>
      </c>
      <c r="C549" s="8" t="s">
        <v>14</v>
      </c>
      <c r="D549" s="6">
        <v>43248</v>
      </c>
      <c r="E549" s="5">
        <v>6620.78</v>
      </c>
      <c r="F549" s="5">
        <f t="shared" si="8"/>
        <v>382892.43000000017</v>
      </c>
    </row>
    <row r="550" spans="1:6" x14ac:dyDescent="0.2">
      <c r="A550" s="7"/>
      <c r="B550" s="7" t="s">
        <v>69</v>
      </c>
      <c r="C550" s="8" t="s">
        <v>14</v>
      </c>
      <c r="D550" s="6">
        <v>43249</v>
      </c>
      <c r="E550" s="5">
        <v>495.22</v>
      </c>
      <c r="F550" s="5">
        <f t="shared" si="8"/>
        <v>383387.65000000014</v>
      </c>
    </row>
    <row r="551" spans="1:6" x14ac:dyDescent="0.2">
      <c r="A551" s="7"/>
      <c r="B551" s="7" t="s">
        <v>69</v>
      </c>
      <c r="C551" s="8" t="s">
        <v>14</v>
      </c>
      <c r="D551" s="6">
        <v>43249</v>
      </c>
      <c r="E551" s="5">
        <v>353.04</v>
      </c>
      <c r="F551" s="5">
        <f t="shared" si="8"/>
        <v>383740.69000000012</v>
      </c>
    </row>
    <row r="552" spans="1:6" x14ac:dyDescent="0.2">
      <c r="A552" s="7"/>
      <c r="B552" s="7" t="s">
        <v>69</v>
      </c>
      <c r="C552" s="8" t="s">
        <v>14</v>
      </c>
      <c r="D552" s="6">
        <v>43249</v>
      </c>
      <c r="E552" s="5">
        <v>500.7</v>
      </c>
      <c r="F552" s="5">
        <f t="shared" si="8"/>
        <v>384241.39000000013</v>
      </c>
    </row>
    <row r="553" spans="1:6" x14ac:dyDescent="0.2">
      <c r="A553" s="7"/>
      <c r="B553" s="7" t="s">
        <v>37</v>
      </c>
      <c r="C553" s="8" t="s">
        <v>15</v>
      </c>
      <c r="D553" s="6">
        <v>43249</v>
      </c>
      <c r="E553" s="5">
        <v>740.78</v>
      </c>
      <c r="F553" s="5">
        <f t="shared" si="8"/>
        <v>384982.17000000016</v>
      </c>
    </row>
    <row r="554" spans="1:6" x14ac:dyDescent="0.2">
      <c r="A554" s="7"/>
      <c r="B554" s="7" t="s">
        <v>65</v>
      </c>
      <c r="C554" s="8" t="s">
        <v>14</v>
      </c>
      <c r="D554" s="6">
        <v>43252</v>
      </c>
      <c r="E554" s="5">
        <v>1659.04</v>
      </c>
      <c r="F554" s="5">
        <f t="shared" si="8"/>
        <v>386641.21000000014</v>
      </c>
    </row>
    <row r="555" spans="1:6" x14ac:dyDescent="0.2">
      <c r="A555" s="7"/>
      <c r="B555" s="7" t="s">
        <v>75</v>
      </c>
      <c r="C555" s="8" t="s">
        <v>14</v>
      </c>
      <c r="D555" s="6">
        <v>43255</v>
      </c>
      <c r="E555" s="5">
        <v>648.67999999999995</v>
      </c>
      <c r="F555" s="5">
        <f t="shared" si="8"/>
        <v>387289.89000000013</v>
      </c>
    </row>
    <row r="556" spans="1:6" x14ac:dyDescent="0.2">
      <c r="A556" s="7"/>
      <c r="B556" s="7" t="s">
        <v>495</v>
      </c>
      <c r="C556" s="8" t="s">
        <v>147</v>
      </c>
      <c r="D556" s="6">
        <v>43256</v>
      </c>
      <c r="E556" s="5">
        <v>875.72</v>
      </c>
      <c r="F556" s="5">
        <f t="shared" si="8"/>
        <v>388165.6100000001</v>
      </c>
    </row>
    <row r="557" spans="1:6" x14ac:dyDescent="0.2">
      <c r="A557" s="7"/>
      <c r="B557" s="7" t="s">
        <v>495</v>
      </c>
      <c r="C557" s="8" t="s">
        <v>147</v>
      </c>
      <c r="D557" s="6">
        <v>43256</v>
      </c>
      <c r="E557" s="5">
        <v>1332.62</v>
      </c>
      <c r="F557" s="5">
        <f t="shared" si="8"/>
        <v>389498.2300000001</v>
      </c>
    </row>
    <row r="558" spans="1:6" x14ac:dyDescent="0.2">
      <c r="A558" s="7"/>
      <c r="B558" s="7" t="s">
        <v>495</v>
      </c>
      <c r="C558" s="8" t="s">
        <v>147</v>
      </c>
      <c r="D558" s="6">
        <v>43256</v>
      </c>
      <c r="E558" s="5">
        <v>306.08999999999997</v>
      </c>
      <c r="F558" s="5">
        <f t="shared" si="8"/>
        <v>389804.32000000012</v>
      </c>
    </row>
    <row r="559" spans="1:6" x14ac:dyDescent="0.2">
      <c r="A559" s="7"/>
      <c r="B559" s="7" t="s">
        <v>67</v>
      </c>
      <c r="C559" s="8" t="s">
        <v>14</v>
      </c>
      <c r="D559" s="6">
        <v>43256</v>
      </c>
      <c r="E559" s="5">
        <v>2272.88</v>
      </c>
      <c r="F559" s="5">
        <f t="shared" si="8"/>
        <v>392077.20000000013</v>
      </c>
    </row>
    <row r="560" spans="1:6" x14ac:dyDescent="0.2">
      <c r="A560" s="7"/>
      <c r="B560" s="7" t="s">
        <v>106</v>
      </c>
      <c r="C560" s="8" t="s">
        <v>148</v>
      </c>
      <c r="D560" s="6">
        <v>43258</v>
      </c>
      <c r="E560" s="5">
        <v>238.9</v>
      </c>
      <c r="F560" s="5">
        <f t="shared" si="8"/>
        <v>392316.10000000015</v>
      </c>
    </row>
    <row r="561" spans="1:6" x14ac:dyDescent="0.2">
      <c r="A561" s="7"/>
      <c r="B561" s="7" t="s">
        <v>68</v>
      </c>
      <c r="C561" s="8" t="s">
        <v>14</v>
      </c>
      <c r="D561" s="6">
        <v>43258</v>
      </c>
      <c r="E561" s="5">
        <v>10541.67</v>
      </c>
      <c r="F561" s="5">
        <f t="shared" si="8"/>
        <v>402857.77000000014</v>
      </c>
    </row>
    <row r="562" spans="1:6" x14ac:dyDescent="0.2">
      <c r="A562" s="7"/>
      <c r="B562" s="7" t="s">
        <v>36</v>
      </c>
      <c r="C562" s="8" t="s">
        <v>140</v>
      </c>
      <c r="D562" s="6">
        <v>43258</v>
      </c>
      <c r="E562" s="5">
        <v>1398.9</v>
      </c>
      <c r="F562" s="5">
        <f t="shared" si="8"/>
        <v>404256.67000000016</v>
      </c>
    </row>
    <row r="563" spans="1:6" x14ac:dyDescent="0.2">
      <c r="A563" s="7"/>
      <c r="B563" s="7" t="s">
        <v>83</v>
      </c>
      <c r="C563" s="8" t="s">
        <v>14</v>
      </c>
      <c r="D563" s="6">
        <v>43264</v>
      </c>
      <c r="E563" s="5">
        <v>2198.2199999999998</v>
      </c>
      <c r="F563" s="5">
        <f t="shared" si="8"/>
        <v>406454.89000000013</v>
      </c>
    </row>
    <row r="564" spans="1:6" x14ac:dyDescent="0.2">
      <c r="A564" s="7"/>
      <c r="B564" s="7" t="s">
        <v>62</v>
      </c>
      <c r="C564" s="8" t="s">
        <v>14</v>
      </c>
      <c r="D564" s="6">
        <v>43264</v>
      </c>
      <c r="E564" s="5">
        <v>1862.08</v>
      </c>
      <c r="F564" s="5">
        <f t="shared" si="8"/>
        <v>408316.97000000015</v>
      </c>
    </row>
    <row r="565" spans="1:6" x14ac:dyDescent="0.2">
      <c r="A565" s="7"/>
      <c r="B565" s="7" t="s">
        <v>67</v>
      </c>
      <c r="C565" s="8" t="s">
        <v>14</v>
      </c>
      <c r="D565" s="6">
        <v>43265</v>
      </c>
      <c r="E565" s="5">
        <v>1007.95</v>
      </c>
      <c r="F565" s="5">
        <f t="shared" si="8"/>
        <v>409324.92000000016</v>
      </c>
    </row>
    <row r="566" spans="1:6" x14ac:dyDescent="0.2">
      <c r="A566" s="7"/>
      <c r="B566" s="7" t="s">
        <v>67</v>
      </c>
      <c r="C566" s="8" t="s">
        <v>14</v>
      </c>
      <c r="D566" s="6">
        <v>43265</v>
      </c>
      <c r="E566" s="5">
        <v>15564.49</v>
      </c>
      <c r="F566" s="5">
        <f t="shared" si="8"/>
        <v>424889.41000000015</v>
      </c>
    </row>
    <row r="567" spans="1:6" x14ac:dyDescent="0.2">
      <c r="A567" s="7"/>
      <c r="B567" s="7" t="s">
        <v>111</v>
      </c>
      <c r="C567" s="8" t="s">
        <v>149</v>
      </c>
      <c r="D567" s="6">
        <v>43266</v>
      </c>
      <c r="E567" s="5">
        <v>488.42</v>
      </c>
      <c r="F567" s="5">
        <f t="shared" si="8"/>
        <v>425377.83000000013</v>
      </c>
    </row>
    <row r="568" spans="1:6" x14ac:dyDescent="0.2">
      <c r="A568" s="7"/>
      <c r="B568" s="7" t="s">
        <v>495</v>
      </c>
      <c r="C568" s="8" t="s">
        <v>14</v>
      </c>
      <c r="D568" s="6">
        <v>43266</v>
      </c>
      <c r="E568" s="5">
        <v>3592.99</v>
      </c>
      <c r="F568" s="5">
        <f t="shared" si="8"/>
        <v>428970.82000000012</v>
      </c>
    </row>
    <row r="569" spans="1:6" x14ac:dyDescent="0.2">
      <c r="A569" s="7"/>
      <c r="B569" s="7" t="s">
        <v>495</v>
      </c>
      <c r="C569" s="8" t="s">
        <v>14</v>
      </c>
      <c r="D569" s="6">
        <v>43266</v>
      </c>
      <c r="E569" s="5">
        <v>2561.0700000000002</v>
      </c>
      <c r="F569" s="5">
        <f t="shared" si="8"/>
        <v>431531.89000000013</v>
      </c>
    </row>
    <row r="570" spans="1:6" x14ac:dyDescent="0.2">
      <c r="A570" s="7"/>
      <c r="B570" s="7" t="s">
        <v>495</v>
      </c>
      <c r="C570" s="8" t="s">
        <v>14</v>
      </c>
      <c r="D570" s="6">
        <v>43266</v>
      </c>
      <c r="E570" s="5">
        <v>2389.0100000000002</v>
      </c>
      <c r="F570" s="5">
        <f t="shared" si="8"/>
        <v>433920.90000000014</v>
      </c>
    </row>
    <row r="571" spans="1:6" x14ac:dyDescent="0.2">
      <c r="A571" s="7"/>
      <c r="B571" s="7" t="s">
        <v>495</v>
      </c>
      <c r="C571" s="8" t="s">
        <v>87</v>
      </c>
      <c r="D571" s="6">
        <v>43266</v>
      </c>
      <c r="E571" s="5">
        <v>4131.4399999999996</v>
      </c>
      <c r="F571" s="5">
        <f t="shared" si="8"/>
        <v>438052.34000000014</v>
      </c>
    </row>
    <row r="572" spans="1:6" x14ac:dyDescent="0.2">
      <c r="A572" s="7"/>
      <c r="B572" s="7" t="s">
        <v>62</v>
      </c>
      <c r="C572" s="8" t="s">
        <v>14</v>
      </c>
      <c r="D572" s="6">
        <v>43266</v>
      </c>
      <c r="E572" s="5">
        <v>479.92</v>
      </c>
      <c r="F572" s="5">
        <f t="shared" si="8"/>
        <v>438532.26000000013</v>
      </c>
    </row>
    <row r="573" spans="1:6" x14ac:dyDescent="0.2">
      <c r="A573" s="7"/>
      <c r="B573" s="7" t="s">
        <v>133</v>
      </c>
      <c r="C573" s="8" t="s">
        <v>14</v>
      </c>
      <c r="D573" s="6">
        <v>43270</v>
      </c>
      <c r="E573" s="5">
        <v>6636.06</v>
      </c>
      <c r="F573" s="5">
        <f t="shared" si="8"/>
        <v>445168.32000000012</v>
      </c>
    </row>
    <row r="574" spans="1:6" x14ac:dyDescent="0.2">
      <c r="A574" s="7"/>
      <c r="B574" s="7" t="s">
        <v>75</v>
      </c>
      <c r="C574" s="8" t="s">
        <v>14</v>
      </c>
      <c r="D574" s="6">
        <v>43270</v>
      </c>
      <c r="E574" s="5">
        <v>538.36</v>
      </c>
      <c r="F574" s="5">
        <f t="shared" si="8"/>
        <v>445706.68000000011</v>
      </c>
    </row>
    <row r="575" spans="1:6" x14ac:dyDescent="0.2">
      <c r="A575" s="7"/>
      <c r="B575" s="7" t="s">
        <v>270</v>
      </c>
      <c r="C575" s="8" t="s">
        <v>145</v>
      </c>
      <c r="D575" s="6">
        <v>43271</v>
      </c>
      <c r="E575" s="5">
        <v>870.66</v>
      </c>
      <c r="F575" s="5">
        <f t="shared" si="8"/>
        <v>446577.34000000008</v>
      </c>
    </row>
    <row r="576" spans="1:6" x14ac:dyDescent="0.2">
      <c r="A576" s="7"/>
      <c r="B576" s="7" t="s">
        <v>150</v>
      </c>
      <c r="C576" s="8" t="s">
        <v>151</v>
      </c>
      <c r="D576" s="6">
        <v>43272</v>
      </c>
      <c r="E576" s="5">
        <v>437.99</v>
      </c>
      <c r="F576" s="5">
        <f t="shared" si="8"/>
        <v>447015.33000000007</v>
      </c>
    </row>
    <row r="577" spans="1:6" x14ac:dyDescent="0.2">
      <c r="A577" s="7"/>
      <c r="B577" s="7" t="s">
        <v>67</v>
      </c>
      <c r="C577" s="8" t="s">
        <v>17</v>
      </c>
      <c r="D577" s="6">
        <v>43277</v>
      </c>
      <c r="E577" s="5">
        <v>1898.77</v>
      </c>
      <c r="F577" s="5">
        <f t="shared" ref="F577:F640" si="9">E577+F576</f>
        <v>448914.10000000009</v>
      </c>
    </row>
    <row r="578" spans="1:6" x14ac:dyDescent="0.2">
      <c r="A578" s="7"/>
      <c r="B578" s="7" t="s">
        <v>152</v>
      </c>
      <c r="C578" s="8" t="s">
        <v>14</v>
      </c>
      <c r="D578" s="6">
        <v>43278</v>
      </c>
      <c r="E578" s="5">
        <v>353.73</v>
      </c>
      <c r="F578" s="5">
        <f t="shared" si="9"/>
        <v>449267.83000000007</v>
      </c>
    </row>
    <row r="579" spans="1:6" x14ac:dyDescent="0.2">
      <c r="A579" s="7"/>
      <c r="B579" s="7" t="s">
        <v>75</v>
      </c>
      <c r="C579" s="8" t="s">
        <v>14</v>
      </c>
      <c r="D579" s="6">
        <v>43280</v>
      </c>
      <c r="E579" s="5">
        <v>616.33000000000004</v>
      </c>
      <c r="F579" s="5">
        <f t="shared" si="9"/>
        <v>449884.16000000009</v>
      </c>
    </row>
    <row r="580" spans="1:6" x14ac:dyDescent="0.2">
      <c r="A580" s="7"/>
      <c r="B580" s="7" t="s">
        <v>495</v>
      </c>
      <c r="C580" s="8" t="s">
        <v>14</v>
      </c>
      <c r="D580" s="6">
        <v>43280</v>
      </c>
      <c r="E580" s="5">
        <v>596.41999999999996</v>
      </c>
      <c r="F580" s="5">
        <f t="shared" si="9"/>
        <v>450480.58000000007</v>
      </c>
    </row>
    <row r="581" spans="1:6" x14ac:dyDescent="0.2">
      <c r="A581" s="7"/>
      <c r="B581" s="7" t="s">
        <v>495</v>
      </c>
      <c r="C581" s="8" t="s">
        <v>14</v>
      </c>
      <c r="D581" s="6">
        <v>43280</v>
      </c>
      <c r="E581" s="5">
        <v>11773.1</v>
      </c>
      <c r="F581" s="5">
        <f t="shared" si="9"/>
        <v>462253.68000000005</v>
      </c>
    </row>
    <row r="582" spans="1:6" x14ac:dyDescent="0.2">
      <c r="A582" s="7"/>
      <c r="B582" s="7" t="s">
        <v>65</v>
      </c>
      <c r="C582" s="8" t="s">
        <v>14</v>
      </c>
      <c r="D582" s="6">
        <v>43283</v>
      </c>
      <c r="E582" s="5">
        <v>1659.04</v>
      </c>
      <c r="F582" s="5">
        <f t="shared" si="9"/>
        <v>463912.72000000003</v>
      </c>
    </row>
    <row r="583" spans="1:6" x14ac:dyDescent="0.2">
      <c r="A583" s="7"/>
      <c r="B583" s="7" t="s">
        <v>83</v>
      </c>
      <c r="C583" s="8" t="s">
        <v>14</v>
      </c>
      <c r="D583" s="6">
        <v>43290</v>
      </c>
      <c r="E583" s="5">
        <v>2206.52</v>
      </c>
      <c r="F583" s="5">
        <f t="shared" si="9"/>
        <v>466119.24000000005</v>
      </c>
    </row>
    <row r="584" spans="1:6" x14ac:dyDescent="0.2">
      <c r="A584" s="7"/>
      <c r="B584" s="7" t="s">
        <v>153</v>
      </c>
      <c r="C584" s="8" t="s">
        <v>14</v>
      </c>
      <c r="D584" s="6">
        <v>43290</v>
      </c>
      <c r="E584" s="5">
        <v>791.69</v>
      </c>
      <c r="F584" s="5">
        <f t="shared" si="9"/>
        <v>466910.93000000005</v>
      </c>
    </row>
    <row r="585" spans="1:6" x14ac:dyDescent="0.2">
      <c r="A585" s="7"/>
      <c r="B585" s="7" t="s">
        <v>68</v>
      </c>
      <c r="C585" s="8" t="s">
        <v>14</v>
      </c>
      <c r="D585" s="6">
        <v>43290</v>
      </c>
      <c r="E585" s="5">
        <v>646.36</v>
      </c>
      <c r="F585" s="5">
        <f t="shared" si="9"/>
        <v>467557.29000000004</v>
      </c>
    </row>
    <row r="586" spans="1:6" x14ac:dyDescent="0.2">
      <c r="A586" s="7"/>
      <c r="B586" s="7" t="s">
        <v>68</v>
      </c>
      <c r="C586" s="8" t="s">
        <v>14</v>
      </c>
      <c r="D586" s="6">
        <v>43290</v>
      </c>
      <c r="E586" s="5">
        <v>13052.43</v>
      </c>
      <c r="F586" s="5">
        <f t="shared" si="9"/>
        <v>480609.72000000003</v>
      </c>
    </row>
    <row r="587" spans="1:6" x14ac:dyDescent="0.2">
      <c r="A587" s="7"/>
      <c r="B587" s="7" t="s">
        <v>118</v>
      </c>
      <c r="C587" s="8" t="s">
        <v>14</v>
      </c>
      <c r="D587" s="6">
        <v>43290</v>
      </c>
      <c r="E587" s="5">
        <v>2364.4699999999998</v>
      </c>
      <c r="F587" s="5">
        <f t="shared" si="9"/>
        <v>482974.19</v>
      </c>
    </row>
    <row r="588" spans="1:6" x14ac:dyDescent="0.2">
      <c r="A588" s="7"/>
      <c r="B588" s="7" t="s">
        <v>495</v>
      </c>
      <c r="C588" s="8" t="s">
        <v>14</v>
      </c>
      <c r="D588" s="6">
        <v>43290</v>
      </c>
      <c r="E588" s="5">
        <v>2322.86</v>
      </c>
      <c r="F588" s="5">
        <f t="shared" si="9"/>
        <v>485297.05</v>
      </c>
    </row>
    <row r="589" spans="1:6" x14ac:dyDescent="0.2">
      <c r="A589" s="7"/>
      <c r="B589" s="7" t="s">
        <v>495</v>
      </c>
      <c r="C589" s="8" t="s">
        <v>14</v>
      </c>
      <c r="D589" s="6">
        <v>43290</v>
      </c>
      <c r="E589" s="5">
        <v>5381.39</v>
      </c>
      <c r="F589" s="5">
        <f t="shared" si="9"/>
        <v>490678.44</v>
      </c>
    </row>
    <row r="590" spans="1:6" x14ac:dyDescent="0.2">
      <c r="A590" s="7"/>
      <c r="B590" s="7" t="s">
        <v>495</v>
      </c>
      <c r="C590" s="8" t="s">
        <v>17</v>
      </c>
      <c r="D590" s="6">
        <v>43290</v>
      </c>
      <c r="E590" s="5">
        <v>149.31</v>
      </c>
      <c r="F590" s="5">
        <f t="shared" si="9"/>
        <v>490827.75</v>
      </c>
    </row>
    <row r="591" spans="1:6" x14ac:dyDescent="0.2">
      <c r="A591" s="7"/>
      <c r="B591" s="7" t="s">
        <v>495</v>
      </c>
      <c r="C591" s="8" t="s">
        <v>14</v>
      </c>
      <c r="D591" s="6">
        <v>43290</v>
      </c>
      <c r="E591" s="5">
        <v>3651.8</v>
      </c>
      <c r="F591" s="5">
        <f t="shared" si="9"/>
        <v>494479.55</v>
      </c>
    </row>
    <row r="592" spans="1:6" x14ac:dyDescent="0.2">
      <c r="A592" s="7"/>
      <c r="B592" s="7" t="s">
        <v>495</v>
      </c>
      <c r="C592" s="8" t="s">
        <v>87</v>
      </c>
      <c r="D592" s="6">
        <v>43290</v>
      </c>
      <c r="E592" s="5">
        <v>495.43</v>
      </c>
      <c r="F592" s="5">
        <f t="shared" si="9"/>
        <v>494974.98</v>
      </c>
    </row>
    <row r="593" spans="1:6" x14ac:dyDescent="0.2">
      <c r="A593" s="7"/>
      <c r="B593" s="7" t="s">
        <v>495</v>
      </c>
      <c r="C593" s="8" t="s">
        <v>14</v>
      </c>
      <c r="D593" s="6">
        <v>43290</v>
      </c>
      <c r="E593" s="5">
        <v>4009.62</v>
      </c>
      <c r="F593" s="5">
        <f t="shared" si="9"/>
        <v>498984.6</v>
      </c>
    </row>
    <row r="594" spans="1:6" x14ac:dyDescent="0.2">
      <c r="A594" s="7"/>
      <c r="B594" s="7" t="s">
        <v>495</v>
      </c>
      <c r="C594" s="8" t="s">
        <v>87</v>
      </c>
      <c r="D594" s="6">
        <v>43290</v>
      </c>
      <c r="E594" s="5">
        <v>4131.4399999999996</v>
      </c>
      <c r="F594" s="5">
        <f t="shared" si="9"/>
        <v>503116.04</v>
      </c>
    </row>
    <row r="595" spans="1:6" x14ac:dyDescent="0.2">
      <c r="A595" s="7"/>
      <c r="B595" s="7" t="s">
        <v>154</v>
      </c>
      <c r="C595" s="8" t="s">
        <v>14</v>
      </c>
      <c r="D595" s="6">
        <v>43290</v>
      </c>
      <c r="E595" s="5">
        <v>414.76</v>
      </c>
      <c r="F595" s="5">
        <f t="shared" si="9"/>
        <v>503530.8</v>
      </c>
    </row>
    <row r="596" spans="1:6" x14ac:dyDescent="0.2">
      <c r="A596" s="7"/>
      <c r="B596" s="7" t="s">
        <v>67</v>
      </c>
      <c r="C596" s="8" t="s">
        <v>14</v>
      </c>
      <c r="D596" s="6">
        <v>43290</v>
      </c>
      <c r="E596" s="5">
        <v>821.22</v>
      </c>
      <c r="F596" s="5">
        <f t="shared" si="9"/>
        <v>504352.01999999996</v>
      </c>
    </row>
    <row r="597" spans="1:6" x14ac:dyDescent="0.2">
      <c r="A597" s="7"/>
      <c r="B597" s="7" t="s">
        <v>138</v>
      </c>
      <c r="C597" s="8" t="s">
        <v>14</v>
      </c>
      <c r="D597" s="6">
        <v>43290</v>
      </c>
      <c r="E597" s="5">
        <v>371.62</v>
      </c>
      <c r="F597" s="5">
        <f t="shared" si="9"/>
        <v>504723.63999999996</v>
      </c>
    </row>
    <row r="598" spans="1:6" x14ac:dyDescent="0.2">
      <c r="A598" s="7"/>
      <c r="B598" s="7" t="s">
        <v>138</v>
      </c>
      <c r="C598" s="8" t="s">
        <v>14</v>
      </c>
      <c r="D598" s="6">
        <v>43290</v>
      </c>
      <c r="E598" s="5">
        <v>291.99</v>
      </c>
      <c r="F598" s="5">
        <f t="shared" si="9"/>
        <v>505015.62999999995</v>
      </c>
    </row>
    <row r="599" spans="1:6" x14ac:dyDescent="0.2">
      <c r="A599" s="7"/>
      <c r="B599" s="7" t="s">
        <v>62</v>
      </c>
      <c r="C599" s="8" t="s">
        <v>14</v>
      </c>
      <c r="D599" s="6">
        <v>43290</v>
      </c>
      <c r="E599" s="5">
        <v>1171</v>
      </c>
      <c r="F599" s="5">
        <f t="shared" si="9"/>
        <v>506186.62999999995</v>
      </c>
    </row>
    <row r="600" spans="1:6" x14ac:dyDescent="0.2">
      <c r="A600" s="7"/>
      <c r="B600" s="7" t="s">
        <v>62</v>
      </c>
      <c r="C600" s="8" t="s">
        <v>14</v>
      </c>
      <c r="D600" s="6">
        <v>43290</v>
      </c>
      <c r="E600" s="5">
        <v>306.08999999999997</v>
      </c>
      <c r="F600" s="5">
        <f t="shared" si="9"/>
        <v>506492.72</v>
      </c>
    </row>
    <row r="601" spans="1:6" x14ac:dyDescent="0.2">
      <c r="A601" s="7"/>
      <c r="B601" s="7" t="s">
        <v>67</v>
      </c>
      <c r="C601" s="8" t="s">
        <v>14</v>
      </c>
      <c r="D601" s="6">
        <v>43290</v>
      </c>
      <c r="E601" s="5">
        <v>4555.46</v>
      </c>
      <c r="F601" s="5">
        <f t="shared" si="9"/>
        <v>511048.18</v>
      </c>
    </row>
    <row r="602" spans="1:6" x14ac:dyDescent="0.2">
      <c r="A602" s="7"/>
      <c r="B602" s="7" t="s">
        <v>67</v>
      </c>
      <c r="C602" s="8" t="s">
        <v>14</v>
      </c>
      <c r="D602" s="6">
        <v>43290</v>
      </c>
      <c r="E602" s="5">
        <v>938.31</v>
      </c>
      <c r="F602" s="5">
        <f t="shared" si="9"/>
        <v>511986.49</v>
      </c>
    </row>
    <row r="603" spans="1:6" x14ac:dyDescent="0.2">
      <c r="A603" s="7"/>
      <c r="B603" s="7" t="s">
        <v>258</v>
      </c>
      <c r="C603" s="8" t="s">
        <v>87</v>
      </c>
      <c r="D603" s="6">
        <v>43292</v>
      </c>
      <c r="E603" s="5">
        <v>952.62</v>
      </c>
      <c r="F603" s="5">
        <f t="shared" si="9"/>
        <v>512939.11</v>
      </c>
    </row>
    <row r="604" spans="1:6" x14ac:dyDescent="0.2">
      <c r="A604" s="7"/>
      <c r="B604" s="7" t="s">
        <v>75</v>
      </c>
      <c r="C604" s="8" t="s">
        <v>14</v>
      </c>
      <c r="D604" s="6">
        <v>43293</v>
      </c>
      <c r="E604" s="5">
        <v>372.34</v>
      </c>
      <c r="F604" s="5">
        <f t="shared" si="9"/>
        <v>513311.45</v>
      </c>
    </row>
    <row r="605" spans="1:6" x14ac:dyDescent="0.2">
      <c r="A605" s="7"/>
      <c r="B605" s="7" t="s">
        <v>62</v>
      </c>
      <c r="C605" s="8" t="s">
        <v>14</v>
      </c>
      <c r="D605" s="6">
        <v>43293</v>
      </c>
      <c r="E605" s="5">
        <v>7064.2</v>
      </c>
      <c r="F605" s="5">
        <f t="shared" si="9"/>
        <v>520375.65</v>
      </c>
    </row>
    <row r="606" spans="1:6" x14ac:dyDescent="0.2">
      <c r="A606" s="7"/>
      <c r="B606" s="7" t="s">
        <v>67</v>
      </c>
      <c r="C606" s="8" t="s">
        <v>14</v>
      </c>
      <c r="D606" s="6">
        <v>43293</v>
      </c>
      <c r="E606" s="5">
        <v>4781.5200000000004</v>
      </c>
      <c r="F606" s="5">
        <f t="shared" si="9"/>
        <v>525157.17000000004</v>
      </c>
    </row>
    <row r="607" spans="1:6" x14ac:dyDescent="0.2">
      <c r="A607" s="7"/>
      <c r="B607" s="7" t="s">
        <v>495</v>
      </c>
      <c r="C607" s="8" t="s">
        <v>14</v>
      </c>
      <c r="D607" s="6">
        <v>43300</v>
      </c>
      <c r="E607" s="5">
        <v>1808.35</v>
      </c>
      <c r="F607" s="5">
        <f t="shared" si="9"/>
        <v>526965.52</v>
      </c>
    </row>
    <row r="608" spans="1:6" x14ac:dyDescent="0.2">
      <c r="A608" s="7"/>
      <c r="B608" s="7" t="s">
        <v>155</v>
      </c>
      <c r="C608" s="8" t="s">
        <v>17</v>
      </c>
      <c r="D608" s="6">
        <v>43304</v>
      </c>
      <c r="E608" s="5">
        <v>263.75</v>
      </c>
      <c r="F608" s="5">
        <f t="shared" si="9"/>
        <v>527229.27</v>
      </c>
    </row>
    <row r="609" spans="1:6" x14ac:dyDescent="0.2">
      <c r="A609" s="7"/>
      <c r="B609" s="7" t="s">
        <v>156</v>
      </c>
      <c r="C609" s="8" t="s">
        <v>14</v>
      </c>
      <c r="D609" s="6">
        <v>43304</v>
      </c>
      <c r="E609" s="5">
        <v>43.13</v>
      </c>
      <c r="F609" s="5">
        <f t="shared" si="9"/>
        <v>527272.4</v>
      </c>
    </row>
    <row r="610" spans="1:6" x14ac:dyDescent="0.2">
      <c r="A610" s="7"/>
      <c r="B610" s="7" t="s">
        <v>62</v>
      </c>
      <c r="C610" s="8" t="s">
        <v>14</v>
      </c>
      <c r="D610" s="6">
        <v>43304</v>
      </c>
      <c r="E610" s="5">
        <v>1288.17</v>
      </c>
      <c r="F610" s="5">
        <f t="shared" si="9"/>
        <v>528560.57000000007</v>
      </c>
    </row>
    <row r="611" spans="1:6" x14ac:dyDescent="0.2">
      <c r="A611" s="7"/>
      <c r="B611" s="7" t="s">
        <v>75</v>
      </c>
      <c r="C611" s="8" t="s">
        <v>14</v>
      </c>
      <c r="D611" s="6">
        <v>43307</v>
      </c>
      <c r="E611" s="5">
        <v>372.34</v>
      </c>
      <c r="F611" s="5">
        <f t="shared" si="9"/>
        <v>528932.91</v>
      </c>
    </row>
    <row r="612" spans="1:6" x14ac:dyDescent="0.2">
      <c r="A612" s="7"/>
      <c r="B612" s="7" t="s">
        <v>75</v>
      </c>
      <c r="C612" s="8" t="s">
        <v>14</v>
      </c>
      <c r="D612" s="6">
        <v>43307</v>
      </c>
      <c r="E612" s="5">
        <v>510.98</v>
      </c>
      <c r="F612" s="5">
        <f t="shared" si="9"/>
        <v>529443.89</v>
      </c>
    </row>
    <row r="613" spans="1:6" x14ac:dyDescent="0.2">
      <c r="A613" s="7"/>
      <c r="B613" s="7" t="s">
        <v>157</v>
      </c>
      <c r="C613" s="8" t="s">
        <v>14</v>
      </c>
      <c r="D613" s="6">
        <v>43312</v>
      </c>
      <c r="E613" s="5">
        <v>371.62</v>
      </c>
      <c r="F613" s="5">
        <f t="shared" si="9"/>
        <v>529815.51</v>
      </c>
    </row>
    <row r="614" spans="1:6" x14ac:dyDescent="0.2">
      <c r="A614" s="7"/>
      <c r="B614" s="7" t="s">
        <v>65</v>
      </c>
      <c r="C614" s="8" t="s">
        <v>14</v>
      </c>
      <c r="D614" s="6">
        <v>43313</v>
      </c>
      <c r="E614" s="5">
        <v>1808.35</v>
      </c>
      <c r="F614" s="5">
        <f t="shared" si="9"/>
        <v>531623.86</v>
      </c>
    </row>
    <row r="615" spans="1:6" x14ac:dyDescent="0.2">
      <c r="A615" s="7"/>
      <c r="B615" s="7" t="s">
        <v>138</v>
      </c>
      <c r="C615" s="8" t="s">
        <v>14</v>
      </c>
      <c r="D615" s="6">
        <v>43313</v>
      </c>
      <c r="E615" s="5">
        <v>291.99</v>
      </c>
      <c r="F615" s="5">
        <f t="shared" si="9"/>
        <v>531915.85</v>
      </c>
    </row>
    <row r="616" spans="1:6" x14ac:dyDescent="0.2">
      <c r="A616" s="7"/>
      <c r="B616" s="7" t="s">
        <v>138</v>
      </c>
      <c r="C616" s="8" t="s">
        <v>14</v>
      </c>
      <c r="D616" s="6">
        <v>43313</v>
      </c>
      <c r="E616" s="5">
        <v>690.16</v>
      </c>
      <c r="F616" s="5">
        <f t="shared" si="9"/>
        <v>532606.01</v>
      </c>
    </row>
    <row r="617" spans="1:6" x14ac:dyDescent="0.2">
      <c r="A617" s="7"/>
      <c r="B617" s="7" t="s">
        <v>138</v>
      </c>
      <c r="C617" s="8" t="s">
        <v>14</v>
      </c>
      <c r="D617" s="6">
        <v>43313</v>
      </c>
      <c r="E617" s="5">
        <v>238.9</v>
      </c>
      <c r="F617" s="5">
        <f t="shared" si="9"/>
        <v>532844.91</v>
      </c>
    </row>
    <row r="618" spans="1:6" x14ac:dyDescent="0.2">
      <c r="A618" s="7"/>
      <c r="B618" s="7" t="s">
        <v>118</v>
      </c>
      <c r="C618" s="8" t="s">
        <v>14</v>
      </c>
      <c r="D618" s="6">
        <v>43314</v>
      </c>
      <c r="E618" s="5">
        <v>3981.68</v>
      </c>
      <c r="F618" s="5">
        <f t="shared" si="9"/>
        <v>536826.59000000008</v>
      </c>
    </row>
    <row r="619" spans="1:6" x14ac:dyDescent="0.2">
      <c r="A619" s="7"/>
      <c r="B619" s="7" t="s">
        <v>99</v>
      </c>
      <c r="C619" s="8" t="s">
        <v>14</v>
      </c>
      <c r="D619" s="6">
        <v>43314</v>
      </c>
      <c r="E619" s="5">
        <v>526.74</v>
      </c>
      <c r="F619" s="5">
        <f t="shared" si="9"/>
        <v>537353.33000000007</v>
      </c>
    </row>
    <row r="620" spans="1:6" x14ac:dyDescent="0.2">
      <c r="A620" s="7"/>
      <c r="B620" s="7" t="s">
        <v>67</v>
      </c>
      <c r="C620" s="8" t="s">
        <v>14</v>
      </c>
      <c r="D620" s="6">
        <v>43315</v>
      </c>
      <c r="E620" s="5">
        <v>821.22</v>
      </c>
      <c r="F620" s="5">
        <f t="shared" si="9"/>
        <v>538174.55000000005</v>
      </c>
    </row>
    <row r="621" spans="1:6" x14ac:dyDescent="0.2">
      <c r="A621" s="7"/>
      <c r="B621" s="7" t="s">
        <v>83</v>
      </c>
      <c r="C621" s="8" t="s">
        <v>14</v>
      </c>
      <c r="D621" s="6">
        <v>43318</v>
      </c>
      <c r="E621" s="5">
        <v>1732.03</v>
      </c>
      <c r="F621" s="5">
        <f t="shared" si="9"/>
        <v>539906.58000000007</v>
      </c>
    </row>
    <row r="622" spans="1:6" x14ac:dyDescent="0.2">
      <c r="A622" s="7"/>
      <c r="B622" s="7" t="s">
        <v>68</v>
      </c>
      <c r="C622" s="8" t="s">
        <v>14</v>
      </c>
      <c r="D622" s="6">
        <v>43318</v>
      </c>
      <c r="E622" s="5">
        <v>5469.7</v>
      </c>
      <c r="F622" s="5">
        <f t="shared" si="9"/>
        <v>545376.28</v>
      </c>
    </row>
    <row r="623" spans="1:6" x14ac:dyDescent="0.2">
      <c r="A623" s="7"/>
      <c r="B623" s="7" t="s">
        <v>158</v>
      </c>
      <c r="C623" s="8" t="s">
        <v>149</v>
      </c>
      <c r="D623" s="6">
        <v>43320</v>
      </c>
      <c r="E623" s="5">
        <v>370</v>
      </c>
      <c r="F623" s="5">
        <f t="shared" si="9"/>
        <v>545746.28</v>
      </c>
    </row>
    <row r="624" spans="1:6" x14ac:dyDescent="0.2">
      <c r="A624" s="7"/>
      <c r="B624" s="7" t="s">
        <v>69</v>
      </c>
      <c r="C624" s="8" t="s">
        <v>149</v>
      </c>
      <c r="D624" s="6">
        <v>43320</v>
      </c>
      <c r="E624" s="5">
        <v>42546.82</v>
      </c>
      <c r="F624" s="5">
        <f t="shared" si="9"/>
        <v>588293.1</v>
      </c>
    </row>
    <row r="625" spans="1:6" x14ac:dyDescent="0.2">
      <c r="A625" s="7"/>
      <c r="B625" s="7" t="s">
        <v>69</v>
      </c>
      <c r="C625" s="8" t="s">
        <v>14</v>
      </c>
      <c r="D625" s="6">
        <v>43320</v>
      </c>
      <c r="E625" s="5">
        <v>165.9</v>
      </c>
      <c r="F625" s="5">
        <f t="shared" si="9"/>
        <v>588459</v>
      </c>
    </row>
    <row r="626" spans="1:6" x14ac:dyDescent="0.2">
      <c r="A626" s="7"/>
      <c r="B626" s="7" t="s">
        <v>495</v>
      </c>
      <c r="C626" s="8" t="s">
        <v>14</v>
      </c>
      <c r="D626" s="6">
        <v>43322</v>
      </c>
      <c r="E626" s="5">
        <v>3656.97</v>
      </c>
      <c r="F626" s="5">
        <f t="shared" si="9"/>
        <v>592115.97</v>
      </c>
    </row>
    <row r="627" spans="1:6" x14ac:dyDescent="0.2">
      <c r="A627" s="7"/>
      <c r="B627" s="7" t="s">
        <v>495</v>
      </c>
      <c r="C627" s="8" t="s">
        <v>14</v>
      </c>
      <c r="D627" s="6">
        <v>43322</v>
      </c>
      <c r="E627" s="5">
        <v>5552.42</v>
      </c>
      <c r="F627" s="5">
        <f t="shared" si="9"/>
        <v>597668.39</v>
      </c>
    </row>
    <row r="628" spans="1:6" x14ac:dyDescent="0.2">
      <c r="A628" s="7"/>
      <c r="B628" s="7" t="s">
        <v>495</v>
      </c>
      <c r="C628" s="8" t="s">
        <v>147</v>
      </c>
      <c r="D628" s="6">
        <v>43322</v>
      </c>
      <c r="E628" s="5">
        <v>384.48</v>
      </c>
      <c r="F628" s="5">
        <f t="shared" si="9"/>
        <v>598052.87</v>
      </c>
    </row>
    <row r="629" spans="1:6" x14ac:dyDescent="0.2">
      <c r="A629" s="7"/>
      <c r="B629" s="7" t="s">
        <v>495</v>
      </c>
      <c r="C629" s="8" t="s">
        <v>17</v>
      </c>
      <c r="D629" s="6">
        <v>43322</v>
      </c>
      <c r="E629" s="5">
        <v>1085.01</v>
      </c>
      <c r="F629" s="5">
        <f t="shared" si="9"/>
        <v>599137.88</v>
      </c>
    </row>
    <row r="630" spans="1:6" x14ac:dyDescent="0.2">
      <c r="A630" s="7"/>
      <c r="B630" s="7" t="s">
        <v>495</v>
      </c>
      <c r="C630" s="8" t="s">
        <v>87</v>
      </c>
      <c r="D630" s="6">
        <v>43322</v>
      </c>
      <c r="E630" s="5">
        <v>4131.4399999999996</v>
      </c>
      <c r="F630" s="5">
        <f t="shared" si="9"/>
        <v>603269.31999999995</v>
      </c>
    </row>
    <row r="631" spans="1:6" x14ac:dyDescent="0.2">
      <c r="A631" s="7"/>
      <c r="B631" s="7" t="s">
        <v>67</v>
      </c>
      <c r="C631" s="8" t="s">
        <v>14</v>
      </c>
      <c r="D631" s="6">
        <v>43322</v>
      </c>
      <c r="E631" s="5">
        <v>968.63</v>
      </c>
      <c r="F631" s="5">
        <f t="shared" si="9"/>
        <v>604237.94999999995</v>
      </c>
    </row>
    <row r="632" spans="1:6" x14ac:dyDescent="0.2">
      <c r="A632" s="7"/>
      <c r="B632" s="7" t="s">
        <v>67</v>
      </c>
      <c r="C632" s="8" t="s">
        <v>14</v>
      </c>
      <c r="D632" s="6">
        <v>43325</v>
      </c>
      <c r="E632" s="5">
        <v>28111.91</v>
      </c>
      <c r="F632" s="5">
        <f t="shared" si="9"/>
        <v>632349.86</v>
      </c>
    </row>
    <row r="633" spans="1:6" x14ac:dyDescent="0.2">
      <c r="A633" s="7"/>
      <c r="B633" s="7" t="s">
        <v>133</v>
      </c>
      <c r="C633" s="8" t="s">
        <v>14</v>
      </c>
      <c r="D633" s="6">
        <v>43325</v>
      </c>
      <c r="E633" s="5">
        <v>8111.01</v>
      </c>
      <c r="F633" s="5">
        <f t="shared" si="9"/>
        <v>640460.87</v>
      </c>
    </row>
    <row r="634" spans="1:6" x14ac:dyDescent="0.2">
      <c r="A634" s="7"/>
      <c r="B634" s="7" t="s">
        <v>62</v>
      </c>
      <c r="C634" s="8" t="s">
        <v>14</v>
      </c>
      <c r="D634" s="6">
        <v>43328</v>
      </c>
      <c r="E634" s="5">
        <v>4264.59</v>
      </c>
      <c r="F634" s="5">
        <f t="shared" si="9"/>
        <v>644725.46</v>
      </c>
    </row>
    <row r="635" spans="1:6" x14ac:dyDescent="0.2">
      <c r="A635" s="7"/>
      <c r="B635" s="7" t="s">
        <v>62</v>
      </c>
      <c r="C635" s="8" t="s">
        <v>14</v>
      </c>
      <c r="D635" s="6">
        <v>43328</v>
      </c>
      <c r="E635" s="5">
        <v>1733.31</v>
      </c>
      <c r="F635" s="5">
        <f t="shared" si="9"/>
        <v>646458.77</v>
      </c>
    </row>
    <row r="636" spans="1:6" x14ac:dyDescent="0.2">
      <c r="A636" s="7"/>
      <c r="B636" s="7" t="s">
        <v>67</v>
      </c>
      <c r="C636" s="8" t="s">
        <v>14</v>
      </c>
      <c r="D636" s="6">
        <v>43332</v>
      </c>
      <c r="E636" s="5">
        <v>6559.45</v>
      </c>
      <c r="F636" s="5">
        <f t="shared" si="9"/>
        <v>653018.22</v>
      </c>
    </row>
    <row r="637" spans="1:6" x14ac:dyDescent="0.2">
      <c r="A637" s="7"/>
      <c r="B637" s="7" t="s">
        <v>75</v>
      </c>
      <c r="C637" s="8" t="s">
        <v>14</v>
      </c>
      <c r="D637" s="6">
        <v>43334</v>
      </c>
      <c r="E637" s="5">
        <v>598.91</v>
      </c>
      <c r="F637" s="5">
        <f t="shared" si="9"/>
        <v>653617.13</v>
      </c>
    </row>
    <row r="638" spans="1:6" x14ac:dyDescent="0.2">
      <c r="A638" s="7"/>
      <c r="B638" s="7" t="s">
        <v>69</v>
      </c>
      <c r="C638" s="8" t="s">
        <v>14</v>
      </c>
      <c r="D638" s="6">
        <v>43335</v>
      </c>
      <c r="E638" s="5">
        <v>367.84</v>
      </c>
      <c r="F638" s="5">
        <f t="shared" si="9"/>
        <v>653984.97</v>
      </c>
    </row>
    <row r="639" spans="1:6" x14ac:dyDescent="0.2">
      <c r="A639" s="7"/>
      <c r="B639" s="7" t="s">
        <v>69</v>
      </c>
      <c r="C639" s="8" t="s">
        <v>159</v>
      </c>
      <c r="D639" s="6">
        <v>43335</v>
      </c>
      <c r="E639" s="5">
        <v>1231</v>
      </c>
      <c r="F639" s="5">
        <f t="shared" si="9"/>
        <v>655215.97</v>
      </c>
    </row>
    <row r="640" spans="1:6" x14ac:dyDescent="0.2">
      <c r="A640" s="7"/>
      <c r="B640" s="7" t="s">
        <v>67</v>
      </c>
      <c r="C640" s="8" t="s">
        <v>14</v>
      </c>
      <c r="D640" s="6">
        <v>43341</v>
      </c>
      <c r="E640" s="5">
        <v>6559.45</v>
      </c>
      <c r="F640" s="5">
        <f t="shared" si="9"/>
        <v>661775.41999999993</v>
      </c>
    </row>
    <row r="641" spans="1:6" x14ac:dyDescent="0.2">
      <c r="A641" s="7"/>
      <c r="B641" s="7" t="s">
        <v>160</v>
      </c>
      <c r="C641" s="8" t="s">
        <v>14</v>
      </c>
      <c r="D641" s="6">
        <v>43341</v>
      </c>
      <c r="E641" s="5">
        <v>92.91</v>
      </c>
      <c r="F641" s="5">
        <f t="shared" ref="F641:F704" si="10">E641+F640</f>
        <v>661868.32999999996</v>
      </c>
    </row>
    <row r="642" spans="1:6" x14ac:dyDescent="0.2">
      <c r="A642" s="7"/>
      <c r="B642" s="7" t="s">
        <v>75</v>
      </c>
      <c r="C642" s="8" t="s">
        <v>14</v>
      </c>
      <c r="D642" s="6">
        <v>43342</v>
      </c>
      <c r="E642" s="5">
        <v>350.89</v>
      </c>
      <c r="F642" s="5">
        <f t="shared" si="10"/>
        <v>662219.22</v>
      </c>
    </row>
    <row r="643" spans="1:6" x14ac:dyDescent="0.2">
      <c r="A643" s="7"/>
      <c r="B643" s="7" t="s">
        <v>160</v>
      </c>
      <c r="C643" s="8" t="s">
        <v>14</v>
      </c>
      <c r="D643" s="6">
        <v>43343</v>
      </c>
      <c r="E643" s="5">
        <v>78.31</v>
      </c>
      <c r="F643" s="5">
        <f t="shared" si="10"/>
        <v>662297.53</v>
      </c>
    </row>
    <row r="644" spans="1:6" x14ac:dyDescent="0.2">
      <c r="A644" s="7"/>
      <c r="B644" s="7" t="s">
        <v>83</v>
      </c>
      <c r="C644" s="8" t="s">
        <v>14</v>
      </c>
      <c r="D644" s="6">
        <v>43346</v>
      </c>
      <c r="E644" s="5">
        <v>1376.34</v>
      </c>
      <c r="F644" s="5">
        <f t="shared" si="10"/>
        <v>663673.87</v>
      </c>
    </row>
    <row r="645" spans="1:6" x14ac:dyDescent="0.2">
      <c r="A645" s="7"/>
      <c r="B645" s="7" t="s">
        <v>65</v>
      </c>
      <c r="C645" s="8" t="s">
        <v>14</v>
      </c>
      <c r="D645" s="6">
        <v>43346</v>
      </c>
      <c r="E645" s="5">
        <v>1659.04</v>
      </c>
      <c r="F645" s="5">
        <f t="shared" si="10"/>
        <v>665332.91</v>
      </c>
    </row>
    <row r="646" spans="1:6" x14ac:dyDescent="0.2">
      <c r="A646" s="7"/>
      <c r="B646" s="7" t="s">
        <v>133</v>
      </c>
      <c r="C646" s="8" t="s">
        <v>14</v>
      </c>
      <c r="D646" s="6">
        <v>43346</v>
      </c>
      <c r="E646" s="5">
        <v>6651.15</v>
      </c>
      <c r="F646" s="5">
        <f t="shared" si="10"/>
        <v>671984.06</v>
      </c>
    </row>
    <row r="647" spans="1:6" x14ac:dyDescent="0.2">
      <c r="A647" s="7"/>
      <c r="B647" s="7" t="s">
        <v>68</v>
      </c>
      <c r="C647" s="8" t="s">
        <v>14</v>
      </c>
      <c r="D647" s="6">
        <v>43347</v>
      </c>
      <c r="E647" s="5">
        <v>270.08999999999997</v>
      </c>
      <c r="F647" s="5">
        <f t="shared" si="10"/>
        <v>672254.15</v>
      </c>
    </row>
    <row r="648" spans="1:6" x14ac:dyDescent="0.2">
      <c r="A648" s="7"/>
      <c r="B648" s="7" t="s">
        <v>68</v>
      </c>
      <c r="C648" s="8" t="s">
        <v>14</v>
      </c>
      <c r="D648" s="6">
        <v>43347</v>
      </c>
      <c r="E648" s="5">
        <v>2050.5700000000002</v>
      </c>
      <c r="F648" s="5">
        <f t="shared" si="10"/>
        <v>674304.72</v>
      </c>
    </row>
    <row r="649" spans="1:6" x14ac:dyDescent="0.2">
      <c r="A649" s="7"/>
      <c r="B649" s="7" t="s">
        <v>68</v>
      </c>
      <c r="C649" s="8" t="s">
        <v>14</v>
      </c>
      <c r="D649" s="6">
        <v>43347</v>
      </c>
      <c r="E649" s="5">
        <v>14886.67</v>
      </c>
      <c r="F649" s="5">
        <f t="shared" si="10"/>
        <v>689191.39</v>
      </c>
    </row>
    <row r="650" spans="1:6" x14ac:dyDescent="0.2">
      <c r="A650" s="7"/>
      <c r="B650" s="7" t="s">
        <v>111</v>
      </c>
      <c r="C650" s="8" t="s">
        <v>14</v>
      </c>
      <c r="D650" s="6">
        <v>43347</v>
      </c>
      <c r="E650" s="5">
        <v>640.39</v>
      </c>
      <c r="F650" s="5">
        <f t="shared" si="10"/>
        <v>689831.78</v>
      </c>
    </row>
    <row r="651" spans="1:6" x14ac:dyDescent="0.2">
      <c r="A651" s="7"/>
      <c r="B651" s="7" t="s">
        <v>111</v>
      </c>
      <c r="C651" s="8" t="s">
        <v>161</v>
      </c>
      <c r="D651" s="6">
        <v>43347</v>
      </c>
      <c r="E651" s="5">
        <v>577.34</v>
      </c>
      <c r="F651" s="5">
        <f t="shared" si="10"/>
        <v>690409.12</v>
      </c>
    </row>
    <row r="652" spans="1:6" x14ac:dyDescent="0.2">
      <c r="A652" s="7"/>
      <c r="B652" s="7" t="s">
        <v>62</v>
      </c>
      <c r="C652" s="8" t="s">
        <v>87</v>
      </c>
      <c r="D652" s="6">
        <v>43348</v>
      </c>
      <c r="E652" s="5">
        <v>116.13</v>
      </c>
      <c r="F652" s="5">
        <f t="shared" si="10"/>
        <v>690525.25</v>
      </c>
    </row>
    <row r="653" spans="1:6" x14ac:dyDescent="0.2">
      <c r="A653" s="7"/>
      <c r="B653" s="7" t="s">
        <v>118</v>
      </c>
      <c r="C653" s="8" t="s">
        <v>52</v>
      </c>
      <c r="D653" s="6">
        <v>43349</v>
      </c>
      <c r="E653" s="5">
        <v>7102.79</v>
      </c>
      <c r="F653" s="5">
        <f t="shared" si="10"/>
        <v>697628.04</v>
      </c>
    </row>
    <row r="654" spans="1:6" x14ac:dyDescent="0.2">
      <c r="A654" s="7"/>
      <c r="B654" s="7" t="s">
        <v>495</v>
      </c>
      <c r="C654" s="8" t="s">
        <v>14</v>
      </c>
      <c r="D654" s="6">
        <v>43354</v>
      </c>
      <c r="E654" s="5">
        <v>482.61</v>
      </c>
      <c r="F654" s="5">
        <f t="shared" si="10"/>
        <v>698110.65</v>
      </c>
    </row>
    <row r="655" spans="1:6" x14ac:dyDescent="0.2">
      <c r="A655" s="7"/>
      <c r="B655" s="7" t="s">
        <v>495</v>
      </c>
      <c r="C655" s="8" t="s">
        <v>87</v>
      </c>
      <c r="D655" s="6">
        <v>43354</v>
      </c>
      <c r="E655" s="5">
        <v>4131.4399999999996</v>
      </c>
      <c r="F655" s="5">
        <f t="shared" si="10"/>
        <v>702242.09</v>
      </c>
    </row>
    <row r="656" spans="1:6" x14ac:dyDescent="0.2">
      <c r="A656" s="7"/>
      <c r="B656" s="7" t="s">
        <v>495</v>
      </c>
      <c r="C656" s="8" t="s">
        <v>14</v>
      </c>
      <c r="D656" s="6">
        <v>43354</v>
      </c>
      <c r="E656" s="5">
        <v>1012.01</v>
      </c>
      <c r="F656" s="5">
        <f t="shared" si="10"/>
        <v>703254.1</v>
      </c>
    </row>
    <row r="657" spans="1:6" x14ac:dyDescent="0.2">
      <c r="A657" s="7"/>
      <c r="B657" s="7" t="s">
        <v>495</v>
      </c>
      <c r="C657" s="8" t="s">
        <v>145</v>
      </c>
      <c r="D657" s="6">
        <v>43354</v>
      </c>
      <c r="E657" s="5">
        <v>703.43</v>
      </c>
      <c r="F657" s="5">
        <f t="shared" si="10"/>
        <v>703957.53</v>
      </c>
    </row>
    <row r="658" spans="1:6" x14ac:dyDescent="0.2">
      <c r="A658" s="7"/>
      <c r="B658" s="7" t="s">
        <v>495</v>
      </c>
      <c r="C658" s="8" t="s">
        <v>145</v>
      </c>
      <c r="D658" s="6">
        <v>43354</v>
      </c>
      <c r="E658" s="5">
        <v>4778.68</v>
      </c>
      <c r="F658" s="5">
        <f t="shared" si="10"/>
        <v>708736.21000000008</v>
      </c>
    </row>
    <row r="659" spans="1:6" x14ac:dyDescent="0.2">
      <c r="A659" s="7"/>
      <c r="B659" s="7" t="s">
        <v>495</v>
      </c>
      <c r="C659" s="8" t="s">
        <v>14</v>
      </c>
      <c r="D659" s="6">
        <v>43354</v>
      </c>
      <c r="E659" s="5">
        <v>189.13</v>
      </c>
      <c r="F659" s="5">
        <f t="shared" si="10"/>
        <v>708925.34000000008</v>
      </c>
    </row>
    <row r="660" spans="1:6" x14ac:dyDescent="0.2">
      <c r="A660" s="7"/>
      <c r="B660" s="7" t="s">
        <v>495</v>
      </c>
      <c r="C660" s="8" t="s">
        <v>87</v>
      </c>
      <c r="D660" s="6">
        <v>43354</v>
      </c>
      <c r="E660" s="5">
        <v>881.65</v>
      </c>
      <c r="F660" s="5">
        <f t="shared" si="10"/>
        <v>709806.99000000011</v>
      </c>
    </row>
    <row r="661" spans="1:6" x14ac:dyDescent="0.2">
      <c r="A661" s="7"/>
      <c r="B661" s="7" t="s">
        <v>133</v>
      </c>
      <c r="C661" s="8" t="s">
        <v>14</v>
      </c>
      <c r="D661" s="6">
        <v>43354</v>
      </c>
      <c r="E661" s="5">
        <v>984.11</v>
      </c>
      <c r="F661" s="5">
        <f t="shared" si="10"/>
        <v>710791.10000000009</v>
      </c>
    </row>
    <row r="662" spans="1:6" x14ac:dyDescent="0.2">
      <c r="A662" s="7"/>
      <c r="B662" s="7" t="s">
        <v>138</v>
      </c>
      <c r="C662" s="8" t="s">
        <v>14</v>
      </c>
      <c r="D662" s="6">
        <v>43354</v>
      </c>
      <c r="E662" s="5">
        <v>185.81</v>
      </c>
      <c r="F662" s="5">
        <f t="shared" si="10"/>
        <v>710976.91000000015</v>
      </c>
    </row>
    <row r="663" spans="1:6" x14ac:dyDescent="0.2">
      <c r="A663" s="7"/>
      <c r="B663" s="7" t="s">
        <v>75</v>
      </c>
      <c r="C663" s="8" t="s">
        <v>14</v>
      </c>
      <c r="D663" s="6">
        <v>43356</v>
      </c>
      <c r="E663" s="5">
        <v>215.67</v>
      </c>
      <c r="F663" s="5">
        <f t="shared" si="10"/>
        <v>711192.58000000019</v>
      </c>
    </row>
    <row r="664" spans="1:6" x14ac:dyDescent="0.2">
      <c r="A664" s="7"/>
      <c r="B664" s="7" t="s">
        <v>138</v>
      </c>
      <c r="C664" s="8" t="s">
        <v>14</v>
      </c>
      <c r="D664" s="6">
        <v>43357</v>
      </c>
      <c r="E664" s="5">
        <v>291.99</v>
      </c>
      <c r="F664" s="5">
        <f t="shared" si="10"/>
        <v>711484.57000000018</v>
      </c>
    </row>
    <row r="665" spans="1:6" x14ac:dyDescent="0.2">
      <c r="A665" s="7"/>
      <c r="B665" s="7" t="s">
        <v>133</v>
      </c>
      <c r="C665" s="8" t="s">
        <v>14</v>
      </c>
      <c r="D665" s="6">
        <v>43357</v>
      </c>
      <c r="E665" s="5">
        <v>8405.49</v>
      </c>
      <c r="F665" s="5">
        <f t="shared" si="10"/>
        <v>719890.06000000017</v>
      </c>
    </row>
    <row r="666" spans="1:6" x14ac:dyDescent="0.2">
      <c r="A666" s="7"/>
      <c r="B666" s="7" t="s">
        <v>75</v>
      </c>
      <c r="C666" s="8" t="s">
        <v>14</v>
      </c>
      <c r="D666" s="6">
        <v>43360</v>
      </c>
      <c r="E666" s="5">
        <v>776.43</v>
      </c>
      <c r="F666" s="5">
        <f t="shared" si="10"/>
        <v>720666.49000000022</v>
      </c>
    </row>
    <row r="667" spans="1:6" x14ac:dyDescent="0.2">
      <c r="A667" s="7"/>
      <c r="B667" s="7" t="s">
        <v>162</v>
      </c>
      <c r="C667" s="8" t="s">
        <v>14</v>
      </c>
      <c r="D667" s="6">
        <v>43360</v>
      </c>
      <c r="E667" s="5">
        <v>622.74</v>
      </c>
      <c r="F667" s="5">
        <f t="shared" si="10"/>
        <v>721289.23000000021</v>
      </c>
    </row>
    <row r="668" spans="1:6" x14ac:dyDescent="0.2">
      <c r="A668" s="7"/>
      <c r="B668" s="7" t="s">
        <v>162</v>
      </c>
      <c r="C668" s="8" t="s">
        <v>14</v>
      </c>
      <c r="D668" s="6">
        <v>43360</v>
      </c>
      <c r="E668" s="5">
        <v>817.84</v>
      </c>
      <c r="F668" s="5">
        <f t="shared" si="10"/>
        <v>722107.07000000018</v>
      </c>
    </row>
    <row r="669" spans="1:6" x14ac:dyDescent="0.2">
      <c r="A669" s="7"/>
      <c r="B669" s="7" t="s">
        <v>67</v>
      </c>
      <c r="C669" s="8" t="s">
        <v>145</v>
      </c>
      <c r="D669" s="6">
        <v>43360</v>
      </c>
      <c r="E669" s="5">
        <v>1300.68</v>
      </c>
      <c r="F669" s="5">
        <f t="shared" si="10"/>
        <v>723407.75000000023</v>
      </c>
    </row>
    <row r="670" spans="1:6" x14ac:dyDescent="0.2">
      <c r="A670" s="7"/>
      <c r="B670" s="7" t="s">
        <v>67</v>
      </c>
      <c r="C670" s="8" t="s">
        <v>14</v>
      </c>
      <c r="D670" s="6">
        <v>43360</v>
      </c>
      <c r="E670" s="5">
        <v>16724.32</v>
      </c>
      <c r="F670" s="5">
        <f t="shared" si="10"/>
        <v>740132.07000000018</v>
      </c>
    </row>
    <row r="671" spans="1:6" x14ac:dyDescent="0.2">
      <c r="A671" s="7"/>
      <c r="B671" s="7" t="s">
        <v>67</v>
      </c>
      <c r="C671" s="8" t="s">
        <v>14</v>
      </c>
      <c r="D671" s="6">
        <v>43360</v>
      </c>
      <c r="E671" s="5">
        <v>716.32</v>
      </c>
      <c r="F671" s="5">
        <f t="shared" si="10"/>
        <v>740848.39000000013</v>
      </c>
    </row>
    <row r="672" spans="1:6" x14ac:dyDescent="0.2">
      <c r="A672" s="7"/>
      <c r="B672" s="7" t="s">
        <v>67</v>
      </c>
      <c r="C672" s="8" t="s">
        <v>14</v>
      </c>
      <c r="D672" s="6">
        <v>43360</v>
      </c>
      <c r="E672" s="5">
        <v>862.7</v>
      </c>
      <c r="F672" s="5">
        <f t="shared" si="10"/>
        <v>741711.09000000008</v>
      </c>
    </row>
    <row r="673" spans="1:6" x14ac:dyDescent="0.2">
      <c r="A673" s="7"/>
      <c r="B673" s="7" t="s">
        <v>67</v>
      </c>
      <c r="C673" s="8" t="s">
        <v>17</v>
      </c>
      <c r="D673" s="6">
        <v>43360</v>
      </c>
      <c r="E673" s="5">
        <v>1318.93</v>
      </c>
      <c r="F673" s="5">
        <f t="shared" si="10"/>
        <v>743030.02000000014</v>
      </c>
    </row>
    <row r="674" spans="1:6" x14ac:dyDescent="0.2">
      <c r="A674" s="7"/>
      <c r="B674" s="7" t="s">
        <v>495</v>
      </c>
      <c r="C674" s="8" t="s">
        <v>14</v>
      </c>
      <c r="D674" s="6">
        <v>43361</v>
      </c>
      <c r="E674" s="5">
        <v>1855.88</v>
      </c>
      <c r="F674" s="5">
        <f t="shared" si="10"/>
        <v>744885.90000000014</v>
      </c>
    </row>
    <row r="675" spans="1:6" x14ac:dyDescent="0.2">
      <c r="A675" s="7"/>
      <c r="B675" s="7" t="s">
        <v>495</v>
      </c>
      <c r="C675" s="8" t="s">
        <v>14</v>
      </c>
      <c r="D675" s="6">
        <v>43361</v>
      </c>
      <c r="E675" s="5">
        <v>3274.23</v>
      </c>
      <c r="F675" s="5">
        <f t="shared" si="10"/>
        <v>748160.13000000012</v>
      </c>
    </row>
    <row r="676" spans="1:6" x14ac:dyDescent="0.2">
      <c r="A676" s="7"/>
      <c r="B676" s="7" t="s">
        <v>495</v>
      </c>
      <c r="C676" s="8" t="s">
        <v>14</v>
      </c>
      <c r="D676" s="6">
        <v>43361</v>
      </c>
      <c r="E676" s="5">
        <v>6339.27</v>
      </c>
      <c r="F676" s="5">
        <f t="shared" si="10"/>
        <v>754499.40000000014</v>
      </c>
    </row>
    <row r="677" spans="1:6" x14ac:dyDescent="0.2">
      <c r="A677" s="7"/>
      <c r="B677" s="7" t="s">
        <v>495</v>
      </c>
      <c r="C677" s="8" t="s">
        <v>14</v>
      </c>
      <c r="D677" s="6">
        <v>43361</v>
      </c>
      <c r="E677" s="5">
        <v>1364.98</v>
      </c>
      <c r="F677" s="5">
        <f t="shared" si="10"/>
        <v>755864.38000000012</v>
      </c>
    </row>
    <row r="678" spans="1:6" x14ac:dyDescent="0.2">
      <c r="A678" s="7"/>
      <c r="B678" s="7" t="s">
        <v>495</v>
      </c>
      <c r="C678" s="8" t="s">
        <v>147</v>
      </c>
      <c r="D678" s="6">
        <v>43361</v>
      </c>
      <c r="E678" s="5">
        <v>1307.24</v>
      </c>
      <c r="F678" s="5">
        <f t="shared" si="10"/>
        <v>757171.62000000011</v>
      </c>
    </row>
    <row r="679" spans="1:6" x14ac:dyDescent="0.2">
      <c r="A679" s="7"/>
      <c r="B679" s="7" t="s">
        <v>63</v>
      </c>
      <c r="C679" s="8" t="s">
        <v>17</v>
      </c>
      <c r="D679" s="6">
        <v>43367</v>
      </c>
      <c r="E679" s="5">
        <v>82.95</v>
      </c>
      <c r="F679" s="5">
        <f t="shared" si="10"/>
        <v>757254.57000000007</v>
      </c>
    </row>
    <row r="680" spans="1:6" x14ac:dyDescent="0.2">
      <c r="A680" s="7"/>
      <c r="B680" s="7" t="s">
        <v>111</v>
      </c>
      <c r="C680" s="8" t="s">
        <v>14</v>
      </c>
      <c r="D680" s="6">
        <v>43368</v>
      </c>
      <c r="E680" s="5">
        <v>488.42</v>
      </c>
      <c r="F680" s="5">
        <f t="shared" si="10"/>
        <v>757742.99000000011</v>
      </c>
    </row>
    <row r="681" spans="1:6" x14ac:dyDescent="0.2">
      <c r="A681" s="7"/>
      <c r="B681" s="7" t="s">
        <v>152</v>
      </c>
      <c r="C681" s="8" t="s">
        <v>14</v>
      </c>
      <c r="D681" s="6">
        <v>43368</v>
      </c>
      <c r="E681" s="5">
        <v>306.45999999999998</v>
      </c>
      <c r="F681" s="5">
        <f t="shared" si="10"/>
        <v>758049.45000000007</v>
      </c>
    </row>
    <row r="682" spans="1:6" x14ac:dyDescent="0.2">
      <c r="A682" s="7"/>
      <c r="B682" s="7" t="s">
        <v>67</v>
      </c>
      <c r="C682" s="8" t="s">
        <v>145</v>
      </c>
      <c r="D682" s="6">
        <v>43369</v>
      </c>
      <c r="E682" s="5">
        <v>1161.32</v>
      </c>
      <c r="F682" s="5">
        <f t="shared" si="10"/>
        <v>759210.77</v>
      </c>
    </row>
    <row r="683" spans="1:6" x14ac:dyDescent="0.2">
      <c r="A683" s="7"/>
      <c r="B683" s="7" t="s">
        <v>67</v>
      </c>
      <c r="C683" s="8" t="s">
        <v>14</v>
      </c>
      <c r="D683" s="6">
        <v>43369</v>
      </c>
      <c r="E683" s="5">
        <v>2513.85</v>
      </c>
      <c r="F683" s="5">
        <f t="shared" si="10"/>
        <v>761724.62</v>
      </c>
    </row>
    <row r="684" spans="1:6" x14ac:dyDescent="0.2">
      <c r="A684" s="7"/>
      <c r="B684" s="7" t="s">
        <v>138</v>
      </c>
      <c r="C684" s="8" t="s">
        <v>145</v>
      </c>
      <c r="D684" s="6">
        <v>43369</v>
      </c>
      <c r="E684" s="5">
        <v>212.36</v>
      </c>
      <c r="F684" s="5">
        <f t="shared" si="10"/>
        <v>761936.98</v>
      </c>
    </row>
    <row r="685" spans="1:6" x14ac:dyDescent="0.2">
      <c r="A685" s="7"/>
      <c r="B685" s="7" t="s">
        <v>75</v>
      </c>
      <c r="C685" s="8" t="s">
        <v>14</v>
      </c>
      <c r="D685" s="6">
        <v>43369</v>
      </c>
      <c r="E685" s="5">
        <v>955.6</v>
      </c>
      <c r="F685" s="5">
        <f t="shared" si="10"/>
        <v>762892.58</v>
      </c>
    </row>
    <row r="686" spans="1:6" x14ac:dyDescent="0.2">
      <c r="A686" s="7"/>
      <c r="B686" s="7" t="s">
        <v>133</v>
      </c>
      <c r="C686" s="8" t="s">
        <v>14</v>
      </c>
      <c r="D686" s="6">
        <v>43370</v>
      </c>
      <c r="E686" s="5">
        <v>4423.8500000000004</v>
      </c>
      <c r="F686" s="5">
        <f t="shared" si="10"/>
        <v>767316.42999999993</v>
      </c>
    </row>
    <row r="687" spans="1:6" x14ac:dyDescent="0.2">
      <c r="A687" s="7"/>
      <c r="B687" s="7" t="s">
        <v>158</v>
      </c>
      <c r="C687" s="8" t="s">
        <v>161</v>
      </c>
      <c r="D687" s="6">
        <v>43370</v>
      </c>
      <c r="E687" s="5">
        <v>311.07</v>
      </c>
      <c r="F687" s="5">
        <f t="shared" si="10"/>
        <v>767627.49999999988</v>
      </c>
    </row>
    <row r="688" spans="1:6" x14ac:dyDescent="0.2">
      <c r="A688" s="7"/>
      <c r="B688" s="7" t="s">
        <v>158</v>
      </c>
      <c r="C688" s="8" t="s">
        <v>161</v>
      </c>
      <c r="D688" s="6">
        <v>43370</v>
      </c>
      <c r="E688" s="5">
        <v>257.89999999999998</v>
      </c>
      <c r="F688" s="5">
        <f t="shared" si="10"/>
        <v>767885.39999999991</v>
      </c>
    </row>
    <row r="689" spans="1:6" x14ac:dyDescent="0.2">
      <c r="A689" s="7"/>
      <c r="B689" s="7" t="s">
        <v>62</v>
      </c>
      <c r="C689" s="8" t="s">
        <v>14</v>
      </c>
      <c r="D689" s="6">
        <v>43370</v>
      </c>
      <c r="E689" s="5">
        <v>2015.65</v>
      </c>
      <c r="F689" s="5">
        <f t="shared" si="10"/>
        <v>769901.04999999993</v>
      </c>
    </row>
    <row r="690" spans="1:6" x14ac:dyDescent="0.2">
      <c r="A690" s="7"/>
      <c r="B690" s="7" t="s">
        <v>138</v>
      </c>
      <c r="C690" s="8" t="s">
        <v>14</v>
      </c>
      <c r="D690" s="6">
        <v>43370</v>
      </c>
      <c r="E690" s="5">
        <v>424.71</v>
      </c>
      <c r="F690" s="5">
        <f t="shared" si="10"/>
        <v>770325.75999999989</v>
      </c>
    </row>
    <row r="691" spans="1:6" x14ac:dyDescent="0.2">
      <c r="A691" s="7"/>
      <c r="B691" s="7" t="s">
        <v>138</v>
      </c>
      <c r="C691" s="8" t="s">
        <v>14</v>
      </c>
      <c r="D691" s="6">
        <v>43370</v>
      </c>
      <c r="E691" s="5">
        <v>743.25</v>
      </c>
      <c r="F691" s="5">
        <f t="shared" si="10"/>
        <v>771069.00999999989</v>
      </c>
    </row>
    <row r="692" spans="1:6" x14ac:dyDescent="0.2">
      <c r="A692" s="7"/>
      <c r="B692" s="7" t="s">
        <v>72</v>
      </c>
      <c r="C692" s="8" t="s">
        <v>14</v>
      </c>
      <c r="D692" s="6">
        <v>43374</v>
      </c>
      <c r="E692" s="5">
        <v>1212.08</v>
      </c>
      <c r="F692" s="5">
        <f t="shared" si="10"/>
        <v>772281.08999999985</v>
      </c>
    </row>
    <row r="693" spans="1:6" x14ac:dyDescent="0.2">
      <c r="A693" s="7"/>
      <c r="B693" s="7" t="s">
        <v>68</v>
      </c>
      <c r="C693" s="8" t="s">
        <v>14</v>
      </c>
      <c r="D693" s="6">
        <v>43376</v>
      </c>
      <c r="E693" s="5">
        <v>16713.560000000001</v>
      </c>
      <c r="F693" s="5">
        <f t="shared" si="10"/>
        <v>788994.64999999991</v>
      </c>
    </row>
    <row r="694" spans="1:6" x14ac:dyDescent="0.2">
      <c r="A694" s="7"/>
      <c r="B694" s="7" t="s">
        <v>163</v>
      </c>
      <c r="C694" s="8" t="s">
        <v>164</v>
      </c>
      <c r="D694" s="6">
        <v>43376</v>
      </c>
      <c r="E694" s="5">
        <v>223.97</v>
      </c>
      <c r="F694" s="5">
        <f t="shared" si="10"/>
        <v>789218.61999999988</v>
      </c>
    </row>
    <row r="695" spans="1:6" x14ac:dyDescent="0.2">
      <c r="A695" s="7"/>
      <c r="B695" s="7" t="s">
        <v>65</v>
      </c>
      <c r="C695" s="8" t="s">
        <v>14</v>
      </c>
      <c r="D695" s="6">
        <v>43377</v>
      </c>
      <c r="E695" s="5">
        <v>1659.04</v>
      </c>
      <c r="F695" s="5">
        <f t="shared" si="10"/>
        <v>790877.65999999992</v>
      </c>
    </row>
    <row r="696" spans="1:6" x14ac:dyDescent="0.2">
      <c r="A696" s="7"/>
      <c r="B696" s="7" t="s">
        <v>67</v>
      </c>
      <c r="C696" s="8" t="s">
        <v>14</v>
      </c>
      <c r="D696" s="6">
        <v>43378</v>
      </c>
      <c r="E696" s="5">
        <v>821.22</v>
      </c>
      <c r="F696" s="5">
        <f t="shared" si="10"/>
        <v>791698.87999999989</v>
      </c>
    </row>
    <row r="697" spans="1:6" x14ac:dyDescent="0.2">
      <c r="A697" s="7"/>
      <c r="B697" s="7" t="s">
        <v>83</v>
      </c>
      <c r="C697" s="8" t="s">
        <v>14</v>
      </c>
      <c r="D697" s="6">
        <v>43381</v>
      </c>
      <c r="E697" s="5">
        <v>1393.59</v>
      </c>
      <c r="F697" s="5">
        <f t="shared" si="10"/>
        <v>793092.46999999986</v>
      </c>
    </row>
    <row r="698" spans="1:6" x14ac:dyDescent="0.2">
      <c r="A698" s="7"/>
      <c r="B698" s="7" t="s">
        <v>153</v>
      </c>
      <c r="C698" s="8" t="s">
        <v>14</v>
      </c>
      <c r="D698" s="6">
        <v>43381</v>
      </c>
      <c r="E698" s="5">
        <v>79.63</v>
      </c>
      <c r="F698" s="5">
        <f t="shared" si="10"/>
        <v>793172.09999999986</v>
      </c>
    </row>
    <row r="699" spans="1:6" x14ac:dyDescent="0.2">
      <c r="A699" s="7"/>
      <c r="B699" s="7" t="s">
        <v>165</v>
      </c>
      <c r="C699" s="8" t="s">
        <v>14</v>
      </c>
      <c r="D699" s="6">
        <v>43382</v>
      </c>
      <c r="E699" s="5">
        <v>92.91</v>
      </c>
      <c r="F699" s="5">
        <f t="shared" si="10"/>
        <v>793265.00999999989</v>
      </c>
    </row>
    <row r="700" spans="1:6" x14ac:dyDescent="0.2">
      <c r="A700" s="7"/>
      <c r="B700" s="7" t="s">
        <v>62</v>
      </c>
      <c r="C700" s="8" t="s">
        <v>87</v>
      </c>
      <c r="D700" s="6">
        <v>43382</v>
      </c>
      <c r="E700" s="5">
        <v>796.34</v>
      </c>
      <c r="F700" s="5">
        <f t="shared" si="10"/>
        <v>794061.34999999986</v>
      </c>
    </row>
    <row r="701" spans="1:6" x14ac:dyDescent="0.2">
      <c r="A701" s="7"/>
      <c r="B701" s="7" t="s">
        <v>62</v>
      </c>
      <c r="C701" s="8" t="s">
        <v>14</v>
      </c>
      <c r="D701" s="6">
        <v>43382</v>
      </c>
      <c r="E701" s="5">
        <v>1151.8</v>
      </c>
      <c r="F701" s="5">
        <f t="shared" si="10"/>
        <v>795213.14999999991</v>
      </c>
    </row>
    <row r="702" spans="1:6" x14ac:dyDescent="0.2">
      <c r="A702" s="7"/>
      <c r="B702" s="7" t="s">
        <v>152</v>
      </c>
      <c r="C702" s="8" t="s">
        <v>14</v>
      </c>
      <c r="D702" s="6">
        <v>43382</v>
      </c>
      <c r="E702" s="5">
        <v>62.22</v>
      </c>
      <c r="F702" s="5">
        <f t="shared" si="10"/>
        <v>795275.36999999988</v>
      </c>
    </row>
    <row r="703" spans="1:6" x14ac:dyDescent="0.2">
      <c r="A703" s="7"/>
      <c r="B703" s="7" t="s">
        <v>75</v>
      </c>
      <c r="C703" s="8" t="s">
        <v>14</v>
      </c>
      <c r="D703" s="6">
        <v>43383</v>
      </c>
      <c r="E703" s="5">
        <v>1094.96</v>
      </c>
      <c r="F703" s="5">
        <f t="shared" si="10"/>
        <v>796370.32999999984</v>
      </c>
    </row>
    <row r="704" spans="1:6" x14ac:dyDescent="0.2">
      <c r="A704" s="7"/>
      <c r="B704" s="7" t="s">
        <v>67</v>
      </c>
      <c r="C704" s="8" t="s">
        <v>14</v>
      </c>
      <c r="D704" s="6">
        <v>43383</v>
      </c>
      <c r="E704" s="5">
        <v>754.02</v>
      </c>
      <c r="F704" s="5">
        <f t="shared" si="10"/>
        <v>797124.34999999986</v>
      </c>
    </row>
    <row r="705" spans="1:6" x14ac:dyDescent="0.2">
      <c r="A705" s="7"/>
      <c r="B705" s="7" t="s">
        <v>118</v>
      </c>
      <c r="C705" s="8" t="s">
        <v>52</v>
      </c>
      <c r="D705" s="6">
        <v>43383</v>
      </c>
      <c r="E705" s="5">
        <v>6010.75</v>
      </c>
      <c r="F705" s="5">
        <f t="shared" ref="F705:F768" si="11">E705+F704</f>
        <v>803135.09999999986</v>
      </c>
    </row>
    <row r="706" spans="1:6" x14ac:dyDescent="0.2">
      <c r="A706" s="7"/>
      <c r="B706" s="7" t="s">
        <v>67</v>
      </c>
      <c r="C706" s="8" t="s">
        <v>14</v>
      </c>
      <c r="D706" s="6">
        <v>43385</v>
      </c>
      <c r="E706" s="5">
        <v>4468.91</v>
      </c>
      <c r="F706" s="5">
        <f t="shared" si="11"/>
        <v>807604.00999999989</v>
      </c>
    </row>
    <row r="707" spans="1:6" x14ac:dyDescent="0.2">
      <c r="A707" s="7"/>
      <c r="B707" s="7" t="s">
        <v>62</v>
      </c>
      <c r="C707" s="8" t="s">
        <v>14</v>
      </c>
      <c r="D707" s="6">
        <v>43385</v>
      </c>
      <c r="E707" s="5">
        <v>1751.36</v>
      </c>
      <c r="F707" s="5">
        <f t="shared" si="11"/>
        <v>809355.36999999988</v>
      </c>
    </row>
    <row r="708" spans="1:6" x14ac:dyDescent="0.2">
      <c r="A708" s="7"/>
      <c r="B708" s="7" t="s">
        <v>75</v>
      </c>
      <c r="C708" s="8" t="s">
        <v>14</v>
      </c>
      <c r="D708" s="6">
        <v>43388</v>
      </c>
      <c r="E708" s="5">
        <v>744.91</v>
      </c>
      <c r="F708" s="5">
        <f t="shared" si="11"/>
        <v>810100.27999999991</v>
      </c>
    </row>
    <row r="709" spans="1:6" x14ac:dyDescent="0.2">
      <c r="A709" s="7"/>
      <c r="B709" s="7" t="s">
        <v>265</v>
      </c>
      <c r="C709" s="8" t="s">
        <v>164</v>
      </c>
      <c r="D709" s="6">
        <v>43388</v>
      </c>
      <c r="E709" s="5">
        <v>325</v>
      </c>
      <c r="F709" s="5">
        <f t="shared" si="11"/>
        <v>810425.27999999991</v>
      </c>
    </row>
    <row r="710" spans="1:6" x14ac:dyDescent="0.2">
      <c r="A710" s="7"/>
      <c r="B710" s="7" t="s">
        <v>133</v>
      </c>
      <c r="C710" s="8" t="s">
        <v>14</v>
      </c>
      <c r="D710" s="6">
        <v>43389</v>
      </c>
      <c r="E710" s="5">
        <v>6783.58</v>
      </c>
      <c r="F710" s="5">
        <f t="shared" si="11"/>
        <v>817208.85999999987</v>
      </c>
    </row>
    <row r="711" spans="1:6" x14ac:dyDescent="0.2">
      <c r="A711" s="7"/>
      <c r="B711" s="7" t="s">
        <v>495</v>
      </c>
      <c r="C711" s="8" t="s">
        <v>14</v>
      </c>
      <c r="D711" s="6">
        <v>43389</v>
      </c>
      <c r="E711" s="5">
        <v>542.34</v>
      </c>
      <c r="F711" s="5">
        <f t="shared" si="11"/>
        <v>817751.19999999984</v>
      </c>
    </row>
    <row r="712" spans="1:6" x14ac:dyDescent="0.2">
      <c r="A712" s="7"/>
      <c r="B712" s="7" t="s">
        <v>495</v>
      </c>
      <c r="C712" s="8" t="s">
        <v>14</v>
      </c>
      <c r="D712" s="6">
        <v>43389</v>
      </c>
      <c r="E712" s="5">
        <v>2470.42</v>
      </c>
      <c r="F712" s="5">
        <f t="shared" si="11"/>
        <v>820221.61999999988</v>
      </c>
    </row>
    <row r="713" spans="1:6" x14ac:dyDescent="0.2">
      <c r="A713" s="7"/>
      <c r="B713" s="7" t="s">
        <v>495</v>
      </c>
      <c r="C713" s="8" t="s">
        <v>87</v>
      </c>
      <c r="D713" s="6">
        <v>43389</v>
      </c>
      <c r="E713" s="5">
        <v>4131.4399999999996</v>
      </c>
      <c r="F713" s="5">
        <f t="shared" si="11"/>
        <v>824353.05999999982</v>
      </c>
    </row>
    <row r="714" spans="1:6" x14ac:dyDescent="0.2">
      <c r="A714" s="7"/>
      <c r="B714" s="7" t="s">
        <v>495</v>
      </c>
      <c r="C714" s="8" t="s">
        <v>14</v>
      </c>
      <c r="D714" s="6">
        <v>43389</v>
      </c>
      <c r="E714" s="5">
        <v>1085.01</v>
      </c>
      <c r="F714" s="5">
        <f t="shared" si="11"/>
        <v>825438.06999999983</v>
      </c>
    </row>
    <row r="715" spans="1:6" x14ac:dyDescent="0.2">
      <c r="A715" s="7"/>
      <c r="B715" s="7" t="s">
        <v>495</v>
      </c>
      <c r="C715" s="8" t="s">
        <v>14</v>
      </c>
      <c r="D715" s="6">
        <v>43389</v>
      </c>
      <c r="E715" s="5">
        <v>2158.85</v>
      </c>
      <c r="F715" s="5">
        <f t="shared" si="11"/>
        <v>827596.91999999981</v>
      </c>
    </row>
    <row r="716" spans="1:6" x14ac:dyDescent="0.2">
      <c r="A716" s="7"/>
      <c r="B716" s="7" t="s">
        <v>111</v>
      </c>
      <c r="C716" s="8" t="s">
        <v>14</v>
      </c>
      <c r="D716" s="6">
        <v>43391</v>
      </c>
      <c r="E716" s="5">
        <v>609.20000000000005</v>
      </c>
      <c r="F716" s="5">
        <f t="shared" si="11"/>
        <v>828206.11999999976</v>
      </c>
    </row>
    <row r="717" spans="1:6" x14ac:dyDescent="0.2">
      <c r="A717" s="7"/>
      <c r="B717" s="7" t="s">
        <v>69</v>
      </c>
      <c r="C717" s="8" t="s">
        <v>14</v>
      </c>
      <c r="D717" s="6">
        <v>43392</v>
      </c>
      <c r="E717" s="5">
        <v>1194.51</v>
      </c>
      <c r="F717" s="5">
        <f t="shared" si="11"/>
        <v>829400.62999999977</v>
      </c>
    </row>
    <row r="718" spans="1:6" x14ac:dyDescent="0.2">
      <c r="A718" s="7"/>
      <c r="B718" s="7" t="s">
        <v>69</v>
      </c>
      <c r="C718" s="8" t="s">
        <v>14</v>
      </c>
      <c r="D718" s="6">
        <v>43392</v>
      </c>
      <c r="E718" s="5">
        <v>1010.19</v>
      </c>
      <c r="F718" s="5">
        <f t="shared" si="11"/>
        <v>830410.81999999972</v>
      </c>
    </row>
    <row r="719" spans="1:6" x14ac:dyDescent="0.2">
      <c r="A719" s="7"/>
      <c r="B719" s="7" t="s">
        <v>67</v>
      </c>
      <c r="C719" s="8" t="s">
        <v>14</v>
      </c>
      <c r="D719" s="6">
        <v>43392</v>
      </c>
      <c r="E719" s="5">
        <v>14264.54</v>
      </c>
      <c r="F719" s="5">
        <f t="shared" si="11"/>
        <v>844675.35999999975</v>
      </c>
    </row>
    <row r="720" spans="1:6" x14ac:dyDescent="0.2">
      <c r="A720" s="7"/>
      <c r="B720" s="7" t="s">
        <v>67</v>
      </c>
      <c r="C720" s="8" t="s">
        <v>17</v>
      </c>
      <c r="D720" s="6">
        <v>43392</v>
      </c>
      <c r="E720" s="5">
        <v>3585.71</v>
      </c>
      <c r="F720" s="5">
        <f t="shared" si="11"/>
        <v>848261.06999999972</v>
      </c>
    </row>
    <row r="721" spans="1:6" x14ac:dyDescent="0.2">
      <c r="A721" s="7"/>
      <c r="B721" s="7" t="s">
        <v>72</v>
      </c>
      <c r="C721" s="8" t="s">
        <v>14</v>
      </c>
      <c r="D721" s="6">
        <v>43392</v>
      </c>
      <c r="E721" s="5">
        <v>65.37</v>
      </c>
      <c r="F721" s="5">
        <f t="shared" si="11"/>
        <v>848326.43999999971</v>
      </c>
    </row>
    <row r="722" spans="1:6" x14ac:dyDescent="0.2">
      <c r="A722" s="7"/>
      <c r="B722" s="7" t="s">
        <v>166</v>
      </c>
      <c r="C722" s="8" t="s">
        <v>17</v>
      </c>
      <c r="D722" s="6">
        <v>43395</v>
      </c>
      <c r="E722" s="5">
        <v>184.35</v>
      </c>
      <c r="F722" s="5">
        <f t="shared" si="11"/>
        <v>848510.78999999969</v>
      </c>
    </row>
    <row r="723" spans="1:6" x14ac:dyDescent="0.2">
      <c r="A723" s="7"/>
      <c r="B723" s="7" t="s">
        <v>75</v>
      </c>
      <c r="C723" s="8" t="s">
        <v>14</v>
      </c>
      <c r="D723" s="6">
        <v>43395</v>
      </c>
      <c r="E723" s="5">
        <v>690.16</v>
      </c>
      <c r="F723" s="5">
        <f t="shared" si="11"/>
        <v>849200.94999999972</v>
      </c>
    </row>
    <row r="724" spans="1:6" x14ac:dyDescent="0.2">
      <c r="A724" s="7"/>
      <c r="B724" s="7" t="s">
        <v>62</v>
      </c>
      <c r="C724" s="8" t="s">
        <v>14</v>
      </c>
      <c r="D724" s="6">
        <v>43396</v>
      </c>
      <c r="E724" s="5">
        <v>720.57</v>
      </c>
      <c r="F724" s="5">
        <f t="shared" si="11"/>
        <v>849921.51999999967</v>
      </c>
    </row>
    <row r="725" spans="1:6" x14ac:dyDescent="0.2">
      <c r="A725" s="7"/>
      <c r="B725" s="7" t="s">
        <v>98</v>
      </c>
      <c r="C725" s="8" t="s">
        <v>14</v>
      </c>
      <c r="D725" s="6">
        <v>43399</v>
      </c>
      <c r="E725" s="5">
        <v>8281.58</v>
      </c>
      <c r="F725" s="5">
        <f t="shared" si="11"/>
        <v>858203.09999999963</v>
      </c>
    </row>
    <row r="726" spans="1:6" x14ac:dyDescent="0.2">
      <c r="A726" s="7"/>
      <c r="B726" s="7" t="s">
        <v>167</v>
      </c>
      <c r="C726" s="8" t="s">
        <v>14</v>
      </c>
      <c r="D726" s="6">
        <v>43399</v>
      </c>
      <c r="E726" s="5">
        <v>1153.03</v>
      </c>
      <c r="F726" s="5">
        <f t="shared" si="11"/>
        <v>859356.12999999966</v>
      </c>
    </row>
    <row r="727" spans="1:6" x14ac:dyDescent="0.2">
      <c r="A727" s="7"/>
      <c r="B727" s="7" t="s">
        <v>168</v>
      </c>
      <c r="C727" s="8" t="s">
        <v>164</v>
      </c>
      <c r="D727" s="6">
        <v>43399</v>
      </c>
      <c r="E727" s="5">
        <v>311.07</v>
      </c>
      <c r="F727" s="5">
        <f t="shared" si="11"/>
        <v>859667.1999999996</v>
      </c>
    </row>
    <row r="728" spans="1:6" x14ac:dyDescent="0.2">
      <c r="A728" s="7"/>
      <c r="B728" s="7" t="s">
        <v>138</v>
      </c>
      <c r="C728" s="8" t="s">
        <v>14</v>
      </c>
      <c r="D728" s="6">
        <v>43399</v>
      </c>
      <c r="E728" s="5">
        <v>345.08</v>
      </c>
      <c r="F728" s="5">
        <f t="shared" si="11"/>
        <v>860012.27999999956</v>
      </c>
    </row>
    <row r="729" spans="1:6" x14ac:dyDescent="0.2">
      <c r="A729" s="7"/>
      <c r="B729" s="7" t="s">
        <v>169</v>
      </c>
      <c r="C729" s="8" t="s">
        <v>14</v>
      </c>
      <c r="D729" s="6">
        <v>43399</v>
      </c>
      <c r="E729" s="5">
        <v>3401.02</v>
      </c>
      <c r="F729" s="5">
        <f t="shared" si="11"/>
        <v>863413.29999999958</v>
      </c>
    </row>
    <row r="730" spans="1:6" x14ac:dyDescent="0.2">
      <c r="A730" s="7"/>
      <c r="B730" s="7" t="s">
        <v>75</v>
      </c>
      <c r="C730" s="8" t="s">
        <v>14</v>
      </c>
      <c r="D730" s="6">
        <v>43402</v>
      </c>
      <c r="E730" s="5">
        <v>638.73</v>
      </c>
      <c r="F730" s="5">
        <f t="shared" si="11"/>
        <v>864052.02999999956</v>
      </c>
    </row>
    <row r="731" spans="1:6" x14ac:dyDescent="0.2">
      <c r="A731" s="7"/>
      <c r="B731" s="7" t="s">
        <v>118</v>
      </c>
      <c r="C731" s="8" t="s">
        <v>52</v>
      </c>
      <c r="D731" s="6">
        <v>43403</v>
      </c>
      <c r="E731" s="5">
        <v>3182.05</v>
      </c>
      <c r="F731" s="5">
        <f t="shared" si="11"/>
        <v>867234.07999999961</v>
      </c>
    </row>
    <row r="732" spans="1:6" x14ac:dyDescent="0.2">
      <c r="A732" s="7"/>
      <c r="B732" s="7" t="s">
        <v>170</v>
      </c>
      <c r="C732" s="8" t="s">
        <v>164</v>
      </c>
      <c r="D732" s="6">
        <v>43403</v>
      </c>
      <c r="E732" s="5">
        <v>298.63</v>
      </c>
      <c r="F732" s="5">
        <f t="shared" si="11"/>
        <v>867532.70999999961</v>
      </c>
    </row>
    <row r="733" spans="1:6" x14ac:dyDescent="0.2">
      <c r="A733" s="7"/>
      <c r="B733" s="7" t="s">
        <v>72</v>
      </c>
      <c r="C733" s="8" t="s">
        <v>14</v>
      </c>
      <c r="D733" s="6">
        <v>43404</v>
      </c>
      <c r="E733" s="5">
        <v>4544.3999999999996</v>
      </c>
      <c r="F733" s="5">
        <f t="shared" si="11"/>
        <v>872077.10999999964</v>
      </c>
    </row>
    <row r="734" spans="1:6" x14ac:dyDescent="0.2">
      <c r="A734" s="7"/>
      <c r="B734" s="7" t="s">
        <v>63</v>
      </c>
      <c r="C734" s="8" t="s">
        <v>171</v>
      </c>
      <c r="D734" s="6">
        <v>43406</v>
      </c>
      <c r="E734" s="5">
        <v>56.74</v>
      </c>
      <c r="F734" s="5">
        <f t="shared" si="11"/>
        <v>872133.84999999963</v>
      </c>
    </row>
    <row r="735" spans="1:6" x14ac:dyDescent="0.2">
      <c r="A735" s="7"/>
      <c r="B735" s="7" t="s">
        <v>65</v>
      </c>
      <c r="C735" s="8" t="s">
        <v>14</v>
      </c>
      <c r="D735" s="6">
        <v>43409</v>
      </c>
      <c r="E735" s="5">
        <v>1659.04</v>
      </c>
      <c r="F735" s="5">
        <f t="shared" si="11"/>
        <v>873792.88999999966</v>
      </c>
    </row>
    <row r="736" spans="1:6" x14ac:dyDescent="0.2">
      <c r="A736" s="7"/>
      <c r="B736" s="7" t="s">
        <v>83</v>
      </c>
      <c r="C736" s="8" t="s">
        <v>14</v>
      </c>
      <c r="D736" s="6">
        <v>43409</v>
      </c>
      <c r="E736" s="5">
        <v>2488.5500000000002</v>
      </c>
      <c r="F736" s="5">
        <f t="shared" si="11"/>
        <v>876281.43999999971</v>
      </c>
    </row>
    <row r="737" spans="1:6" x14ac:dyDescent="0.2">
      <c r="A737" s="7"/>
      <c r="B737" s="7" t="s">
        <v>138</v>
      </c>
      <c r="C737" s="8" t="s">
        <v>14</v>
      </c>
      <c r="D737" s="6">
        <v>43409</v>
      </c>
      <c r="E737" s="5">
        <v>238.9</v>
      </c>
      <c r="F737" s="5">
        <f t="shared" si="11"/>
        <v>876520.33999999973</v>
      </c>
    </row>
    <row r="738" spans="1:6" x14ac:dyDescent="0.2">
      <c r="A738" s="7"/>
      <c r="B738" s="7" t="s">
        <v>67</v>
      </c>
      <c r="C738" s="8" t="s">
        <v>14</v>
      </c>
      <c r="D738" s="6">
        <v>43409</v>
      </c>
      <c r="E738" s="5">
        <v>821.22</v>
      </c>
      <c r="F738" s="5">
        <f t="shared" si="11"/>
        <v>877341.55999999971</v>
      </c>
    </row>
    <row r="739" spans="1:6" x14ac:dyDescent="0.2">
      <c r="A739" s="7"/>
      <c r="B739" s="7" t="s">
        <v>68</v>
      </c>
      <c r="C739" s="8" t="s">
        <v>14</v>
      </c>
      <c r="D739" s="6">
        <v>43410</v>
      </c>
      <c r="E739" s="5">
        <v>15691.98</v>
      </c>
      <c r="F739" s="5">
        <f t="shared" si="11"/>
        <v>893033.53999999969</v>
      </c>
    </row>
    <row r="740" spans="1:6" x14ac:dyDescent="0.2">
      <c r="A740" s="7"/>
      <c r="B740" s="7" t="s">
        <v>67</v>
      </c>
      <c r="C740" s="8" t="s">
        <v>14</v>
      </c>
      <c r="D740" s="6">
        <v>43413</v>
      </c>
      <c r="E740" s="5">
        <v>801.02</v>
      </c>
      <c r="F740" s="5">
        <f t="shared" si="11"/>
        <v>893834.55999999971</v>
      </c>
    </row>
    <row r="741" spans="1:6" x14ac:dyDescent="0.2">
      <c r="A741" s="7"/>
      <c r="B741" s="7" t="s">
        <v>67</v>
      </c>
      <c r="C741" s="8" t="s">
        <v>14</v>
      </c>
      <c r="D741" s="6">
        <v>43413</v>
      </c>
      <c r="E741" s="5">
        <v>4851.03</v>
      </c>
      <c r="F741" s="5">
        <f t="shared" si="11"/>
        <v>898685.58999999973</v>
      </c>
    </row>
    <row r="742" spans="1:6" x14ac:dyDescent="0.2">
      <c r="A742" s="7"/>
      <c r="B742" s="7" t="s">
        <v>120</v>
      </c>
      <c r="C742" s="8" t="s">
        <v>17</v>
      </c>
      <c r="D742" s="6">
        <v>43413</v>
      </c>
      <c r="E742" s="5">
        <v>195.77</v>
      </c>
      <c r="F742" s="5">
        <f t="shared" si="11"/>
        <v>898881.35999999975</v>
      </c>
    </row>
    <row r="743" spans="1:6" x14ac:dyDescent="0.2">
      <c r="A743" s="7"/>
      <c r="B743" s="7" t="s">
        <v>62</v>
      </c>
      <c r="C743" s="8" t="s">
        <v>14</v>
      </c>
      <c r="D743" s="6">
        <v>43416</v>
      </c>
      <c r="E743" s="5">
        <v>6972.33</v>
      </c>
      <c r="F743" s="5">
        <f t="shared" si="11"/>
        <v>905853.68999999971</v>
      </c>
    </row>
    <row r="744" spans="1:6" x14ac:dyDescent="0.2">
      <c r="A744" s="7"/>
      <c r="B744" s="7" t="s">
        <v>258</v>
      </c>
      <c r="C744" s="8" t="s">
        <v>87</v>
      </c>
      <c r="D744" s="6">
        <v>43416</v>
      </c>
      <c r="E744" s="5">
        <v>1029</v>
      </c>
      <c r="F744" s="5">
        <f t="shared" si="11"/>
        <v>906882.68999999971</v>
      </c>
    </row>
    <row r="745" spans="1:6" x14ac:dyDescent="0.2">
      <c r="A745" s="7"/>
      <c r="B745" s="7" t="s">
        <v>62</v>
      </c>
      <c r="C745" s="8" t="s">
        <v>14</v>
      </c>
      <c r="D745" s="6">
        <v>43418</v>
      </c>
      <c r="E745" s="5">
        <v>767.87</v>
      </c>
      <c r="F745" s="5">
        <f t="shared" si="11"/>
        <v>907650.55999999971</v>
      </c>
    </row>
    <row r="746" spans="1:6" x14ac:dyDescent="0.2">
      <c r="A746" s="7"/>
      <c r="B746" s="7" t="s">
        <v>111</v>
      </c>
      <c r="C746" s="8" t="s">
        <v>29</v>
      </c>
      <c r="D746" s="6">
        <v>43420</v>
      </c>
      <c r="E746" s="5">
        <v>800.32</v>
      </c>
      <c r="F746" s="5">
        <f t="shared" si="11"/>
        <v>908450.87999999966</v>
      </c>
    </row>
    <row r="747" spans="1:6" x14ac:dyDescent="0.2">
      <c r="A747" s="7"/>
      <c r="B747" s="7" t="s">
        <v>75</v>
      </c>
      <c r="C747" s="8" t="s">
        <v>14</v>
      </c>
      <c r="D747" s="6">
        <v>43420</v>
      </c>
      <c r="E747" s="5">
        <v>927.4</v>
      </c>
      <c r="F747" s="5">
        <f t="shared" si="11"/>
        <v>909378.27999999968</v>
      </c>
    </row>
    <row r="748" spans="1:6" x14ac:dyDescent="0.2">
      <c r="A748" s="7"/>
      <c r="B748" s="7" t="s">
        <v>133</v>
      </c>
      <c r="C748" s="8" t="s">
        <v>14</v>
      </c>
      <c r="D748" s="6">
        <v>43420</v>
      </c>
      <c r="E748" s="5">
        <v>2949.24</v>
      </c>
      <c r="F748" s="5">
        <f t="shared" si="11"/>
        <v>912327.51999999967</v>
      </c>
    </row>
    <row r="749" spans="1:6" x14ac:dyDescent="0.2">
      <c r="A749" s="7"/>
      <c r="B749" s="7" t="s">
        <v>172</v>
      </c>
      <c r="C749" s="8" t="s">
        <v>14</v>
      </c>
      <c r="D749" s="6">
        <v>43420</v>
      </c>
      <c r="E749" s="5">
        <v>514.29999999999995</v>
      </c>
      <c r="F749" s="5">
        <f t="shared" si="11"/>
        <v>912841.81999999972</v>
      </c>
    </row>
    <row r="750" spans="1:6" x14ac:dyDescent="0.2">
      <c r="A750" s="7"/>
      <c r="B750" s="7" t="s">
        <v>495</v>
      </c>
      <c r="C750" s="8" t="s">
        <v>87</v>
      </c>
      <c r="D750" s="6">
        <v>43420</v>
      </c>
      <c r="E750" s="5">
        <v>4131.4399999999996</v>
      </c>
      <c r="F750" s="5">
        <f t="shared" si="11"/>
        <v>916973.25999999966</v>
      </c>
    </row>
    <row r="751" spans="1:6" x14ac:dyDescent="0.2">
      <c r="A751" s="7"/>
      <c r="B751" s="7" t="s">
        <v>495</v>
      </c>
      <c r="C751" s="8" t="s">
        <v>17</v>
      </c>
      <c r="D751" s="6">
        <v>43420</v>
      </c>
      <c r="E751" s="5">
        <v>1824.94</v>
      </c>
      <c r="F751" s="5">
        <f t="shared" si="11"/>
        <v>918798.1999999996</v>
      </c>
    </row>
    <row r="752" spans="1:6" x14ac:dyDescent="0.2">
      <c r="A752" s="7"/>
      <c r="B752" s="7" t="s">
        <v>495</v>
      </c>
      <c r="C752" s="8" t="s">
        <v>14</v>
      </c>
      <c r="D752" s="6">
        <v>43420</v>
      </c>
      <c r="E752" s="5">
        <v>5680.8</v>
      </c>
      <c r="F752" s="5">
        <f t="shared" si="11"/>
        <v>924478.99999999965</v>
      </c>
    </row>
    <row r="753" spans="1:6" x14ac:dyDescent="0.2">
      <c r="A753" s="7"/>
      <c r="B753" s="7" t="s">
        <v>495</v>
      </c>
      <c r="C753" s="8" t="s">
        <v>14</v>
      </c>
      <c r="D753" s="6">
        <v>43420</v>
      </c>
      <c r="E753" s="5">
        <v>2186.39</v>
      </c>
      <c r="F753" s="5">
        <f t="shared" si="11"/>
        <v>926665.38999999966</v>
      </c>
    </row>
    <row r="754" spans="1:6" x14ac:dyDescent="0.2">
      <c r="A754" s="7"/>
      <c r="B754" s="7" t="s">
        <v>495</v>
      </c>
      <c r="C754" s="8" t="s">
        <v>14</v>
      </c>
      <c r="D754" s="6">
        <v>43420</v>
      </c>
      <c r="E754" s="5">
        <v>4920.04</v>
      </c>
      <c r="F754" s="5">
        <f t="shared" si="11"/>
        <v>931585.4299999997</v>
      </c>
    </row>
    <row r="755" spans="1:6" x14ac:dyDescent="0.2">
      <c r="A755" s="7"/>
      <c r="B755" s="7" t="s">
        <v>89</v>
      </c>
      <c r="C755" s="8" t="s">
        <v>17</v>
      </c>
      <c r="D755" s="6">
        <v>43425</v>
      </c>
      <c r="E755" s="5">
        <v>141.02000000000001</v>
      </c>
      <c r="F755" s="5">
        <f t="shared" si="11"/>
        <v>931726.44999999972</v>
      </c>
    </row>
    <row r="756" spans="1:6" x14ac:dyDescent="0.2">
      <c r="A756" s="7"/>
      <c r="B756" s="7" t="s">
        <v>72</v>
      </c>
      <c r="C756" s="8" t="s">
        <v>14</v>
      </c>
      <c r="D756" s="6">
        <v>43425</v>
      </c>
      <c r="E756" s="5">
        <v>580.95000000000005</v>
      </c>
      <c r="F756" s="5">
        <f t="shared" si="11"/>
        <v>932307.39999999967</v>
      </c>
    </row>
    <row r="757" spans="1:6" x14ac:dyDescent="0.2">
      <c r="A757" s="7"/>
      <c r="B757" s="7" t="s">
        <v>72</v>
      </c>
      <c r="C757" s="8" t="s">
        <v>14</v>
      </c>
      <c r="D757" s="6">
        <v>43425</v>
      </c>
      <c r="E757" s="5">
        <v>576</v>
      </c>
      <c r="F757" s="5">
        <f t="shared" si="11"/>
        <v>932883.39999999967</v>
      </c>
    </row>
    <row r="758" spans="1:6" x14ac:dyDescent="0.2">
      <c r="A758" s="7"/>
      <c r="B758" s="7" t="s">
        <v>72</v>
      </c>
      <c r="C758" s="8" t="s">
        <v>14</v>
      </c>
      <c r="D758" s="6">
        <v>43425</v>
      </c>
      <c r="E758" s="5">
        <v>515.92999999999995</v>
      </c>
      <c r="F758" s="5">
        <f t="shared" si="11"/>
        <v>933399.32999999973</v>
      </c>
    </row>
    <row r="759" spans="1:6" x14ac:dyDescent="0.2">
      <c r="A759" s="7"/>
      <c r="B759" s="7" t="s">
        <v>72</v>
      </c>
      <c r="C759" s="8" t="s">
        <v>14</v>
      </c>
      <c r="D759" s="6">
        <v>43425</v>
      </c>
      <c r="E759" s="5">
        <v>290.47000000000003</v>
      </c>
      <c r="F759" s="5">
        <f t="shared" si="11"/>
        <v>933689.7999999997</v>
      </c>
    </row>
    <row r="760" spans="1:6" x14ac:dyDescent="0.2">
      <c r="A760" s="7"/>
      <c r="B760" s="7" t="s">
        <v>173</v>
      </c>
      <c r="C760" s="8" t="s">
        <v>14</v>
      </c>
      <c r="D760" s="6">
        <v>43425</v>
      </c>
      <c r="E760" s="5">
        <v>192.45</v>
      </c>
      <c r="F760" s="5">
        <f t="shared" si="11"/>
        <v>933882.24999999965</v>
      </c>
    </row>
    <row r="761" spans="1:6" x14ac:dyDescent="0.2">
      <c r="A761" s="7"/>
      <c r="B761" s="7" t="s">
        <v>69</v>
      </c>
      <c r="C761" s="8" t="s">
        <v>14</v>
      </c>
      <c r="D761" s="6">
        <v>43426</v>
      </c>
      <c r="E761" s="5">
        <v>502.69</v>
      </c>
      <c r="F761" s="5">
        <f t="shared" si="11"/>
        <v>934384.93999999959</v>
      </c>
    </row>
    <row r="762" spans="1:6" x14ac:dyDescent="0.2">
      <c r="A762" s="7"/>
      <c r="B762" s="7" t="s">
        <v>69</v>
      </c>
      <c r="C762" s="8" t="s">
        <v>14</v>
      </c>
      <c r="D762" s="6">
        <v>43426</v>
      </c>
      <c r="E762" s="5">
        <v>271.25</v>
      </c>
      <c r="F762" s="5">
        <f t="shared" si="11"/>
        <v>934656.18999999959</v>
      </c>
    </row>
    <row r="763" spans="1:6" x14ac:dyDescent="0.2">
      <c r="A763" s="7"/>
      <c r="B763" s="7" t="s">
        <v>69</v>
      </c>
      <c r="C763" s="8" t="s">
        <v>14</v>
      </c>
      <c r="D763" s="6">
        <v>43426</v>
      </c>
      <c r="E763" s="5">
        <v>211.53</v>
      </c>
      <c r="F763" s="5">
        <f t="shared" si="11"/>
        <v>934867.71999999962</v>
      </c>
    </row>
    <row r="764" spans="1:6" x14ac:dyDescent="0.2">
      <c r="A764" s="7"/>
      <c r="B764" s="7" t="s">
        <v>69</v>
      </c>
      <c r="C764" s="8" t="s">
        <v>14</v>
      </c>
      <c r="D764" s="6">
        <v>43426</v>
      </c>
      <c r="E764" s="5">
        <v>995.42</v>
      </c>
      <c r="F764" s="5">
        <f t="shared" si="11"/>
        <v>935863.13999999966</v>
      </c>
    </row>
    <row r="765" spans="1:6" x14ac:dyDescent="0.2">
      <c r="A765" s="7"/>
      <c r="B765" s="7" t="s">
        <v>495</v>
      </c>
      <c r="C765" s="8" t="s">
        <v>14</v>
      </c>
      <c r="D765" s="6">
        <v>43426</v>
      </c>
      <c r="E765" s="5">
        <v>2208.1799999999998</v>
      </c>
      <c r="F765" s="5">
        <f t="shared" si="11"/>
        <v>938071.31999999972</v>
      </c>
    </row>
    <row r="766" spans="1:6" x14ac:dyDescent="0.2">
      <c r="A766" s="7"/>
      <c r="B766" s="7" t="s">
        <v>4</v>
      </c>
      <c r="C766" s="8" t="s">
        <v>161</v>
      </c>
      <c r="D766" s="6">
        <v>43426</v>
      </c>
      <c r="E766" s="5">
        <v>215.76</v>
      </c>
      <c r="F766" s="5">
        <f t="shared" si="11"/>
        <v>938287.07999999973</v>
      </c>
    </row>
    <row r="767" spans="1:6" x14ac:dyDescent="0.2">
      <c r="A767" s="7"/>
      <c r="B767" s="7" t="s">
        <v>4</v>
      </c>
      <c r="C767" s="8" t="s">
        <v>17</v>
      </c>
      <c r="D767" s="6">
        <v>43426</v>
      </c>
      <c r="E767" s="5">
        <v>341.75</v>
      </c>
      <c r="F767" s="5">
        <f t="shared" si="11"/>
        <v>938628.82999999973</v>
      </c>
    </row>
    <row r="768" spans="1:6" x14ac:dyDescent="0.2">
      <c r="A768" s="7"/>
      <c r="B768" s="7" t="s">
        <v>65</v>
      </c>
      <c r="C768" s="8" t="s">
        <v>161</v>
      </c>
      <c r="D768" s="6">
        <v>43430</v>
      </c>
      <c r="E768" s="5">
        <v>530.89</v>
      </c>
      <c r="F768" s="5">
        <f t="shared" si="11"/>
        <v>939159.71999999974</v>
      </c>
    </row>
    <row r="769" spans="1:6" x14ac:dyDescent="0.2">
      <c r="A769" s="7"/>
      <c r="B769" s="7" t="s">
        <v>67</v>
      </c>
      <c r="C769" s="8" t="s">
        <v>17</v>
      </c>
      <c r="D769" s="6">
        <v>43432</v>
      </c>
      <c r="E769" s="5">
        <v>4766.41</v>
      </c>
      <c r="F769" s="5">
        <f t="shared" ref="F769:F816" si="12">E769+F768</f>
        <v>943926.12999999977</v>
      </c>
    </row>
    <row r="770" spans="1:6" x14ac:dyDescent="0.2">
      <c r="A770" s="7"/>
      <c r="B770" s="7" t="s">
        <v>133</v>
      </c>
      <c r="C770" s="8" t="s">
        <v>14</v>
      </c>
      <c r="D770" s="6">
        <v>43432</v>
      </c>
      <c r="E770" s="5">
        <v>430.48</v>
      </c>
      <c r="F770" s="5">
        <f t="shared" si="12"/>
        <v>944356.60999999975</v>
      </c>
    </row>
    <row r="771" spans="1:6" x14ac:dyDescent="0.2">
      <c r="A771" s="7"/>
      <c r="B771" s="7" t="s">
        <v>174</v>
      </c>
      <c r="C771" s="8" t="s">
        <v>175</v>
      </c>
      <c r="D771" s="6">
        <v>43432</v>
      </c>
      <c r="E771" s="5">
        <v>607.87</v>
      </c>
      <c r="F771" s="5">
        <f t="shared" si="12"/>
        <v>944964.47999999975</v>
      </c>
    </row>
    <row r="772" spans="1:6" x14ac:dyDescent="0.2">
      <c r="A772" s="7"/>
      <c r="B772" s="7" t="s">
        <v>138</v>
      </c>
      <c r="C772" s="8" t="s">
        <v>14</v>
      </c>
      <c r="D772" s="6">
        <v>43433</v>
      </c>
      <c r="E772" s="5">
        <v>132.72</v>
      </c>
      <c r="F772" s="5">
        <f t="shared" si="12"/>
        <v>945097.19999999972</v>
      </c>
    </row>
    <row r="773" spans="1:6" x14ac:dyDescent="0.2">
      <c r="A773" s="7"/>
      <c r="B773" s="7" t="s">
        <v>65</v>
      </c>
      <c r="C773" s="8" t="s">
        <v>14</v>
      </c>
      <c r="D773" s="6">
        <v>43437</v>
      </c>
      <c r="E773" s="5">
        <v>1659.04</v>
      </c>
      <c r="F773" s="5">
        <f t="shared" si="12"/>
        <v>946756.23999999976</v>
      </c>
    </row>
    <row r="774" spans="1:6" x14ac:dyDescent="0.2">
      <c r="A774" s="7"/>
      <c r="B774" s="7" t="s">
        <v>62</v>
      </c>
      <c r="C774" s="8" t="s">
        <v>14</v>
      </c>
      <c r="D774" s="6">
        <v>43437</v>
      </c>
      <c r="E774" s="5">
        <v>3225.04</v>
      </c>
      <c r="F774" s="5">
        <f t="shared" si="12"/>
        <v>949981.2799999998</v>
      </c>
    </row>
    <row r="775" spans="1:6" x14ac:dyDescent="0.2">
      <c r="A775" s="7"/>
      <c r="B775" s="7" t="s">
        <v>62</v>
      </c>
      <c r="C775" s="8" t="s">
        <v>14</v>
      </c>
      <c r="D775" s="6">
        <v>43437</v>
      </c>
      <c r="E775" s="5">
        <v>1232.56</v>
      </c>
      <c r="F775" s="5">
        <f t="shared" si="12"/>
        <v>951213.83999999985</v>
      </c>
    </row>
    <row r="776" spans="1:6" x14ac:dyDescent="0.2">
      <c r="A776" s="7"/>
      <c r="B776" s="7" t="s">
        <v>67</v>
      </c>
      <c r="C776" s="8" t="s">
        <v>176</v>
      </c>
      <c r="D776" s="6">
        <v>43437</v>
      </c>
      <c r="E776" s="5">
        <v>851.09</v>
      </c>
      <c r="F776" s="5">
        <f t="shared" si="12"/>
        <v>952064.92999999982</v>
      </c>
    </row>
    <row r="777" spans="1:6" x14ac:dyDescent="0.2">
      <c r="A777" s="7"/>
      <c r="B777" s="7" t="s">
        <v>68</v>
      </c>
      <c r="C777" s="8" t="s">
        <v>14</v>
      </c>
      <c r="D777" s="6">
        <v>43440</v>
      </c>
      <c r="E777" s="5">
        <v>12379.69</v>
      </c>
      <c r="F777" s="5">
        <f t="shared" si="12"/>
        <v>964444.61999999976</v>
      </c>
    </row>
    <row r="778" spans="1:6" x14ac:dyDescent="0.2">
      <c r="A778" s="7"/>
      <c r="B778" s="7" t="s">
        <v>67</v>
      </c>
      <c r="C778" s="8" t="s">
        <v>17</v>
      </c>
      <c r="D778" s="6">
        <v>43440</v>
      </c>
      <c r="E778" s="5">
        <v>6271.15</v>
      </c>
      <c r="F778" s="5">
        <f t="shared" si="12"/>
        <v>970715.76999999979</v>
      </c>
    </row>
    <row r="779" spans="1:6" x14ac:dyDescent="0.2">
      <c r="A779" s="7"/>
      <c r="B779" s="7" t="s">
        <v>67</v>
      </c>
      <c r="C779" s="8" t="s">
        <v>14</v>
      </c>
      <c r="D779" s="6">
        <v>43440</v>
      </c>
      <c r="E779" s="5">
        <v>987.13</v>
      </c>
      <c r="F779" s="5">
        <f t="shared" si="12"/>
        <v>971702.89999999979</v>
      </c>
    </row>
    <row r="780" spans="1:6" x14ac:dyDescent="0.2">
      <c r="A780" s="7"/>
      <c r="B780" s="7" t="s">
        <v>67</v>
      </c>
      <c r="C780" s="8" t="s">
        <v>176</v>
      </c>
      <c r="D780" s="6">
        <v>43440</v>
      </c>
      <c r="E780" s="5">
        <v>1634.39</v>
      </c>
      <c r="F780" s="5">
        <f t="shared" si="12"/>
        <v>973337.2899999998</v>
      </c>
    </row>
    <row r="781" spans="1:6" x14ac:dyDescent="0.2">
      <c r="A781" s="7"/>
      <c r="B781" s="7" t="s">
        <v>138</v>
      </c>
      <c r="C781" s="8" t="s">
        <v>14</v>
      </c>
      <c r="D781" s="6">
        <v>43441</v>
      </c>
      <c r="E781" s="5">
        <v>1008.69</v>
      </c>
      <c r="F781" s="5">
        <f t="shared" si="12"/>
        <v>974345.97999999975</v>
      </c>
    </row>
    <row r="782" spans="1:6" x14ac:dyDescent="0.2">
      <c r="A782" s="7"/>
      <c r="B782" s="7" t="s">
        <v>22</v>
      </c>
      <c r="C782" s="8" t="s">
        <v>15</v>
      </c>
      <c r="D782" s="6">
        <v>43444</v>
      </c>
      <c r="E782" s="5">
        <v>68.02</v>
      </c>
      <c r="F782" s="5">
        <f t="shared" si="12"/>
        <v>974413.99999999977</v>
      </c>
    </row>
    <row r="783" spans="1:6" x14ac:dyDescent="0.2">
      <c r="A783" s="7"/>
      <c r="B783" s="7" t="s">
        <v>22</v>
      </c>
      <c r="C783" s="8" t="s">
        <v>15</v>
      </c>
      <c r="D783" s="6">
        <v>43444</v>
      </c>
      <c r="E783" s="5">
        <v>79.47</v>
      </c>
      <c r="F783" s="5">
        <f t="shared" si="12"/>
        <v>974493.46999999974</v>
      </c>
    </row>
    <row r="784" spans="1:6" x14ac:dyDescent="0.2">
      <c r="A784" s="7"/>
      <c r="B784" s="7" t="s">
        <v>62</v>
      </c>
      <c r="C784" s="8" t="s">
        <v>14</v>
      </c>
      <c r="D784" s="6">
        <v>43445</v>
      </c>
      <c r="E784" s="5">
        <v>590.28</v>
      </c>
      <c r="F784" s="5">
        <f t="shared" si="12"/>
        <v>975083.74999999977</v>
      </c>
    </row>
    <row r="785" spans="1:6" x14ac:dyDescent="0.2">
      <c r="A785" s="7"/>
      <c r="B785" s="7" t="s">
        <v>69</v>
      </c>
      <c r="C785" s="8" t="s">
        <v>14</v>
      </c>
      <c r="D785" s="6">
        <v>43445</v>
      </c>
      <c r="E785" s="5">
        <v>2182.4699999999998</v>
      </c>
      <c r="F785" s="5">
        <f t="shared" si="12"/>
        <v>977266.21999999974</v>
      </c>
    </row>
    <row r="786" spans="1:6" x14ac:dyDescent="0.2">
      <c r="A786" s="7"/>
      <c r="B786" s="7" t="s">
        <v>177</v>
      </c>
      <c r="C786" s="8" t="s">
        <v>14</v>
      </c>
      <c r="D786" s="6">
        <v>43446</v>
      </c>
      <c r="E786" s="5">
        <v>564.07000000000005</v>
      </c>
      <c r="F786" s="5">
        <f t="shared" si="12"/>
        <v>977830.28999999969</v>
      </c>
    </row>
    <row r="787" spans="1:6" x14ac:dyDescent="0.2">
      <c r="A787" s="7"/>
      <c r="B787" s="7" t="s">
        <v>495</v>
      </c>
      <c r="C787" s="8" t="s">
        <v>178</v>
      </c>
      <c r="D787" s="6">
        <v>43447</v>
      </c>
      <c r="E787" s="5">
        <v>1496.78</v>
      </c>
      <c r="F787" s="5">
        <f t="shared" si="12"/>
        <v>979327.06999999972</v>
      </c>
    </row>
    <row r="788" spans="1:6" x14ac:dyDescent="0.2">
      <c r="A788" s="7"/>
      <c r="B788" s="7" t="s">
        <v>495</v>
      </c>
      <c r="C788" s="8" t="s">
        <v>179</v>
      </c>
      <c r="D788" s="6">
        <v>43447</v>
      </c>
      <c r="E788" s="5">
        <v>1775.37</v>
      </c>
      <c r="F788" s="5">
        <f t="shared" si="12"/>
        <v>981102.43999999971</v>
      </c>
    </row>
    <row r="789" spans="1:6" x14ac:dyDescent="0.2">
      <c r="A789" s="7"/>
      <c r="B789" s="7" t="s">
        <v>495</v>
      </c>
      <c r="C789" s="8" t="s">
        <v>180</v>
      </c>
      <c r="D789" s="6">
        <v>43447</v>
      </c>
      <c r="E789" s="5">
        <v>383.24</v>
      </c>
      <c r="F789" s="5">
        <f t="shared" si="12"/>
        <v>981485.6799999997</v>
      </c>
    </row>
    <row r="790" spans="1:6" x14ac:dyDescent="0.2">
      <c r="A790" s="7"/>
      <c r="B790" s="7" t="s">
        <v>495</v>
      </c>
      <c r="C790" s="8" t="s">
        <v>181</v>
      </c>
      <c r="D790" s="6">
        <v>43447</v>
      </c>
      <c r="E790" s="5">
        <v>4131.4399999999996</v>
      </c>
      <c r="F790" s="5">
        <f t="shared" si="12"/>
        <v>985617.11999999965</v>
      </c>
    </row>
    <row r="791" spans="1:6" x14ac:dyDescent="0.2">
      <c r="A791" s="7"/>
      <c r="B791" s="7" t="s">
        <v>495</v>
      </c>
      <c r="C791" s="8" t="s">
        <v>182</v>
      </c>
      <c r="D791" s="6">
        <v>43447</v>
      </c>
      <c r="E791" s="5">
        <v>4336.72</v>
      </c>
      <c r="F791" s="5">
        <f t="shared" si="12"/>
        <v>989953.83999999962</v>
      </c>
    </row>
    <row r="792" spans="1:6" x14ac:dyDescent="0.2">
      <c r="A792" s="7"/>
      <c r="B792" s="7" t="s">
        <v>495</v>
      </c>
      <c r="C792" s="8" t="s">
        <v>183</v>
      </c>
      <c r="D792" s="6">
        <v>43447</v>
      </c>
      <c r="E792" s="5">
        <v>1630.78</v>
      </c>
      <c r="F792" s="5">
        <f t="shared" si="12"/>
        <v>991584.61999999965</v>
      </c>
    </row>
    <row r="793" spans="1:6" x14ac:dyDescent="0.2">
      <c r="A793" s="7"/>
      <c r="B793" s="7" t="s">
        <v>495</v>
      </c>
      <c r="C793" s="8" t="s">
        <v>184</v>
      </c>
      <c r="D793" s="6">
        <v>43447</v>
      </c>
      <c r="E793" s="5">
        <v>2922.95</v>
      </c>
      <c r="F793" s="5">
        <f t="shared" si="12"/>
        <v>994507.5699999996</v>
      </c>
    </row>
    <row r="794" spans="1:6" x14ac:dyDescent="0.2">
      <c r="A794" s="7"/>
      <c r="B794" s="7" t="s">
        <v>495</v>
      </c>
      <c r="C794" s="8" t="s">
        <v>185</v>
      </c>
      <c r="D794" s="6">
        <v>43447</v>
      </c>
      <c r="E794" s="5">
        <v>4572.8500000000004</v>
      </c>
      <c r="F794" s="5">
        <f t="shared" si="12"/>
        <v>999080.41999999958</v>
      </c>
    </row>
    <row r="795" spans="1:6" x14ac:dyDescent="0.2">
      <c r="A795" s="7"/>
      <c r="B795" s="7" t="s">
        <v>174</v>
      </c>
      <c r="C795" s="8" t="s">
        <v>17</v>
      </c>
      <c r="D795" s="6">
        <v>43447</v>
      </c>
      <c r="E795" s="5">
        <v>90.25</v>
      </c>
      <c r="F795" s="5">
        <f t="shared" si="12"/>
        <v>999170.66999999958</v>
      </c>
    </row>
    <row r="796" spans="1:6" x14ac:dyDescent="0.2">
      <c r="A796" s="7"/>
      <c r="B796" s="7" t="s">
        <v>62</v>
      </c>
      <c r="C796" s="8" t="s">
        <v>14</v>
      </c>
      <c r="D796" s="6">
        <v>43448</v>
      </c>
      <c r="E796" s="5">
        <v>959.84</v>
      </c>
      <c r="F796" s="5">
        <f t="shared" si="12"/>
        <v>1000130.5099999995</v>
      </c>
    </row>
    <row r="797" spans="1:6" x14ac:dyDescent="0.2">
      <c r="A797" s="7"/>
      <c r="B797" s="7" t="s">
        <v>133</v>
      </c>
      <c r="C797" s="8" t="s">
        <v>14</v>
      </c>
      <c r="D797" s="6">
        <v>43448</v>
      </c>
      <c r="E797" s="5">
        <v>3685.23</v>
      </c>
      <c r="F797" s="5">
        <f t="shared" si="12"/>
        <v>1003815.7399999995</v>
      </c>
    </row>
    <row r="798" spans="1:6" x14ac:dyDescent="0.2">
      <c r="A798" s="7"/>
      <c r="B798" s="7" t="s">
        <v>67</v>
      </c>
      <c r="C798" s="8" t="s">
        <v>14</v>
      </c>
      <c r="D798" s="6">
        <v>43448</v>
      </c>
      <c r="E798" s="5">
        <v>975.08</v>
      </c>
      <c r="F798" s="5">
        <f t="shared" si="12"/>
        <v>1004790.8199999995</v>
      </c>
    </row>
    <row r="799" spans="1:6" x14ac:dyDescent="0.2">
      <c r="A799" s="7"/>
      <c r="B799" s="7" t="s">
        <v>83</v>
      </c>
      <c r="C799" s="8" t="s">
        <v>14</v>
      </c>
      <c r="D799" s="6">
        <v>43451</v>
      </c>
      <c r="E799" s="5">
        <v>829.52</v>
      </c>
      <c r="F799" s="5">
        <f t="shared" si="12"/>
        <v>1005620.3399999995</v>
      </c>
    </row>
    <row r="800" spans="1:6" x14ac:dyDescent="0.2">
      <c r="A800" s="7"/>
      <c r="B800" s="7" t="s">
        <v>186</v>
      </c>
      <c r="C800" s="8" t="s">
        <v>14</v>
      </c>
      <c r="D800" s="6">
        <v>43451</v>
      </c>
      <c r="E800" s="5">
        <v>121.54</v>
      </c>
      <c r="F800" s="5">
        <f t="shared" si="12"/>
        <v>1005741.8799999995</v>
      </c>
    </row>
    <row r="801" spans="1:6" x14ac:dyDescent="0.2">
      <c r="A801" s="7"/>
      <c r="B801" s="7" t="s">
        <v>75</v>
      </c>
      <c r="C801" s="8" t="s">
        <v>14</v>
      </c>
      <c r="D801" s="6">
        <v>43451</v>
      </c>
      <c r="E801" s="5">
        <v>241.39</v>
      </c>
      <c r="F801" s="5">
        <f t="shared" si="12"/>
        <v>1005983.2699999996</v>
      </c>
    </row>
    <row r="802" spans="1:6" x14ac:dyDescent="0.2">
      <c r="A802" s="7"/>
      <c r="B802" s="7" t="s">
        <v>62</v>
      </c>
      <c r="C802" s="8" t="s">
        <v>14</v>
      </c>
      <c r="D802" s="6">
        <v>43451</v>
      </c>
      <c r="E802" s="5">
        <v>5917.19</v>
      </c>
      <c r="F802" s="5">
        <f t="shared" si="12"/>
        <v>1011900.4599999995</v>
      </c>
    </row>
    <row r="803" spans="1:6" x14ac:dyDescent="0.2">
      <c r="A803" s="7"/>
      <c r="B803" s="7" t="s">
        <v>62</v>
      </c>
      <c r="C803" s="8" t="s">
        <v>14</v>
      </c>
      <c r="D803" s="6">
        <v>43451</v>
      </c>
      <c r="E803" s="5">
        <v>1121.51</v>
      </c>
      <c r="F803" s="5">
        <f t="shared" si="12"/>
        <v>1013021.9699999995</v>
      </c>
    </row>
    <row r="804" spans="1:6" x14ac:dyDescent="0.2">
      <c r="A804" s="7"/>
      <c r="B804" s="7" t="s">
        <v>138</v>
      </c>
      <c r="C804" s="8" t="s">
        <v>187</v>
      </c>
      <c r="D804" s="6">
        <v>43455</v>
      </c>
      <c r="E804" s="5">
        <v>2999.54</v>
      </c>
      <c r="F804" s="5">
        <f t="shared" si="12"/>
        <v>1016021.5099999995</v>
      </c>
    </row>
    <row r="805" spans="1:6" x14ac:dyDescent="0.2">
      <c r="A805" s="7"/>
      <c r="B805" s="7" t="s">
        <v>67</v>
      </c>
      <c r="C805" s="8" t="s">
        <v>14</v>
      </c>
      <c r="D805" s="6">
        <v>43461</v>
      </c>
      <c r="E805" s="5">
        <v>7023.27</v>
      </c>
      <c r="F805" s="5">
        <f t="shared" si="12"/>
        <v>1023044.7799999996</v>
      </c>
    </row>
    <row r="806" spans="1:6" x14ac:dyDescent="0.2">
      <c r="A806" s="7"/>
      <c r="B806" s="7" t="s">
        <v>67</v>
      </c>
      <c r="C806" s="8" t="s">
        <v>17</v>
      </c>
      <c r="D806" s="6">
        <v>43461</v>
      </c>
      <c r="E806" s="5">
        <v>1333.03</v>
      </c>
      <c r="F806" s="5">
        <f t="shared" si="12"/>
        <v>1024377.8099999996</v>
      </c>
    </row>
    <row r="807" spans="1:6" x14ac:dyDescent="0.2">
      <c r="A807" s="7"/>
      <c r="B807" s="7" t="s">
        <v>67</v>
      </c>
      <c r="C807" s="8" t="s">
        <v>14</v>
      </c>
      <c r="D807" s="6">
        <v>43461</v>
      </c>
      <c r="E807" s="5">
        <v>489.42</v>
      </c>
      <c r="F807" s="5">
        <f t="shared" si="12"/>
        <v>1024867.2299999996</v>
      </c>
    </row>
    <row r="808" spans="1:6" x14ac:dyDescent="0.2">
      <c r="A808" s="7"/>
      <c r="B808" s="7" t="s">
        <v>138</v>
      </c>
      <c r="C808" s="8" t="s">
        <v>14</v>
      </c>
      <c r="D808" s="6">
        <v>43461</v>
      </c>
      <c r="E808" s="5">
        <v>159.27000000000001</v>
      </c>
      <c r="F808" s="5">
        <f t="shared" si="12"/>
        <v>1025026.4999999997</v>
      </c>
    </row>
    <row r="809" spans="1:6" x14ac:dyDescent="0.2">
      <c r="A809" s="7"/>
      <c r="B809" s="7" t="s">
        <v>111</v>
      </c>
      <c r="C809" s="8" t="s">
        <v>188</v>
      </c>
      <c r="D809" s="6">
        <v>43462</v>
      </c>
      <c r="E809" s="5">
        <v>562.74</v>
      </c>
      <c r="F809" s="5">
        <f t="shared" si="12"/>
        <v>1025589.2399999996</v>
      </c>
    </row>
    <row r="810" spans="1:6" x14ac:dyDescent="0.2">
      <c r="A810" s="7"/>
      <c r="B810" s="7" t="s">
        <v>67</v>
      </c>
      <c r="C810" s="8" t="s">
        <v>176</v>
      </c>
      <c r="D810" s="6">
        <v>43465</v>
      </c>
      <c r="E810" s="5">
        <v>151.69999999999999</v>
      </c>
      <c r="F810" s="5">
        <f t="shared" si="12"/>
        <v>1025740.9399999996</v>
      </c>
    </row>
    <row r="811" spans="1:6" x14ac:dyDescent="0.2">
      <c r="A811" s="7"/>
      <c r="B811" s="7" t="s">
        <v>65</v>
      </c>
      <c r="C811" s="8" t="s">
        <v>14</v>
      </c>
      <c r="D811" s="6">
        <v>43465</v>
      </c>
      <c r="E811" s="5">
        <v>1659.04</v>
      </c>
      <c r="F811" s="5">
        <f t="shared" si="12"/>
        <v>1027399.9799999996</v>
      </c>
    </row>
    <row r="812" spans="1:6" x14ac:dyDescent="0.2">
      <c r="A812" s="7"/>
      <c r="B812" s="7" t="s">
        <v>118</v>
      </c>
      <c r="C812" s="8" t="s">
        <v>14</v>
      </c>
      <c r="D812" s="6">
        <v>43465</v>
      </c>
      <c r="E812" s="5">
        <v>5313.25</v>
      </c>
      <c r="F812" s="5">
        <f t="shared" si="12"/>
        <v>1032713.2299999996</v>
      </c>
    </row>
    <row r="813" spans="1:6" x14ac:dyDescent="0.2">
      <c r="A813" s="7"/>
      <c r="B813" s="7" t="s">
        <v>118</v>
      </c>
      <c r="C813" s="8" t="s">
        <v>14</v>
      </c>
      <c r="D813" s="6">
        <v>43465</v>
      </c>
      <c r="E813" s="5">
        <v>1777.9</v>
      </c>
      <c r="F813" s="5">
        <f t="shared" si="12"/>
        <v>1034491.1299999997</v>
      </c>
    </row>
    <row r="814" spans="1:6" x14ac:dyDescent="0.2">
      <c r="A814" s="7"/>
      <c r="B814" s="7" t="s">
        <v>67</v>
      </c>
      <c r="C814" s="8" t="s">
        <v>176</v>
      </c>
      <c r="D814" s="6">
        <v>43465</v>
      </c>
      <c r="E814" s="5">
        <v>1634.73</v>
      </c>
      <c r="F814" s="5">
        <f t="shared" si="12"/>
        <v>1036125.8599999996</v>
      </c>
    </row>
    <row r="815" spans="1:6" x14ac:dyDescent="0.2">
      <c r="A815" s="7"/>
      <c r="B815" s="7" t="s">
        <v>67</v>
      </c>
      <c r="C815" s="8" t="s">
        <v>17</v>
      </c>
      <c r="D815" s="6">
        <v>43465</v>
      </c>
      <c r="E815" s="5">
        <v>6329.22</v>
      </c>
      <c r="F815" s="5">
        <f t="shared" si="12"/>
        <v>1042455.0799999996</v>
      </c>
    </row>
    <row r="816" spans="1:6" x14ac:dyDescent="0.2">
      <c r="A816" s="7"/>
      <c r="B816" s="7" t="s">
        <v>83</v>
      </c>
      <c r="C816" s="8" t="s">
        <v>14</v>
      </c>
      <c r="D816" s="6">
        <v>43465</v>
      </c>
      <c r="E816" s="5">
        <v>1708.81</v>
      </c>
      <c r="F816" s="5">
        <f t="shared" si="12"/>
        <v>1044163.8899999997</v>
      </c>
    </row>
    <row r="817" spans="1:6" x14ac:dyDescent="0.2">
      <c r="A817" s="7"/>
      <c r="B817" s="7" t="s">
        <v>62</v>
      </c>
      <c r="C817" s="8" t="s">
        <v>14</v>
      </c>
      <c r="D817" s="6">
        <v>43476</v>
      </c>
      <c r="E817" s="5">
        <v>2323.0300000000002</v>
      </c>
      <c r="F817" s="5">
        <f>E817</f>
        <v>2323.0300000000002</v>
      </c>
    </row>
    <row r="818" spans="1:6" x14ac:dyDescent="0.2">
      <c r="A818" s="7"/>
      <c r="B818" s="7" t="s">
        <v>536</v>
      </c>
      <c r="C818" s="8" t="s">
        <v>14</v>
      </c>
      <c r="D818" s="6">
        <v>43476</v>
      </c>
      <c r="E818" s="5">
        <v>1050.21</v>
      </c>
      <c r="F818" s="5">
        <f>E818+F817</f>
        <v>3373.2400000000002</v>
      </c>
    </row>
    <row r="819" spans="1:6" x14ac:dyDescent="0.2">
      <c r="A819" s="7"/>
      <c r="B819" s="7" t="s">
        <v>67</v>
      </c>
      <c r="C819" s="8" t="s">
        <v>14</v>
      </c>
      <c r="D819" s="6">
        <v>43479</v>
      </c>
      <c r="E819" s="5">
        <v>8407.68</v>
      </c>
      <c r="F819" s="5">
        <f t="shared" ref="F819:F882" si="13">E819+F818</f>
        <v>11780.92</v>
      </c>
    </row>
    <row r="820" spans="1:6" x14ac:dyDescent="0.2">
      <c r="A820" s="7"/>
      <c r="B820" s="7" t="s">
        <v>67</v>
      </c>
      <c r="C820" s="8" t="s">
        <v>14</v>
      </c>
      <c r="D820" s="6">
        <v>43479</v>
      </c>
      <c r="E820" s="5">
        <v>1406.69</v>
      </c>
      <c r="F820" s="5">
        <f t="shared" si="13"/>
        <v>13187.61</v>
      </c>
    </row>
    <row r="821" spans="1:6" x14ac:dyDescent="0.2">
      <c r="A821" s="7"/>
      <c r="B821" s="7" t="s">
        <v>111</v>
      </c>
      <c r="C821" s="8" t="s">
        <v>14</v>
      </c>
      <c r="D821" s="6">
        <v>43480</v>
      </c>
      <c r="E821" s="5">
        <v>560.09</v>
      </c>
      <c r="F821" s="5">
        <f t="shared" si="13"/>
        <v>13747.7</v>
      </c>
    </row>
    <row r="822" spans="1:6" x14ac:dyDescent="0.2">
      <c r="A822" s="7"/>
      <c r="B822" s="7" t="s">
        <v>495</v>
      </c>
      <c r="C822" s="8" t="s">
        <v>14</v>
      </c>
      <c r="D822" s="6">
        <v>43481</v>
      </c>
      <c r="E822" s="5">
        <v>8795.2900000000009</v>
      </c>
      <c r="F822" s="5">
        <f t="shared" si="13"/>
        <v>22542.99</v>
      </c>
    </row>
    <row r="823" spans="1:6" x14ac:dyDescent="0.2">
      <c r="A823" s="7"/>
      <c r="B823" s="7" t="s">
        <v>495</v>
      </c>
      <c r="C823" s="8" t="s">
        <v>14</v>
      </c>
      <c r="D823" s="6">
        <v>43481</v>
      </c>
      <c r="E823" s="5">
        <v>282.04000000000002</v>
      </c>
      <c r="F823" s="5">
        <f t="shared" si="13"/>
        <v>22825.030000000002</v>
      </c>
    </row>
    <row r="824" spans="1:6" x14ac:dyDescent="0.2">
      <c r="A824" s="7"/>
      <c r="B824" s="7" t="s">
        <v>495</v>
      </c>
      <c r="C824" s="8" t="s">
        <v>176</v>
      </c>
      <c r="D824" s="6">
        <v>43481</v>
      </c>
      <c r="E824" s="5">
        <v>132.94999999999999</v>
      </c>
      <c r="F824" s="5">
        <f t="shared" si="13"/>
        <v>22957.980000000003</v>
      </c>
    </row>
    <row r="825" spans="1:6" x14ac:dyDescent="0.2">
      <c r="A825" s="7"/>
      <c r="B825" s="7" t="s">
        <v>495</v>
      </c>
      <c r="C825" s="8" t="s">
        <v>176</v>
      </c>
      <c r="D825" s="6">
        <v>43481</v>
      </c>
      <c r="E825" s="5">
        <v>385.1</v>
      </c>
      <c r="F825" s="5">
        <f t="shared" si="13"/>
        <v>23343.08</v>
      </c>
    </row>
    <row r="826" spans="1:6" x14ac:dyDescent="0.2">
      <c r="A826" s="7"/>
      <c r="B826" s="7" t="s">
        <v>495</v>
      </c>
      <c r="C826" s="8" t="s">
        <v>189</v>
      </c>
      <c r="D826" s="6">
        <v>43481</v>
      </c>
      <c r="E826" s="5">
        <v>4131.4399999999996</v>
      </c>
      <c r="F826" s="5">
        <f t="shared" si="13"/>
        <v>27474.52</v>
      </c>
    </row>
    <row r="827" spans="1:6" x14ac:dyDescent="0.2">
      <c r="A827" s="7"/>
      <c r="B827" s="7" t="s">
        <v>495</v>
      </c>
      <c r="C827" s="8" t="s">
        <v>14</v>
      </c>
      <c r="D827" s="6">
        <v>43481</v>
      </c>
      <c r="E827" s="5">
        <v>2313.62</v>
      </c>
      <c r="F827" s="5">
        <f t="shared" si="13"/>
        <v>29788.14</v>
      </c>
    </row>
    <row r="828" spans="1:6" x14ac:dyDescent="0.2">
      <c r="A828" s="7"/>
      <c r="B828" s="7" t="s">
        <v>495</v>
      </c>
      <c r="C828" s="8" t="s">
        <v>17</v>
      </c>
      <c r="D828" s="6">
        <v>43481</v>
      </c>
      <c r="E828" s="5">
        <v>2820.36</v>
      </c>
      <c r="F828" s="5">
        <f t="shared" si="13"/>
        <v>32608.5</v>
      </c>
    </row>
    <row r="829" spans="1:6" x14ac:dyDescent="0.2">
      <c r="A829" s="7"/>
      <c r="B829" s="7" t="s">
        <v>495</v>
      </c>
      <c r="C829" s="8" t="s">
        <v>14</v>
      </c>
      <c r="D829" s="6">
        <v>43481</v>
      </c>
      <c r="E829" s="5">
        <v>657.81</v>
      </c>
      <c r="F829" s="5">
        <f t="shared" si="13"/>
        <v>33266.31</v>
      </c>
    </row>
    <row r="830" spans="1:6" x14ac:dyDescent="0.2">
      <c r="A830" s="7"/>
      <c r="B830" s="7" t="s">
        <v>172</v>
      </c>
      <c r="C830" s="8" t="s">
        <v>14</v>
      </c>
      <c r="D830" s="6">
        <v>43482</v>
      </c>
      <c r="E830" s="5">
        <v>41.48</v>
      </c>
      <c r="F830" s="5">
        <f t="shared" si="13"/>
        <v>33307.79</v>
      </c>
    </row>
    <row r="831" spans="1:6" x14ac:dyDescent="0.2">
      <c r="A831" s="7"/>
      <c r="B831" s="7" t="s">
        <v>75</v>
      </c>
      <c r="C831" s="8" t="s">
        <v>14</v>
      </c>
      <c r="D831" s="6">
        <v>43482</v>
      </c>
      <c r="E831" s="5">
        <v>334.3</v>
      </c>
      <c r="F831" s="5">
        <f t="shared" si="13"/>
        <v>33642.090000000004</v>
      </c>
    </row>
    <row r="832" spans="1:6" x14ac:dyDescent="0.2">
      <c r="A832" s="7"/>
      <c r="B832" s="7" t="s">
        <v>77</v>
      </c>
      <c r="C832" s="8" t="s">
        <v>17</v>
      </c>
      <c r="D832" s="6">
        <v>43482</v>
      </c>
      <c r="E832" s="5">
        <v>58.07</v>
      </c>
      <c r="F832" s="5">
        <f t="shared" si="13"/>
        <v>33700.160000000003</v>
      </c>
    </row>
    <row r="833" spans="1:6" x14ac:dyDescent="0.2">
      <c r="A833" s="7"/>
      <c r="B833" s="7" t="s">
        <v>68</v>
      </c>
      <c r="C833" s="8" t="s">
        <v>14</v>
      </c>
      <c r="D833" s="6">
        <v>43486</v>
      </c>
      <c r="E833" s="5">
        <v>12854.71</v>
      </c>
      <c r="F833" s="5">
        <f t="shared" si="13"/>
        <v>46554.87</v>
      </c>
    </row>
    <row r="834" spans="1:6" x14ac:dyDescent="0.2">
      <c r="A834" s="7"/>
      <c r="B834" s="7" t="s">
        <v>118</v>
      </c>
      <c r="C834" s="8" t="s">
        <v>14</v>
      </c>
      <c r="D834" s="6">
        <v>43487</v>
      </c>
      <c r="E834" s="5">
        <v>780.68</v>
      </c>
      <c r="F834" s="5">
        <f t="shared" si="13"/>
        <v>47335.55</v>
      </c>
    </row>
    <row r="835" spans="1:6" x14ac:dyDescent="0.2">
      <c r="A835" s="7"/>
      <c r="B835" s="7" t="s">
        <v>72</v>
      </c>
      <c r="C835" s="8" t="s">
        <v>14</v>
      </c>
      <c r="D835" s="6">
        <v>43488</v>
      </c>
      <c r="E835" s="5">
        <v>65.37</v>
      </c>
      <c r="F835" s="5">
        <f t="shared" si="13"/>
        <v>47400.920000000006</v>
      </c>
    </row>
    <row r="836" spans="1:6" x14ac:dyDescent="0.2">
      <c r="A836" s="7"/>
      <c r="B836" s="7" t="s">
        <v>40</v>
      </c>
      <c r="C836" s="8" t="s">
        <v>14</v>
      </c>
      <c r="D836" s="6">
        <v>43488</v>
      </c>
      <c r="E836" s="5">
        <v>103.69</v>
      </c>
      <c r="F836" s="5">
        <f t="shared" si="13"/>
        <v>47504.610000000008</v>
      </c>
    </row>
    <row r="837" spans="1:6" x14ac:dyDescent="0.2">
      <c r="A837" s="7"/>
      <c r="B837" s="7" t="s">
        <v>133</v>
      </c>
      <c r="C837" s="8" t="s">
        <v>14</v>
      </c>
      <c r="D837" s="6">
        <v>43489</v>
      </c>
      <c r="E837" s="5">
        <v>3685.23</v>
      </c>
      <c r="F837" s="5">
        <f t="shared" si="13"/>
        <v>51189.840000000011</v>
      </c>
    </row>
    <row r="838" spans="1:6" x14ac:dyDescent="0.2">
      <c r="A838" s="7"/>
      <c r="B838" s="7" t="s">
        <v>77</v>
      </c>
      <c r="C838" s="8" t="s">
        <v>17</v>
      </c>
      <c r="D838" s="6">
        <v>43493</v>
      </c>
      <c r="E838" s="5">
        <v>58.07</v>
      </c>
      <c r="F838" s="5">
        <f t="shared" si="13"/>
        <v>51247.910000000011</v>
      </c>
    </row>
    <row r="839" spans="1:6" x14ac:dyDescent="0.2">
      <c r="A839" s="7"/>
      <c r="B839" s="7" t="s">
        <v>69</v>
      </c>
      <c r="C839" s="8" t="s">
        <v>14</v>
      </c>
      <c r="D839" s="6">
        <v>43494</v>
      </c>
      <c r="E839" s="5">
        <v>688.17</v>
      </c>
      <c r="F839" s="5">
        <f t="shared" si="13"/>
        <v>51936.080000000009</v>
      </c>
    </row>
    <row r="840" spans="1:6" x14ac:dyDescent="0.2">
      <c r="A840" s="7"/>
      <c r="B840" s="7" t="s">
        <v>168</v>
      </c>
      <c r="C840" s="8" t="s">
        <v>164</v>
      </c>
      <c r="D840" s="6">
        <v>43495</v>
      </c>
      <c r="E840" s="5">
        <v>311.07</v>
      </c>
      <c r="F840" s="5">
        <f t="shared" si="13"/>
        <v>52247.150000000009</v>
      </c>
    </row>
    <row r="841" spans="1:6" x14ac:dyDescent="0.2">
      <c r="A841" s="7"/>
      <c r="B841" s="7" t="s">
        <v>75</v>
      </c>
      <c r="C841" s="8" t="s">
        <v>14</v>
      </c>
      <c r="D841" s="6">
        <v>43496</v>
      </c>
      <c r="E841" s="5">
        <v>221.48</v>
      </c>
      <c r="F841" s="5">
        <f t="shared" si="13"/>
        <v>52468.630000000012</v>
      </c>
    </row>
    <row r="842" spans="1:6" x14ac:dyDescent="0.2">
      <c r="A842" s="7"/>
      <c r="B842" s="7" t="s">
        <v>65</v>
      </c>
      <c r="C842" s="8" t="s">
        <v>14</v>
      </c>
      <c r="D842" s="6">
        <v>43496</v>
      </c>
      <c r="E842" s="5">
        <v>1659.04</v>
      </c>
      <c r="F842" s="5">
        <f t="shared" si="13"/>
        <v>54127.670000000013</v>
      </c>
    </row>
    <row r="843" spans="1:6" x14ac:dyDescent="0.2">
      <c r="A843" s="7"/>
      <c r="B843" s="7" t="s">
        <v>138</v>
      </c>
      <c r="C843" s="8" t="s">
        <v>14</v>
      </c>
      <c r="D843" s="6">
        <v>43500</v>
      </c>
      <c r="E843" s="5">
        <v>159.27000000000001</v>
      </c>
      <c r="F843" s="5">
        <f t="shared" si="13"/>
        <v>54286.94000000001</v>
      </c>
    </row>
    <row r="844" spans="1:6" x14ac:dyDescent="0.2">
      <c r="A844" s="7"/>
      <c r="B844" s="7" t="s">
        <v>138</v>
      </c>
      <c r="C844" s="8" t="s">
        <v>14</v>
      </c>
      <c r="D844" s="6">
        <v>43500</v>
      </c>
      <c r="E844" s="5">
        <v>345.08</v>
      </c>
      <c r="F844" s="5">
        <f t="shared" si="13"/>
        <v>54632.020000000011</v>
      </c>
    </row>
    <row r="845" spans="1:6" x14ac:dyDescent="0.2">
      <c r="A845" s="7"/>
      <c r="B845" s="7" t="s">
        <v>68</v>
      </c>
      <c r="C845" s="8" t="s">
        <v>14</v>
      </c>
      <c r="D845" s="6">
        <v>43501</v>
      </c>
      <c r="E845" s="5">
        <v>712.72</v>
      </c>
      <c r="F845" s="5">
        <f t="shared" si="13"/>
        <v>55344.740000000013</v>
      </c>
    </row>
    <row r="846" spans="1:6" x14ac:dyDescent="0.2">
      <c r="A846" s="7"/>
      <c r="B846" s="7" t="s">
        <v>68</v>
      </c>
      <c r="C846" s="8" t="s">
        <v>14</v>
      </c>
      <c r="D846" s="6">
        <v>43501</v>
      </c>
      <c r="E846" s="5">
        <v>15774.61</v>
      </c>
      <c r="F846" s="5">
        <f t="shared" si="13"/>
        <v>71119.350000000006</v>
      </c>
    </row>
    <row r="847" spans="1:6" x14ac:dyDescent="0.2">
      <c r="A847" s="7"/>
      <c r="B847" s="7" t="s">
        <v>172</v>
      </c>
      <c r="C847" s="8" t="s">
        <v>17</v>
      </c>
      <c r="D847" s="6">
        <v>43501</v>
      </c>
      <c r="E847" s="5">
        <v>41.48</v>
      </c>
      <c r="F847" s="5">
        <f t="shared" si="13"/>
        <v>71160.83</v>
      </c>
    </row>
    <row r="848" spans="1:6" x14ac:dyDescent="0.2">
      <c r="A848" s="7"/>
      <c r="B848" s="7" t="s">
        <v>138</v>
      </c>
      <c r="C848" s="8" t="s">
        <v>14</v>
      </c>
      <c r="D848" s="6">
        <v>43501</v>
      </c>
      <c r="E848" s="5">
        <v>1639.13</v>
      </c>
      <c r="F848" s="5">
        <f t="shared" si="13"/>
        <v>72799.960000000006</v>
      </c>
    </row>
    <row r="849" spans="1:6" x14ac:dyDescent="0.2">
      <c r="A849" s="7"/>
      <c r="B849" s="7" t="s">
        <v>67</v>
      </c>
      <c r="C849" s="8" t="s">
        <v>17</v>
      </c>
      <c r="D849" s="6">
        <v>43502</v>
      </c>
      <c r="E849" s="5">
        <v>2365.7800000000002</v>
      </c>
      <c r="F849" s="5">
        <f t="shared" si="13"/>
        <v>75165.740000000005</v>
      </c>
    </row>
    <row r="850" spans="1:6" x14ac:dyDescent="0.2">
      <c r="A850" s="7"/>
      <c r="B850" s="7" t="s">
        <v>67</v>
      </c>
      <c r="C850" s="8" t="s">
        <v>14</v>
      </c>
      <c r="D850" s="6">
        <v>43502</v>
      </c>
      <c r="E850" s="5">
        <v>489.42</v>
      </c>
      <c r="F850" s="5">
        <f t="shared" si="13"/>
        <v>75655.16</v>
      </c>
    </row>
    <row r="851" spans="1:6" x14ac:dyDescent="0.2">
      <c r="A851" s="7"/>
      <c r="B851" s="7" t="s">
        <v>67</v>
      </c>
      <c r="C851" s="8" t="s">
        <v>176</v>
      </c>
      <c r="D851" s="6">
        <v>43502</v>
      </c>
      <c r="E851" s="5">
        <v>46.5</v>
      </c>
      <c r="F851" s="5">
        <f t="shared" si="13"/>
        <v>75701.66</v>
      </c>
    </row>
    <row r="852" spans="1:6" x14ac:dyDescent="0.2">
      <c r="A852" s="7"/>
      <c r="B852" s="7" t="s">
        <v>67</v>
      </c>
      <c r="C852" s="8" t="s">
        <v>17</v>
      </c>
      <c r="D852" s="6">
        <v>43502</v>
      </c>
      <c r="E852" s="5">
        <v>6271.15</v>
      </c>
      <c r="F852" s="5">
        <f t="shared" si="13"/>
        <v>81972.81</v>
      </c>
    </row>
    <row r="853" spans="1:6" x14ac:dyDescent="0.2">
      <c r="A853" s="7"/>
      <c r="B853" s="7" t="s">
        <v>67</v>
      </c>
      <c r="C853" s="8" t="s">
        <v>176</v>
      </c>
      <c r="D853" s="6">
        <v>43502</v>
      </c>
      <c r="E853" s="5">
        <v>1635.87</v>
      </c>
      <c r="F853" s="5">
        <f t="shared" si="13"/>
        <v>83608.679999999993</v>
      </c>
    </row>
    <row r="854" spans="1:6" x14ac:dyDescent="0.2">
      <c r="A854" s="7"/>
      <c r="B854" s="7" t="s">
        <v>83</v>
      </c>
      <c r="C854" s="8" t="s">
        <v>14</v>
      </c>
      <c r="D854" s="6">
        <v>43502</v>
      </c>
      <c r="E854" s="5">
        <v>580.66</v>
      </c>
      <c r="F854" s="5">
        <f t="shared" si="13"/>
        <v>84189.34</v>
      </c>
    </row>
    <row r="855" spans="1:6" x14ac:dyDescent="0.2">
      <c r="A855" s="7"/>
      <c r="B855" s="7" t="s">
        <v>118</v>
      </c>
      <c r="C855" s="8" t="s">
        <v>14</v>
      </c>
      <c r="D855" s="6">
        <v>43504</v>
      </c>
      <c r="E855" s="5">
        <v>5424.12</v>
      </c>
      <c r="F855" s="5">
        <f t="shared" si="13"/>
        <v>89613.459999999992</v>
      </c>
    </row>
    <row r="856" spans="1:6" x14ac:dyDescent="0.2">
      <c r="A856" s="7"/>
      <c r="B856" s="7" t="s">
        <v>72</v>
      </c>
      <c r="C856" s="8" t="s">
        <v>14</v>
      </c>
      <c r="D856" s="6">
        <v>43504</v>
      </c>
      <c r="E856" s="5">
        <v>8293.7000000000007</v>
      </c>
      <c r="F856" s="5">
        <f t="shared" si="13"/>
        <v>97907.159999999989</v>
      </c>
    </row>
    <row r="857" spans="1:6" x14ac:dyDescent="0.2">
      <c r="A857" s="7"/>
      <c r="B857" s="7" t="s">
        <v>67</v>
      </c>
      <c r="C857" s="8" t="s">
        <v>14</v>
      </c>
      <c r="D857" s="6">
        <v>43507</v>
      </c>
      <c r="E857" s="5">
        <v>1624.36</v>
      </c>
      <c r="F857" s="5">
        <f t="shared" si="13"/>
        <v>99531.51999999999</v>
      </c>
    </row>
    <row r="858" spans="1:6" x14ac:dyDescent="0.2">
      <c r="A858" s="7"/>
      <c r="B858" s="7" t="s">
        <v>67</v>
      </c>
      <c r="C858" s="8" t="s">
        <v>14</v>
      </c>
      <c r="D858" s="6">
        <v>43507</v>
      </c>
      <c r="E858" s="5">
        <v>9253.91</v>
      </c>
      <c r="F858" s="5">
        <f t="shared" si="13"/>
        <v>108785.43</v>
      </c>
    </row>
    <row r="859" spans="1:6" x14ac:dyDescent="0.2">
      <c r="A859" s="7"/>
      <c r="B859" s="7" t="s">
        <v>67</v>
      </c>
      <c r="C859" s="8" t="s">
        <v>14</v>
      </c>
      <c r="D859" s="6">
        <v>43507</v>
      </c>
      <c r="E859" s="5">
        <v>1155.68</v>
      </c>
      <c r="F859" s="5">
        <f t="shared" si="13"/>
        <v>109941.10999999999</v>
      </c>
    </row>
    <row r="860" spans="1:6" x14ac:dyDescent="0.2">
      <c r="A860" s="7"/>
      <c r="B860" s="7" t="s">
        <v>75</v>
      </c>
      <c r="C860" s="8" t="s">
        <v>14</v>
      </c>
      <c r="D860" s="6">
        <v>43507</v>
      </c>
      <c r="E860" s="5">
        <v>237.24</v>
      </c>
      <c r="F860" s="5">
        <f t="shared" si="13"/>
        <v>110178.34999999999</v>
      </c>
    </row>
    <row r="861" spans="1:6" x14ac:dyDescent="0.2">
      <c r="A861" s="7"/>
      <c r="B861" s="7" t="s">
        <v>172</v>
      </c>
      <c r="C861" s="8" t="s">
        <v>14</v>
      </c>
      <c r="D861" s="6">
        <v>43507</v>
      </c>
      <c r="E861" s="5">
        <v>116.13</v>
      </c>
      <c r="F861" s="5">
        <f t="shared" si="13"/>
        <v>110294.48</v>
      </c>
    </row>
    <row r="862" spans="1:6" x14ac:dyDescent="0.2">
      <c r="A862" s="7"/>
      <c r="B862" s="7" t="s">
        <v>495</v>
      </c>
      <c r="C862" s="8" t="s">
        <v>17</v>
      </c>
      <c r="D862" s="6">
        <v>43508</v>
      </c>
      <c r="E862" s="5">
        <v>3299.82</v>
      </c>
      <c r="F862" s="5">
        <f t="shared" si="13"/>
        <v>113594.3</v>
      </c>
    </row>
    <row r="863" spans="1:6" x14ac:dyDescent="0.2">
      <c r="A863" s="7"/>
      <c r="B863" s="7" t="s">
        <v>495</v>
      </c>
      <c r="C863" s="8" t="s">
        <v>14</v>
      </c>
      <c r="D863" s="6">
        <v>43508</v>
      </c>
      <c r="E863" s="5">
        <v>780.28</v>
      </c>
      <c r="F863" s="5">
        <f t="shared" si="13"/>
        <v>114374.58</v>
      </c>
    </row>
    <row r="864" spans="1:6" x14ac:dyDescent="0.2">
      <c r="A864" s="7"/>
      <c r="B864" s="7" t="s">
        <v>495</v>
      </c>
      <c r="C864" s="8" t="s">
        <v>176</v>
      </c>
      <c r="D864" s="6">
        <v>43508</v>
      </c>
      <c r="E864" s="5">
        <v>384.22</v>
      </c>
      <c r="F864" s="5">
        <f t="shared" si="13"/>
        <v>114758.8</v>
      </c>
    </row>
    <row r="865" spans="1:6" x14ac:dyDescent="0.2">
      <c r="A865" s="7"/>
      <c r="B865" s="7" t="s">
        <v>495</v>
      </c>
      <c r="C865" s="8" t="s">
        <v>87</v>
      </c>
      <c r="D865" s="6">
        <v>43508</v>
      </c>
      <c r="E865" s="5">
        <v>4131.4399999999996</v>
      </c>
      <c r="F865" s="5">
        <f t="shared" si="13"/>
        <v>118890.24000000001</v>
      </c>
    </row>
    <row r="866" spans="1:6" x14ac:dyDescent="0.2">
      <c r="A866" s="7"/>
      <c r="B866" s="7" t="s">
        <v>495</v>
      </c>
      <c r="C866" s="8" t="s">
        <v>14</v>
      </c>
      <c r="D866" s="6">
        <v>43508</v>
      </c>
      <c r="E866" s="5">
        <v>2844.42</v>
      </c>
      <c r="F866" s="5">
        <f t="shared" si="13"/>
        <v>121734.66</v>
      </c>
    </row>
    <row r="867" spans="1:6" x14ac:dyDescent="0.2">
      <c r="A867" s="7"/>
      <c r="B867" s="7" t="s">
        <v>190</v>
      </c>
      <c r="C867" s="8" t="s">
        <v>14</v>
      </c>
      <c r="D867" s="6">
        <v>43508</v>
      </c>
      <c r="E867" s="5">
        <v>13214.05</v>
      </c>
      <c r="F867" s="5">
        <f t="shared" si="13"/>
        <v>134948.71</v>
      </c>
    </row>
    <row r="868" spans="1:6" x14ac:dyDescent="0.2">
      <c r="A868" s="7"/>
      <c r="B868" s="7" t="s">
        <v>191</v>
      </c>
      <c r="C868" s="8" t="s">
        <v>14</v>
      </c>
      <c r="D868" s="6">
        <v>43509</v>
      </c>
      <c r="E868" s="5">
        <v>2886.72</v>
      </c>
      <c r="F868" s="5">
        <f t="shared" si="13"/>
        <v>137835.43</v>
      </c>
    </row>
    <row r="869" spans="1:6" x14ac:dyDescent="0.2">
      <c r="A869" s="7"/>
      <c r="B869" s="7" t="s">
        <v>191</v>
      </c>
      <c r="C869" s="8" t="s">
        <v>87</v>
      </c>
      <c r="D869" s="6">
        <v>43509</v>
      </c>
      <c r="E869" s="5">
        <v>3533.74</v>
      </c>
      <c r="F869" s="5">
        <f t="shared" si="13"/>
        <v>141369.16999999998</v>
      </c>
    </row>
    <row r="870" spans="1:6" x14ac:dyDescent="0.2">
      <c r="A870" s="7"/>
      <c r="B870" s="7" t="s">
        <v>62</v>
      </c>
      <c r="C870" s="8" t="s">
        <v>14</v>
      </c>
      <c r="D870" s="6">
        <v>43509</v>
      </c>
      <c r="E870" s="5">
        <v>143.97999999999999</v>
      </c>
      <c r="F870" s="5">
        <f t="shared" si="13"/>
        <v>141513.15</v>
      </c>
    </row>
    <row r="871" spans="1:6" x14ac:dyDescent="0.2">
      <c r="A871" s="7"/>
      <c r="B871" s="7" t="s">
        <v>62</v>
      </c>
      <c r="C871" s="8" t="s">
        <v>14</v>
      </c>
      <c r="D871" s="6">
        <v>43509</v>
      </c>
      <c r="E871" s="5">
        <v>282.95</v>
      </c>
      <c r="F871" s="5">
        <f t="shared" si="13"/>
        <v>141796.1</v>
      </c>
    </row>
    <row r="872" spans="1:6" x14ac:dyDescent="0.2">
      <c r="A872" s="7"/>
      <c r="B872" s="7" t="s">
        <v>77</v>
      </c>
      <c r="C872" s="8" t="s">
        <v>17</v>
      </c>
      <c r="D872" s="6">
        <v>43511</v>
      </c>
      <c r="E872" s="5">
        <v>485.1</v>
      </c>
      <c r="F872" s="5">
        <f t="shared" si="13"/>
        <v>142281.20000000001</v>
      </c>
    </row>
    <row r="873" spans="1:6" x14ac:dyDescent="0.2">
      <c r="A873" s="7"/>
      <c r="B873" s="7" t="s">
        <v>138</v>
      </c>
      <c r="C873" s="8" t="s">
        <v>14</v>
      </c>
      <c r="D873" s="6">
        <v>43511</v>
      </c>
      <c r="E873" s="5">
        <v>1141.42</v>
      </c>
      <c r="F873" s="5">
        <f t="shared" si="13"/>
        <v>143422.62000000002</v>
      </c>
    </row>
    <row r="874" spans="1:6" x14ac:dyDescent="0.2">
      <c r="A874" s="7"/>
      <c r="B874" s="7" t="s">
        <v>27</v>
      </c>
      <c r="C874" s="8" t="s">
        <v>39</v>
      </c>
      <c r="D874" s="6">
        <v>43511</v>
      </c>
      <c r="E874" s="5">
        <v>331.81</v>
      </c>
      <c r="F874" s="5">
        <f t="shared" si="13"/>
        <v>143754.43000000002</v>
      </c>
    </row>
    <row r="875" spans="1:6" x14ac:dyDescent="0.2">
      <c r="A875" s="7"/>
      <c r="B875" s="7" t="s">
        <v>111</v>
      </c>
      <c r="C875" s="8" t="s">
        <v>192</v>
      </c>
      <c r="D875" s="6">
        <v>43515</v>
      </c>
      <c r="E875" s="5">
        <v>560.09</v>
      </c>
      <c r="F875" s="5">
        <f t="shared" si="13"/>
        <v>144314.52000000002</v>
      </c>
    </row>
    <row r="876" spans="1:6" x14ac:dyDescent="0.2">
      <c r="A876" s="7"/>
      <c r="B876" s="7" t="s">
        <v>67</v>
      </c>
      <c r="C876" s="8" t="s">
        <v>14</v>
      </c>
      <c r="D876" s="6">
        <v>43515</v>
      </c>
      <c r="E876" s="5">
        <v>2221.2199999999998</v>
      </c>
      <c r="F876" s="5">
        <f t="shared" si="13"/>
        <v>146535.74000000002</v>
      </c>
    </row>
    <row r="877" spans="1:6" x14ac:dyDescent="0.2">
      <c r="A877" s="7"/>
      <c r="B877" s="7" t="s">
        <v>72</v>
      </c>
      <c r="C877" s="8" t="s">
        <v>14</v>
      </c>
      <c r="D877" s="6">
        <v>43516</v>
      </c>
      <c r="E877" s="5">
        <v>2261.6</v>
      </c>
      <c r="F877" s="5">
        <f t="shared" si="13"/>
        <v>148797.34000000003</v>
      </c>
    </row>
    <row r="878" spans="1:6" x14ac:dyDescent="0.2">
      <c r="A878" s="7"/>
      <c r="B878" s="7" t="s">
        <v>72</v>
      </c>
      <c r="C878" s="8" t="s">
        <v>14</v>
      </c>
      <c r="D878" s="6">
        <v>43516</v>
      </c>
      <c r="E878" s="5">
        <v>4067.34</v>
      </c>
      <c r="F878" s="5">
        <f t="shared" si="13"/>
        <v>152864.68000000002</v>
      </c>
    </row>
    <row r="879" spans="1:6" x14ac:dyDescent="0.2">
      <c r="A879" s="7"/>
      <c r="B879" s="7" t="s">
        <v>133</v>
      </c>
      <c r="C879" s="8" t="s">
        <v>14</v>
      </c>
      <c r="D879" s="6">
        <v>43516</v>
      </c>
      <c r="E879" s="5">
        <v>7368.55</v>
      </c>
      <c r="F879" s="5">
        <f t="shared" si="13"/>
        <v>160233.23000000001</v>
      </c>
    </row>
    <row r="880" spans="1:6" x14ac:dyDescent="0.2">
      <c r="A880" s="7"/>
      <c r="B880" s="7" t="s">
        <v>62</v>
      </c>
      <c r="C880" s="8" t="s">
        <v>14</v>
      </c>
      <c r="D880" s="6">
        <v>43516</v>
      </c>
      <c r="E880" s="5">
        <v>417.03</v>
      </c>
      <c r="F880" s="5">
        <f t="shared" si="13"/>
        <v>160650.26</v>
      </c>
    </row>
    <row r="881" spans="1:6" x14ac:dyDescent="0.2">
      <c r="A881" s="7"/>
      <c r="B881" s="7" t="s">
        <v>75</v>
      </c>
      <c r="C881" s="8" t="s">
        <v>14</v>
      </c>
      <c r="D881" s="6">
        <v>43517</v>
      </c>
      <c r="E881" s="5">
        <v>246.37</v>
      </c>
      <c r="F881" s="5">
        <f t="shared" si="13"/>
        <v>160896.63</v>
      </c>
    </row>
    <row r="882" spans="1:6" x14ac:dyDescent="0.2">
      <c r="A882" s="7"/>
      <c r="B882" s="7" t="s">
        <v>77</v>
      </c>
      <c r="C882" s="8" t="s">
        <v>17</v>
      </c>
      <c r="D882" s="6">
        <v>43521</v>
      </c>
      <c r="E882" s="5">
        <v>485.1</v>
      </c>
      <c r="F882" s="5">
        <f t="shared" si="13"/>
        <v>161381.73000000001</v>
      </c>
    </row>
    <row r="883" spans="1:6" x14ac:dyDescent="0.2">
      <c r="A883" s="7"/>
      <c r="B883" s="7" t="s">
        <v>138</v>
      </c>
      <c r="C883" s="8" t="s">
        <v>14</v>
      </c>
      <c r="D883" s="6">
        <v>43521</v>
      </c>
      <c r="E883" s="5">
        <v>305.26</v>
      </c>
      <c r="F883" s="5">
        <f t="shared" ref="F883:F946" si="14">E883+F882</f>
        <v>161686.99000000002</v>
      </c>
    </row>
    <row r="884" spans="1:6" x14ac:dyDescent="0.2">
      <c r="A884" s="7"/>
      <c r="B884" s="7" t="s">
        <v>138</v>
      </c>
      <c r="C884" s="8" t="s">
        <v>14</v>
      </c>
      <c r="D884" s="6">
        <v>43521</v>
      </c>
      <c r="E884" s="5">
        <v>278.72000000000003</v>
      </c>
      <c r="F884" s="5">
        <f t="shared" si="14"/>
        <v>161965.71000000002</v>
      </c>
    </row>
    <row r="885" spans="1:6" x14ac:dyDescent="0.2">
      <c r="A885" s="7"/>
      <c r="B885" s="7" t="s">
        <v>138</v>
      </c>
      <c r="C885" s="8" t="s">
        <v>14</v>
      </c>
      <c r="D885" s="6">
        <v>43521</v>
      </c>
      <c r="E885" s="5">
        <v>2933.17</v>
      </c>
      <c r="F885" s="5">
        <f t="shared" si="14"/>
        <v>164898.88000000003</v>
      </c>
    </row>
    <row r="886" spans="1:6" x14ac:dyDescent="0.2">
      <c r="A886" s="7"/>
      <c r="B886" s="7" t="s">
        <v>139</v>
      </c>
      <c r="C886" s="8" t="s">
        <v>14</v>
      </c>
      <c r="D886" s="6">
        <v>43522</v>
      </c>
      <c r="E886" s="5">
        <v>265.45</v>
      </c>
      <c r="F886" s="5">
        <f t="shared" si="14"/>
        <v>165164.33000000005</v>
      </c>
    </row>
    <row r="887" spans="1:6" x14ac:dyDescent="0.2">
      <c r="A887" s="7"/>
      <c r="B887" s="7" t="s">
        <v>139</v>
      </c>
      <c r="C887" s="8" t="s">
        <v>14</v>
      </c>
      <c r="D887" s="6">
        <v>43522</v>
      </c>
      <c r="E887" s="5">
        <v>1359.58</v>
      </c>
      <c r="F887" s="5">
        <f t="shared" si="14"/>
        <v>166523.91000000003</v>
      </c>
    </row>
    <row r="888" spans="1:6" x14ac:dyDescent="0.2">
      <c r="A888" s="7"/>
      <c r="B888" s="7" t="s">
        <v>139</v>
      </c>
      <c r="C888" s="8" t="s">
        <v>14</v>
      </c>
      <c r="D888" s="6">
        <v>43522</v>
      </c>
      <c r="E888" s="5">
        <v>737.21</v>
      </c>
      <c r="F888" s="5">
        <f t="shared" si="14"/>
        <v>167261.12000000002</v>
      </c>
    </row>
    <row r="889" spans="1:6" x14ac:dyDescent="0.2">
      <c r="A889" s="7"/>
      <c r="B889" s="7" t="s">
        <v>65</v>
      </c>
      <c r="C889" s="8" t="s">
        <v>14</v>
      </c>
      <c r="D889" s="6">
        <v>43525</v>
      </c>
      <c r="E889" s="5">
        <v>1659.04</v>
      </c>
      <c r="F889" s="5">
        <f t="shared" si="14"/>
        <v>168920.16000000003</v>
      </c>
    </row>
    <row r="890" spans="1:6" x14ac:dyDescent="0.2">
      <c r="A890" s="7"/>
      <c r="B890" s="7" t="s">
        <v>83</v>
      </c>
      <c r="C890" s="8" t="s">
        <v>14</v>
      </c>
      <c r="D890" s="6">
        <v>43528</v>
      </c>
      <c r="E890" s="5">
        <v>1327.23</v>
      </c>
      <c r="F890" s="5">
        <f t="shared" si="14"/>
        <v>170247.39000000004</v>
      </c>
    </row>
    <row r="891" spans="1:6" x14ac:dyDescent="0.2">
      <c r="A891" s="7"/>
      <c r="B891" s="7" t="s">
        <v>68</v>
      </c>
      <c r="C891" s="8" t="s">
        <v>14</v>
      </c>
      <c r="D891" s="6">
        <v>43529</v>
      </c>
      <c r="E891" s="5">
        <v>7812.24</v>
      </c>
      <c r="F891" s="5">
        <f t="shared" si="14"/>
        <v>178059.63000000003</v>
      </c>
    </row>
    <row r="892" spans="1:6" x14ac:dyDescent="0.2">
      <c r="A892" s="7"/>
      <c r="B892" s="7" t="s">
        <v>138</v>
      </c>
      <c r="C892" s="8" t="s">
        <v>14</v>
      </c>
      <c r="D892" s="6">
        <v>43530</v>
      </c>
      <c r="E892" s="5">
        <v>278.72000000000003</v>
      </c>
      <c r="F892" s="5">
        <f t="shared" si="14"/>
        <v>178338.35000000003</v>
      </c>
    </row>
    <row r="893" spans="1:6" x14ac:dyDescent="0.2">
      <c r="A893" s="7"/>
      <c r="B893" s="7" t="s">
        <v>138</v>
      </c>
      <c r="C893" s="8" t="s">
        <v>14</v>
      </c>
      <c r="D893" s="6">
        <v>43530</v>
      </c>
      <c r="E893" s="5">
        <v>1433.41</v>
      </c>
      <c r="F893" s="5">
        <f t="shared" si="14"/>
        <v>179771.76000000004</v>
      </c>
    </row>
    <row r="894" spans="1:6" x14ac:dyDescent="0.2">
      <c r="A894" s="7"/>
      <c r="B894" s="7" t="s">
        <v>67</v>
      </c>
      <c r="C894" s="8" t="s">
        <v>176</v>
      </c>
      <c r="D894" s="6">
        <v>43530</v>
      </c>
      <c r="E894" s="5">
        <v>1636.68</v>
      </c>
      <c r="F894" s="5">
        <f t="shared" si="14"/>
        <v>181408.44000000003</v>
      </c>
    </row>
    <row r="895" spans="1:6" x14ac:dyDescent="0.2">
      <c r="A895" s="7"/>
      <c r="B895" s="7" t="s">
        <v>67</v>
      </c>
      <c r="C895" s="8" t="s">
        <v>176</v>
      </c>
      <c r="D895" s="6">
        <v>43530</v>
      </c>
      <c r="E895" s="5">
        <v>23.41</v>
      </c>
      <c r="F895" s="5">
        <f t="shared" si="14"/>
        <v>181431.85000000003</v>
      </c>
    </row>
    <row r="896" spans="1:6" x14ac:dyDescent="0.2">
      <c r="A896" s="7"/>
      <c r="B896" s="7" t="s">
        <v>193</v>
      </c>
      <c r="C896" s="8" t="s">
        <v>14</v>
      </c>
      <c r="D896" s="6">
        <v>43530</v>
      </c>
      <c r="E896" s="5">
        <v>461.21</v>
      </c>
      <c r="F896" s="5">
        <f t="shared" si="14"/>
        <v>181893.06000000003</v>
      </c>
    </row>
    <row r="897" spans="1:6" x14ac:dyDescent="0.2">
      <c r="A897" s="7"/>
      <c r="B897" s="7" t="s">
        <v>118</v>
      </c>
      <c r="C897" s="8" t="s">
        <v>14</v>
      </c>
      <c r="D897" s="6">
        <v>43531</v>
      </c>
      <c r="E897" s="5">
        <v>5585.48</v>
      </c>
      <c r="F897" s="5">
        <f t="shared" si="14"/>
        <v>187478.54000000004</v>
      </c>
    </row>
    <row r="898" spans="1:6" x14ac:dyDescent="0.2">
      <c r="A898" s="7"/>
      <c r="B898" s="7" t="s">
        <v>118</v>
      </c>
      <c r="C898" s="8" t="s">
        <v>14</v>
      </c>
      <c r="D898" s="6">
        <v>43531</v>
      </c>
      <c r="E898" s="5">
        <v>1012.06</v>
      </c>
      <c r="F898" s="5">
        <f t="shared" si="14"/>
        <v>188490.60000000003</v>
      </c>
    </row>
    <row r="899" spans="1:6" x14ac:dyDescent="0.2">
      <c r="A899" s="7"/>
      <c r="B899" s="7" t="s">
        <v>118</v>
      </c>
      <c r="C899" s="8" t="s">
        <v>14</v>
      </c>
      <c r="D899" s="6">
        <v>43531</v>
      </c>
      <c r="E899" s="5">
        <v>1631.3</v>
      </c>
      <c r="F899" s="5">
        <f t="shared" si="14"/>
        <v>190121.90000000002</v>
      </c>
    </row>
    <row r="900" spans="1:6" x14ac:dyDescent="0.2">
      <c r="A900" s="7"/>
      <c r="B900" s="7" t="s">
        <v>69</v>
      </c>
      <c r="C900" s="8" t="s">
        <v>14</v>
      </c>
      <c r="D900" s="6">
        <v>43531</v>
      </c>
      <c r="E900" s="5">
        <v>564.07000000000005</v>
      </c>
      <c r="F900" s="5">
        <f t="shared" si="14"/>
        <v>190685.97000000003</v>
      </c>
    </row>
    <row r="901" spans="1:6" x14ac:dyDescent="0.2">
      <c r="A901" s="7"/>
      <c r="B901" s="7" t="s">
        <v>495</v>
      </c>
      <c r="C901" s="8" t="s">
        <v>87</v>
      </c>
      <c r="D901" s="6">
        <v>43535</v>
      </c>
      <c r="E901" s="5">
        <v>731.44</v>
      </c>
      <c r="F901" s="5">
        <f t="shared" si="14"/>
        <v>191417.41000000003</v>
      </c>
    </row>
    <row r="902" spans="1:6" x14ac:dyDescent="0.2">
      <c r="A902" s="7"/>
      <c r="B902" s="7" t="s">
        <v>495</v>
      </c>
      <c r="C902" s="8" t="s">
        <v>87</v>
      </c>
      <c r="D902" s="6">
        <v>43535</v>
      </c>
      <c r="E902" s="5">
        <v>753.04</v>
      </c>
      <c r="F902" s="5">
        <f t="shared" si="14"/>
        <v>192170.45000000004</v>
      </c>
    </row>
    <row r="903" spans="1:6" x14ac:dyDescent="0.2">
      <c r="A903" s="7"/>
      <c r="B903" s="7" t="s">
        <v>495</v>
      </c>
      <c r="C903" s="8" t="s">
        <v>14</v>
      </c>
      <c r="D903" s="6">
        <v>43535</v>
      </c>
      <c r="E903" s="5">
        <v>2158.85</v>
      </c>
      <c r="F903" s="5">
        <f t="shared" si="14"/>
        <v>194329.30000000005</v>
      </c>
    </row>
    <row r="904" spans="1:6" x14ac:dyDescent="0.2">
      <c r="A904" s="7"/>
      <c r="B904" s="7" t="s">
        <v>495</v>
      </c>
      <c r="C904" s="8" t="s">
        <v>87</v>
      </c>
      <c r="D904" s="6">
        <v>43535</v>
      </c>
      <c r="E904" s="5">
        <v>4131.4399999999996</v>
      </c>
      <c r="F904" s="5">
        <f t="shared" si="14"/>
        <v>198460.74000000005</v>
      </c>
    </row>
    <row r="905" spans="1:6" x14ac:dyDescent="0.2">
      <c r="A905" s="7"/>
      <c r="B905" s="7" t="s">
        <v>495</v>
      </c>
      <c r="C905" s="8" t="s">
        <v>17</v>
      </c>
      <c r="D905" s="6">
        <v>43535</v>
      </c>
      <c r="E905" s="5">
        <v>3251.71</v>
      </c>
      <c r="F905" s="5">
        <f t="shared" si="14"/>
        <v>201712.45000000004</v>
      </c>
    </row>
    <row r="906" spans="1:6" x14ac:dyDescent="0.2">
      <c r="A906" s="7"/>
      <c r="B906" s="7" t="s">
        <v>495</v>
      </c>
      <c r="C906" s="8" t="s">
        <v>14</v>
      </c>
      <c r="D906" s="6">
        <v>43535</v>
      </c>
      <c r="E906" s="5">
        <v>1474.05</v>
      </c>
      <c r="F906" s="5">
        <f t="shared" si="14"/>
        <v>203186.50000000003</v>
      </c>
    </row>
    <row r="907" spans="1:6" x14ac:dyDescent="0.2">
      <c r="A907" s="7"/>
      <c r="B907" s="7" t="s">
        <v>495</v>
      </c>
      <c r="C907" s="8" t="s">
        <v>14</v>
      </c>
      <c r="D907" s="6">
        <v>43535</v>
      </c>
      <c r="E907" s="5">
        <v>439.9</v>
      </c>
      <c r="F907" s="5">
        <f t="shared" si="14"/>
        <v>203626.40000000002</v>
      </c>
    </row>
    <row r="908" spans="1:6" x14ac:dyDescent="0.2">
      <c r="A908" s="7"/>
      <c r="B908" s="7" t="s">
        <v>495</v>
      </c>
      <c r="C908" s="8" t="s">
        <v>14</v>
      </c>
      <c r="D908" s="6">
        <v>43535</v>
      </c>
      <c r="E908" s="5">
        <v>949.21</v>
      </c>
      <c r="F908" s="5">
        <f t="shared" si="14"/>
        <v>204575.61000000002</v>
      </c>
    </row>
    <row r="909" spans="1:6" x14ac:dyDescent="0.2">
      <c r="A909" s="7"/>
      <c r="B909" s="7" t="s">
        <v>75</v>
      </c>
      <c r="C909" s="8" t="s">
        <v>14</v>
      </c>
      <c r="D909" s="6">
        <v>43535</v>
      </c>
      <c r="E909" s="5">
        <v>670.25</v>
      </c>
      <c r="F909" s="5">
        <f t="shared" si="14"/>
        <v>205245.86000000002</v>
      </c>
    </row>
    <row r="910" spans="1:6" x14ac:dyDescent="0.2">
      <c r="A910" s="7"/>
      <c r="B910" s="7" t="s">
        <v>67</v>
      </c>
      <c r="C910" s="8" t="s">
        <v>14</v>
      </c>
      <c r="D910" s="6">
        <v>43535</v>
      </c>
      <c r="E910" s="5">
        <v>12810.59</v>
      </c>
      <c r="F910" s="5">
        <f t="shared" si="14"/>
        <v>218056.45</v>
      </c>
    </row>
    <row r="911" spans="1:6" x14ac:dyDescent="0.2">
      <c r="A911" s="7"/>
      <c r="B911" s="7" t="s">
        <v>67</v>
      </c>
      <c r="C911" s="8" t="s">
        <v>14</v>
      </c>
      <c r="D911" s="6">
        <v>43535</v>
      </c>
      <c r="E911" s="5">
        <v>2054.5100000000002</v>
      </c>
      <c r="F911" s="5">
        <f t="shared" si="14"/>
        <v>220110.96000000002</v>
      </c>
    </row>
    <row r="912" spans="1:6" x14ac:dyDescent="0.2">
      <c r="A912" s="7"/>
      <c r="B912" s="7" t="s">
        <v>67</v>
      </c>
      <c r="C912" s="8" t="s">
        <v>14</v>
      </c>
      <c r="D912" s="6">
        <v>43535</v>
      </c>
      <c r="E912" s="5">
        <v>987.13</v>
      </c>
      <c r="F912" s="5">
        <f t="shared" si="14"/>
        <v>221098.09000000003</v>
      </c>
    </row>
    <row r="913" spans="1:6" x14ac:dyDescent="0.2">
      <c r="A913" s="7"/>
      <c r="B913" s="7" t="s">
        <v>67</v>
      </c>
      <c r="C913" s="8" t="s">
        <v>17</v>
      </c>
      <c r="D913" s="6">
        <v>43535</v>
      </c>
      <c r="E913" s="5">
        <v>5806.62</v>
      </c>
      <c r="F913" s="5">
        <f t="shared" si="14"/>
        <v>226904.71000000002</v>
      </c>
    </row>
    <row r="914" spans="1:6" x14ac:dyDescent="0.2">
      <c r="A914" s="7"/>
      <c r="B914" s="7" t="s">
        <v>495</v>
      </c>
      <c r="C914" s="8" t="s">
        <v>14</v>
      </c>
      <c r="D914" s="6">
        <v>43535</v>
      </c>
      <c r="E914" s="5">
        <v>4016.67</v>
      </c>
      <c r="F914" s="5">
        <f t="shared" si="14"/>
        <v>230921.38000000003</v>
      </c>
    </row>
    <row r="915" spans="1:6" x14ac:dyDescent="0.2">
      <c r="A915" s="7"/>
      <c r="B915" s="7" t="s">
        <v>495</v>
      </c>
      <c r="C915" s="8" t="s">
        <v>176</v>
      </c>
      <c r="D915" s="6">
        <v>43535</v>
      </c>
      <c r="E915" s="5">
        <v>717.05</v>
      </c>
      <c r="F915" s="5">
        <f t="shared" si="14"/>
        <v>231638.43000000002</v>
      </c>
    </row>
    <row r="916" spans="1:6" x14ac:dyDescent="0.2">
      <c r="A916" s="7"/>
      <c r="B916" s="7" t="s">
        <v>495</v>
      </c>
      <c r="C916" s="8" t="s">
        <v>176</v>
      </c>
      <c r="D916" s="6">
        <v>43535</v>
      </c>
      <c r="E916" s="5">
        <v>384.41</v>
      </c>
      <c r="F916" s="5">
        <f t="shared" si="14"/>
        <v>232022.84000000003</v>
      </c>
    </row>
    <row r="917" spans="1:6" x14ac:dyDescent="0.2">
      <c r="A917" s="7"/>
      <c r="B917" s="7" t="s">
        <v>67</v>
      </c>
      <c r="C917" s="8" t="s">
        <v>14</v>
      </c>
      <c r="D917" s="6">
        <v>43537</v>
      </c>
      <c r="E917" s="5">
        <v>4128.3999999999996</v>
      </c>
      <c r="F917" s="5">
        <f t="shared" si="14"/>
        <v>236151.24000000002</v>
      </c>
    </row>
    <row r="918" spans="1:6" x14ac:dyDescent="0.2">
      <c r="A918" s="7"/>
      <c r="B918" s="7" t="s">
        <v>67</v>
      </c>
      <c r="C918" s="8" t="s">
        <v>14</v>
      </c>
      <c r="D918" s="6">
        <v>43542</v>
      </c>
      <c r="E918" s="5">
        <v>6800.67</v>
      </c>
      <c r="F918" s="5">
        <f t="shared" si="14"/>
        <v>242951.91000000003</v>
      </c>
    </row>
    <row r="919" spans="1:6" x14ac:dyDescent="0.2">
      <c r="A919" s="7"/>
      <c r="B919" s="7" t="s">
        <v>75</v>
      </c>
      <c r="C919" s="8" t="s">
        <v>14</v>
      </c>
      <c r="D919" s="6">
        <v>43542</v>
      </c>
      <c r="E919" s="5">
        <v>640.39</v>
      </c>
      <c r="F919" s="5">
        <f t="shared" si="14"/>
        <v>243592.30000000005</v>
      </c>
    </row>
    <row r="920" spans="1:6" x14ac:dyDescent="0.2">
      <c r="A920" s="7"/>
      <c r="B920" s="7" t="s">
        <v>111</v>
      </c>
      <c r="C920" s="8" t="s">
        <v>29</v>
      </c>
      <c r="D920" s="6">
        <v>43543</v>
      </c>
      <c r="E920" s="5">
        <v>537.53</v>
      </c>
      <c r="F920" s="5">
        <f t="shared" si="14"/>
        <v>244129.83000000005</v>
      </c>
    </row>
    <row r="921" spans="1:6" x14ac:dyDescent="0.2">
      <c r="A921" s="7"/>
      <c r="B921" s="7" t="s">
        <v>62</v>
      </c>
      <c r="C921" s="8" t="s">
        <v>14</v>
      </c>
      <c r="D921" s="6">
        <v>43543</v>
      </c>
      <c r="E921" s="5">
        <v>348.4</v>
      </c>
      <c r="F921" s="5">
        <f t="shared" si="14"/>
        <v>244478.23000000004</v>
      </c>
    </row>
    <row r="922" spans="1:6" x14ac:dyDescent="0.2">
      <c r="A922" s="7"/>
      <c r="B922" s="7" t="s">
        <v>62</v>
      </c>
      <c r="C922" s="8" t="s">
        <v>14</v>
      </c>
      <c r="D922" s="6">
        <v>43543</v>
      </c>
      <c r="E922" s="5">
        <v>2942.07</v>
      </c>
      <c r="F922" s="5">
        <f t="shared" si="14"/>
        <v>247420.30000000005</v>
      </c>
    </row>
    <row r="923" spans="1:6" x14ac:dyDescent="0.2">
      <c r="A923" s="7"/>
      <c r="B923" s="7" t="s">
        <v>194</v>
      </c>
      <c r="C923" s="8" t="s">
        <v>14</v>
      </c>
      <c r="D923" s="6">
        <v>43545</v>
      </c>
      <c r="E923" s="5">
        <v>741.28</v>
      </c>
      <c r="F923" s="5">
        <f t="shared" si="14"/>
        <v>248161.58000000005</v>
      </c>
    </row>
    <row r="924" spans="1:6" x14ac:dyDescent="0.2">
      <c r="A924" s="7"/>
      <c r="B924" s="7" t="s">
        <v>118</v>
      </c>
      <c r="C924" s="8" t="s">
        <v>14</v>
      </c>
      <c r="D924" s="6">
        <v>43549</v>
      </c>
      <c r="E924" s="5">
        <v>953.13</v>
      </c>
      <c r="F924" s="5">
        <f t="shared" si="14"/>
        <v>249114.71000000005</v>
      </c>
    </row>
    <row r="925" spans="1:6" x14ac:dyDescent="0.2">
      <c r="A925" s="7"/>
      <c r="B925" s="7" t="s">
        <v>62</v>
      </c>
      <c r="C925" s="8" t="s">
        <v>14</v>
      </c>
      <c r="D925" s="6">
        <v>43551</v>
      </c>
      <c r="E925" s="5">
        <v>959.84</v>
      </c>
      <c r="F925" s="5">
        <f t="shared" si="14"/>
        <v>250074.55000000005</v>
      </c>
    </row>
    <row r="926" spans="1:6" x14ac:dyDescent="0.2">
      <c r="A926" s="7"/>
      <c r="B926" s="7" t="s">
        <v>75</v>
      </c>
      <c r="C926" s="8" t="s">
        <v>14</v>
      </c>
      <c r="D926" s="6">
        <v>43552</v>
      </c>
      <c r="E926" s="5">
        <v>769.79</v>
      </c>
      <c r="F926" s="5">
        <f t="shared" si="14"/>
        <v>250844.34000000005</v>
      </c>
    </row>
    <row r="927" spans="1:6" x14ac:dyDescent="0.2">
      <c r="A927" s="7"/>
      <c r="B927" s="7" t="s">
        <v>40</v>
      </c>
      <c r="C927" s="8" t="s">
        <v>14</v>
      </c>
      <c r="D927" s="6">
        <v>43552</v>
      </c>
      <c r="E927" s="5">
        <v>52.88</v>
      </c>
      <c r="F927" s="5">
        <f t="shared" si="14"/>
        <v>250897.22000000006</v>
      </c>
    </row>
    <row r="928" spans="1:6" x14ac:dyDescent="0.2">
      <c r="A928" s="7"/>
      <c r="B928" s="7" t="s">
        <v>62</v>
      </c>
      <c r="C928" s="8" t="s">
        <v>14</v>
      </c>
      <c r="D928" s="6">
        <v>43552</v>
      </c>
      <c r="E928" s="5">
        <v>2063.65</v>
      </c>
      <c r="F928" s="5">
        <f t="shared" si="14"/>
        <v>252960.87000000005</v>
      </c>
    </row>
    <row r="929" spans="1:6" x14ac:dyDescent="0.2">
      <c r="A929" s="7"/>
      <c r="B929" s="7" t="s">
        <v>65</v>
      </c>
      <c r="C929" s="8" t="s">
        <v>14</v>
      </c>
      <c r="D929" s="6">
        <v>43553</v>
      </c>
      <c r="E929" s="5">
        <v>1659.04</v>
      </c>
      <c r="F929" s="5">
        <f t="shared" si="14"/>
        <v>254619.91000000006</v>
      </c>
    </row>
    <row r="930" spans="1:6" x14ac:dyDescent="0.2">
      <c r="A930" s="7"/>
      <c r="B930" s="7" t="s">
        <v>72</v>
      </c>
      <c r="C930" s="8" t="s">
        <v>14</v>
      </c>
      <c r="D930" s="6">
        <v>43556</v>
      </c>
      <c r="E930" s="5">
        <v>5131</v>
      </c>
      <c r="F930" s="5">
        <f t="shared" si="14"/>
        <v>259750.91000000006</v>
      </c>
    </row>
    <row r="931" spans="1:6" x14ac:dyDescent="0.2">
      <c r="A931" s="7"/>
      <c r="B931" s="7" t="s">
        <v>72</v>
      </c>
      <c r="C931" s="8" t="s">
        <v>14</v>
      </c>
      <c r="D931" s="6">
        <v>43556</v>
      </c>
      <c r="E931" s="5">
        <v>1943.56</v>
      </c>
      <c r="F931" s="5">
        <f t="shared" si="14"/>
        <v>261694.47000000006</v>
      </c>
    </row>
    <row r="932" spans="1:6" x14ac:dyDescent="0.2">
      <c r="A932" s="7"/>
      <c r="B932" s="7" t="s">
        <v>40</v>
      </c>
      <c r="C932" s="8" t="s">
        <v>14</v>
      </c>
      <c r="D932" s="6">
        <v>43557</v>
      </c>
      <c r="E932" s="5">
        <v>568.91999999999996</v>
      </c>
      <c r="F932" s="5">
        <f t="shared" si="14"/>
        <v>262263.39000000007</v>
      </c>
    </row>
    <row r="933" spans="1:6" x14ac:dyDescent="0.2">
      <c r="A933" s="7"/>
      <c r="B933" s="7" t="s">
        <v>67</v>
      </c>
      <c r="C933" s="8" t="s">
        <v>14</v>
      </c>
      <c r="D933" s="6">
        <v>43558</v>
      </c>
      <c r="E933" s="5">
        <v>1636.38</v>
      </c>
      <c r="F933" s="5">
        <f t="shared" si="14"/>
        <v>263899.77000000008</v>
      </c>
    </row>
    <row r="934" spans="1:6" x14ac:dyDescent="0.2">
      <c r="A934" s="7"/>
      <c r="B934" s="7" t="s">
        <v>67</v>
      </c>
      <c r="C934" s="8" t="s">
        <v>14</v>
      </c>
      <c r="D934" s="6">
        <v>43558</v>
      </c>
      <c r="E934" s="5">
        <v>257.45999999999998</v>
      </c>
      <c r="F934" s="5">
        <f t="shared" si="14"/>
        <v>264157.2300000001</v>
      </c>
    </row>
    <row r="935" spans="1:6" x14ac:dyDescent="0.2">
      <c r="A935" s="7"/>
      <c r="B935" s="7" t="s">
        <v>195</v>
      </c>
      <c r="C935" s="8" t="s">
        <v>196</v>
      </c>
      <c r="D935" s="6">
        <v>43560</v>
      </c>
      <c r="E935" s="5">
        <v>69.349999999999994</v>
      </c>
      <c r="F935" s="5">
        <f t="shared" si="14"/>
        <v>264226.58000000007</v>
      </c>
    </row>
    <row r="936" spans="1:6" x14ac:dyDescent="0.2">
      <c r="A936" s="7"/>
      <c r="B936" s="7" t="s">
        <v>138</v>
      </c>
      <c r="C936" s="8" t="s">
        <v>14</v>
      </c>
      <c r="D936" s="6">
        <v>43563</v>
      </c>
      <c r="E936" s="5">
        <v>690.16</v>
      </c>
      <c r="F936" s="5">
        <f t="shared" si="14"/>
        <v>264916.74000000005</v>
      </c>
    </row>
    <row r="937" spans="1:6" x14ac:dyDescent="0.2">
      <c r="A937" s="7"/>
      <c r="B937" s="7" t="s">
        <v>197</v>
      </c>
      <c r="C937" s="8" t="s">
        <v>14</v>
      </c>
      <c r="D937" s="6">
        <v>43563</v>
      </c>
      <c r="E937" s="5">
        <v>34.89</v>
      </c>
      <c r="F937" s="5">
        <f t="shared" si="14"/>
        <v>264951.63000000006</v>
      </c>
    </row>
    <row r="938" spans="1:6" x14ac:dyDescent="0.2">
      <c r="A938" s="7"/>
      <c r="B938" s="7" t="s">
        <v>197</v>
      </c>
      <c r="C938" s="8" t="s">
        <v>14</v>
      </c>
      <c r="D938" s="6">
        <v>43563</v>
      </c>
      <c r="E938" s="5">
        <v>69.78</v>
      </c>
      <c r="F938" s="5">
        <f t="shared" si="14"/>
        <v>265021.41000000009</v>
      </c>
    </row>
    <row r="939" spans="1:6" x14ac:dyDescent="0.2">
      <c r="A939" s="7"/>
      <c r="B939" s="7" t="s">
        <v>62</v>
      </c>
      <c r="C939" s="8" t="s">
        <v>14</v>
      </c>
      <c r="D939" s="6">
        <v>43563</v>
      </c>
      <c r="E939" s="5">
        <v>1297.43</v>
      </c>
      <c r="F939" s="5">
        <f t="shared" si="14"/>
        <v>266318.84000000008</v>
      </c>
    </row>
    <row r="940" spans="1:6" x14ac:dyDescent="0.2">
      <c r="A940" s="7"/>
      <c r="B940" s="7" t="s">
        <v>68</v>
      </c>
      <c r="C940" s="8" t="s">
        <v>14</v>
      </c>
      <c r="D940" s="6">
        <v>43563</v>
      </c>
      <c r="E940" s="5">
        <v>13183.76</v>
      </c>
      <c r="F940" s="5">
        <f t="shared" si="14"/>
        <v>279502.60000000009</v>
      </c>
    </row>
    <row r="941" spans="1:6" x14ac:dyDescent="0.2">
      <c r="A941" s="7"/>
      <c r="B941" s="7" t="s">
        <v>67</v>
      </c>
      <c r="C941" s="8" t="s">
        <v>17</v>
      </c>
      <c r="D941" s="6">
        <v>43564</v>
      </c>
      <c r="E941" s="5">
        <v>6329.22</v>
      </c>
      <c r="F941" s="5">
        <f t="shared" si="14"/>
        <v>285831.82000000007</v>
      </c>
    </row>
    <row r="942" spans="1:6" x14ac:dyDescent="0.2">
      <c r="A942" s="7"/>
      <c r="B942" s="7" t="s">
        <v>67</v>
      </c>
      <c r="C942" s="8" t="s">
        <v>17</v>
      </c>
      <c r="D942" s="6">
        <v>43564</v>
      </c>
      <c r="E942" s="5">
        <v>489.42</v>
      </c>
      <c r="F942" s="5">
        <f t="shared" si="14"/>
        <v>286321.24000000005</v>
      </c>
    </row>
    <row r="943" spans="1:6" x14ac:dyDescent="0.2">
      <c r="A943" s="7"/>
      <c r="B943" s="7" t="s">
        <v>495</v>
      </c>
      <c r="C943" s="8" t="s">
        <v>14</v>
      </c>
      <c r="D943" s="6">
        <v>43565</v>
      </c>
      <c r="E943" s="5">
        <v>723.54</v>
      </c>
      <c r="F943" s="5">
        <f t="shared" si="14"/>
        <v>287044.78000000003</v>
      </c>
    </row>
    <row r="944" spans="1:6" x14ac:dyDescent="0.2">
      <c r="A944" s="7"/>
      <c r="B944" s="7" t="s">
        <v>495</v>
      </c>
      <c r="C944" s="8" t="s">
        <v>87</v>
      </c>
      <c r="D944" s="6">
        <v>43565</v>
      </c>
      <c r="E944" s="5">
        <v>682.69</v>
      </c>
      <c r="F944" s="5">
        <f t="shared" si="14"/>
        <v>287727.47000000003</v>
      </c>
    </row>
    <row r="945" spans="1:6" x14ac:dyDescent="0.2">
      <c r="A945" s="7"/>
      <c r="B945" s="7" t="s">
        <v>495</v>
      </c>
      <c r="C945" s="8" t="s">
        <v>87</v>
      </c>
      <c r="D945" s="6">
        <v>43565</v>
      </c>
      <c r="E945" s="5">
        <v>4131.4399999999996</v>
      </c>
      <c r="F945" s="5">
        <f t="shared" si="14"/>
        <v>291858.91000000003</v>
      </c>
    </row>
    <row r="946" spans="1:6" x14ac:dyDescent="0.2">
      <c r="A946" s="7"/>
      <c r="B946" s="7" t="s">
        <v>495</v>
      </c>
      <c r="C946" s="8" t="s">
        <v>176</v>
      </c>
      <c r="D946" s="6">
        <v>43565</v>
      </c>
      <c r="E946" s="5">
        <v>384.1</v>
      </c>
      <c r="F946" s="5">
        <f t="shared" si="14"/>
        <v>292243.01</v>
      </c>
    </row>
    <row r="947" spans="1:6" x14ac:dyDescent="0.2">
      <c r="A947" s="7"/>
      <c r="B947" s="7" t="s">
        <v>495</v>
      </c>
      <c r="C947" s="8" t="s">
        <v>14</v>
      </c>
      <c r="D947" s="6">
        <v>43565</v>
      </c>
      <c r="E947" s="5">
        <v>2768.93</v>
      </c>
      <c r="F947" s="5">
        <f t="shared" ref="F947:F1010" si="15">E947+F946</f>
        <v>295011.94</v>
      </c>
    </row>
    <row r="948" spans="1:6" x14ac:dyDescent="0.2">
      <c r="A948" s="7"/>
      <c r="B948" s="7" t="s">
        <v>495</v>
      </c>
      <c r="C948" s="8" t="s">
        <v>14</v>
      </c>
      <c r="D948" s="6">
        <v>43565</v>
      </c>
      <c r="E948" s="5">
        <v>896.71</v>
      </c>
      <c r="F948" s="5">
        <f t="shared" si="15"/>
        <v>295908.65000000002</v>
      </c>
    </row>
    <row r="949" spans="1:6" x14ac:dyDescent="0.2">
      <c r="A949" s="7"/>
      <c r="B949" s="7" t="s">
        <v>83</v>
      </c>
      <c r="C949" s="8" t="s">
        <v>14</v>
      </c>
      <c r="D949" s="6">
        <v>43565</v>
      </c>
      <c r="E949" s="5">
        <v>1451.66</v>
      </c>
      <c r="F949" s="5">
        <f t="shared" si="15"/>
        <v>297360.31</v>
      </c>
    </row>
    <row r="950" spans="1:6" x14ac:dyDescent="0.2">
      <c r="A950" s="7"/>
      <c r="B950" s="7" t="s">
        <v>62</v>
      </c>
      <c r="C950" s="8" t="s">
        <v>14</v>
      </c>
      <c r="D950" s="6">
        <v>43566</v>
      </c>
      <c r="E950" s="5">
        <v>2727.01</v>
      </c>
      <c r="F950" s="5">
        <f t="shared" si="15"/>
        <v>300087.32</v>
      </c>
    </row>
    <row r="951" spans="1:6" x14ac:dyDescent="0.2">
      <c r="A951" s="7"/>
      <c r="B951" s="7" t="s">
        <v>67</v>
      </c>
      <c r="C951" s="8" t="s">
        <v>17</v>
      </c>
      <c r="D951" s="6">
        <v>43567</v>
      </c>
      <c r="E951" s="5">
        <v>2032.32</v>
      </c>
      <c r="F951" s="5">
        <f t="shared" si="15"/>
        <v>302119.64</v>
      </c>
    </row>
    <row r="952" spans="1:6" x14ac:dyDescent="0.2">
      <c r="A952" s="7"/>
      <c r="B952" s="7" t="s">
        <v>67</v>
      </c>
      <c r="C952" s="8" t="s">
        <v>14</v>
      </c>
      <c r="D952" s="6">
        <v>43567</v>
      </c>
      <c r="E952" s="5">
        <v>2755.66</v>
      </c>
      <c r="F952" s="5">
        <f t="shared" si="15"/>
        <v>304875.3</v>
      </c>
    </row>
    <row r="953" spans="1:6" x14ac:dyDescent="0.2">
      <c r="A953" s="7"/>
      <c r="B953" s="7" t="s">
        <v>75</v>
      </c>
      <c r="C953" s="8" t="s">
        <v>14</v>
      </c>
      <c r="D953" s="6">
        <v>43570</v>
      </c>
      <c r="E953" s="5">
        <v>681.86</v>
      </c>
      <c r="F953" s="5">
        <f t="shared" si="15"/>
        <v>305557.15999999997</v>
      </c>
    </row>
    <row r="954" spans="1:6" x14ac:dyDescent="0.2">
      <c r="A954" s="7"/>
      <c r="B954" s="7" t="s">
        <v>174</v>
      </c>
      <c r="C954" s="8" t="s">
        <v>17</v>
      </c>
      <c r="D954" s="6">
        <v>43571</v>
      </c>
      <c r="E954" s="5">
        <v>568.72</v>
      </c>
      <c r="F954" s="5">
        <f t="shared" si="15"/>
        <v>306125.87999999995</v>
      </c>
    </row>
    <row r="955" spans="1:6" x14ac:dyDescent="0.2">
      <c r="A955" s="7"/>
      <c r="B955" s="7" t="s">
        <v>111</v>
      </c>
      <c r="C955" s="8" t="s">
        <v>47</v>
      </c>
      <c r="D955" s="6">
        <v>43571</v>
      </c>
      <c r="E955" s="5">
        <v>676.89</v>
      </c>
      <c r="F955" s="5">
        <f t="shared" si="15"/>
        <v>306802.76999999996</v>
      </c>
    </row>
    <row r="956" spans="1:6" x14ac:dyDescent="0.2">
      <c r="A956" s="7"/>
      <c r="B956" s="7" t="s">
        <v>536</v>
      </c>
      <c r="C956" s="8" t="s">
        <v>14</v>
      </c>
      <c r="D956" s="6">
        <v>43571</v>
      </c>
      <c r="E956" s="5">
        <v>227.55</v>
      </c>
      <c r="F956" s="5">
        <f t="shared" si="15"/>
        <v>307030.31999999995</v>
      </c>
    </row>
    <row r="957" spans="1:6" x14ac:dyDescent="0.2">
      <c r="A957" s="7"/>
      <c r="B957" s="7" t="s">
        <v>138</v>
      </c>
      <c r="C957" s="8" t="s">
        <v>14</v>
      </c>
      <c r="D957" s="6">
        <v>43571</v>
      </c>
      <c r="E957" s="5">
        <v>1678.94</v>
      </c>
      <c r="F957" s="5">
        <f t="shared" si="15"/>
        <v>308709.25999999995</v>
      </c>
    </row>
    <row r="958" spans="1:6" x14ac:dyDescent="0.2">
      <c r="A958" s="7"/>
      <c r="B958" s="7" t="s">
        <v>138</v>
      </c>
      <c r="C958" s="8" t="s">
        <v>14</v>
      </c>
      <c r="D958" s="6">
        <v>43574</v>
      </c>
      <c r="E958" s="5">
        <v>1844.85</v>
      </c>
      <c r="F958" s="5">
        <f t="shared" si="15"/>
        <v>310554.10999999993</v>
      </c>
    </row>
    <row r="959" spans="1:6" x14ac:dyDescent="0.2">
      <c r="A959" s="7"/>
      <c r="B959" s="7" t="s">
        <v>77</v>
      </c>
      <c r="C959" s="8" t="s">
        <v>17</v>
      </c>
      <c r="D959" s="6">
        <v>43574</v>
      </c>
      <c r="E959" s="5">
        <v>74.66</v>
      </c>
      <c r="F959" s="5">
        <f t="shared" si="15"/>
        <v>310628.7699999999</v>
      </c>
    </row>
    <row r="960" spans="1:6" x14ac:dyDescent="0.2">
      <c r="A960" s="7"/>
      <c r="B960" s="7" t="s">
        <v>106</v>
      </c>
      <c r="C960" s="8" t="s">
        <v>14</v>
      </c>
      <c r="D960" s="6">
        <v>43578</v>
      </c>
      <c r="E960" s="5">
        <v>414.76</v>
      </c>
      <c r="F960" s="5">
        <f t="shared" si="15"/>
        <v>311043.52999999991</v>
      </c>
    </row>
    <row r="961" spans="1:6" x14ac:dyDescent="0.2">
      <c r="A961" s="7"/>
      <c r="B961" s="7" t="s">
        <v>72</v>
      </c>
      <c r="C961" s="8" t="s">
        <v>14</v>
      </c>
      <c r="D961" s="6">
        <v>43578</v>
      </c>
      <c r="E961" s="5">
        <v>16632.490000000002</v>
      </c>
      <c r="F961" s="5">
        <f t="shared" si="15"/>
        <v>327676.0199999999</v>
      </c>
    </row>
    <row r="962" spans="1:6" x14ac:dyDescent="0.2">
      <c r="A962" s="7"/>
      <c r="B962" s="7" t="s">
        <v>68</v>
      </c>
      <c r="C962" s="8" t="s">
        <v>14</v>
      </c>
      <c r="D962" s="6">
        <v>43581</v>
      </c>
      <c r="E962" s="5">
        <v>2900.92</v>
      </c>
      <c r="F962" s="5">
        <f t="shared" si="15"/>
        <v>330576.93999999989</v>
      </c>
    </row>
    <row r="963" spans="1:6" x14ac:dyDescent="0.2">
      <c r="A963" s="7"/>
      <c r="B963" s="7" t="s">
        <v>138</v>
      </c>
      <c r="C963" s="8" t="s">
        <v>14</v>
      </c>
      <c r="D963" s="6">
        <v>43584</v>
      </c>
      <c r="E963" s="5">
        <v>1659.04</v>
      </c>
      <c r="F963" s="5">
        <f t="shared" si="15"/>
        <v>332235.97999999986</v>
      </c>
    </row>
    <row r="964" spans="1:6" x14ac:dyDescent="0.2">
      <c r="A964" s="7"/>
      <c r="B964" s="7" t="s">
        <v>75</v>
      </c>
      <c r="C964" s="8" t="s">
        <v>14</v>
      </c>
      <c r="D964" s="6">
        <v>43584</v>
      </c>
      <c r="E964" s="5">
        <v>548.30999999999995</v>
      </c>
      <c r="F964" s="5">
        <f t="shared" si="15"/>
        <v>332784.28999999986</v>
      </c>
    </row>
    <row r="965" spans="1:6" x14ac:dyDescent="0.2">
      <c r="A965" s="7"/>
      <c r="B965" s="7" t="s">
        <v>65</v>
      </c>
      <c r="C965" s="8" t="s">
        <v>14</v>
      </c>
      <c r="D965" s="6">
        <v>43587</v>
      </c>
      <c r="E965" s="5">
        <v>1808.35</v>
      </c>
      <c r="F965" s="5">
        <f t="shared" si="15"/>
        <v>334592.63999999984</v>
      </c>
    </row>
    <row r="966" spans="1:6" x14ac:dyDescent="0.2">
      <c r="A966" s="7"/>
      <c r="B966" s="7" t="s">
        <v>83</v>
      </c>
      <c r="C966" s="8" t="s">
        <v>14</v>
      </c>
      <c r="D966" s="6">
        <v>43587</v>
      </c>
      <c r="E966" s="5">
        <v>788.04</v>
      </c>
      <c r="F966" s="5">
        <f t="shared" si="15"/>
        <v>335380.67999999982</v>
      </c>
    </row>
    <row r="967" spans="1:6" x14ac:dyDescent="0.2">
      <c r="A967" s="7"/>
      <c r="B967" s="7" t="s">
        <v>68</v>
      </c>
      <c r="C967" s="8" t="s">
        <v>14</v>
      </c>
      <c r="D967" s="6">
        <v>43588</v>
      </c>
      <c r="E967" s="5">
        <v>12853.69</v>
      </c>
      <c r="F967" s="5">
        <f t="shared" si="15"/>
        <v>348234.36999999982</v>
      </c>
    </row>
    <row r="968" spans="1:6" x14ac:dyDescent="0.2">
      <c r="A968" s="7"/>
      <c r="B968" s="7" t="s">
        <v>62</v>
      </c>
      <c r="C968" s="8" t="s">
        <v>14</v>
      </c>
      <c r="D968" s="6">
        <v>43588</v>
      </c>
      <c r="E968" s="5">
        <v>3048.97</v>
      </c>
      <c r="F968" s="5">
        <f t="shared" si="15"/>
        <v>351283.33999999979</v>
      </c>
    </row>
    <row r="969" spans="1:6" x14ac:dyDescent="0.2">
      <c r="A969" s="7"/>
      <c r="B969" s="7" t="s">
        <v>198</v>
      </c>
      <c r="C969" s="8" t="s">
        <v>14</v>
      </c>
      <c r="D969" s="6">
        <v>43588</v>
      </c>
      <c r="E969" s="5">
        <v>1843.72</v>
      </c>
      <c r="F969" s="5">
        <f t="shared" si="15"/>
        <v>353127.05999999976</v>
      </c>
    </row>
    <row r="970" spans="1:6" x14ac:dyDescent="0.2">
      <c r="A970" s="7"/>
      <c r="B970" s="7" t="s">
        <v>67</v>
      </c>
      <c r="C970" s="8" t="s">
        <v>17</v>
      </c>
      <c r="D970" s="6">
        <v>43592</v>
      </c>
      <c r="E970" s="5">
        <v>4180.7700000000004</v>
      </c>
      <c r="F970" s="5">
        <f t="shared" si="15"/>
        <v>357307.82999999978</v>
      </c>
    </row>
    <row r="971" spans="1:6" x14ac:dyDescent="0.2">
      <c r="A971" s="7"/>
      <c r="B971" s="7" t="s">
        <v>67</v>
      </c>
      <c r="C971" s="8" t="s">
        <v>14</v>
      </c>
      <c r="D971" s="6">
        <v>43592</v>
      </c>
      <c r="E971" s="5">
        <v>373.28</v>
      </c>
      <c r="F971" s="5">
        <f t="shared" si="15"/>
        <v>357681.10999999981</v>
      </c>
    </row>
    <row r="972" spans="1:6" x14ac:dyDescent="0.2">
      <c r="A972" s="7"/>
      <c r="B972" s="7" t="s">
        <v>67</v>
      </c>
      <c r="C972" s="8" t="s">
        <v>176</v>
      </c>
      <c r="D972" s="6">
        <v>43592</v>
      </c>
      <c r="E972" s="5">
        <v>101.2</v>
      </c>
      <c r="F972" s="5">
        <f t="shared" si="15"/>
        <v>357782.30999999982</v>
      </c>
    </row>
    <row r="973" spans="1:6" x14ac:dyDescent="0.2">
      <c r="A973" s="7"/>
      <c r="B973" s="7" t="s">
        <v>67</v>
      </c>
      <c r="C973" s="8" t="s">
        <v>176</v>
      </c>
      <c r="D973" s="6">
        <v>43592</v>
      </c>
      <c r="E973" s="5">
        <v>1633.53</v>
      </c>
      <c r="F973" s="5">
        <f t="shared" si="15"/>
        <v>359415.83999999985</v>
      </c>
    </row>
    <row r="974" spans="1:6" x14ac:dyDescent="0.2">
      <c r="A974" s="7"/>
      <c r="B974" s="7" t="s">
        <v>75</v>
      </c>
      <c r="C974" s="8" t="s">
        <v>14</v>
      </c>
      <c r="D974" s="6">
        <v>43593</v>
      </c>
      <c r="E974" s="5">
        <v>549.14</v>
      </c>
      <c r="F974" s="5">
        <f t="shared" si="15"/>
        <v>359964.97999999986</v>
      </c>
    </row>
    <row r="975" spans="1:6" x14ac:dyDescent="0.2">
      <c r="A975" s="7"/>
      <c r="B975" s="7" t="s">
        <v>199</v>
      </c>
      <c r="C975" s="8" t="s">
        <v>14</v>
      </c>
      <c r="D975" s="6">
        <v>43593</v>
      </c>
      <c r="E975" s="5">
        <v>199.08</v>
      </c>
      <c r="F975" s="5">
        <f t="shared" si="15"/>
        <v>360164.05999999988</v>
      </c>
    </row>
    <row r="976" spans="1:6" x14ac:dyDescent="0.2">
      <c r="A976" s="7"/>
      <c r="B976" s="7" t="s">
        <v>495</v>
      </c>
      <c r="C976" s="8" t="s">
        <v>176</v>
      </c>
      <c r="D976" s="6">
        <v>43599</v>
      </c>
      <c r="E976" s="5">
        <v>383.67</v>
      </c>
      <c r="F976" s="5">
        <f t="shared" si="15"/>
        <v>360547.72999999986</v>
      </c>
    </row>
    <row r="977" spans="1:6" x14ac:dyDescent="0.2">
      <c r="A977" s="7"/>
      <c r="B977" s="7" t="s">
        <v>495</v>
      </c>
      <c r="C977" s="8" t="s">
        <v>87</v>
      </c>
      <c r="D977" s="6">
        <v>43599</v>
      </c>
      <c r="E977" s="5">
        <v>4131.4399999999996</v>
      </c>
      <c r="F977" s="5">
        <f t="shared" si="15"/>
        <v>364679.16999999987</v>
      </c>
    </row>
    <row r="978" spans="1:6" x14ac:dyDescent="0.2">
      <c r="A978" s="7"/>
      <c r="B978" s="7" t="s">
        <v>495</v>
      </c>
      <c r="C978" s="8" t="s">
        <v>17</v>
      </c>
      <c r="D978" s="6">
        <v>43599</v>
      </c>
      <c r="E978" s="5">
        <v>530.89</v>
      </c>
      <c r="F978" s="5">
        <f t="shared" si="15"/>
        <v>365210.05999999988</v>
      </c>
    </row>
    <row r="979" spans="1:6" x14ac:dyDescent="0.2">
      <c r="A979" s="7"/>
      <c r="B979" s="7" t="s">
        <v>72</v>
      </c>
      <c r="C979" s="8" t="s">
        <v>14</v>
      </c>
      <c r="D979" s="6">
        <v>43599</v>
      </c>
      <c r="E979" s="5">
        <v>6035.64</v>
      </c>
      <c r="F979" s="5">
        <f t="shared" si="15"/>
        <v>371245.6999999999</v>
      </c>
    </row>
    <row r="980" spans="1:6" x14ac:dyDescent="0.2">
      <c r="A980" s="7"/>
      <c r="B980" s="7" t="s">
        <v>67</v>
      </c>
      <c r="C980" s="8" t="s">
        <v>14</v>
      </c>
      <c r="D980" s="6">
        <v>43600</v>
      </c>
      <c r="E980" s="5">
        <v>3973.4</v>
      </c>
      <c r="F980" s="5">
        <f t="shared" si="15"/>
        <v>375219.09999999992</v>
      </c>
    </row>
    <row r="981" spans="1:6" x14ac:dyDescent="0.2">
      <c r="A981" s="7"/>
      <c r="B981" s="7" t="s">
        <v>139</v>
      </c>
      <c r="C981" s="8" t="s">
        <v>14</v>
      </c>
      <c r="D981" s="6">
        <v>43600</v>
      </c>
      <c r="E981" s="5">
        <v>580.66</v>
      </c>
      <c r="F981" s="5">
        <f t="shared" si="15"/>
        <v>375799.75999999989</v>
      </c>
    </row>
    <row r="982" spans="1:6" x14ac:dyDescent="0.2">
      <c r="A982" s="7"/>
      <c r="B982" s="7" t="s">
        <v>111</v>
      </c>
      <c r="C982" s="8" t="s">
        <v>14</v>
      </c>
      <c r="D982" s="6">
        <v>43600</v>
      </c>
      <c r="E982" s="5">
        <v>723.34</v>
      </c>
      <c r="F982" s="5">
        <f t="shared" si="15"/>
        <v>376523.09999999992</v>
      </c>
    </row>
    <row r="983" spans="1:6" x14ac:dyDescent="0.2">
      <c r="A983" s="7"/>
      <c r="B983" s="7" t="s">
        <v>200</v>
      </c>
      <c r="C983" s="8" t="s">
        <v>14</v>
      </c>
      <c r="D983" s="6">
        <v>43601</v>
      </c>
      <c r="E983" s="5">
        <v>15095.89</v>
      </c>
      <c r="F983" s="5">
        <f t="shared" si="15"/>
        <v>391618.98999999993</v>
      </c>
    </row>
    <row r="984" spans="1:6" x14ac:dyDescent="0.2">
      <c r="A984" s="7"/>
      <c r="B984" s="7" t="s">
        <v>67</v>
      </c>
      <c r="C984" s="8" t="s">
        <v>14</v>
      </c>
      <c r="D984" s="6">
        <v>43602</v>
      </c>
      <c r="E984" s="5">
        <v>10963.52</v>
      </c>
      <c r="F984" s="5">
        <f t="shared" si="15"/>
        <v>402582.50999999995</v>
      </c>
    </row>
    <row r="985" spans="1:6" x14ac:dyDescent="0.2">
      <c r="A985" s="7"/>
      <c r="B985" s="7" t="s">
        <v>67</v>
      </c>
      <c r="C985" s="8" t="s">
        <v>14</v>
      </c>
      <c r="D985" s="6">
        <v>43602</v>
      </c>
      <c r="E985" s="5">
        <v>5319.07</v>
      </c>
      <c r="F985" s="5">
        <f t="shared" si="15"/>
        <v>407901.57999999996</v>
      </c>
    </row>
    <row r="986" spans="1:6" x14ac:dyDescent="0.2">
      <c r="A986" s="7"/>
      <c r="B986" s="7" t="s">
        <v>172</v>
      </c>
      <c r="C986" s="8" t="s">
        <v>14</v>
      </c>
      <c r="D986" s="6">
        <v>43602</v>
      </c>
      <c r="E986" s="5">
        <v>141.02000000000001</v>
      </c>
      <c r="F986" s="5">
        <f t="shared" si="15"/>
        <v>408042.6</v>
      </c>
    </row>
    <row r="987" spans="1:6" x14ac:dyDescent="0.2">
      <c r="A987" s="7"/>
      <c r="B987" s="7" t="s">
        <v>72</v>
      </c>
      <c r="C987" s="8" t="s">
        <v>14</v>
      </c>
      <c r="D987" s="6">
        <v>43602</v>
      </c>
      <c r="E987" s="5">
        <v>713.82</v>
      </c>
      <c r="F987" s="5">
        <f t="shared" si="15"/>
        <v>408756.42</v>
      </c>
    </row>
    <row r="988" spans="1:6" x14ac:dyDescent="0.2">
      <c r="A988" s="7"/>
      <c r="B988" s="7" t="s">
        <v>62</v>
      </c>
      <c r="C988" s="8" t="s">
        <v>14</v>
      </c>
      <c r="D988" s="6">
        <v>43606</v>
      </c>
      <c r="E988" s="5">
        <v>1382.16</v>
      </c>
      <c r="F988" s="5">
        <f t="shared" si="15"/>
        <v>410138.57999999996</v>
      </c>
    </row>
    <row r="989" spans="1:6" x14ac:dyDescent="0.2">
      <c r="A989" s="7"/>
      <c r="B989" s="7" t="s">
        <v>62</v>
      </c>
      <c r="C989" s="8" t="s">
        <v>14</v>
      </c>
      <c r="D989" s="6">
        <v>43606</v>
      </c>
      <c r="E989" s="5">
        <v>6449.37</v>
      </c>
      <c r="F989" s="5">
        <f t="shared" si="15"/>
        <v>416587.94999999995</v>
      </c>
    </row>
    <row r="990" spans="1:6" x14ac:dyDescent="0.2">
      <c r="A990" s="7"/>
      <c r="B990" s="7" t="s">
        <v>62</v>
      </c>
      <c r="C990" s="8" t="s">
        <v>14</v>
      </c>
      <c r="D990" s="6">
        <v>43606</v>
      </c>
      <c r="E990" s="5">
        <v>839.82</v>
      </c>
      <c r="F990" s="5">
        <f t="shared" si="15"/>
        <v>417427.76999999996</v>
      </c>
    </row>
    <row r="991" spans="1:6" x14ac:dyDescent="0.2">
      <c r="A991" s="7"/>
      <c r="B991" s="7" t="s">
        <v>83</v>
      </c>
      <c r="C991" s="8" t="s">
        <v>14</v>
      </c>
      <c r="D991" s="6">
        <v>43606</v>
      </c>
      <c r="E991" s="5">
        <v>1161.32</v>
      </c>
      <c r="F991" s="5">
        <f t="shared" si="15"/>
        <v>418589.08999999997</v>
      </c>
    </row>
    <row r="992" spans="1:6" x14ac:dyDescent="0.2">
      <c r="A992" s="7"/>
      <c r="B992" s="7" t="s">
        <v>69</v>
      </c>
      <c r="C992" s="8" t="s">
        <v>14</v>
      </c>
      <c r="D992" s="6">
        <v>43607</v>
      </c>
      <c r="E992" s="5">
        <v>1344.18</v>
      </c>
      <c r="F992" s="5">
        <f t="shared" si="15"/>
        <v>419933.26999999996</v>
      </c>
    </row>
    <row r="993" spans="1:6" x14ac:dyDescent="0.2">
      <c r="A993" s="7"/>
      <c r="B993" s="7" t="s">
        <v>62</v>
      </c>
      <c r="C993" s="8" t="s">
        <v>14</v>
      </c>
      <c r="D993" s="6">
        <v>43607</v>
      </c>
      <c r="E993" s="5">
        <v>2177.83</v>
      </c>
      <c r="F993" s="5">
        <f t="shared" si="15"/>
        <v>422111.1</v>
      </c>
    </row>
    <row r="994" spans="1:6" x14ac:dyDescent="0.2">
      <c r="A994" s="7"/>
      <c r="B994" s="7" t="s">
        <v>201</v>
      </c>
      <c r="C994" s="8" t="s">
        <v>14</v>
      </c>
      <c r="D994" s="6">
        <v>43609</v>
      </c>
      <c r="E994" s="5">
        <v>14.07</v>
      </c>
      <c r="F994" s="5">
        <f t="shared" si="15"/>
        <v>422125.17</v>
      </c>
    </row>
    <row r="995" spans="1:6" x14ac:dyDescent="0.2">
      <c r="A995" s="7"/>
      <c r="B995" s="7" t="s">
        <v>75</v>
      </c>
      <c r="C995" s="8" t="s">
        <v>14</v>
      </c>
      <c r="D995" s="6">
        <v>43609</v>
      </c>
      <c r="E995" s="5">
        <v>703.43</v>
      </c>
      <c r="F995" s="5">
        <f t="shared" si="15"/>
        <v>422828.6</v>
      </c>
    </row>
    <row r="996" spans="1:6" x14ac:dyDescent="0.2">
      <c r="A996" s="7"/>
      <c r="B996" s="7" t="s">
        <v>138</v>
      </c>
      <c r="C996" s="8" t="s">
        <v>14</v>
      </c>
      <c r="D996" s="6">
        <v>43613</v>
      </c>
      <c r="E996" s="5">
        <v>185.81</v>
      </c>
      <c r="F996" s="5">
        <f t="shared" si="15"/>
        <v>423014.41</v>
      </c>
    </row>
    <row r="997" spans="1:6" x14ac:dyDescent="0.2">
      <c r="A997" s="7"/>
      <c r="B997" s="7" t="s">
        <v>75</v>
      </c>
      <c r="C997" s="8" t="s">
        <v>14</v>
      </c>
      <c r="D997" s="6">
        <v>43614</v>
      </c>
      <c r="E997" s="5">
        <v>328.49</v>
      </c>
      <c r="F997" s="5">
        <f t="shared" si="15"/>
        <v>423342.89999999997</v>
      </c>
    </row>
    <row r="998" spans="1:6" x14ac:dyDescent="0.2">
      <c r="A998" s="7"/>
      <c r="B998" s="7" t="s">
        <v>75</v>
      </c>
      <c r="C998" s="8" t="s">
        <v>14</v>
      </c>
      <c r="D998" s="6">
        <v>43614</v>
      </c>
      <c r="E998" s="5">
        <v>510.15</v>
      </c>
      <c r="F998" s="5">
        <f t="shared" si="15"/>
        <v>423853.05</v>
      </c>
    </row>
    <row r="999" spans="1:6" x14ac:dyDescent="0.2">
      <c r="A999" s="7"/>
      <c r="B999" s="7" t="s">
        <v>67</v>
      </c>
      <c r="C999" s="8" t="s">
        <v>14</v>
      </c>
      <c r="D999" s="6">
        <v>43615</v>
      </c>
      <c r="E999" s="5">
        <v>156.78</v>
      </c>
      <c r="F999" s="5">
        <f t="shared" si="15"/>
        <v>424009.83</v>
      </c>
    </row>
    <row r="1000" spans="1:6" x14ac:dyDescent="0.2">
      <c r="A1000" s="7"/>
      <c r="B1000" s="7" t="s">
        <v>67</v>
      </c>
      <c r="C1000" s="8" t="s">
        <v>29</v>
      </c>
      <c r="D1000" s="6">
        <v>43615</v>
      </c>
      <c r="E1000" s="5">
        <v>663.61</v>
      </c>
      <c r="F1000" s="5">
        <f t="shared" si="15"/>
        <v>424673.44</v>
      </c>
    </row>
    <row r="1001" spans="1:6" x14ac:dyDescent="0.2">
      <c r="A1001" s="7"/>
      <c r="B1001" s="7" t="s">
        <v>98</v>
      </c>
      <c r="C1001" s="8" t="s">
        <v>14</v>
      </c>
      <c r="D1001" s="6">
        <v>43615</v>
      </c>
      <c r="E1001" s="5">
        <v>3522.04</v>
      </c>
      <c r="F1001" s="5">
        <f t="shared" si="15"/>
        <v>428195.48</v>
      </c>
    </row>
    <row r="1002" spans="1:6" x14ac:dyDescent="0.2">
      <c r="A1002" s="7"/>
      <c r="B1002" s="7" t="s">
        <v>98</v>
      </c>
      <c r="C1002" s="8" t="s">
        <v>14</v>
      </c>
      <c r="D1002" s="6">
        <v>43615</v>
      </c>
      <c r="E1002" s="5">
        <v>1455.02</v>
      </c>
      <c r="F1002" s="5">
        <f t="shared" si="15"/>
        <v>429650.5</v>
      </c>
    </row>
    <row r="1003" spans="1:6" x14ac:dyDescent="0.2">
      <c r="A1003" s="7"/>
      <c r="B1003" s="7" t="s">
        <v>495</v>
      </c>
      <c r="C1003" s="8" t="s">
        <v>87</v>
      </c>
      <c r="D1003" s="6">
        <v>43615</v>
      </c>
      <c r="E1003" s="5">
        <v>1148.05</v>
      </c>
      <c r="F1003" s="5">
        <f t="shared" si="15"/>
        <v>430798.55</v>
      </c>
    </row>
    <row r="1004" spans="1:6" x14ac:dyDescent="0.2">
      <c r="A1004" s="7"/>
      <c r="B1004" s="7" t="s">
        <v>495</v>
      </c>
      <c r="C1004" s="8" t="s">
        <v>87</v>
      </c>
      <c r="D1004" s="6">
        <v>43615</v>
      </c>
      <c r="E1004" s="5">
        <v>722.51</v>
      </c>
      <c r="F1004" s="5">
        <f t="shared" si="15"/>
        <v>431521.06</v>
      </c>
    </row>
    <row r="1005" spans="1:6" x14ac:dyDescent="0.2">
      <c r="A1005" s="7"/>
      <c r="B1005" s="7" t="s">
        <v>495</v>
      </c>
      <c r="C1005" s="8" t="s">
        <v>87</v>
      </c>
      <c r="D1005" s="6">
        <v>43615</v>
      </c>
      <c r="E1005" s="5">
        <v>1514.49</v>
      </c>
      <c r="F1005" s="5">
        <f t="shared" si="15"/>
        <v>433035.55</v>
      </c>
    </row>
    <row r="1006" spans="1:6" x14ac:dyDescent="0.2">
      <c r="A1006" s="7"/>
      <c r="B1006" s="7" t="s">
        <v>495</v>
      </c>
      <c r="C1006" s="8" t="s">
        <v>17</v>
      </c>
      <c r="D1006" s="6">
        <v>43615</v>
      </c>
      <c r="E1006" s="5">
        <v>3432.54</v>
      </c>
      <c r="F1006" s="5">
        <f t="shared" si="15"/>
        <v>436468.08999999997</v>
      </c>
    </row>
    <row r="1007" spans="1:6" x14ac:dyDescent="0.2">
      <c r="A1007" s="7"/>
      <c r="B1007" s="7" t="s">
        <v>495</v>
      </c>
      <c r="C1007" s="8" t="s">
        <v>14</v>
      </c>
      <c r="D1007" s="6">
        <v>43615</v>
      </c>
      <c r="E1007" s="5">
        <v>3992.19</v>
      </c>
      <c r="F1007" s="5">
        <f t="shared" si="15"/>
        <v>440460.27999999997</v>
      </c>
    </row>
    <row r="1008" spans="1:6" x14ac:dyDescent="0.2">
      <c r="A1008" s="7"/>
      <c r="B1008" s="7" t="s">
        <v>495</v>
      </c>
      <c r="C1008" s="8" t="s">
        <v>14</v>
      </c>
      <c r="D1008" s="6">
        <v>43615</v>
      </c>
      <c r="E1008" s="5">
        <v>5662.76</v>
      </c>
      <c r="F1008" s="5">
        <f t="shared" si="15"/>
        <v>446123.04</v>
      </c>
    </row>
    <row r="1009" spans="1:6" x14ac:dyDescent="0.2">
      <c r="A1009" s="7"/>
      <c r="B1009" s="7" t="s">
        <v>495</v>
      </c>
      <c r="C1009" s="8" t="s">
        <v>14</v>
      </c>
      <c r="D1009" s="6">
        <v>43615</v>
      </c>
      <c r="E1009" s="5">
        <v>810.44</v>
      </c>
      <c r="F1009" s="5">
        <f t="shared" si="15"/>
        <v>446933.48</v>
      </c>
    </row>
    <row r="1010" spans="1:6" x14ac:dyDescent="0.2">
      <c r="A1010" s="7"/>
      <c r="B1010" s="7" t="s">
        <v>75</v>
      </c>
      <c r="C1010" s="8" t="s">
        <v>17</v>
      </c>
      <c r="D1010" s="6">
        <v>43616</v>
      </c>
      <c r="E1010" s="5">
        <v>7847.32</v>
      </c>
      <c r="F1010" s="5">
        <f t="shared" si="15"/>
        <v>454780.8</v>
      </c>
    </row>
    <row r="1011" spans="1:6" x14ac:dyDescent="0.2">
      <c r="A1011" s="7"/>
      <c r="B1011" s="7" t="s">
        <v>202</v>
      </c>
      <c r="C1011" s="8" t="s">
        <v>14</v>
      </c>
      <c r="D1011" s="6">
        <v>43616</v>
      </c>
      <c r="E1011" s="5">
        <v>902.52</v>
      </c>
      <c r="F1011" s="5">
        <f t="shared" ref="F1011:F1074" si="16">E1011+F1010</f>
        <v>455683.32</v>
      </c>
    </row>
    <row r="1012" spans="1:6" x14ac:dyDescent="0.2">
      <c r="A1012" s="7"/>
      <c r="B1012" s="7" t="s">
        <v>138</v>
      </c>
      <c r="C1012" s="8" t="s">
        <v>14</v>
      </c>
      <c r="D1012" s="6">
        <v>43616</v>
      </c>
      <c r="E1012" s="5">
        <v>477.8</v>
      </c>
      <c r="F1012" s="5">
        <f t="shared" si="16"/>
        <v>456161.12</v>
      </c>
    </row>
    <row r="1013" spans="1:6" x14ac:dyDescent="0.2">
      <c r="A1013" s="7"/>
      <c r="B1013" s="7" t="s">
        <v>65</v>
      </c>
      <c r="C1013" s="8" t="s">
        <v>14</v>
      </c>
      <c r="D1013" s="6">
        <v>43619</v>
      </c>
      <c r="E1013" s="5">
        <v>1659.04</v>
      </c>
      <c r="F1013" s="5">
        <f t="shared" si="16"/>
        <v>457820.15999999997</v>
      </c>
    </row>
    <row r="1014" spans="1:6" x14ac:dyDescent="0.2">
      <c r="A1014" s="7"/>
      <c r="B1014" s="7" t="s">
        <v>83</v>
      </c>
      <c r="C1014" s="8" t="s">
        <v>14</v>
      </c>
      <c r="D1014" s="6">
        <v>43620</v>
      </c>
      <c r="E1014" s="5">
        <v>1576.08</v>
      </c>
      <c r="F1014" s="5">
        <f t="shared" si="16"/>
        <v>459396.24</v>
      </c>
    </row>
    <row r="1015" spans="1:6" x14ac:dyDescent="0.2">
      <c r="A1015" s="7"/>
      <c r="B1015" s="7" t="s">
        <v>67</v>
      </c>
      <c r="C1015" s="8" t="s">
        <v>176</v>
      </c>
      <c r="D1015" s="6">
        <v>43623</v>
      </c>
      <c r="E1015" s="5">
        <v>46.81</v>
      </c>
      <c r="F1015" s="5">
        <f t="shared" si="16"/>
        <v>459443.05</v>
      </c>
    </row>
    <row r="1016" spans="1:6" x14ac:dyDescent="0.2">
      <c r="A1016" s="7"/>
      <c r="B1016" s="7" t="s">
        <v>67</v>
      </c>
      <c r="C1016" s="8" t="s">
        <v>14</v>
      </c>
      <c r="D1016" s="6">
        <v>43623</v>
      </c>
      <c r="E1016" s="5">
        <v>4437.92</v>
      </c>
      <c r="F1016" s="5">
        <f t="shared" si="16"/>
        <v>463880.97</v>
      </c>
    </row>
    <row r="1017" spans="1:6" x14ac:dyDescent="0.2">
      <c r="A1017" s="7"/>
      <c r="B1017" s="7" t="s">
        <v>67</v>
      </c>
      <c r="C1017" s="8" t="s">
        <v>176</v>
      </c>
      <c r="D1017" s="6">
        <v>43623</v>
      </c>
      <c r="E1017" s="5">
        <v>1636.31</v>
      </c>
      <c r="F1017" s="5">
        <f t="shared" si="16"/>
        <v>465517.27999999997</v>
      </c>
    </row>
    <row r="1018" spans="1:6" x14ac:dyDescent="0.2">
      <c r="A1018" s="7"/>
      <c r="B1018" s="7" t="s">
        <v>138</v>
      </c>
      <c r="C1018" s="8" t="s">
        <v>14</v>
      </c>
      <c r="D1018" s="6">
        <v>43626</v>
      </c>
      <c r="E1018" s="5">
        <v>1791.76</v>
      </c>
      <c r="F1018" s="5">
        <f t="shared" si="16"/>
        <v>467309.04</v>
      </c>
    </row>
    <row r="1019" spans="1:6" x14ac:dyDescent="0.2">
      <c r="A1019" s="7"/>
      <c r="B1019" s="7" t="s">
        <v>138</v>
      </c>
      <c r="C1019" s="8" t="s">
        <v>14</v>
      </c>
      <c r="D1019" s="6">
        <v>43626</v>
      </c>
      <c r="E1019" s="5">
        <v>318.52999999999997</v>
      </c>
      <c r="F1019" s="5">
        <f t="shared" si="16"/>
        <v>467627.57</v>
      </c>
    </row>
    <row r="1020" spans="1:6" x14ac:dyDescent="0.2">
      <c r="A1020" s="7"/>
      <c r="B1020" s="7" t="s">
        <v>138</v>
      </c>
      <c r="C1020" s="8" t="s">
        <v>14</v>
      </c>
      <c r="D1020" s="6">
        <v>43626</v>
      </c>
      <c r="E1020" s="5">
        <v>212.36</v>
      </c>
      <c r="F1020" s="5">
        <f t="shared" si="16"/>
        <v>467839.93</v>
      </c>
    </row>
    <row r="1021" spans="1:6" x14ac:dyDescent="0.2">
      <c r="A1021" s="7"/>
      <c r="B1021" s="7" t="s">
        <v>69</v>
      </c>
      <c r="C1021" s="8" t="s">
        <v>14</v>
      </c>
      <c r="D1021" s="6">
        <v>43626</v>
      </c>
      <c r="E1021" s="5">
        <v>590.28</v>
      </c>
      <c r="F1021" s="5">
        <f t="shared" si="16"/>
        <v>468430.21</v>
      </c>
    </row>
    <row r="1022" spans="1:6" x14ac:dyDescent="0.2">
      <c r="A1022" s="7"/>
      <c r="B1022" s="7" t="s">
        <v>68</v>
      </c>
      <c r="C1022" s="8" t="s">
        <v>14</v>
      </c>
      <c r="D1022" s="6">
        <v>43628</v>
      </c>
      <c r="E1022" s="5">
        <v>10632.93</v>
      </c>
      <c r="F1022" s="5">
        <f t="shared" si="16"/>
        <v>479063.14</v>
      </c>
    </row>
    <row r="1023" spans="1:6" x14ac:dyDescent="0.2">
      <c r="A1023" s="7"/>
      <c r="B1023" s="7" t="s">
        <v>69</v>
      </c>
      <c r="C1023" s="8" t="s">
        <v>14</v>
      </c>
      <c r="D1023" s="6">
        <v>43628</v>
      </c>
      <c r="E1023" s="5">
        <v>863.61</v>
      </c>
      <c r="F1023" s="5">
        <f t="shared" si="16"/>
        <v>479926.75</v>
      </c>
    </row>
    <row r="1024" spans="1:6" x14ac:dyDescent="0.2">
      <c r="A1024" s="7"/>
      <c r="B1024" s="7" t="s">
        <v>75</v>
      </c>
      <c r="C1024" s="8" t="s">
        <v>14</v>
      </c>
      <c r="D1024" s="6">
        <v>43633</v>
      </c>
      <c r="E1024" s="5">
        <v>551.63</v>
      </c>
      <c r="F1024" s="5">
        <f t="shared" si="16"/>
        <v>480478.38</v>
      </c>
    </row>
    <row r="1025" spans="1:6" x14ac:dyDescent="0.2">
      <c r="A1025" s="7"/>
      <c r="B1025" s="7" t="s">
        <v>495</v>
      </c>
      <c r="C1025" s="8" t="s">
        <v>87</v>
      </c>
      <c r="D1025" s="6">
        <v>43637</v>
      </c>
      <c r="E1025" s="5">
        <v>4131.4399999999996</v>
      </c>
      <c r="F1025" s="5">
        <f t="shared" si="16"/>
        <v>484609.82</v>
      </c>
    </row>
    <row r="1026" spans="1:6" x14ac:dyDescent="0.2">
      <c r="A1026" s="7"/>
      <c r="B1026" s="7" t="s">
        <v>495</v>
      </c>
      <c r="C1026" s="8" t="s">
        <v>17</v>
      </c>
      <c r="D1026" s="6">
        <v>43637</v>
      </c>
      <c r="E1026" s="5">
        <v>2389.0100000000002</v>
      </c>
      <c r="F1026" s="5">
        <f t="shared" si="16"/>
        <v>486998.83</v>
      </c>
    </row>
    <row r="1027" spans="1:6" x14ac:dyDescent="0.2">
      <c r="A1027" s="7"/>
      <c r="B1027" s="7" t="s">
        <v>495</v>
      </c>
      <c r="C1027" s="8" t="s">
        <v>176</v>
      </c>
      <c r="D1027" s="6">
        <v>43637</v>
      </c>
      <c r="E1027" s="5">
        <v>384.02</v>
      </c>
      <c r="F1027" s="5">
        <f t="shared" si="16"/>
        <v>487382.85000000003</v>
      </c>
    </row>
    <row r="1028" spans="1:6" x14ac:dyDescent="0.2">
      <c r="A1028" s="7"/>
      <c r="B1028" s="7" t="s">
        <v>495</v>
      </c>
      <c r="C1028" s="8" t="s">
        <v>147</v>
      </c>
      <c r="D1028" s="6">
        <v>43637</v>
      </c>
      <c r="E1028" s="5">
        <v>497.79</v>
      </c>
      <c r="F1028" s="5">
        <f t="shared" si="16"/>
        <v>487880.64</v>
      </c>
    </row>
    <row r="1029" spans="1:6" x14ac:dyDescent="0.2">
      <c r="A1029" s="7"/>
      <c r="B1029" s="7" t="s">
        <v>495</v>
      </c>
      <c r="C1029" s="8" t="s">
        <v>147</v>
      </c>
      <c r="D1029" s="6">
        <v>43637</v>
      </c>
      <c r="E1029" s="5">
        <v>183.32</v>
      </c>
      <c r="F1029" s="5">
        <f t="shared" si="16"/>
        <v>488063.96</v>
      </c>
    </row>
    <row r="1030" spans="1:6" x14ac:dyDescent="0.2">
      <c r="A1030" s="7"/>
      <c r="B1030" s="7" t="s">
        <v>495</v>
      </c>
      <c r="C1030" s="8" t="s">
        <v>147</v>
      </c>
      <c r="D1030" s="6">
        <v>43637</v>
      </c>
      <c r="E1030" s="5">
        <v>444.91</v>
      </c>
      <c r="F1030" s="5">
        <f t="shared" si="16"/>
        <v>488508.87</v>
      </c>
    </row>
    <row r="1031" spans="1:6" x14ac:dyDescent="0.2">
      <c r="A1031" s="7"/>
      <c r="B1031" s="7" t="s">
        <v>174</v>
      </c>
      <c r="C1031" s="8" t="s">
        <v>17</v>
      </c>
      <c r="D1031" s="6">
        <v>43637</v>
      </c>
      <c r="E1031" s="5">
        <v>580.66</v>
      </c>
      <c r="F1031" s="5">
        <f t="shared" si="16"/>
        <v>489089.52999999997</v>
      </c>
    </row>
    <row r="1032" spans="1:6" x14ac:dyDescent="0.2">
      <c r="A1032" s="7"/>
      <c r="B1032" s="7" t="s">
        <v>138</v>
      </c>
      <c r="C1032" s="8" t="s">
        <v>14</v>
      </c>
      <c r="D1032" s="6">
        <v>43642</v>
      </c>
      <c r="E1032" s="5">
        <v>948.97</v>
      </c>
      <c r="F1032" s="5">
        <f t="shared" si="16"/>
        <v>490038.49999999994</v>
      </c>
    </row>
    <row r="1033" spans="1:6" x14ac:dyDescent="0.2">
      <c r="A1033" s="7"/>
      <c r="B1033" s="7" t="s">
        <v>75</v>
      </c>
      <c r="C1033" s="8" t="s">
        <v>14</v>
      </c>
      <c r="D1033" s="6">
        <v>43643</v>
      </c>
      <c r="E1033" s="5">
        <v>580.66</v>
      </c>
      <c r="F1033" s="5">
        <f t="shared" si="16"/>
        <v>490619.15999999992</v>
      </c>
    </row>
    <row r="1034" spans="1:6" x14ac:dyDescent="0.2">
      <c r="A1034" s="7"/>
      <c r="B1034" s="7" t="s">
        <v>138</v>
      </c>
      <c r="C1034" s="8" t="s">
        <v>14</v>
      </c>
      <c r="D1034" s="6">
        <v>43643</v>
      </c>
      <c r="E1034" s="5">
        <v>424.71</v>
      </c>
      <c r="F1034" s="5">
        <f t="shared" si="16"/>
        <v>491043.86999999994</v>
      </c>
    </row>
    <row r="1035" spans="1:6" x14ac:dyDescent="0.2">
      <c r="A1035" s="7"/>
      <c r="B1035" s="7" t="s">
        <v>138</v>
      </c>
      <c r="C1035" s="8" t="s">
        <v>14</v>
      </c>
      <c r="D1035" s="6">
        <v>43643</v>
      </c>
      <c r="E1035" s="5">
        <v>185.81</v>
      </c>
      <c r="F1035" s="5">
        <f t="shared" si="16"/>
        <v>491229.67999999993</v>
      </c>
    </row>
    <row r="1036" spans="1:6" x14ac:dyDescent="0.2">
      <c r="A1036" s="7"/>
      <c r="B1036" s="7" t="s">
        <v>62</v>
      </c>
      <c r="C1036" s="8" t="s">
        <v>14</v>
      </c>
      <c r="D1036" s="6">
        <v>43650</v>
      </c>
      <c r="E1036" s="5">
        <v>696.79</v>
      </c>
      <c r="F1036" s="5">
        <f t="shared" si="16"/>
        <v>491926.46999999991</v>
      </c>
    </row>
    <row r="1037" spans="1:6" x14ac:dyDescent="0.2">
      <c r="A1037" s="7"/>
      <c r="B1037" s="7" t="s">
        <v>62</v>
      </c>
      <c r="C1037" s="8" t="s">
        <v>14</v>
      </c>
      <c r="D1037" s="6">
        <v>43650</v>
      </c>
      <c r="E1037" s="5">
        <v>7962.74</v>
      </c>
      <c r="F1037" s="5">
        <f t="shared" si="16"/>
        <v>499889.2099999999</v>
      </c>
    </row>
    <row r="1038" spans="1:6" x14ac:dyDescent="0.2">
      <c r="A1038" s="7"/>
      <c r="B1038" s="7" t="s">
        <v>67</v>
      </c>
      <c r="C1038" s="8" t="s">
        <v>14</v>
      </c>
      <c r="D1038" s="6">
        <v>43650</v>
      </c>
      <c r="E1038" s="5">
        <v>832.55</v>
      </c>
      <c r="F1038" s="5">
        <f t="shared" si="16"/>
        <v>500721.75999999989</v>
      </c>
    </row>
    <row r="1039" spans="1:6" x14ac:dyDescent="0.2">
      <c r="A1039" s="7"/>
      <c r="B1039" s="7" t="s">
        <v>67</v>
      </c>
      <c r="C1039" s="8" t="s">
        <v>14</v>
      </c>
      <c r="D1039" s="6">
        <v>43650</v>
      </c>
      <c r="E1039" s="5">
        <v>2775.57</v>
      </c>
      <c r="F1039" s="5">
        <f t="shared" si="16"/>
        <v>503497.3299999999</v>
      </c>
    </row>
    <row r="1040" spans="1:6" x14ac:dyDescent="0.2">
      <c r="A1040" s="7"/>
      <c r="B1040" s="7" t="s">
        <v>67</v>
      </c>
      <c r="C1040" s="8" t="s">
        <v>14</v>
      </c>
      <c r="D1040" s="6">
        <v>43650</v>
      </c>
      <c r="E1040" s="5">
        <v>3772.6</v>
      </c>
      <c r="F1040" s="5">
        <f t="shared" si="16"/>
        <v>507269.92999999988</v>
      </c>
    </row>
    <row r="1041" spans="1:6" x14ac:dyDescent="0.2">
      <c r="A1041" s="7"/>
      <c r="B1041" s="7" t="s">
        <v>138</v>
      </c>
      <c r="C1041" s="8" t="s">
        <v>14</v>
      </c>
      <c r="D1041" s="6">
        <v>43654</v>
      </c>
      <c r="E1041" s="5">
        <v>331.81</v>
      </c>
      <c r="F1041" s="5">
        <f t="shared" si="16"/>
        <v>507601.73999999987</v>
      </c>
    </row>
    <row r="1042" spans="1:6" x14ac:dyDescent="0.2">
      <c r="A1042" s="7"/>
      <c r="B1042" s="7" t="s">
        <v>67</v>
      </c>
      <c r="C1042" s="8" t="s">
        <v>176</v>
      </c>
      <c r="D1042" s="6">
        <v>43654</v>
      </c>
      <c r="E1042" s="5">
        <v>1629.46</v>
      </c>
      <c r="F1042" s="5">
        <f t="shared" si="16"/>
        <v>509231.1999999999</v>
      </c>
    </row>
    <row r="1043" spans="1:6" x14ac:dyDescent="0.2">
      <c r="A1043" s="7"/>
      <c r="B1043" s="7" t="s">
        <v>67</v>
      </c>
      <c r="C1043" s="8" t="s">
        <v>176</v>
      </c>
      <c r="D1043" s="6">
        <v>43654</v>
      </c>
      <c r="E1043" s="5">
        <v>367.99</v>
      </c>
      <c r="F1043" s="5">
        <f t="shared" si="16"/>
        <v>509599.18999999989</v>
      </c>
    </row>
    <row r="1044" spans="1:6" x14ac:dyDescent="0.2">
      <c r="A1044" s="7"/>
      <c r="B1044" s="7" t="s">
        <v>83</v>
      </c>
      <c r="C1044" s="8" t="s">
        <v>14</v>
      </c>
      <c r="D1044" s="6">
        <v>43654</v>
      </c>
      <c r="E1044" s="5">
        <v>3550.34</v>
      </c>
      <c r="F1044" s="5">
        <f t="shared" si="16"/>
        <v>513149.52999999991</v>
      </c>
    </row>
    <row r="1045" spans="1:6" x14ac:dyDescent="0.2">
      <c r="A1045" s="7"/>
      <c r="B1045" s="7" t="s">
        <v>65</v>
      </c>
      <c r="C1045" s="8" t="s">
        <v>14</v>
      </c>
      <c r="D1045" s="6">
        <v>43654</v>
      </c>
      <c r="E1045" s="5">
        <v>1659.04</v>
      </c>
      <c r="F1045" s="5">
        <f t="shared" si="16"/>
        <v>514808.56999999989</v>
      </c>
    </row>
    <row r="1046" spans="1:6" x14ac:dyDescent="0.2">
      <c r="A1046" s="7"/>
      <c r="B1046" s="7" t="s">
        <v>111</v>
      </c>
      <c r="C1046" s="8" t="s">
        <v>3</v>
      </c>
      <c r="D1046" s="6">
        <v>43654</v>
      </c>
      <c r="E1046" s="5">
        <v>578.94000000000005</v>
      </c>
      <c r="F1046" s="5">
        <f t="shared" si="16"/>
        <v>515387.50999999989</v>
      </c>
    </row>
    <row r="1047" spans="1:6" x14ac:dyDescent="0.2">
      <c r="A1047" s="7"/>
      <c r="B1047" s="7" t="s">
        <v>67</v>
      </c>
      <c r="C1047" s="8" t="s">
        <v>14</v>
      </c>
      <c r="D1047" s="6">
        <v>43654</v>
      </c>
      <c r="E1047" s="5">
        <v>705.09</v>
      </c>
      <c r="F1047" s="5">
        <f t="shared" si="16"/>
        <v>516092.59999999992</v>
      </c>
    </row>
    <row r="1048" spans="1:6" x14ac:dyDescent="0.2">
      <c r="A1048" s="7"/>
      <c r="B1048" s="7" t="s">
        <v>68</v>
      </c>
      <c r="C1048" s="8" t="s">
        <v>14</v>
      </c>
      <c r="D1048" s="6">
        <v>43655</v>
      </c>
      <c r="E1048" s="5">
        <v>13283.83</v>
      </c>
      <c r="F1048" s="5">
        <f t="shared" si="16"/>
        <v>529376.42999999993</v>
      </c>
    </row>
    <row r="1049" spans="1:6" x14ac:dyDescent="0.2">
      <c r="A1049" s="7"/>
      <c r="B1049" s="7" t="s">
        <v>133</v>
      </c>
      <c r="C1049" s="8" t="s">
        <v>14</v>
      </c>
      <c r="D1049" s="6">
        <v>43656</v>
      </c>
      <c r="E1049" s="5">
        <v>7373.38</v>
      </c>
      <c r="F1049" s="5">
        <f t="shared" si="16"/>
        <v>536749.80999999994</v>
      </c>
    </row>
    <row r="1050" spans="1:6" x14ac:dyDescent="0.2">
      <c r="A1050" s="7"/>
      <c r="B1050" s="7" t="s">
        <v>174</v>
      </c>
      <c r="C1050" s="8" t="s">
        <v>140</v>
      </c>
      <c r="D1050" s="6">
        <v>43656</v>
      </c>
      <c r="E1050" s="5">
        <v>878.62</v>
      </c>
      <c r="F1050" s="5">
        <f t="shared" si="16"/>
        <v>537628.42999999993</v>
      </c>
    </row>
    <row r="1051" spans="1:6" x14ac:dyDescent="0.2">
      <c r="A1051" s="7"/>
      <c r="B1051" s="7" t="s">
        <v>123</v>
      </c>
      <c r="C1051" s="8" t="s">
        <v>87</v>
      </c>
      <c r="D1051" s="6">
        <v>43656</v>
      </c>
      <c r="E1051" s="5">
        <v>331.81</v>
      </c>
      <c r="F1051" s="5">
        <f t="shared" si="16"/>
        <v>537960.24</v>
      </c>
    </row>
    <row r="1052" spans="1:6" x14ac:dyDescent="0.2">
      <c r="A1052" s="7"/>
      <c r="B1052" s="7" t="s">
        <v>138</v>
      </c>
      <c r="C1052" s="8" t="s">
        <v>14</v>
      </c>
      <c r="D1052" s="6">
        <v>43656</v>
      </c>
      <c r="E1052" s="5">
        <v>424.71</v>
      </c>
      <c r="F1052" s="5">
        <f t="shared" si="16"/>
        <v>538384.94999999995</v>
      </c>
    </row>
    <row r="1053" spans="1:6" x14ac:dyDescent="0.2">
      <c r="A1053" s="7"/>
      <c r="B1053" s="7" t="s">
        <v>111</v>
      </c>
      <c r="C1053" s="8" t="s">
        <v>203</v>
      </c>
      <c r="D1053" s="6">
        <v>43658</v>
      </c>
      <c r="E1053" s="5">
        <v>745.9</v>
      </c>
      <c r="F1053" s="5">
        <f t="shared" si="16"/>
        <v>539130.85</v>
      </c>
    </row>
    <row r="1054" spans="1:6" x14ac:dyDescent="0.2">
      <c r="A1054" s="7"/>
      <c r="B1054" s="7" t="s">
        <v>174</v>
      </c>
      <c r="C1054" s="8" t="s">
        <v>140</v>
      </c>
      <c r="D1054" s="6">
        <v>43658</v>
      </c>
      <c r="E1054" s="5">
        <v>929.06</v>
      </c>
      <c r="F1054" s="5">
        <f t="shared" si="16"/>
        <v>540059.91</v>
      </c>
    </row>
    <row r="1055" spans="1:6" x14ac:dyDescent="0.2">
      <c r="A1055" s="7"/>
      <c r="B1055" s="7" t="s">
        <v>138</v>
      </c>
      <c r="C1055" s="8" t="s">
        <v>48</v>
      </c>
      <c r="D1055" s="6">
        <v>43664</v>
      </c>
      <c r="E1055" s="5">
        <v>690.16</v>
      </c>
      <c r="F1055" s="5">
        <f t="shared" si="16"/>
        <v>540750.07000000007</v>
      </c>
    </row>
    <row r="1056" spans="1:6" x14ac:dyDescent="0.2">
      <c r="A1056" s="7"/>
      <c r="B1056" s="7" t="s">
        <v>62</v>
      </c>
      <c r="C1056" s="8" t="s">
        <v>14</v>
      </c>
      <c r="D1056" s="6">
        <v>43664</v>
      </c>
      <c r="E1056" s="5">
        <v>886.91</v>
      </c>
      <c r="F1056" s="5">
        <f t="shared" si="16"/>
        <v>541636.9800000001</v>
      </c>
    </row>
    <row r="1057" spans="1:6" x14ac:dyDescent="0.2">
      <c r="A1057" s="7"/>
      <c r="B1057" s="7" t="s">
        <v>69</v>
      </c>
      <c r="C1057" s="8" t="s">
        <v>14</v>
      </c>
      <c r="D1057" s="6">
        <v>43665</v>
      </c>
      <c r="E1057" s="5">
        <v>517.22</v>
      </c>
      <c r="F1057" s="5">
        <f t="shared" si="16"/>
        <v>542154.20000000007</v>
      </c>
    </row>
    <row r="1058" spans="1:6" x14ac:dyDescent="0.2">
      <c r="A1058" s="7"/>
      <c r="B1058" s="7" t="s">
        <v>65</v>
      </c>
      <c r="C1058" s="8" t="s">
        <v>14</v>
      </c>
      <c r="D1058" s="6">
        <v>43668</v>
      </c>
      <c r="E1058" s="5">
        <v>497.71</v>
      </c>
      <c r="F1058" s="5">
        <f t="shared" si="16"/>
        <v>542651.91</v>
      </c>
    </row>
    <row r="1059" spans="1:6" x14ac:dyDescent="0.2">
      <c r="A1059" s="7"/>
      <c r="B1059" s="7" t="s">
        <v>67</v>
      </c>
      <c r="C1059" s="8" t="s">
        <v>204</v>
      </c>
      <c r="D1059" s="6">
        <v>43668</v>
      </c>
      <c r="E1059" s="5">
        <v>678.55</v>
      </c>
      <c r="F1059" s="5">
        <f t="shared" si="16"/>
        <v>543330.46000000008</v>
      </c>
    </row>
    <row r="1060" spans="1:6" x14ac:dyDescent="0.2">
      <c r="A1060" s="7"/>
      <c r="B1060" s="7" t="s">
        <v>67</v>
      </c>
      <c r="C1060" s="8" t="s">
        <v>14</v>
      </c>
      <c r="D1060" s="6">
        <v>43668</v>
      </c>
      <c r="E1060" s="5">
        <v>3528.93</v>
      </c>
      <c r="F1060" s="5">
        <f t="shared" si="16"/>
        <v>546859.39000000013</v>
      </c>
    </row>
    <row r="1061" spans="1:6" x14ac:dyDescent="0.2">
      <c r="A1061" s="7"/>
      <c r="B1061" s="7" t="s">
        <v>138</v>
      </c>
      <c r="C1061" s="8" t="s">
        <v>14</v>
      </c>
      <c r="D1061" s="6">
        <v>43670</v>
      </c>
      <c r="E1061" s="5">
        <v>557.44000000000005</v>
      </c>
      <c r="F1061" s="5">
        <f t="shared" si="16"/>
        <v>547416.83000000007</v>
      </c>
    </row>
    <row r="1062" spans="1:6" x14ac:dyDescent="0.2">
      <c r="A1062" s="7"/>
      <c r="B1062" s="7" t="s">
        <v>138</v>
      </c>
      <c r="C1062" s="8" t="s">
        <v>14</v>
      </c>
      <c r="D1062" s="6">
        <v>43670</v>
      </c>
      <c r="E1062" s="5">
        <v>690.16</v>
      </c>
      <c r="F1062" s="5">
        <f t="shared" si="16"/>
        <v>548106.99000000011</v>
      </c>
    </row>
    <row r="1063" spans="1:6" x14ac:dyDescent="0.2">
      <c r="A1063" s="7"/>
      <c r="B1063" s="7" t="s">
        <v>138</v>
      </c>
      <c r="C1063" s="8" t="s">
        <v>14</v>
      </c>
      <c r="D1063" s="6">
        <v>43670</v>
      </c>
      <c r="E1063" s="5">
        <v>1619.22</v>
      </c>
      <c r="F1063" s="5">
        <f t="shared" si="16"/>
        <v>549726.21000000008</v>
      </c>
    </row>
    <row r="1064" spans="1:6" x14ac:dyDescent="0.2">
      <c r="A1064" s="7"/>
      <c r="B1064" s="7" t="s">
        <v>138</v>
      </c>
      <c r="C1064" s="8" t="s">
        <v>14</v>
      </c>
      <c r="D1064" s="6">
        <v>43670</v>
      </c>
      <c r="E1064" s="5">
        <v>1831.57</v>
      </c>
      <c r="F1064" s="5">
        <f t="shared" si="16"/>
        <v>551557.78</v>
      </c>
    </row>
    <row r="1065" spans="1:6" x14ac:dyDescent="0.2">
      <c r="A1065" s="7"/>
      <c r="B1065" s="7" t="s">
        <v>495</v>
      </c>
      <c r="C1065" s="8" t="s">
        <v>176</v>
      </c>
      <c r="D1065" s="6">
        <v>43670</v>
      </c>
      <c r="E1065" s="5">
        <v>382.56</v>
      </c>
      <c r="F1065" s="5">
        <f t="shared" si="16"/>
        <v>551940.34000000008</v>
      </c>
    </row>
    <row r="1066" spans="1:6" x14ac:dyDescent="0.2">
      <c r="A1066" s="7"/>
      <c r="B1066" s="7" t="s">
        <v>495</v>
      </c>
      <c r="C1066" s="8" t="s">
        <v>176</v>
      </c>
      <c r="D1066" s="6">
        <v>43670</v>
      </c>
      <c r="E1066" s="5">
        <v>301.99</v>
      </c>
      <c r="F1066" s="5">
        <f t="shared" si="16"/>
        <v>552242.33000000007</v>
      </c>
    </row>
    <row r="1067" spans="1:6" x14ac:dyDescent="0.2">
      <c r="A1067" s="7"/>
      <c r="B1067" s="7" t="s">
        <v>495</v>
      </c>
      <c r="C1067" s="8" t="s">
        <v>14</v>
      </c>
      <c r="D1067" s="6">
        <v>43670</v>
      </c>
      <c r="E1067" s="5">
        <v>6113.33</v>
      </c>
      <c r="F1067" s="5">
        <f t="shared" si="16"/>
        <v>558355.66</v>
      </c>
    </row>
    <row r="1068" spans="1:6" x14ac:dyDescent="0.2">
      <c r="A1068" s="7"/>
      <c r="B1068" s="7" t="s">
        <v>495</v>
      </c>
      <c r="C1068" s="8" t="s">
        <v>87</v>
      </c>
      <c r="D1068" s="6">
        <v>43670</v>
      </c>
      <c r="E1068" s="5">
        <v>4131.4399999999996</v>
      </c>
      <c r="F1068" s="5">
        <f t="shared" si="16"/>
        <v>562487.1</v>
      </c>
    </row>
    <row r="1069" spans="1:6" x14ac:dyDescent="0.2">
      <c r="A1069" s="7"/>
      <c r="B1069" s="7" t="s">
        <v>495</v>
      </c>
      <c r="C1069" s="8" t="s">
        <v>14</v>
      </c>
      <c r="D1069" s="6">
        <v>43670</v>
      </c>
      <c r="E1069" s="5">
        <v>1026.94</v>
      </c>
      <c r="F1069" s="5">
        <f t="shared" si="16"/>
        <v>563514.03999999992</v>
      </c>
    </row>
    <row r="1070" spans="1:6" x14ac:dyDescent="0.2">
      <c r="A1070" s="7"/>
      <c r="B1070" s="7" t="s">
        <v>495</v>
      </c>
      <c r="C1070" s="8" t="s">
        <v>14</v>
      </c>
      <c r="D1070" s="6">
        <v>43670</v>
      </c>
      <c r="E1070" s="5">
        <v>479.13</v>
      </c>
      <c r="F1070" s="5">
        <f t="shared" si="16"/>
        <v>563993.16999999993</v>
      </c>
    </row>
    <row r="1071" spans="1:6" x14ac:dyDescent="0.2">
      <c r="A1071" s="7"/>
      <c r="B1071" s="7" t="s">
        <v>381</v>
      </c>
      <c r="C1071" s="8" t="s">
        <v>14</v>
      </c>
      <c r="D1071" s="6">
        <v>43672</v>
      </c>
      <c r="E1071" s="5">
        <v>58.07</v>
      </c>
      <c r="F1071" s="5">
        <f t="shared" si="16"/>
        <v>564051.23999999987</v>
      </c>
    </row>
    <row r="1072" spans="1:6" x14ac:dyDescent="0.2">
      <c r="A1072" s="7"/>
      <c r="B1072" s="7" t="s">
        <v>138</v>
      </c>
      <c r="C1072" s="8" t="s">
        <v>14</v>
      </c>
      <c r="D1072" s="6">
        <v>43672</v>
      </c>
      <c r="E1072" s="5">
        <v>238.9</v>
      </c>
      <c r="F1072" s="5">
        <f t="shared" si="16"/>
        <v>564290.1399999999</v>
      </c>
    </row>
    <row r="1073" spans="1:6" x14ac:dyDescent="0.2">
      <c r="A1073" s="7"/>
      <c r="B1073" s="7" t="s">
        <v>162</v>
      </c>
      <c r="C1073" s="8" t="s">
        <v>14</v>
      </c>
      <c r="D1073" s="6">
        <v>43672</v>
      </c>
      <c r="E1073" s="5">
        <v>836.15</v>
      </c>
      <c r="F1073" s="5">
        <f t="shared" si="16"/>
        <v>565126.28999999992</v>
      </c>
    </row>
    <row r="1074" spans="1:6" x14ac:dyDescent="0.2">
      <c r="A1074" s="7"/>
      <c r="B1074" s="7" t="s">
        <v>67</v>
      </c>
      <c r="C1074" s="8" t="s">
        <v>14</v>
      </c>
      <c r="D1074" s="6">
        <v>43675</v>
      </c>
      <c r="E1074" s="5">
        <v>5860.08</v>
      </c>
      <c r="F1074" s="5">
        <f t="shared" si="16"/>
        <v>570986.36999999988</v>
      </c>
    </row>
    <row r="1075" spans="1:6" x14ac:dyDescent="0.2">
      <c r="A1075" s="7"/>
      <c r="B1075" s="7" t="s">
        <v>67</v>
      </c>
      <c r="C1075" s="8" t="s">
        <v>14</v>
      </c>
      <c r="D1075" s="6">
        <v>43675</v>
      </c>
      <c r="E1075" s="5">
        <v>1055.6099999999999</v>
      </c>
      <c r="F1075" s="5">
        <f t="shared" ref="F1075:F1138" si="17">E1075+F1074</f>
        <v>572041.97999999986</v>
      </c>
    </row>
    <row r="1076" spans="1:6" x14ac:dyDescent="0.2">
      <c r="A1076" s="7"/>
      <c r="B1076" s="7" t="s">
        <v>67</v>
      </c>
      <c r="C1076" s="8" t="s">
        <v>14</v>
      </c>
      <c r="D1076" s="6">
        <v>43675</v>
      </c>
      <c r="E1076" s="5">
        <v>3179.1</v>
      </c>
      <c r="F1076" s="5">
        <f t="shared" si="17"/>
        <v>575221.07999999984</v>
      </c>
    </row>
    <row r="1077" spans="1:6" x14ac:dyDescent="0.2">
      <c r="A1077" s="7"/>
      <c r="B1077" s="7" t="s">
        <v>99</v>
      </c>
      <c r="C1077" s="8" t="s">
        <v>14</v>
      </c>
      <c r="D1077" s="6">
        <v>43676</v>
      </c>
      <c r="E1077" s="5">
        <v>274.74</v>
      </c>
      <c r="F1077" s="5">
        <f t="shared" si="17"/>
        <v>575495.81999999983</v>
      </c>
    </row>
    <row r="1078" spans="1:6" x14ac:dyDescent="0.2">
      <c r="A1078" s="7"/>
      <c r="B1078" s="7" t="s">
        <v>495</v>
      </c>
      <c r="C1078" s="8" t="s">
        <v>14</v>
      </c>
      <c r="D1078" s="6">
        <v>43676</v>
      </c>
      <c r="E1078" s="5">
        <v>2886.46</v>
      </c>
      <c r="F1078" s="5">
        <f t="shared" si="17"/>
        <v>578382.2799999998</v>
      </c>
    </row>
    <row r="1079" spans="1:6" x14ac:dyDescent="0.2">
      <c r="A1079" s="7"/>
      <c r="B1079" s="7" t="s">
        <v>495</v>
      </c>
      <c r="C1079" s="8" t="s">
        <v>147</v>
      </c>
      <c r="D1079" s="6">
        <v>43676</v>
      </c>
      <c r="E1079" s="5">
        <v>619.07000000000005</v>
      </c>
      <c r="F1079" s="5">
        <f t="shared" si="17"/>
        <v>579001.34999999974</v>
      </c>
    </row>
    <row r="1080" spans="1:6" x14ac:dyDescent="0.2">
      <c r="A1080" s="7"/>
      <c r="B1080" s="7" t="s">
        <v>495</v>
      </c>
      <c r="C1080" s="8" t="s">
        <v>14</v>
      </c>
      <c r="D1080" s="6">
        <v>43676</v>
      </c>
      <c r="E1080" s="5">
        <v>2820.36</v>
      </c>
      <c r="F1080" s="5">
        <f t="shared" si="17"/>
        <v>581821.70999999973</v>
      </c>
    </row>
    <row r="1081" spans="1:6" x14ac:dyDescent="0.2">
      <c r="A1081" s="7"/>
      <c r="B1081" s="7" t="s">
        <v>495</v>
      </c>
      <c r="C1081" s="8" t="s">
        <v>14</v>
      </c>
      <c r="D1081" s="6">
        <v>43676</v>
      </c>
      <c r="E1081" s="5">
        <v>2425.08</v>
      </c>
      <c r="F1081" s="5">
        <f t="shared" si="17"/>
        <v>584246.78999999969</v>
      </c>
    </row>
    <row r="1082" spans="1:6" x14ac:dyDescent="0.2">
      <c r="A1082" s="7"/>
      <c r="B1082" s="7" t="s">
        <v>62</v>
      </c>
      <c r="C1082" s="8" t="s">
        <v>14</v>
      </c>
      <c r="D1082" s="6">
        <v>43676</v>
      </c>
      <c r="E1082" s="5">
        <v>2879.5</v>
      </c>
      <c r="F1082" s="5">
        <f t="shared" si="17"/>
        <v>587126.28999999969</v>
      </c>
    </row>
    <row r="1083" spans="1:6" x14ac:dyDescent="0.2">
      <c r="A1083" s="7"/>
      <c r="B1083" s="7" t="s">
        <v>62</v>
      </c>
      <c r="C1083" s="8" t="s">
        <v>14</v>
      </c>
      <c r="D1083" s="6">
        <v>43676</v>
      </c>
      <c r="E1083" s="5">
        <v>1482.78</v>
      </c>
      <c r="F1083" s="5">
        <f t="shared" si="17"/>
        <v>588609.06999999972</v>
      </c>
    </row>
    <row r="1084" spans="1:6" x14ac:dyDescent="0.2">
      <c r="A1084" s="7"/>
      <c r="B1084" s="7" t="s">
        <v>98</v>
      </c>
      <c r="C1084" s="8" t="s">
        <v>14</v>
      </c>
      <c r="D1084" s="6">
        <v>43677</v>
      </c>
      <c r="E1084" s="5">
        <v>1787.01</v>
      </c>
      <c r="F1084" s="5">
        <f t="shared" si="17"/>
        <v>590396.07999999973</v>
      </c>
    </row>
    <row r="1085" spans="1:6" x14ac:dyDescent="0.2">
      <c r="A1085" s="7"/>
      <c r="B1085" s="7" t="s">
        <v>98</v>
      </c>
      <c r="C1085" s="8" t="s">
        <v>14</v>
      </c>
      <c r="D1085" s="6">
        <v>43677</v>
      </c>
      <c r="E1085" s="5">
        <v>1191.3399999999999</v>
      </c>
      <c r="F1085" s="5">
        <f t="shared" si="17"/>
        <v>591587.41999999969</v>
      </c>
    </row>
    <row r="1086" spans="1:6" x14ac:dyDescent="0.2">
      <c r="A1086" s="7"/>
      <c r="B1086" s="7" t="s">
        <v>65</v>
      </c>
      <c r="C1086" s="8" t="s">
        <v>14</v>
      </c>
      <c r="D1086" s="6">
        <v>43678</v>
      </c>
      <c r="E1086" s="5">
        <v>1659.04</v>
      </c>
      <c r="F1086" s="5">
        <f t="shared" si="17"/>
        <v>593246.45999999973</v>
      </c>
    </row>
    <row r="1087" spans="1:6" x14ac:dyDescent="0.2">
      <c r="A1087" s="7"/>
      <c r="B1087" s="7" t="s">
        <v>133</v>
      </c>
      <c r="C1087" s="8" t="s">
        <v>14</v>
      </c>
      <c r="D1087" s="6">
        <v>43678</v>
      </c>
      <c r="E1087" s="5">
        <v>7404.91</v>
      </c>
      <c r="F1087" s="5">
        <f t="shared" si="17"/>
        <v>600651.36999999976</v>
      </c>
    </row>
    <row r="1088" spans="1:6" x14ac:dyDescent="0.2">
      <c r="A1088" s="7"/>
      <c r="B1088" s="7" t="s">
        <v>205</v>
      </c>
      <c r="C1088" s="8" t="s">
        <v>14</v>
      </c>
      <c r="D1088" s="6">
        <v>43683</v>
      </c>
      <c r="E1088" s="5">
        <v>3318.07</v>
      </c>
      <c r="F1088" s="5">
        <f t="shared" si="17"/>
        <v>603969.43999999971</v>
      </c>
    </row>
    <row r="1089" spans="1:6" x14ac:dyDescent="0.2">
      <c r="A1089" s="7"/>
      <c r="B1089" s="7" t="s">
        <v>83</v>
      </c>
      <c r="C1089" s="8" t="s">
        <v>14</v>
      </c>
      <c r="D1089" s="6">
        <v>43683</v>
      </c>
      <c r="E1089" s="5">
        <v>1368.7</v>
      </c>
      <c r="F1089" s="5">
        <f t="shared" si="17"/>
        <v>605338.13999999966</v>
      </c>
    </row>
    <row r="1090" spans="1:6" x14ac:dyDescent="0.2">
      <c r="A1090" s="7"/>
      <c r="B1090" s="7" t="s">
        <v>99</v>
      </c>
      <c r="C1090" s="8" t="s">
        <v>14</v>
      </c>
      <c r="D1090" s="6">
        <v>43683</v>
      </c>
      <c r="E1090" s="5">
        <v>384.23</v>
      </c>
      <c r="F1090" s="5">
        <f t="shared" si="17"/>
        <v>605722.36999999965</v>
      </c>
    </row>
    <row r="1091" spans="1:6" x14ac:dyDescent="0.2">
      <c r="A1091" s="7"/>
      <c r="B1091" s="7" t="s">
        <v>206</v>
      </c>
      <c r="C1091" s="8" t="s">
        <v>14</v>
      </c>
      <c r="D1091" s="6">
        <v>43683</v>
      </c>
      <c r="E1091" s="5">
        <v>4167.5</v>
      </c>
      <c r="F1091" s="5">
        <f t="shared" si="17"/>
        <v>609889.86999999965</v>
      </c>
    </row>
    <row r="1092" spans="1:6" x14ac:dyDescent="0.2">
      <c r="A1092" s="7"/>
      <c r="B1092" s="7" t="s">
        <v>206</v>
      </c>
      <c r="C1092" s="8" t="s">
        <v>14</v>
      </c>
      <c r="D1092" s="6">
        <v>43683</v>
      </c>
      <c r="E1092" s="5">
        <v>5123.1000000000004</v>
      </c>
      <c r="F1092" s="5">
        <f t="shared" si="17"/>
        <v>615012.96999999962</v>
      </c>
    </row>
    <row r="1093" spans="1:6" x14ac:dyDescent="0.2">
      <c r="A1093" s="7"/>
      <c r="B1093" s="7" t="s">
        <v>68</v>
      </c>
      <c r="C1093" s="8" t="s">
        <v>14</v>
      </c>
      <c r="D1093" s="6">
        <v>43685</v>
      </c>
      <c r="E1093" s="5">
        <v>4415.6899999999996</v>
      </c>
      <c r="F1093" s="5">
        <f t="shared" si="17"/>
        <v>619428.65999999957</v>
      </c>
    </row>
    <row r="1094" spans="1:6" x14ac:dyDescent="0.2">
      <c r="A1094" s="7"/>
      <c r="B1094" s="7" t="s">
        <v>68</v>
      </c>
      <c r="C1094" s="8" t="s">
        <v>14</v>
      </c>
      <c r="D1094" s="6">
        <v>43685</v>
      </c>
      <c r="E1094" s="5">
        <v>13643.83</v>
      </c>
      <c r="F1094" s="5">
        <f t="shared" si="17"/>
        <v>633072.48999999953</v>
      </c>
    </row>
    <row r="1095" spans="1:6" x14ac:dyDescent="0.2">
      <c r="A1095" s="7"/>
      <c r="B1095" s="7" t="s">
        <v>65</v>
      </c>
      <c r="C1095" s="8" t="s">
        <v>14</v>
      </c>
      <c r="D1095" s="6">
        <v>43685</v>
      </c>
      <c r="E1095" s="5">
        <v>829.52</v>
      </c>
      <c r="F1095" s="5">
        <f t="shared" si="17"/>
        <v>633902.00999999954</v>
      </c>
    </row>
    <row r="1096" spans="1:6" x14ac:dyDescent="0.2">
      <c r="A1096" s="7"/>
      <c r="B1096" s="7" t="s">
        <v>172</v>
      </c>
      <c r="C1096" s="8" t="s">
        <v>14</v>
      </c>
      <c r="D1096" s="6">
        <v>43691</v>
      </c>
      <c r="E1096" s="5">
        <v>340.1</v>
      </c>
      <c r="F1096" s="5">
        <f t="shared" si="17"/>
        <v>634242.10999999952</v>
      </c>
    </row>
    <row r="1097" spans="1:6" x14ac:dyDescent="0.2">
      <c r="A1097" s="7"/>
      <c r="B1097" s="7" t="s">
        <v>67</v>
      </c>
      <c r="C1097" s="8" t="s">
        <v>14</v>
      </c>
      <c r="D1097" s="6">
        <v>43691</v>
      </c>
      <c r="E1097" s="5">
        <v>705.09</v>
      </c>
      <c r="F1097" s="5">
        <f t="shared" si="17"/>
        <v>634947.19999999949</v>
      </c>
    </row>
    <row r="1098" spans="1:6" x14ac:dyDescent="0.2">
      <c r="A1098" s="7"/>
      <c r="B1098" s="7" t="s">
        <v>495</v>
      </c>
      <c r="C1098" s="8" t="s">
        <v>87</v>
      </c>
      <c r="D1098" s="6">
        <v>43691</v>
      </c>
      <c r="E1098" s="5">
        <v>4131.4399999999996</v>
      </c>
      <c r="F1098" s="5">
        <f t="shared" si="17"/>
        <v>639078.63999999943</v>
      </c>
    </row>
    <row r="1099" spans="1:6" x14ac:dyDescent="0.2">
      <c r="A1099" s="7"/>
      <c r="B1099" s="7" t="s">
        <v>495</v>
      </c>
      <c r="C1099" s="8" t="s">
        <v>17</v>
      </c>
      <c r="D1099" s="6">
        <v>43691</v>
      </c>
      <c r="E1099" s="5">
        <v>1234.32</v>
      </c>
      <c r="F1099" s="5">
        <f t="shared" si="17"/>
        <v>640312.95999999938</v>
      </c>
    </row>
    <row r="1100" spans="1:6" x14ac:dyDescent="0.2">
      <c r="A1100" s="7"/>
      <c r="B1100" s="7" t="s">
        <v>495</v>
      </c>
      <c r="C1100" s="8" t="s">
        <v>176</v>
      </c>
      <c r="D1100" s="6">
        <v>43691</v>
      </c>
      <c r="E1100" s="5">
        <v>381.65</v>
      </c>
      <c r="F1100" s="5">
        <f t="shared" si="17"/>
        <v>640694.6099999994</v>
      </c>
    </row>
    <row r="1101" spans="1:6" x14ac:dyDescent="0.2">
      <c r="A1101" s="7"/>
      <c r="B1101" s="7" t="s">
        <v>138</v>
      </c>
      <c r="C1101" s="8" t="s">
        <v>14</v>
      </c>
      <c r="D1101" s="6">
        <v>43693</v>
      </c>
      <c r="E1101" s="5">
        <v>477.8</v>
      </c>
      <c r="F1101" s="5">
        <f t="shared" si="17"/>
        <v>641172.40999999945</v>
      </c>
    </row>
    <row r="1102" spans="1:6" x14ac:dyDescent="0.2">
      <c r="A1102" s="7"/>
      <c r="B1102" s="7" t="s">
        <v>75</v>
      </c>
      <c r="C1102" s="8" t="s">
        <v>14</v>
      </c>
      <c r="D1102" s="6">
        <v>43696</v>
      </c>
      <c r="E1102" s="5">
        <v>261.3</v>
      </c>
      <c r="F1102" s="5">
        <f t="shared" si="17"/>
        <v>641433.7099999995</v>
      </c>
    </row>
    <row r="1103" spans="1:6" x14ac:dyDescent="0.2">
      <c r="A1103" s="7"/>
      <c r="B1103" s="7" t="s">
        <v>67</v>
      </c>
      <c r="C1103" s="8" t="s">
        <v>14</v>
      </c>
      <c r="D1103" s="6">
        <v>43696</v>
      </c>
      <c r="E1103" s="5">
        <v>1624.93</v>
      </c>
      <c r="F1103" s="5">
        <f t="shared" si="17"/>
        <v>643058.63999999955</v>
      </c>
    </row>
    <row r="1104" spans="1:6" x14ac:dyDescent="0.2">
      <c r="A1104" s="7"/>
      <c r="B1104" s="7" t="s">
        <v>67</v>
      </c>
      <c r="C1104" s="8" t="s">
        <v>14</v>
      </c>
      <c r="D1104" s="6">
        <v>43696</v>
      </c>
      <c r="E1104" s="5">
        <v>480.12</v>
      </c>
      <c r="F1104" s="5">
        <f t="shared" si="17"/>
        <v>643538.75999999954</v>
      </c>
    </row>
    <row r="1105" spans="1:6" x14ac:dyDescent="0.2">
      <c r="A1105" s="7"/>
      <c r="B1105" s="7" t="s">
        <v>133</v>
      </c>
      <c r="C1105" s="8" t="s">
        <v>14</v>
      </c>
      <c r="D1105" s="6">
        <v>43703</v>
      </c>
      <c r="E1105" s="5">
        <v>8110.72</v>
      </c>
      <c r="F1105" s="5">
        <f t="shared" si="17"/>
        <v>651649.47999999952</v>
      </c>
    </row>
    <row r="1106" spans="1:6" x14ac:dyDescent="0.2">
      <c r="A1106" s="7"/>
      <c r="B1106" s="7" t="s">
        <v>75</v>
      </c>
      <c r="C1106" s="8" t="s">
        <v>14</v>
      </c>
      <c r="D1106" s="6">
        <v>43705</v>
      </c>
      <c r="E1106" s="5">
        <v>170.05</v>
      </c>
      <c r="F1106" s="5">
        <f t="shared" si="17"/>
        <v>651819.52999999956</v>
      </c>
    </row>
    <row r="1107" spans="1:6" x14ac:dyDescent="0.2">
      <c r="A1107" s="7"/>
      <c r="B1107" s="7" t="s">
        <v>495</v>
      </c>
      <c r="C1107" s="8" t="s">
        <v>14</v>
      </c>
      <c r="D1107" s="6">
        <v>43705</v>
      </c>
      <c r="E1107" s="5">
        <v>1148.1400000000001</v>
      </c>
      <c r="F1107" s="5">
        <f t="shared" si="17"/>
        <v>652967.66999999958</v>
      </c>
    </row>
    <row r="1108" spans="1:6" x14ac:dyDescent="0.2">
      <c r="A1108" s="7"/>
      <c r="B1108" s="7" t="s">
        <v>495</v>
      </c>
      <c r="C1108" s="8" t="s">
        <v>14</v>
      </c>
      <c r="D1108" s="6">
        <v>43705</v>
      </c>
      <c r="E1108" s="5">
        <v>4057.52</v>
      </c>
      <c r="F1108" s="5">
        <f t="shared" si="17"/>
        <v>657025.18999999959</v>
      </c>
    </row>
    <row r="1109" spans="1:6" x14ac:dyDescent="0.2">
      <c r="A1109" s="7"/>
      <c r="B1109" s="7" t="s">
        <v>495</v>
      </c>
      <c r="C1109" s="8" t="s">
        <v>14</v>
      </c>
      <c r="D1109" s="6">
        <v>43705</v>
      </c>
      <c r="E1109" s="5">
        <v>821.22</v>
      </c>
      <c r="F1109" s="5">
        <f t="shared" si="17"/>
        <v>657846.40999999957</v>
      </c>
    </row>
    <row r="1110" spans="1:6" x14ac:dyDescent="0.2">
      <c r="A1110" s="7"/>
      <c r="B1110" s="7" t="s">
        <v>495</v>
      </c>
      <c r="C1110" s="8" t="s">
        <v>14</v>
      </c>
      <c r="D1110" s="6">
        <v>43705</v>
      </c>
      <c r="E1110" s="5">
        <v>1278.97</v>
      </c>
      <c r="F1110" s="5">
        <f t="shared" si="17"/>
        <v>659125.37999999954</v>
      </c>
    </row>
    <row r="1111" spans="1:6" x14ac:dyDescent="0.2">
      <c r="A1111" s="7"/>
      <c r="B1111" s="7" t="s">
        <v>495</v>
      </c>
      <c r="C1111" s="8" t="s">
        <v>14</v>
      </c>
      <c r="D1111" s="6">
        <v>43705</v>
      </c>
      <c r="E1111" s="5">
        <v>1068.25</v>
      </c>
      <c r="F1111" s="5">
        <f t="shared" si="17"/>
        <v>660193.62999999954</v>
      </c>
    </row>
    <row r="1112" spans="1:6" x14ac:dyDescent="0.2">
      <c r="A1112" s="7"/>
      <c r="B1112" s="7" t="s">
        <v>138</v>
      </c>
      <c r="C1112" s="8" t="s">
        <v>140</v>
      </c>
      <c r="D1112" s="6">
        <v>43705</v>
      </c>
      <c r="E1112" s="5">
        <v>451.26</v>
      </c>
      <c r="F1112" s="5">
        <f t="shared" si="17"/>
        <v>660644.88999999955</v>
      </c>
    </row>
    <row r="1113" spans="1:6" x14ac:dyDescent="0.2">
      <c r="A1113" s="7"/>
      <c r="B1113" s="7" t="s">
        <v>62</v>
      </c>
      <c r="C1113" s="8" t="s">
        <v>14</v>
      </c>
      <c r="D1113" s="6">
        <v>43705</v>
      </c>
      <c r="E1113" s="5">
        <v>767.87</v>
      </c>
      <c r="F1113" s="5">
        <f t="shared" si="17"/>
        <v>661412.75999999954</v>
      </c>
    </row>
    <row r="1114" spans="1:6" x14ac:dyDescent="0.2">
      <c r="A1114" s="7"/>
      <c r="B1114" s="7" t="s">
        <v>62</v>
      </c>
      <c r="C1114" s="8" t="s">
        <v>14</v>
      </c>
      <c r="D1114" s="6">
        <v>43705</v>
      </c>
      <c r="E1114" s="5">
        <v>592.45000000000005</v>
      </c>
      <c r="F1114" s="5">
        <f t="shared" si="17"/>
        <v>662005.2099999995</v>
      </c>
    </row>
    <row r="1115" spans="1:6" x14ac:dyDescent="0.2">
      <c r="A1115" s="7"/>
      <c r="B1115" s="7" t="s">
        <v>62</v>
      </c>
      <c r="C1115" s="8" t="s">
        <v>14</v>
      </c>
      <c r="D1115" s="6">
        <v>43705</v>
      </c>
      <c r="E1115" s="5">
        <v>4355.68</v>
      </c>
      <c r="F1115" s="5">
        <f t="shared" si="17"/>
        <v>666360.88999999955</v>
      </c>
    </row>
    <row r="1116" spans="1:6" x14ac:dyDescent="0.2">
      <c r="A1116" s="7"/>
      <c r="B1116" s="7" t="s">
        <v>62</v>
      </c>
      <c r="C1116" s="8" t="s">
        <v>14</v>
      </c>
      <c r="D1116" s="6">
        <v>43705</v>
      </c>
      <c r="E1116" s="5">
        <v>1733.42</v>
      </c>
      <c r="F1116" s="5">
        <f t="shared" si="17"/>
        <v>668094.30999999959</v>
      </c>
    </row>
    <row r="1117" spans="1:6" x14ac:dyDescent="0.2">
      <c r="A1117" s="7"/>
      <c r="B1117" s="7" t="s">
        <v>106</v>
      </c>
      <c r="C1117" s="8" t="s">
        <v>207</v>
      </c>
      <c r="D1117" s="6">
        <v>43705</v>
      </c>
      <c r="E1117" s="5">
        <v>132.72</v>
      </c>
      <c r="F1117" s="5">
        <f t="shared" si="17"/>
        <v>668227.02999999956</v>
      </c>
    </row>
    <row r="1118" spans="1:6" x14ac:dyDescent="0.2">
      <c r="A1118" s="7"/>
      <c r="B1118" s="7" t="s">
        <v>111</v>
      </c>
      <c r="C1118" s="8" t="s">
        <v>208</v>
      </c>
      <c r="D1118" s="6">
        <v>43705</v>
      </c>
      <c r="E1118" s="5">
        <v>550.79999999999995</v>
      </c>
      <c r="F1118" s="5">
        <f t="shared" si="17"/>
        <v>668777.82999999961</v>
      </c>
    </row>
    <row r="1119" spans="1:6" x14ac:dyDescent="0.2">
      <c r="A1119" s="7"/>
      <c r="B1119" s="7" t="s">
        <v>65</v>
      </c>
      <c r="C1119" s="8" t="s">
        <v>14</v>
      </c>
      <c r="D1119" s="6">
        <v>43710</v>
      </c>
      <c r="E1119" s="5">
        <v>1808.35</v>
      </c>
      <c r="F1119" s="5">
        <f t="shared" si="17"/>
        <v>670586.17999999959</v>
      </c>
    </row>
    <row r="1120" spans="1:6" x14ac:dyDescent="0.2">
      <c r="A1120" s="7"/>
      <c r="B1120" s="7" t="s">
        <v>67</v>
      </c>
      <c r="C1120" s="8" t="s">
        <v>14</v>
      </c>
      <c r="D1120" s="6">
        <v>43710</v>
      </c>
      <c r="E1120" s="5">
        <v>2386.0100000000002</v>
      </c>
      <c r="F1120" s="5">
        <f t="shared" si="17"/>
        <v>672972.18999999959</v>
      </c>
    </row>
    <row r="1121" spans="1:6" x14ac:dyDescent="0.2">
      <c r="A1121" s="7"/>
      <c r="B1121" s="7" t="s">
        <v>67</v>
      </c>
      <c r="C1121" s="8" t="s">
        <v>14</v>
      </c>
      <c r="D1121" s="6">
        <v>43710</v>
      </c>
      <c r="E1121" s="5">
        <v>10301.02</v>
      </c>
      <c r="F1121" s="5">
        <f t="shared" si="17"/>
        <v>683273.20999999961</v>
      </c>
    </row>
    <row r="1122" spans="1:6" x14ac:dyDescent="0.2">
      <c r="A1122" s="7"/>
      <c r="B1122" s="7" t="s">
        <v>67</v>
      </c>
      <c r="C1122" s="8" t="s">
        <v>17</v>
      </c>
      <c r="D1122" s="6">
        <v>43710</v>
      </c>
      <c r="E1122" s="5">
        <v>1542.24</v>
      </c>
      <c r="F1122" s="5">
        <f t="shared" si="17"/>
        <v>684815.4499999996</v>
      </c>
    </row>
    <row r="1123" spans="1:6" x14ac:dyDescent="0.2">
      <c r="A1123" s="7"/>
      <c r="B1123" s="7" t="s">
        <v>67</v>
      </c>
      <c r="C1123" s="8" t="s">
        <v>14</v>
      </c>
      <c r="D1123" s="6">
        <v>43710</v>
      </c>
      <c r="E1123" s="5">
        <v>3590.9</v>
      </c>
      <c r="F1123" s="5">
        <f t="shared" si="17"/>
        <v>688406.34999999963</v>
      </c>
    </row>
    <row r="1124" spans="1:6" x14ac:dyDescent="0.2">
      <c r="A1124" s="7"/>
      <c r="B1124" s="7" t="s">
        <v>209</v>
      </c>
      <c r="C1124" s="8" t="s">
        <v>14</v>
      </c>
      <c r="D1124" s="6">
        <v>43711</v>
      </c>
      <c r="E1124" s="5">
        <v>136.87</v>
      </c>
      <c r="F1124" s="5">
        <f t="shared" si="17"/>
        <v>688543.21999999962</v>
      </c>
    </row>
    <row r="1125" spans="1:6" x14ac:dyDescent="0.2">
      <c r="A1125" s="7"/>
      <c r="B1125" s="7" t="s">
        <v>75</v>
      </c>
      <c r="C1125" s="8" t="s">
        <v>14</v>
      </c>
      <c r="D1125" s="6">
        <v>43711</v>
      </c>
      <c r="E1125" s="5">
        <v>593.11</v>
      </c>
      <c r="F1125" s="5">
        <f t="shared" si="17"/>
        <v>689136.32999999961</v>
      </c>
    </row>
    <row r="1126" spans="1:6" x14ac:dyDescent="0.2">
      <c r="A1126" s="7"/>
      <c r="B1126" s="7" t="s">
        <v>83</v>
      </c>
      <c r="C1126" s="8" t="s">
        <v>14</v>
      </c>
      <c r="D1126" s="6">
        <v>43711</v>
      </c>
      <c r="E1126" s="5">
        <v>953.95</v>
      </c>
      <c r="F1126" s="5">
        <f t="shared" si="17"/>
        <v>690090.27999999956</v>
      </c>
    </row>
    <row r="1127" spans="1:6" x14ac:dyDescent="0.2">
      <c r="A1127" s="7"/>
      <c r="B1127" s="7" t="s">
        <v>123</v>
      </c>
      <c r="C1127" s="8" t="s">
        <v>14</v>
      </c>
      <c r="D1127" s="6">
        <v>43711</v>
      </c>
      <c r="E1127" s="5">
        <v>409.78</v>
      </c>
      <c r="F1127" s="5">
        <f t="shared" si="17"/>
        <v>690500.05999999959</v>
      </c>
    </row>
    <row r="1128" spans="1:6" x14ac:dyDescent="0.2">
      <c r="A1128" s="7"/>
      <c r="B1128" s="7" t="s">
        <v>495</v>
      </c>
      <c r="C1128" s="8" t="s">
        <v>14</v>
      </c>
      <c r="D1128" s="6">
        <v>43711</v>
      </c>
      <c r="E1128" s="5">
        <v>14050.7</v>
      </c>
      <c r="F1128" s="5">
        <f t="shared" si="17"/>
        <v>704550.75999999954</v>
      </c>
    </row>
    <row r="1129" spans="1:6" x14ac:dyDescent="0.2">
      <c r="A1129" s="7"/>
      <c r="B1129" s="7" t="s">
        <v>495</v>
      </c>
      <c r="C1129" s="8" t="s">
        <v>17</v>
      </c>
      <c r="D1129" s="6">
        <v>43711</v>
      </c>
      <c r="E1129" s="5">
        <v>537.53</v>
      </c>
      <c r="F1129" s="5">
        <f t="shared" si="17"/>
        <v>705088.28999999957</v>
      </c>
    </row>
    <row r="1130" spans="1:6" x14ac:dyDescent="0.2">
      <c r="A1130" s="7"/>
      <c r="B1130" s="7" t="s">
        <v>495</v>
      </c>
      <c r="C1130" s="8" t="s">
        <v>14</v>
      </c>
      <c r="D1130" s="6">
        <v>43711</v>
      </c>
      <c r="E1130" s="5">
        <v>1395.61</v>
      </c>
      <c r="F1130" s="5">
        <f t="shared" si="17"/>
        <v>706483.89999999956</v>
      </c>
    </row>
    <row r="1131" spans="1:6" x14ac:dyDescent="0.2">
      <c r="A1131" s="7"/>
      <c r="B1131" s="7" t="s">
        <v>495</v>
      </c>
      <c r="C1131" s="8" t="s">
        <v>14</v>
      </c>
      <c r="D1131" s="6">
        <v>43711</v>
      </c>
      <c r="E1131" s="5">
        <v>1467.08</v>
      </c>
      <c r="F1131" s="5">
        <f t="shared" si="17"/>
        <v>707950.97999999952</v>
      </c>
    </row>
    <row r="1132" spans="1:6" x14ac:dyDescent="0.2">
      <c r="A1132" s="7"/>
      <c r="B1132" s="7" t="s">
        <v>495</v>
      </c>
      <c r="C1132" s="8" t="s">
        <v>87</v>
      </c>
      <c r="D1132" s="6">
        <v>43711</v>
      </c>
      <c r="E1132" s="5">
        <v>2140.3200000000002</v>
      </c>
      <c r="F1132" s="5">
        <f t="shared" si="17"/>
        <v>710091.29999999946</v>
      </c>
    </row>
    <row r="1133" spans="1:6" x14ac:dyDescent="0.2">
      <c r="A1133" s="7"/>
      <c r="B1133" s="7" t="s">
        <v>495</v>
      </c>
      <c r="C1133" s="8" t="s">
        <v>14</v>
      </c>
      <c r="D1133" s="6">
        <v>43711</v>
      </c>
      <c r="E1133" s="5">
        <v>3885.58</v>
      </c>
      <c r="F1133" s="5">
        <f t="shared" si="17"/>
        <v>713976.87999999942</v>
      </c>
    </row>
    <row r="1134" spans="1:6" x14ac:dyDescent="0.2">
      <c r="A1134" s="7"/>
      <c r="B1134" s="7" t="s">
        <v>67</v>
      </c>
      <c r="C1134" s="8" t="s">
        <v>14</v>
      </c>
      <c r="D1134" s="6">
        <v>43714</v>
      </c>
      <c r="E1134" s="5">
        <v>11574.86</v>
      </c>
      <c r="F1134" s="5">
        <f t="shared" si="17"/>
        <v>725551.73999999941</v>
      </c>
    </row>
    <row r="1135" spans="1:6" x14ac:dyDescent="0.2">
      <c r="A1135" s="7"/>
      <c r="B1135" s="7" t="s">
        <v>72</v>
      </c>
      <c r="C1135" s="8" t="s">
        <v>14</v>
      </c>
      <c r="D1135" s="6">
        <v>43717</v>
      </c>
      <c r="E1135" s="5">
        <v>300.37</v>
      </c>
      <c r="F1135" s="5">
        <f t="shared" si="17"/>
        <v>725852.1099999994</v>
      </c>
    </row>
    <row r="1136" spans="1:6" x14ac:dyDescent="0.2">
      <c r="A1136" s="7"/>
      <c r="B1136" s="7" t="s">
        <v>62</v>
      </c>
      <c r="C1136" s="8" t="s">
        <v>14</v>
      </c>
      <c r="D1136" s="6">
        <v>43719</v>
      </c>
      <c r="E1136" s="5">
        <v>466.6</v>
      </c>
      <c r="F1136" s="5">
        <f t="shared" si="17"/>
        <v>726318.70999999938</v>
      </c>
    </row>
    <row r="1137" spans="1:6" x14ac:dyDescent="0.2">
      <c r="A1137" s="7"/>
      <c r="B1137" s="7" t="s">
        <v>138</v>
      </c>
      <c r="C1137" s="8" t="s">
        <v>210</v>
      </c>
      <c r="D1137" s="6">
        <v>43719</v>
      </c>
      <c r="E1137" s="5">
        <v>557.44000000000005</v>
      </c>
      <c r="F1137" s="5">
        <f t="shared" si="17"/>
        <v>726876.14999999932</v>
      </c>
    </row>
    <row r="1138" spans="1:6" x14ac:dyDescent="0.2">
      <c r="A1138" s="7"/>
      <c r="B1138" s="7" t="s">
        <v>72</v>
      </c>
      <c r="C1138" s="8" t="s">
        <v>14</v>
      </c>
      <c r="D1138" s="6">
        <v>43721</v>
      </c>
      <c r="E1138" s="5">
        <v>2249.37</v>
      </c>
      <c r="F1138" s="5">
        <f t="shared" si="17"/>
        <v>729125.51999999932</v>
      </c>
    </row>
    <row r="1139" spans="1:6" x14ac:dyDescent="0.2">
      <c r="A1139" s="7"/>
      <c r="B1139" s="7" t="s">
        <v>75</v>
      </c>
      <c r="C1139" s="8" t="s">
        <v>14</v>
      </c>
      <c r="D1139" s="6">
        <v>43724</v>
      </c>
      <c r="E1139" s="5">
        <v>711.73</v>
      </c>
      <c r="F1139" s="5">
        <f t="shared" ref="F1139:F1202" si="18">E1139+F1138</f>
        <v>729837.2499999993</v>
      </c>
    </row>
    <row r="1140" spans="1:6" x14ac:dyDescent="0.2">
      <c r="A1140" s="7"/>
      <c r="B1140" s="7" t="s">
        <v>67</v>
      </c>
      <c r="C1140" s="8" t="s">
        <v>176</v>
      </c>
      <c r="D1140" s="6">
        <v>43725</v>
      </c>
      <c r="E1140" s="5">
        <v>1630.09</v>
      </c>
      <c r="F1140" s="5">
        <f t="shared" si="18"/>
        <v>731467.33999999927</v>
      </c>
    </row>
    <row r="1141" spans="1:6" x14ac:dyDescent="0.2">
      <c r="A1141" s="7"/>
      <c r="B1141" s="7" t="s">
        <v>67</v>
      </c>
      <c r="C1141" s="8" t="s">
        <v>176</v>
      </c>
      <c r="D1141" s="6">
        <v>43725</v>
      </c>
      <c r="E1141" s="5">
        <v>726.34</v>
      </c>
      <c r="F1141" s="5">
        <f t="shared" si="18"/>
        <v>732193.67999999924</v>
      </c>
    </row>
    <row r="1142" spans="1:6" x14ac:dyDescent="0.2">
      <c r="A1142" s="7"/>
      <c r="B1142" s="7" t="s">
        <v>68</v>
      </c>
      <c r="C1142" s="8" t="s">
        <v>14</v>
      </c>
      <c r="D1142" s="6">
        <v>43725</v>
      </c>
      <c r="E1142" s="5">
        <v>2242.48</v>
      </c>
      <c r="F1142" s="5">
        <f t="shared" si="18"/>
        <v>734436.15999999922</v>
      </c>
    </row>
    <row r="1143" spans="1:6" x14ac:dyDescent="0.2">
      <c r="A1143" s="7"/>
      <c r="B1143" s="7" t="s">
        <v>111</v>
      </c>
      <c r="C1143" s="8" t="s">
        <v>211</v>
      </c>
      <c r="D1143" s="6">
        <v>43725</v>
      </c>
      <c r="E1143" s="5">
        <v>714.45</v>
      </c>
      <c r="F1143" s="5">
        <f t="shared" si="18"/>
        <v>735150.60999999917</v>
      </c>
    </row>
    <row r="1144" spans="1:6" x14ac:dyDescent="0.2">
      <c r="A1144" s="7"/>
      <c r="B1144" s="7" t="s">
        <v>89</v>
      </c>
      <c r="C1144" s="8" t="s">
        <v>17</v>
      </c>
      <c r="D1144" s="6">
        <v>43725</v>
      </c>
      <c r="E1144" s="5">
        <v>592.80999999999995</v>
      </c>
      <c r="F1144" s="5">
        <f t="shared" si="18"/>
        <v>735743.41999999923</v>
      </c>
    </row>
    <row r="1145" spans="1:6" x14ac:dyDescent="0.2">
      <c r="A1145" s="7"/>
      <c r="B1145" s="7" t="s">
        <v>89</v>
      </c>
      <c r="C1145" s="8" t="s">
        <v>48</v>
      </c>
      <c r="D1145" s="6">
        <v>43725</v>
      </c>
      <c r="E1145" s="5">
        <v>6091.76</v>
      </c>
      <c r="F1145" s="5">
        <f t="shared" si="18"/>
        <v>741835.17999999924</v>
      </c>
    </row>
    <row r="1146" spans="1:6" x14ac:dyDescent="0.2">
      <c r="A1146" s="7"/>
      <c r="B1146" s="7" t="s">
        <v>37</v>
      </c>
      <c r="C1146" s="8" t="s">
        <v>48</v>
      </c>
      <c r="D1146" s="6">
        <v>43727</v>
      </c>
      <c r="E1146" s="5">
        <v>1224.19</v>
      </c>
      <c r="F1146" s="5">
        <f t="shared" si="18"/>
        <v>743059.36999999918</v>
      </c>
    </row>
    <row r="1147" spans="1:6" x14ac:dyDescent="0.2">
      <c r="A1147" s="7"/>
      <c r="B1147" s="7" t="s">
        <v>138</v>
      </c>
      <c r="C1147" s="8" t="s">
        <v>48</v>
      </c>
      <c r="D1147" s="6">
        <v>43727</v>
      </c>
      <c r="E1147" s="5">
        <v>743.25</v>
      </c>
      <c r="F1147" s="5">
        <f t="shared" si="18"/>
        <v>743802.61999999918</v>
      </c>
    </row>
    <row r="1148" spans="1:6" x14ac:dyDescent="0.2">
      <c r="A1148" s="7"/>
      <c r="B1148" s="7" t="s">
        <v>495</v>
      </c>
      <c r="C1148" s="8" t="s">
        <v>176</v>
      </c>
      <c r="D1148" s="6">
        <v>43728</v>
      </c>
      <c r="E1148" s="5">
        <v>66.36</v>
      </c>
      <c r="F1148" s="5">
        <f t="shared" si="18"/>
        <v>743868.97999999917</v>
      </c>
    </row>
    <row r="1149" spans="1:6" x14ac:dyDescent="0.2">
      <c r="A1149" s="7"/>
      <c r="B1149" s="7" t="s">
        <v>495</v>
      </c>
      <c r="C1149" s="8" t="s">
        <v>17</v>
      </c>
      <c r="D1149" s="6">
        <v>43728</v>
      </c>
      <c r="E1149" s="5">
        <v>1617.56</v>
      </c>
      <c r="F1149" s="5">
        <f t="shared" si="18"/>
        <v>745486.53999999922</v>
      </c>
    </row>
    <row r="1150" spans="1:6" x14ac:dyDescent="0.2">
      <c r="A1150" s="7"/>
      <c r="B1150" s="7" t="s">
        <v>495</v>
      </c>
      <c r="C1150" s="8" t="s">
        <v>87</v>
      </c>
      <c r="D1150" s="6">
        <v>43728</v>
      </c>
      <c r="E1150" s="5">
        <v>4131.4399999999996</v>
      </c>
      <c r="F1150" s="5">
        <f t="shared" si="18"/>
        <v>749617.97999999917</v>
      </c>
    </row>
    <row r="1151" spans="1:6" x14ac:dyDescent="0.2">
      <c r="A1151" s="7"/>
      <c r="B1151" s="7" t="s">
        <v>495</v>
      </c>
      <c r="C1151" s="8" t="s">
        <v>176</v>
      </c>
      <c r="D1151" s="6">
        <v>43728</v>
      </c>
      <c r="E1151" s="5">
        <v>382.77</v>
      </c>
      <c r="F1151" s="5">
        <f t="shared" si="18"/>
        <v>750000.74999999919</v>
      </c>
    </row>
    <row r="1152" spans="1:6" x14ac:dyDescent="0.2">
      <c r="A1152" s="7"/>
      <c r="B1152" s="7" t="s">
        <v>495</v>
      </c>
      <c r="C1152" s="8" t="s">
        <v>176</v>
      </c>
      <c r="D1152" s="6">
        <v>43728</v>
      </c>
      <c r="E1152" s="5">
        <v>190.79</v>
      </c>
      <c r="F1152" s="5">
        <f t="shared" si="18"/>
        <v>750191.53999999922</v>
      </c>
    </row>
    <row r="1153" spans="1:6" x14ac:dyDescent="0.2">
      <c r="A1153" s="7"/>
      <c r="B1153" s="7" t="s">
        <v>67</v>
      </c>
      <c r="C1153" s="8" t="s">
        <v>14</v>
      </c>
      <c r="D1153" s="6">
        <v>43728</v>
      </c>
      <c r="E1153" s="5">
        <v>1202.8</v>
      </c>
      <c r="F1153" s="5">
        <f t="shared" si="18"/>
        <v>751394.33999999927</v>
      </c>
    </row>
    <row r="1154" spans="1:6" x14ac:dyDescent="0.2">
      <c r="A1154" s="7"/>
      <c r="B1154" s="7" t="s">
        <v>67</v>
      </c>
      <c r="C1154" s="8" t="s">
        <v>17</v>
      </c>
      <c r="D1154" s="6">
        <v>43728</v>
      </c>
      <c r="E1154" s="5">
        <v>4384.83</v>
      </c>
      <c r="F1154" s="5">
        <f t="shared" si="18"/>
        <v>755779.16999999923</v>
      </c>
    </row>
    <row r="1155" spans="1:6" x14ac:dyDescent="0.2">
      <c r="A1155" s="7"/>
      <c r="B1155" s="7" t="s">
        <v>152</v>
      </c>
      <c r="C1155" s="8" t="s">
        <v>14</v>
      </c>
      <c r="D1155" s="6">
        <v>43732</v>
      </c>
      <c r="E1155" s="5">
        <v>346.46</v>
      </c>
      <c r="F1155" s="5">
        <f t="shared" si="18"/>
        <v>756125.62999999919</v>
      </c>
    </row>
    <row r="1156" spans="1:6" x14ac:dyDescent="0.2">
      <c r="A1156" s="7"/>
      <c r="B1156" s="7" t="s">
        <v>75</v>
      </c>
      <c r="C1156" s="8" t="s">
        <v>14</v>
      </c>
      <c r="D1156" s="6">
        <v>43733</v>
      </c>
      <c r="E1156" s="5">
        <v>708.41</v>
      </c>
      <c r="F1156" s="5">
        <f t="shared" si="18"/>
        <v>756834.03999999922</v>
      </c>
    </row>
    <row r="1157" spans="1:6" x14ac:dyDescent="0.2">
      <c r="A1157" s="7"/>
      <c r="B1157" s="7" t="s">
        <v>86</v>
      </c>
      <c r="C1157" s="8" t="s">
        <v>14</v>
      </c>
      <c r="D1157" s="6">
        <v>43733</v>
      </c>
      <c r="E1157" s="5">
        <v>689.66</v>
      </c>
      <c r="F1157" s="5">
        <f t="shared" si="18"/>
        <v>757523.69999999925</v>
      </c>
    </row>
    <row r="1158" spans="1:6" x14ac:dyDescent="0.2">
      <c r="A1158" s="7"/>
      <c r="B1158" s="7" t="s">
        <v>62</v>
      </c>
      <c r="C1158" s="8" t="s">
        <v>14</v>
      </c>
      <c r="D1158" s="6">
        <v>43733</v>
      </c>
      <c r="E1158" s="5">
        <v>1715.36</v>
      </c>
      <c r="F1158" s="5">
        <f t="shared" si="18"/>
        <v>759239.05999999924</v>
      </c>
    </row>
    <row r="1159" spans="1:6" x14ac:dyDescent="0.2">
      <c r="A1159" s="7"/>
      <c r="B1159" s="7" t="s">
        <v>62</v>
      </c>
      <c r="C1159" s="8" t="s">
        <v>14</v>
      </c>
      <c r="D1159" s="6">
        <v>43733</v>
      </c>
      <c r="E1159" s="5">
        <v>1429.52</v>
      </c>
      <c r="F1159" s="5">
        <f t="shared" si="18"/>
        <v>760668.57999999926</v>
      </c>
    </row>
    <row r="1160" spans="1:6" x14ac:dyDescent="0.2">
      <c r="A1160" s="7"/>
      <c r="B1160" s="7" t="s">
        <v>62</v>
      </c>
      <c r="C1160" s="8" t="s">
        <v>14</v>
      </c>
      <c r="D1160" s="6">
        <v>43733</v>
      </c>
      <c r="E1160" s="5">
        <v>477.74</v>
      </c>
      <c r="F1160" s="5">
        <f t="shared" si="18"/>
        <v>761146.31999999925</v>
      </c>
    </row>
    <row r="1161" spans="1:6" x14ac:dyDescent="0.2">
      <c r="A1161" s="7"/>
      <c r="B1161" s="7" t="s">
        <v>72</v>
      </c>
      <c r="C1161" s="8" t="s">
        <v>14</v>
      </c>
      <c r="D1161" s="6">
        <v>43733</v>
      </c>
      <c r="E1161" s="5">
        <v>428.29</v>
      </c>
      <c r="F1161" s="5">
        <f t="shared" si="18"/>
        <v>761574.60999999929</v>
      </c>
    </row>
    <row r="1162" spans="1:6" x14ac:dyDescent="0.2">
      <c r="A1162" s="7"/>
      <c r="B1162" s="7" t="s">
        <v>174</v>
      </c>
      <c r="C1162" s="8" t="s">
        <v>17</v>
      </c>
      <c r="D1162" s="6">
        <v>43733</v>
      </c>
      <c r="E1162" s="5">
        <v>674.56</v>
      </c>
      <c r="F1162" s="5">
        <f t="shared" si="18"/>
        <v>762249.16999999934</v>
      </c>
    </row>
    <row r="1163" spans="1:6" x14ac:dyDescent="0.2">
      <c r="A1163" s="7"/>
      <c r="B1163" s="7" t="s">
        <v>174</v>
      </c>
      <c r="C1163" s="8" t="s">
        <v>17</v>
      </c>
      <c r="D1163" s="6">
        <v>43733</v>
      </c>
      <c r="E1163" s="5">
        <v>162.59</v>
      </c>
      <c r="F1163" s="5">
        <f t="shared" si="18"/>
        <v>762411.75999999931</v>
      </c>
    </row>
    <row r="1164" spans="1:6" x14ac:dyDescent="0.2">
      <c r="A1164" s="7"/>
      <c r="B1164" s="7" t="s">
        <v>495</v>
      </c>
      <c r="C1164" s="8" t="s">
        <v>14</v>
      </c>
      <c r="D1164" s="6">
        <v>43735</v>
      </c>
      <c r="E1164" s="5">
        <v>254.61</v>
      </c>
      <c r="F1164" s="5">
        <f t="shared" si="18"/>
        <v>762666.3699999993</v>
      </c>
    </row>
    <row r="1165" spans="1:6" x14ac:dyDescent="0.2">
      <c r="A1165" s="7"/>
      <c r="B1165" s="7" t="s">
        <v>495</v>
      </c>
      <c r="C1165" s="8" t="s">
        <v>14</v>
      </c>
      <c r="D1165" s="6">
        <v>43735</v>
      </c>
      <c r="E1165" s="5">
        <v>5666.22</v>
      </c>
      <c r="F1165" s="5">
        <f t="shared" si="18"/>
        <v>768332.58999999927</v>
      </c>
    </row>
    <row r="1166" spans="1:6" x14ac:dyDescent="0.2">
      <c r="A1166" s="7"/>
      <c r="B1166" s="7" t="s">
        <v>495</v>
      </c>
      <c r="C1166" s="8" t="s">
        <v>14</v>
      </c>
      <c r="D1166" s="6">
        <v>43735</v>
      </c>
      <c r="E1166" s="5">
        <v>2361.8000000000002</v>
      </c>
      <c r="F1166" s="5">
        <f t="shared" si="18"/>
        <v>770694.38999999932</v>
      </c>
    </row>
    <row r="1167" spans="1:6" x14ac:dyDescent="0.2">
      <c r="A1167" s="7"/>
      <c r="B1167" s="7" t="s">
        <v>495</v>
      </c>
      <c r="C1167" s="8" t="s">
        <v>14</v>
      </c>
      <c r="D1167" s="6">
        <v>43735</v>
      </c>
      <c r="E1167" s="5">
        <v>4985.88</v>
      </c>
      <c r="F1167" s="5">
        <f t="shared" si="18"/>
        <v>775680.26999999932</v>
      </c>
    </row>
    <row r="1168" spans="1:6" x14ac:dyDescent="0.2">
      <c r="A1168" s="7"/>
      <c r="B1168" s="7" t="s">
        <v>495</v>
      </c>
      <c r="C1168" s="8" t="s">
        <v>14</v>
      </c>
      <c r="D1168" s="6">
        <v>43735</v>
      </c>
      <c r="E1168" s="5">
        <v>1011.12</v>
      </c>
      <c r="F1168" s="5">
        <f t="shared" si="18"/>
        <v>776691.38999999932</v>
      </c>
    </row>
    <row r="1169" spans="1:6" x14ac:dyDescent="0.2">
      <c r="A1169" s="7"/>
      <c r="B1169" s="7" t="s">
        <v>138</v>
      </c>
      <c r="C1169" s="8" t="s">
        <v>14</v>
      </c>
      <c r="D1169" s="6">
        <v>43735</v>
      </c>
      <c r="E1169" s="5">
        <v>557.44000000000005</v>
      </c>
      <c r="F1169" s="5">
        <f t="shared" si="18"/>
        <v>777248.82999999926</v>
      </c>
    </row>
    <row r="1170" spans="1:6" x14ac:dyDescent="0.2">
      <c r="A1170" s="7"/>
      <c r="B1170" s="7" t="s">
        <v>138</v>
      </c>
      <c r="C1170" s="8" t="s">
        <v>14</v>
      </c>
      <c r="D1170" s="6">
        <v>43735</v>
      </c>
      <c r="E1170" s="5">
        <v>557.44000000000005</v>
      </c>
      <c r="F1170" s="5">
        <f t="shared" si="18"/>
        <v>777806.2699999992</v>
      </c>
    </row>
    <row r="1171" spans="1:6" x14ac:dyDescent="0.2">
      <c r="A1171" s="7"/>
      <c r="B1171" s="7" t="s">
        <v>201</v>
      </c>
      <c r="C1171" s="8" t="s">
        <v>17</v>
      </c>
      <c r="D1171" s="6">
        <v>43735</v>
      </c>
      <c r="E1171" s="5">
        <v>13.75</v>
      </c>
      <c r="F1171" s="5">
        <f t="shared" si="18"/>
        <v>777820.0199999992</v>
      </c>
    </row>
    <row r="1172" spans="1:6" x14ac:dyDescent="0.2">
      <c r="A1172" s="7"/>
      <c r="B1172" s="7" t="s">
        <v>67</v>
      </c>
      <c r="C1172" s="8" t="s">
        <v>14</v>
      </c>
      <c r="D1172" s="6">
        <v>43735</v>
      </c>
      <c r="E1172" s="5">
        <v>7323.79</v>
      </c>
      <c r="F1172" s="5">
        <f t="shared" si="18"/>
        <v>785143.80999999924</v>
      </c>
    </row>
    <row r="1173" spans="1:6" x14ac:dyDescent="0.2">
      <c r="A1173" s="7"/>
      <c r="B1173" s="7" t="s">
        <v>83</v>
      </c>
      <c r="C1173" s="8" t="s">
        <v>14</v>
      </c>
      <c r="D1173" s="6">
        <v>43739</v>
      </c>
      <c r="E1173" s="5">
        <v>2754</v>
      </c>
      <c r="F1173" s="5">
        <f t="shared" si="18"/>
        <v>787897.80999999924</v>
      </c>
    </row>
    <row r="1174" spans="1:6" x14ac:dyDescent="0.2">
      <c r="A1174" s="7"/>
      <c r="B1174" s="7" t="s">
        <v>65</v>
      </c>
      <c r="C1174" s="8" t="s">
        <v>14</v>
      </c>
      <c r="D1174" s="6">
        <v>43739</v>
      </c>
      <c r="E1174" s="5">
        <v>1659.04</v>
      </c>
      <c r="F1174" s="5">
        <f t="shared" si="18"/>
        <v>789556.84999999928</v>
      </c>
    </row>
    <row r="1175" spans="1:6" x14ac:dyDescent="0.2">
      <c r="A1175" s="7"/>
      <c r="B1175" s="7" t="s">
        <v>75</v>
      </c>
      <c r="C1175" s="8" t="s">
        <v>14</v>
      </c>
      <c r="D1175" s="6">
        <v>43739</v>
      </c>
      <c r="E1175" s="5">
        <v>303.60000000000002</v>
      </c>
      <c r="F1175" s="5">
        <f t="shared" si="18"/>
        <v>789860.44999999925</v>
      </c>
    </row>
    <row r="1176" spans="1:6" x14ac:dyDescent="0.2">
      <c r="A1176" s="7"/>
      <c r="B1176" s="7" t="s">
        <v>212</v>
      </c>
      <c r="C1176" s="8" t="s">
        <v>14</v>
      </c>
      <c r="D1176" s="6">
        <v>43740</v>
      </c>
      <c r="E1176" s="5">
        <v>293.32</v>
      </c>
      <c r="F1176" s="5">
        <f t="shared" si="18"/>
        <v>790153.7699999992</v>
      </c>
    </row>
    <row r="1177" spans="1:6" x14ac:dyDescent="0.2">
      <c r="A1177" s="7"/>
      <c r="B1177" s="7" t="s">
        <v>69</v>
      </c>
      <c r="C1177" s="8" t="s">
        <v>14</v>
      </c>
      <c r="D1177" s="6">
        <v>43740</v>
      </c>
      <c r="E1177" s="5">
        <v>282.04000000000002</v>
      </c>
      <c r="F1177" s="5">
        <f t="shared" si="18"/>
        <v>790435.80999999924</v>
      </c>
    </row>
    <row r="1178" spans="1:6" x14ac:dyDescent="0.2">
      <c r="A1178" s="7"/>
      <c r="B1178" s="7" t="s">
        <v>213</v>
      </c>
      <c r="C1178" s="8" t="s">
        <v>45</v>
      </c>
      <c r="D1178" s="6">
        <v>43741</v>
      </c>
      <c r="E1178" s="5">
        <v>71.67</v>
      </c>
      <c r="F1178" s="5">
        <f t="shared" si="18"/>
        <v>790507.47999999928</v>
      </c>
    </row>
    <row r="1179" spans="1:6" x14ac:dyDescent="0.2">
      <c r="A1179" s="7"/>
      <c r="B1179" s="7" t="s">
        <v>26</v>
      </c>
      <c r="C1179" s="8" t="s">
        <v>45</v>
      </c>
      <c r="D1179" s="6">
        <v>43741</v>
      </c>
      <c r="E1179" s="5">
        <v>169.77</v>
      </c>
      <c r="F1179" s="5">
        <f t="shared" si="18"/>
        <v>790677.2499999993</v>
      </c>
    </row>
    <row r="1180" spans="1:6" x14ac:dyDescent="0.2">
      <c r="A1180" s="7"/>
      <c r="B1180" s="7" t="s">
        <v>214</v>
      </c>
      <c r="C1180" s="8" t="s">
        <v>45</v>
      </c>
      <c r="D1180" s="6">
        <v>43741</v>
      </c>
      <c r="E1180" s="5">
        <v>73.27</v>
      </c>
      <c r="F1180" s="5">
        <f t="shared" si="18"/>
        <v>790750.51999999932</v>
      </c>
    </row>
    <row r="1181" spans="1:6" x14ac:dyDescent="0.2">
      <c r="A1181" s="7"/>
      <c r="B1181" s="7" t="s">
        <v>98</v>
      </c>
      <c r="C1181" s="8" t="s">
        <v>14</v>
      </c>
      <c r="D1181" s="6">
        <v>43747</v>
      </c>
      <c r="E1181" s="5">
        <v>2441.04</v>
      </c>
      <c r="F1181" s="5">
        <f t="shared" si="18"/>
        <v>793191.55999999936</v>
      </c>
    </row>
    <row r="1182" spans="1:6" x14ac:dyDescent="0.2">
      <c r="A1182" s="7"/>
      <c r="B1182" s="7" t="s">
        <v>215</v>
      </c>
      <c r="C1182" s="8" t="s">
        <v>14</v>
      </c>
      <c r="D1182" s="6">
        <v>43747</v>
      </c>
      <c r="E1182" s="5">
        <v>1387.97</v>
      </c>
      <c r="F1182" s="5">
        <f t="shared" si="18"/>
        <v>794579.52999999933</v>
      </c>
    </row>
    <row r="1183" spans="1:6" x14ac:dyDescent="0.2">
      <c r="A1183" s="7"/>
      <c r="B1183" s="7" t="s">
        <v>67</v>
      </c>
      <c r="C1183" s="8" t="s">
        <v>14</v>
      </c>
      <c r="D1183" s="6">
        <v>43747</v>
      </c>
      <c r="E1183" s="5">
        <v>705.09</v>
      </c>
      <c r="F1183" s="5">
        <f t="shared" si="18"/>
        <v>795284.6199999993</v>
      </c>
    </row>
    <row r="1184" spans="1:6" x14ac:dyDescent="0.2">
      <c r="A1184" s="7"/>
      <c r="B1184" s="7" t="s">
        <v>67</v>
      </c>
      <c r="C1184" s="8" t="s">
        <v>14</v>
      </c>
      <c r="D1184" s="6">
        <v>43747</v>
      </c>
      <c r="E1184" s="5">
        <v>1631.36</v>
      </c>
      <c r="F1184" s="5">
        <f t="shared" si="18"/>
        <v>796915.97999999928</v>
      </c>
    </row>
    <row r="1185" spans="1:6" x14ac:dyDescent="0.2">
      <c r="A1185" s="7"/>
      <c r="B1185" s="7" t="s">
        <v>75</v>
      </c>
      <c r="C1185" s="8" t="s">
        <v>14</v>
      </c>
      <c r="D1185" s="6">
        <v>43747</v>
      </c>
      <c r="E1185" s="5">
        <v>922.42</v>
      </c>
      <c r="F1185" s="5">
        <f t="shared" si="18"/>
        <v>797838.39999999932</v>
      </c>
    </row>
    <row r="1186" spans="1:6" x14ac:dyDescent="0.2">
      <c r="A1186" s="7"/>
      <c r="B1186" s="7" t="s">
        <v>216</v>
      </c>
      <c r="C1186" s="8" t="s">
        <v>14</v>
      </c>
      <c r="D1186" s="6">
        <v>43748</v>
      </c>
      <c r="E1186" s="5">
        <v>348.4</v>
      </c>
      <c r="F1186" s="5">
        <f t="shared" si="18"/>
        <v>798186.79999999935</v>
      </c>
    </row>
    <row r="1187" spans="1:6" x14ac:dyDescent="0.2">
      <c r="A1187" s="7"/>
      <c r="B1187" s="7" t="s">
        <v>168</v>
      </c>
      <c r="C1187" s="8" t="s">
        <v>164</v>
      </c>
      <c r="D1187" s="6">
        <v>43749</v>
      </c>
      <c r="E1187" s="5">
        <v>295.31</v>
      </c>
      <c r="F1187" s="5">
        <f t="shared" si="18"/>
        <v>798482.1099999994</v>
      </c>
    </row>
    <row r="1188" spans="1:6" x14ac:dyDescent="0.2">
      <c r="A1188" s="7"/>
      <c r="B1188" s="7" t="s">
        <v>62</v>
      </c>
      <c r="C1188" s="8" t="s">
        <v>14</v>
      </c>
      <c r="D1188" s="6">
        <v>43752</v>
      </c>
      <c r="E1188" s="5">
        <v>121.88</v>
      </c>
      <c r="F1188" s="5">
        <f t="shared" si="18"/>
        <v>798603.98999999941</v>
      </c>
    </row>
    <row r="1189" spans="1:6" x14ac:dyDescent="0.2">
      <c r="A1189" s="7"/>
      <c r="B1189" s="7" t="s">
        <v>67</v>
      </c>
      <c r="C1189" s="8" t="s">
        <v>14</v>
      </c>
      <c r="D1189" s="6">
        <v>43754</v>
      </c>
      <c r="E1189" s="5">
        <v>839.05</v>
      </c>
      <c r="F1189" s="5">
        <f t="shared" si="18"/>
        <v>799443.03999999946</v>
      </c>
    </row>
    <row r="1190" spans="1:6" x14ac:dyDescent="0.2">
      <c r="A1190" s="7"/>
      <c r="B1190" s="7" t="s">
        <v>75</v>
      </c>
      <c r="C1190" s="8" t="s">
        <v>14</v>
      </c>
      <c r="D1190" s="6">
        <v>43755</v>
      </c>
      <c r="E1190" s="5">
        <v>592.28</v>
      </c>
      <c r="F1190" s="5">
        <f t="shared" si="18"/>
        <v>800035.31999999948</v>
      </c>
    </row>
    <row r="1191" spans="1:6" x14ac:dyDescent="0.2">
      <c r="A1191" s="7"/>
      <c r="B1191" s="7" t="s">
        <v>62</v>
      </c>
      <c r="C1191" s="8" t="s">
        <v>14</v>
      </c>
      <c r="D1191" s="6">
        <v>43755</v>
      </c>
      <c r="E1191" s="5">
        <v>1733.42</v>
      </c>
      <c r="F1191" s="5">
        <f t="shared" si="18"/>
        <v>801768.73999999953</v>
      </c>
    </row>
    <row r="1192" spans="1:6" x14ac:dyDescent="0.2">
      <c r="A1192" s="7"/>
      <c r="B1192" s="7" t="s">
        <v>138</v>
      </c>
      <c r="C1192" s="8" t="s">
        <v>14</v>
      </c>
      <c r="D1192" s="6">
        <v>43755</v>
      </c>
      <c r="E1192" s="5">
        <v>238.9</v>
      </c>
      <c r="F1192" s="5">
        <f t="shared" si="18"/>
        <v>802007.63999999955</v>
      </c>
    </row>
    <row r="1193" spans="1:6" x14ac:dyDescent="0.2">
      <c r="A1193" s="7"/>
      <c r="B1193" s="7" t="s">
        <v>170</v>
      </c>
      <c r="C1193" s="8" t="s">
        <v>164</v>
      </c>
      <c r="D1193" s="6">
        <v>43755</v>
      </c>
      <c r="E1193" s="5">
        <v>298.63</v>
      </c>
      <c r="F1193" s="5">
        <f t="shared" si="18"/>
        <v>802306.26999999955</v>
      </c>
    </row>
    <row r="1194" spans="1:6" x14ac:dyDescent="0.2">
      <c r="A1194" s="7"/>
      <c r="B1194" s="7" t="s">
        <v>265</v>
      </c>
      <c r="C1194" s="8" t="s">
        <v>164</v>
      </c>
      <c r="D1194" s="6">
        <v>43755</v>
      </c>
      <c r="E1194" s="5">
        <v>325</v>
      </c>
      <c r="F1194" s="5">
        <f t="shared" si="18"/>
        <v>802631.26999999955</v>
      </c>
    </row>
    <row r="1195" spans="1:6" x14ac:dyDescent="0.2">
      <c r="A1195" s="7"/>
      <c r="B1195" s="7" t="s">
        <v>495</v>
      </c>
      <c r="C1195" s="8" t="s">
        <v>14</v>
      </c>
      <c r="D1195" s="6">
        <v>43756</v>
      </c>
      <c r="E1195" s="5">
        <v>1234.32</v>
      </c>
      <c r="F1195" s="5">
        <f t="shared" si="18"/>
        <v>803865.5899999995</v>
      </c>
    </row>
    <row r="1196" spans="1:6" x14ac:dyDescent="0.2">
      <c r="A1196" s="7"/>
      <c r="B1196" s="7" t="s">
        <v>495</v>
      </c>
      <c r="C1196" s="8" t="s">
        <v>147</v>
      </c>
      <c r="D1196" s="6">
        <v>43756</v>
      </c>
      <c r="E1196" s="5">
        <v>314.47000000000003</v>
      </c>
      <c r="F1196" s="5">
        <f t="shared" si="18"/>
        <v>804180.05999999947</v>
      </c>
    </row>
    <row r="1197" spans="1:6" x14ac:dyDescent="0.2">
      <c r="A1197" s="7"/>
      <c r="B1197" s="7" t="s">
        <v>495</v>
      </c>
      <c r="C1197" s="8" t="s">
        <v>176</v>
      </c>
      <c r="D1197" s="6">
        <v>43756</v>
      </c>
      <c r="E1197" s="5">
        <v>383.16</v>
      </c>
      <c r="F1197" s="5">
        <f t="shared" si="18"/>
        <v>804563.21999999951</v>
      </c>
    </row>
    <row r="1198" spans="1:6" x14ac:dyDescent="0.2">
      <c r="A1198" s="7"/>
      <c r="B1198" s="7" t="s">
        <v>495</v>
      </c>
      <c r="C1198" s="8" t="s">
        <v>14</v>
      </c>
      <c r="D1198" s="6">
        <v>43756</v>
      </c>
      <c r="E1198" s="5">
        <v>829.74</v>
      </c>
      <c r="F1198" s="5">
        <f t="shared" si="18"/>
        <v>805392.9599999995</v>
      </c>
    </row>
    <row r="1199" spans="1:6" x14ac:dyDescent="0.2">
      <c r="A1199" s="7"/>
      <c r="B1199" s="7" t="s">
        <v>217</v>
      </c>
      <c r="C1199" s="8" t="s">
        <v>47</v>
      </c>
      <c r="D1199" s="6">
        <v>43760</v>
      </c>
      <c r="E1199" s="5">
        <v>6226.19</v>
      </c>
      <c r="F1199" s="5">
        <f t="shared" si="18"/>
        <v>811619.14999999944</v>
      </c>
    </row>
    <row r="1200" spans="1:6" x14ac:dyDescent="0.2">
      <c r="A1200" s="7"/>
      <c r="B1200" s="7" t="s">
        <v>138</v>
      </c>
      <c r="C1200" s="8" t="s">
        <v>14</v>
      </c>
      <c r="D1200" s="6">
        <v>43760</v>
      </c>
      <c r="E1200" s="5">
        <v>159.27000000000001</v>
      </c>
      <c r="F1200" s="5">
        <f t="shared" si="18"/>
        <v>811778.41999999946</v>
      </c>
    </row>
    <row r="1201" spans="1:6" x14ac:dyDescent="0.2">
      <c r="A1201" s="7"/>
      <c r="B1201" s="7" t="s">
        <v>37</v>
      </c>
      <c r="C1201" s="8" t="s">
        <v>14</v>
      </c>
      <c r="D1201" s="6">
        <v>43760</v>
      </c>
      <c r="E1201" s="5">
        <v>490.43</v>
      </c>
      <c r="F1201" s="5">
        <f t="shared" si="18"/>
        <v>812268.84999999951</v>
      </c>
    </row>
    <row r="1202" spans="1:6" x14ac:dyDescent="0.2">
      <c r="A1202" s="7"/>
      <c r="B1202" s="7" t="s">
        <v>218</v>
      </c>
      <c r="C1202" s="8" t="s">
        <v>164</v>
      </c>
      <c r="D1202" s="6">
        <v>43761</v>
      </c>
      <c r="E1202" s="5">
        <v>199.08</v>
      </c>
      <c r="F1202" s="5">
        <f t="shared" si="18"/>
        <v>812467.92999999947</v>
      </c>
    </row>
    <row r="1203" spans="1:6" x14ac:dyDescent="0.2">
      <c r="A1203" s="7"/>
      <c r="B1203" s="7" t="s">
        <v>219</v>
      </c>
      <c r="C1203" s="8" t="s">
        <v>14</v>
      </c>
      <c r="D1203" s="6">
        <v>43761</v>
      </c>
      <c r="E1203" s="5">
        <v>968.52</v>
      </c>
      <c r="F1203" s="5">
        <f t="shared" ref="F1203:F1266" si="19">E1203+F1202</f>
        <v>813436.44999999949</v>
      </c>
    </row>
    <row r="1204" spans="1:6" x14ac:dyDescent="0.2">
      <c r="A1204" s="7"/>
      <c r="B1204" s="7" t="s">
        <v>68</v>
      </c>
      <c r="C1204" s="8" t="s">
        <v>14</v>
      </c>
      <c r="D1204" s="6">
        <v>43761</v>
      </c>
      <c r="E1204" s="5">
        <v>3138.89</v>
      </c>
      <c r="F1204" s="5">
        <f t="shared" si="19"/>
        <v>816575.3399999995</v>
      </c>
    </row>
    <row r="1205" spans="1:6" x14ac:dyDescent="0.2">
      <c r="A1205" s="7"/>
      <c r="B1205" s="7" t="s">
        <v>133</v>
      </c>
      <c r="C1205" s="8" t="s">
        <v>14</v>
      </c>
      <c r="D1205" s="6">
        <v>43761</v>
      </c>
      <c r="E1205" s="5">
        <v>6650.41</v>
      </c>
      <c r="F1205" s="5">
        <f t="shared" si="19"/>
        <v>823225.74999999953</v>
      </c>
    </row>
    <row r="1206" spans="1:6" x14ac:dyDescent="0.2">
      <c r="A1206" s="7"/>
      <c r="B1206" s="7" t="s">
        <v>75</v>
      </c>
      <c r="C1206" s="8" t="s">
        <v>14</v>
      </c>
      <c r="D1206" s="6">
        <v>43762</v>
      </c>
      <c r="E1206" s="5">
        <v>499.37</v>
      </c>
      <c r="F1206" s="5">
        <f t="shared" si="19"/>
        <v>823725.11999999953</v>
      </c>
    </row>
    <row r="1207" spans="1:6" x14ac:dyDescent="0.2">
      <c r="A1207" s="7"/>
      <c r="B1207" s="7" t="s">
        <v>220</v>
      </c>
      <c r="C1207" s="8" t="s">
        <v>14</v>
      </c>
      <c r="D1207" s="6">
        <v>43763</v>
      </c>
      <c r="E1207" s="5">
        <v>13954.97</v>
      </c>
      <c r="F1207" s="5">
        <f t="shared" si="19"/>
        <v>837680.0899999995</v>
      </c>
    </row>
    <row r="1208" spans="1:6" x14ac:dyDescent="0.2">
      <c r="A1208" s="7"/>
      <c r="B1208" s="7" t="s">
        <v>221</v>
      </c>
      <c r="C1208" s="8" t="s">
        <v>14</v>
      </c>
      <c r="D1208" s="6">
        <v>43763</v>
      </c>
      <c r="E1208" s="5">
        <v>726.26</v>
      </c>
      <c r="F1208" s="5">
        <f t="shared" si="19"/>
        <v>838406.34999999951</v>
      </c>
    </row>
    <row r="1209" spans="1:6" x14ac:dyDescent="0.2">
      <c r="A1209" s="7"/>
      <c r="B1209" s="7" t="s">
        <v>222</v>
      </c>
      <c r="C1209" s="8" t="s">
        <v>48</v>
      </c>
      <c r="D1209" s="6">
        <v>43766</v>
      </c>
      <c r="E1209" s="5">
        <v>331.81</v>
      </c>
      <c r="F1209" s="5">
        <f t="shared" si="19"/>
        <v>838738.15999999957</v>
      </c>
    </row>
    <row r="1210" spans="1:6" x14ac:dyDescent="0.2">
      <c r="A1210" s="7"/>
      <c r="B1210" s="7" t="s">
        <v>138</v>
      </c>
      <c r="C1210" s="8" t="s">
        <v>14</v>
      </c>
      <c r="D1210" s="6">
        <v>43766</v>
      </c>
      <c r="E1210" s="5">
        <v>238.9</v>
      </c>
      <c r="F1210" s="5">
        <f t="shared" si="19"/>
        <v>838977.05999999959</v>
      </c>
    </row>
    <row r="1211" spans="1:6" x14ac:dyDescent="0.2">
      <c r="A1211" s="7"/>
      <c r="B1211" s="7" t="s">
        <v>138</v>
      </c>
      <c r="C1211" s="8" t="s">
        <v>14</v>
      </c>
      <c r="D1211" s="6">
        <v>43766</v>
      </c>
      <c r="E1211" s="5">
        <v>238.9</v>
      </c>
      <c r="F1211" s="5">
        <f t="shared" si="19"/>
        <v>839215.95999999961</v>
      </c>
    </row>
    <row r="1212" spans="1:6" x14ac:dyDescent="0.2">
      <c r="A1212" s="7"/>
      <c r="B1212" s="7" t="s">
        <v>172</v>
      </c>
      <c r="C1212" s="8" t="s">
        <v>14</v>
      </c>
      <c r="D1212" s="6">
        <v>43766</v>
      </c>
      <c r="E1212" s="5">
        <v>349.38</v>
      </c>
      <c r="F1212" s="5">
        <f t="shared" si="19"/>
        <v>839565.33999999962</v>
      </c>
    </row>
    <row r="1213" spans="1:6" x14ac:dyDescent="0.2">
      <c r="A1213" s="7"/>
      <c r="B1213" s="7" t="s">
        <v>75</v>
      </c>
      <c r="C1213" s="8" t="s">
        <v>14</v>
      </c>
      <c r="D1213" s="6">
        <v>43767</v>
      </c>
      <c r="E1213" s="5">
        <v>522.6</v>
      </c>
      <c r="F1213" s="5">
        <f t="shared" si="19"/>
        <v>840087.93999999959</v>
      </c>
    </row>
    <row r="1214" spans="1:6" x14ac:dyDescent="0.2">
      <c r="A1214" s="7"/>
      <c r="B1214" s="7" t="s">
        <v>111</v>
      </c>
      <c r="C1214" s="8" t="s">
        <v>5</v>
      </c>
      <c r="D1214" s="6">
        <v>43768</v>
      </c>
      <c r="E1214" s="5">
        <v>975.51</v>
      </c>
      <c r="F1214" s="5">
        <f t="shared" si="19"/>
        <v>841063.4499999996</v>
      </c>
    </row>
    <row r="1215" spans="1:6" x14ac:dyDescent="0.2">
      <c r="A1215" s="7"/>
      <c r="B1215" s="7" t="s">
        <v>65</v>
      </c>
      <c r="C1215" s="8" t="s">
        <v>14</v>
      </c>
      <c r="D1215" s="6">
        <v>43773</v>
      </c>
      <c r="E1215" s="5">
        <v>1659.04</v>
      </c>
      <c r="F1215" s="5">
        <f t="shared" si="19"/>
        <v>842722.48999999964</v>
      </c>
    </row>
    <row r="1216" spans="1:6" x14ac:dyDescent="0.2">
      <c r="A1216" s="7"/>
      <c r="B1216" s="7" t="s">
        <v>214</v>
      </c>
      <c r="C1216" s="8" t="s">
        <v>45</v>
      </c>
      <c r="D1216" s="6">
        <v>43773</v>
      </c>
      <c r="E1216" s="5">
        <v>163.38999999999999</v>
      </c>
      <c r="F1216" s="5">
        <f t="shared" si="19"/>
        <v>842885.87999999966</v>
      </c>
    </row>
    <row r="1217" spans="1:6" x14ac:dyDescent="0.2">
      <c r="A1217" s="7"/>
      <c r="B1217" s="7" t="s">
        <v>26</v>
      </c>
      <c r="C1217" s="8" t="s">
        <v>45</v>
      </c>
      <c r="D1217" s="6">
        <v>43773</v>
      </c>
      <c r="E1217" s="5">
        <v>482.13</v>
      </c>
      <c r="F1217" s="5">
        <f t="shared" si="19"/>
        <v>843368.00999999966</v>
      </c>
    </row>
    <row r="1218" spans="1:6" x14ac:dyDescent="0.2">
      <c r="A1218" s="7"/>
      <c r="B1218" s="7" t="s">
        <v>69</v>
      </c>
      <c r="C1218" s="8" t="s">
        <v>14</v>
      </c>
      <c r="D1218" s="6">
        <v>43773</v>
      </c>
      <c r="E1218" s="5">
        <v>620.48</v>
      </c>
      <c r="F1218" s="5">
        <f t="shared" si="19"/>
        <v>843988.48999999964</v>
      </c>
    </row>
    <row r="1219" spans="1:6" x14ac:dyDescent="0.2">
      <c r="A1219" s="7"/>
      <c r="B1219" s="7" t="s">
        <v>536</v>
      </c>
      <c r="C1219" s="8" t="s">
        <v>14</v>
      </c>
      <c r="D1219" s="6">
        <v>43773</v>
      </c>
      <c r="E1219" s="5">
        <v>4770.99</v>
      </c>
      <c r="F1219" s="5">
        <f t="shared" si="19"/>
        <v>848759.47999999963</v>
      </c>
    </row>
    <row r="1220" spans="1:6" x14ac:dyDescent="0.2">
      <c r="A1220" s="7"/>
      <c r="B1220" s="7" t="s">
        <v>216</v>
      </c>
      <c r="C1220" s="8" t="s">
        <v>14</v>
      </c>
      <c r="D1220" s="6">
        <v>43775</v>
      </c>
      <c r="E1220" s="5">
        <v>1277.46</v>
      </c>
      <c r="F1220" s="5">
        <f t="shared" si="19"/>
        <v>850036.93999999959</v>
      </c>
    </row>
    <row r="1221" spans="1:6" x14ac:dyDescent="0.2">
      <c r="A1221" s="7"/>
      <c r="B1221" s="7" t="s">
        <v>216</v>
      </c>
      <c r="C1221" s="8" t="s">
        <v>14</v>
      </c>
      <c r="D1221" s="6">
        <v>43776</v>
      </c>
      <c r="E1221" s="5">
        <v>729.98</v>
      </c>
      <c r="F1221" s="5">
        <f t="shared" si="19"/>
        <v>850766.91999999958</v>
      </c>
    </row>
    <row r="1222" spans="1:6" x14ac:dyDescent="0.2">
      <c r="A1222" s="7"/>
      <c r="B1222" s="7" t="s">
        <v>223</v>
      </c>
      <c r="C1222" s="8" t="s">
        <v>14</v>
      </c>
      <c r="D1222" s="6">
        <v>43776</v>
      </c>
      <c r="E1222" s="5">
        <v>2468.64</v>
      </c>
      <c r="F1222" s="5">
        <f t="shared" si="19"/>
        <v>853235.55999999959</v>
      </c>
    </row>
    <row r="1223" spans="1:6" x14ac:dyDescent="0.2">
      <c r="A1223" s="7"/>
      <c r="B1223" s="7" t="s">
        <v>495</v>
      </c>
      <c r="C1223" s="8" t="s">
        <v>14</v>
      </c>
      <c r="D1223" s="6">
        <v>43776</v>
      </c>
      <c r="E1223" s="5">
        <v>5894.88</v>
      </c>
      <c r="F1223" s="5">
        <f t="shared" si="19"/>
        <v>859130.43999999959</v>
      </c>
    </row>
    <row r="1224" spans="1:6" x14ac:dyDescent="0.2">
      <c r="A1224" s="7"/>
      <c r="B1224" s="7" t="s">
        <v>495</v>
      </c>
      <c r="C1224" s="8" t="s">
        <v>14</v>
      </c>
      <c r="D1224" s="6">
        <v>43776</v>
      </c>
      <c r="E1224" s="5">
        <v>1437.64</v>
      </c>
      <c r="F1224" s="5">
        <f t="shared" si="19"/>
        <v>860568.07999999961</v>
      </c>
    </row>
    <row r="1225" spans="1:6" x14ac:dyDescent="0.2">
      <c r="A1225" s="7"/>
      <c r="B1225" s="7" t="s">
        <v>495</v>
      </c>
      <c r="C1225" s="8" t="s">
        <v>87</v>
      </c>
      <c r="D1225" s="6">
        <v>43776</v>
      </c>
      <c r="E1225" s="5">
        <v>4131.4399999999996</v>
      </c>
      <c r="F1225" s="5">
        <f t="shared" si="19"/>
        <v>864699.51999999955</v>
      </c>
    </row>
    <row r="1226" spans="1:6" x14ac:dyDescent="0.2">
      <c r="A1226" s="7"/>
      <c r="B1226" s="7" t="s">
        <v>224</v>
      </c>
      <c r="C1226" s="8" t="s">
        <v>14</v>
      </c>
      <c r="D1226" s="6">
        <v>43776</v>
      </c>
      <c r="E1226" s="5">
        <v>9662.2199999999993</v>
      </c>
      <c r="F1226" s="5">
        <f t="shared" si="19"/>
        <v>874361.73999999953</v>
      </c>
    </row>
    <row r="1227" spans="1:6" x14ac:dyDescent="0.2">
      <c r="A1227" s="7"/>
      <c r="B1227" s="7" t="s">
        <v>225</v>
      </c>
      <c r="C1227" s="8" t="s">
        <v>17</v>
      </c>
      <c r="D1227" s="6">
        <v>43777</v>
      </c>
      <c r="E1227" s="5">
        <v>424.71</v>
      </c>
      <c r="F1227" s="5">
        <f t="shared" si="19"/>
        <v>874786.44999999949</v>
      </c>
    </row>
    <row r="1228" spans="1:6" x14ac:dyDescent="0.2">
      <c r="A1228" s="7"/>
      <c r="B1228" s="7" t="s">
        <v>225</v>
      </c>
      <c r="C1228" s="8" t="s">
        <v>14</v>
      </c>
      <c r="D1228" s="6">
        <v>43777</v>
      </c>
      <c r="E1228" s="5">
        <v>106.18</v>
      </c>
      <c r="F1228" s="5">
        <f t="shared" si="19"/>
        <v>874892.62999999954</v>
      </c>
    </row>
    <row r="1229" spans="1:6" x14ac:dyDescent="0.2">
      <c r="A1229" s="7"/>
      <c r="B1229" s="7" t="s">
        <v>225</v>
      </c>
      <c r="C1229" s="8" t="s">
        <v>14</v>
      </c>
      <c r="D1229" s="6">
        <v>43777</v>
      </c>
      <c r="E1229" s="5">
        <v>637.07000000000005</v>
      </c>
      <c r="F1229" s="5">
        <f t="shared" si="19"/>
        <v>875529.69999999949</v>
      </c>
    </row>
    <row r="1230" spans="1:6" x14ac:dyDescent="0.2">
      <c r="A1230" s="7"/>
      <c r="B1230" s="7" t="s">
        <v>75</v>
      </c>
      <c r="C1230" s="8" t="s">
        <v>14</v>
      </c>
      <c r="D1230" s="6">
        <v>43780</v>
      </c>
      <c r="E1230" s="5">
        <v>507.66</v>
      </c>
      <c r="F1230" s="5">
        <f t="shared" si="19"/>
        <v>876037.35999999952</v>
      </c>
    </row>
    <row r="1231" spans="1:6" x14ac:dyDescent="0.2">
      <c r="A1231" s="7"/>
      <c r="B1231" s="7" t="s">
        <v>226</v>
      </c>
      <c r="C1231" s="8" t="s">
        <v>14</v>
      </c>
      <c r="D1231" s="6">
        <v>43780</v>
      </c>
      <c r="E1231" s="5">
        <v>783.06</v>
      </c>
      <c r="F1231" s="5">
        <f t="shared" si="19"/>
        <v>876820.41999999958</v>
      </c>
    </row>
    <row r="1232" spans="1:6" x14ac:dyDescent="0.2">
      <c r="A1232" s="7"/>
      <c r="B1232" s="7" t="s">
        <v>62</v>
      </c>
      <c r="C1232" s="8" t="s">
        <v>14</v>
      </c>
      <c r="D1232" s="6">
        <v>43781</v>
      </c>
      <c r="E1232" s="5">
        <v>1887.26</v>
      </c>
      <c r="F1232" s="5">
        <f t="shared" si="19"/>
        <v>878707.67999999959</v>
      </c>
    </row>
    <row r="1233" spans="1:6" x14ac:dyDescent="0.2">
      <c r="A1233" s="7"/>
      <c r="B1233" s="7" t="s">
        <v>67</v>
      </c>
      <c r="C1233" s="8" t="s">
        <v>14</v>
      </c>
      <c r="D1233" s="6">
        <v>43781</v>
      </c>
      <c r="E1233" s="5">
        <v>705.09</v>
      </c>
      <c r="F1233" s="5">
        <f t="shared" si="19"/>
        <v>879412.76999999955</v>
      </c>
    </row>
    <row r="1234" spans="1:6" x14ac:dyDescent="0.2">
      <c r="A1234" s="7"/>
      <c r="B1234" s="7" t="s">
        <v>67</v>
      </c>
      <c r="C1234" s="8" t="s">
        <v>176</v>
      </c>
      <c r="D1234" s="6">
        <v>43781</v>
      </c>
      <c r="E1234" s="5">
        <v>1642.43</v>
      </c>
      <c r="F1234" s="5">
        <f t="shared" si="19"/>
        <v>881055.1999999996</v>
      </c>
    </row>
    <row r="1235" spans="1:6" x14ac:dyDescent="0.2">
      <c r="A1235" s="7"/>
      <c r="B1235" s="7" t="s">
        <v>67</v>
      </c>
      <c r="C1235" s="8" t="s">
        <v>176</v>
      </c>
      <c r="D1235" s="6">
        <v>43781</v>
      </c>
      <c r="E1235" s="5">
        <v>422.85</v>
      </c>
      <c r="F1235" s="5">
        <f t="shared" si="19"/>
        <v>881478.04999999958</v>
      </c>
    </row>
    <row r="1236" spans="1:6" x14ac:dyDescent="0.2">
      <c r="A1236" s="7"/>
      <c r="B1236" s="7" t="s">
        <v>67</v>
      </c>
      <c r="C1236" s="8" t="s">
        <v>14</v>
      </c>
      <c r="D1236" s="6">
        <v>43781</v>
      </c>
      <c r="E1236" s="5">
        <v>12653.32</v>
      </c>
      <c r="F1236" s="5">
        <f t="shared" si="19"/>
        <v>894131.36999999953</v>
      </c>
    </row>
    <row r="1237" spans="1:6" x14ac:dyDescent="0.2">
      <c r="A1237" s="7"/>
      <c r="B1237" s="7" t="s">
        <v>67</v>
      </c>
      <c r="C1237" s="8" t="s">
        <v>14</v>
      </c>
      <c r="D1237" s="6">
        <v>43781</v>
      </c>
      <c r="E1237" s="5">
        <v>7997.84</v>
      </c>
      <c r="F1237" s="5">
        <f t="shared" si="19"/>
        <v>902129.2099999995</v>
      </c>
    </row>
    <row r="1238" spans="1:6" x14ac:dyDescent="0.2">
      <c r="A1238" s="7"/>
      <c r="B1238" s="7" t="s">
        <v>67</v>
      </c>
      <c r="C1238" s="8" t="s">
        <v>14</v>
      </c>
      <c r="D1238" s="6">
        <v>43781</v>
      </c>
      <c r="E1238" s="5">
        <v>1895.24</v>
      </c>
      <c r="F1238" s="5">
        <f t="shared" si="19"/>
        <v>904024.44999999949</v>
      </c>
    </row>
    <row r="1239" spans="1:6" x14ac:dyDescent="0.2">
      <c r="A1239" s="7"/>
      <c r="B1239" s="7" t="s">
        <v>67</v>
      </c>
      <c r="C1239" s="8" t="s">
        <v>17</v>
      </c>
      <c r="D1239" s="6">
        <v>43781</v>
      </c>
      <c r="E1239" s="5">
        <v>381.58</v>
      </c>
      <c r="F1239" s="5">
        <f t="shared" si="19"/>
        <v>904406.02999999945</v>
      </c>
    </row>
    <row r="1240" spans="1:6" x14ac:dyDescent="0.2">
      <c r="A1240" s="7"/>
      <c r="B1240" s="7" t="s">
        <v>68</v>
      </c>
      <c r="C1240" s="8" t="s">
        <v>14</v>
      </c>
      <c r="D1240" s="6">
        <v>43781</v>
      </c>
      <c r="E1240" s="5">
        <v>11505.07</v>
      </c>
      <c r="F1240" s="5">
        <f t="shared" si="19"/>
        <v>915911.09999999939</v>
      </c>
    </row>
    <row r="1241" spans="1:6" x14ac:dyDescent="0.2">
      <c r="A1241" s="7"/>
      <c r="B1241" s="7" t="s">
        <v>227</v>
      </c>
      <c r="C1241" s="8" t="s">
        <v>14</v>
      </c>
      <c r="D1241" s="6">
        <v>43783</v>
      </c>
      <c r="E1241" s="5">
        <v>962.24</v>
      </c>
      <c r="F1241" s="5">
        <f t="shared" si="19"/>
        <v>916873.33999999939</v>
      </c>
    </row>
    <row r="1242" spans="1:6" x14ac:dyDescent="0.2">
      <c r="A1242" s="7"/>
      <c r="B1242" s="7" t="s">
        <v>138</v>
      </c>
      <c r="C1242" s="8" t="s">
        <v>14</v>
      </c>
      <c r="D1242" s="6">
        <v>43783</v>
      </c>
      <c r="E1242" s="5">
        <v>1068.42</v>
      </c>
      <c r="F1242" s="5">
        <f t="shared" si="19"/>
        <v>917941.75999999943</v>
      </c>
    </row>
    <row r="1243" spans="1:6" x14ac:dyDescent="0.2">
      <c r="A1243" s="7"/>
      <c r="B1243" s="7" t="s">
        <v>138</v>
      </c>
      <c r="C1243" s="8" t="s">
        <v>14</v>
      </c>
      <c r="D1243" s="6">
        <v>43783</v>
      </c>
      <c r="E1243" s="5">
        <v>371.62</v>
      </c>
      <c r="F1243" s="5">
        <f t="shared" si="19"/>
        <v>918313.37999999942</v>
      </c>
    </row>
    <row r="1244" spans="1:6" x14ac:dyDescent="0.2">
      <c r="A1244" s="7"/>
      <c r="B1244" s="7" t="s">
        <v>228</v>
      </c>
      <c r="C1244" s="8" t="s">
        <v>14</v>
      </c>
      <c r="D1244" s="6">
        <v>43787</v>
      </c>
      <c r="E1244" s="5">
        <v>1287.4100000000001</v>
      </c>
      <c r="F1244" s="5">
        <f t="shared" si="19"/>
        <v>919600.78999999946</v>
      </c>
    </row>
    <row r="1245" spans="1:6" x14ac:dyDescent="0.2">
      <c r="A1245" s="7"/>
      <c r="B1245" s="7" t="s">
        <v>206</v>
      </c>
      <c r="C1245" s="8" t="s">
        <v>14</v>
      </c>
      <c r="D1245" s="6">
        <v>43787</v>
      </c>
      <c r="E1245" s="5">
        <v>4220.59</v>
      </c>
      <c r="F1245" s="5">
        <f t="shared" si="19"/>
        <v>923821.37999999942</v>
      </c>
    </row>
    <row r="1246" spans="1:6" x14ac:dyDescent="0.2">
      <c r="A1246" s="7"/>
      <c r="B1246" s="7" t="s">
        <v>77</v>
      </c>
      <c r="C1246" s="8" t="s">
        <v>17</v>
      </c>
      <c r="D1246" s="6">
        <v>43788</v>
      </c>
      <c r="E1246" s="5">
        <v>611.82000000000005</v>
      </c>
      <c r="F1246" s="5">
        <f t="shared" si="19"/>
        <v>924433.19999999937</v>
      </c>
    </row>
    <row r="1247" spans="1:6" x14ac:dyDescent="0.2">
      <c r="A1247" s="7"/>
      <c r="B1247" s="7" t="s">
        <v>77</v>
      </c>
      <c r="C1247" s="8" t="s">
        <v>175</v>
      </c>
      <c r="D1247" s="6">
        <v>43788</v>
      </c>
      <c r="E1247" s="5">
        <v>82.95</v>
      </c>
      <c r="F1247" s="5">
        <f t="shared" si="19"/>
        <v>924516.14999999932</v>
      </c>
    </row>
    <row r="1248" spans="1:6" x14ac:dyDescent="0.2">
      <c r="A1248" s="7"/>
      <c r="B1248" s="7" t="s">
        <v>495</v>
      </c>
      <c r="C1248" s="8" t="s">
        <v>176</v>
      </c>
      <c r="D1248" s="6">
        <v>43788</v>
      </c>
      <c r="E1248" s="5">
        <v>385.76</v>
      </c>
      <c r="F1248" s="5">
        <f t="shared" si="19"/>
        <v>924901.90999999933</v>
      </c>
    </row>
    <row r="1249" spans="1:6" x14ac:dyDescent="0.2">
      <c r="A1249" s="7"/>
      <c r="B1249" s="7" t="s">
        <v>495</v>
      </c>
      <c r="C1249" s="8" t="s">
        <v>87</v>
      </c>
      <c r="D1249" s="6">
        <v>43788</v>
      </c>
      <c r="E1249" s="5">
        <v>4131.4399999999996</v>
      </c>
      <c r="F1249" s="5">
        <f t="shared" si="19"/>
        <v>929033.34999999928</v>
      </c>
    </row>
    <row r="1250" spans="1:6" x14ac:dyDescent="0.2">
      <c r="A1250" s="7"/>
      <c r="B1250" s="7" t="s">
        <v>495</v>
      </c>
      <c r="C1250" s="8" t="s">
        <v>17</v>
      </c>
      <c r="D1250" s="6">
        <v>43788</v>
      </c>
      <c r="E1250" s="5">
        <v>1692.22</v>
      </c>
      <c r="F1250" s="5">
        <f t="shared" si="19"/>
        <v>930725.56999999925</v>
      </c>
    </row>
    <row r="1251" spans="1:6" x14ac:dyDescent="0.2">
      <c r="A1251" s="7"/>
      <c r="B1251" s="7" t="s">
        <v>495</v>
      </c>
      <c r="C1251" s="8" t="s">
        <v>14</v>
      </c>
      <c r="D1251" s="6">
        <v>43788</v>
      </c>
      <c r="E1251" s="5">
        <v>2324.4699999999998</v>
      </c>
      <c r="F1251" s="5">
        <f t="shared" si="19"/>
        <v>933050.03999999922</v>
      </c>
    </row>
    <row r="1252" spans="1:6" x14ac:dyDescent="0.2">
      <c r="A1252" s="7"/>
      <c r="B1252" s="7" t="s">
        <v>138</v>
      </c>
      <c r="C1252" s="8" t="s">
        <v>14</v>
      </c>
      <c r="D1252" s="6">
        <v>43788</v>
      </c>
      <c r="E1252" s="5">
        <v>424.71</v>
      </c>
      <c r="F1252" s="5">
        <f t="shared" si="19"/>
        <v>933474.74999999919</v>
      </c>
    </row>
    <row r="1253" spans="1:6" x14ac:dyDescent="0.2">
      <c r="A1253" s="7"/>
      <c r="B1253" s="7" t="s">
        <v>138</v>
      </c>
      <c r="C1253" s="8" t="s">
        <v>14</v>
      </c>
      <c r="D1253" s="6">
        <v>43788</v>
      </c>
      <c r="E1253" s="5">
        <v>477.8</v>
      </c>
      <c r="F1253" s="5">
        <f t="shared" si="19"/>
        <v>933952.54999999923</v>
      </c>
    </row>
    <row r="1254" spans="1:6" x14ac:dyDescent="0.2">
      <c r="A1254" s="7"/>
      <c r="B1254" s="7" t="s">
        <v>138</v>
      </c>
      <c r="C1254" s="8" t="s">
        <v>14</v>
      </c>
      <c r="D1254" s="6">
        <v>43788</v>
      </c>
      <c r="E1254" s="5">
        <v>2163.38</v>
      </c>
      <c r="F1254" s="5">
        <f t="shared" si="19"/>
        <v>936115.92999999924</v>
      </c>
    </row>
    <row r="1255" spans="1:6" x14ac:dyDescent="0.2">
      <c r="A1255" s="7"/>
      <c r="B1255" s="7" t="s">
        <v>214</v>
      </c>
      <c r="C1255" s="8" t="s">
        <v>45</v>
      </c>
      <c r="D1255" s="6">
        <v>43789</v>
      </c>
      <c r="E1255" s="5">
        <v>150.44</v>
      </c>
      <c r="F1255" s="5">
        <f t="shared" si="19"/>
        <v>936266.36999999918</v>
      </c>
    </row>
    <row r="1256" spans="1:6" x14ac:dyDescent="0.2">
      <c r="A1256" s="7"/>
      <c r="B1256" s="7" t="s">
        <v>214</v>
      </c>
      <c r="C1256" s="8" t="s">
        <v>45</v>
      </c>
      <c r="D1256" s="6">
        <v>43789</v>
      </c>
      <c r="E1256" s="5">
        <v>29</v>
      </c>
      <c r="F1256" s="5">
        <f t="shared" si="19"/>
        <v>936295.36999999918</v>
      </c>
    </row>
    <row r="1257" spans="1:6" x14ac:dyDescent="0.2">
      <c r="A1257" s="7"/>
      <c r="B1257" s="7" t="s">
        <v>26</v>
      </c>
      <c r="C1257" s="8" t="s">
        <v>45</v>
      </c>
      <c r="D1257" s="6">
        <v>43789</v>
      </c>
      <c r="E1257" s="5">
        <v>482.61</v>
      </c>
      <c r="F1257" s="5">
        <f t="shared" si="19"/>
        <v>936777.97999999917</v>
      </c>
    </row>
    <row r="1258" spans="1:6" x14ac:dyDescent="0.2">
      <c r="A1258" s="7"/>
      <c r="B1258" s="7" t="s">
        <v>26</v>
      </c>
      <c r="C1258" s="8" t="s">
        <v>45</v>
      </c>
      <c r="D1258" s="6">
        <v>43789</v>
      </c>
      <c r="E1258" s="5">
        <v>474.64</v>
      </c>
      <c r="F1258" s="5">
        <f t="shared" si="19"/>
        <v>937252.61999999918</v>
      </c>
    </row>
    <row r="1259" spans="1:6" x14ac:dyDescent="0.2">
      <c r="A1259" s="7"/>
      <c r="B1259" s="7" t="s">
        <v>83</v>
      </c>
      <c r="C1259" s="8" t="s">
        <v>14</v>
      </c>
      <c r="D1259" s="6">
        <v>43790</v>
      </c>
      <c r="E1259" s="5">
        <v>2389.0100000000002</v>
      </c>
      <c r="F1259" s="5">
        <f t="shared" si="19"/>
        <v>939641.62999999919</v>
      </c>
    </row>
    <row r="1260" spans="1:6" x14ac:dyDescent="0.2">
      <c r="A1260" s="7"/>
      <c r="B1260" s="7" t="s">
        <v>75</v>
      </c>
      <c r="C1260" s="8" t="s">
        <v>14</v>
      </c>
      <c r="D1260" s="6">
        <v>43790</v>
      </c>
      <c r="E1260" s="5">
        <v>369.96</v>
      </c>
      <c r="F1260" s="5">
        <f t="shared" si="19"/>
        <v>940011.58999999915</v>
      </c>
    </row>
    <row r="1261" spans="1:6" x14ac:dyDescent="0.2">
      <c r="A1261" s="7"/>
      <c r="B1261" s="7" t="s">
        <v>62</v>
      </c>
      <c r="C1261" s="8" t="s">
        <v>14</v>
      </c>
      <c r="D1261" s="6">
        <v>43790</v>
      </c>
      <c r="E1261" s="5">
        <v>2891.42</v>
      </c>
      <c r="F1261" s="5">
        <f t="shared" si="19"/>
        <v>942903.00999999919</v>
      </c>
    </row>
    <row r="1262" spans="1:6" x14ac:dyDescent="0.2">
      <c r="A1262" s="7"/>
      <c r="B1262" s="7" t="s">
        <v>229</v>
      </c>
      <c r="C1262" s="8" t="s">
        <v>12</v>
      </c>
      <c r="D1262" s="6">
        <v>43790</v>
      </c>
      <c r="E1262" s="5">
        <v>281.20999999999998</v>
      </c>
      <c r="F1262" s="5">
        <f t="shared" si="19"/>
        <v>943184.21999999916</v>
      </c>
    </row>
    <row r="1263" spans="1:6" x14ac:dyDescent="0.2">
      <c r="A1263" s="7"/>
      <c r="B1263" s="7" t="s">
        <v>37</v>
      </c>
      <c r="C1263" s="8" t="s">
        <v>14</v>
      </c>
      <c r="D1263" s="6">
        <v>43791</v>
      </c>
      <c r="E1263" s="5">
        <v>283.64</v>
      </c>
      <c r="F1263" s="5">
        <f t="shared" si="19"/>
        <v>943467.85999999917</v>
      </c>
    </row>
    <row r="1264" spans="1:6" x14ac:dyDescent="0.2">
      <c r="A1264" s="7"/>
      <c r="B1264" s="7" t="s">
        <v>72</v>
      </c>
      <c r="C1264" s="8" t="s">
        <v>14</v>
      </c>
      <c r="D1264" s="6">
        <v>43794</v>
      </c>
      <c r="E1264" s="5">
        <v>609.92999999999995</v>
      </c>
      <c r="F1264" s="5">
        <f t="shared" si="19"/>
        <v>944077.78999999922</v>
      </c>
    </row>
    <row r="1265" spans="1:6" x14ac:dyDescent="0.2">
      <c r="A1265" s="7"/>
      <c r="B1265" s="7" t="s">
        <v>72</v>
      </c>
      <c r="C1265" s="8" t="s">
        <v>14</v>
      </c>
      <c r="D1265" s="6">
        <v>43794</v>
      </c>
      <c r="E1265" s="5">
        <v>8521.98</v>
      </c>
      <c r="F1265" s="5">
        <f t="shared" si="19"/>
        <v>952599.7699999992</v>
      </c>
    </row>
    <row r="1266" spans="1:6" x14ac:dyDescent="0.2">
      <c r="A1266" s="7"/>
      <c r="B1266" s="7" t="s">
        <v>72</v>
      </c>
      <c r="C1266" s="8" t="s">
        <v>14</v>
      </c>
      <c r="D1266" s="6">
        <v>43794</v>
      </c>
      <c r="E1266" s="5">
        <v>15975</v>
      </c>
      <c r="F1266" s="5">
        <f t="shared" si="19"/>
        <v>968574.7699999992</v>
      </c>
    </row>
    <row r="1267" spans="1:6" x14ac:dyDescent="0.2">
      <c r="A1267" s="7"/>
      <c r="B1267" s="7" t="s">
        <v>138</v>
      </c>
      <c r="C1267" s="8" t="s">
        <v>14</v>
      </c>
      <c r="D1267" s="6">
        <v>43794</v>
      </c>
      <c r="E1267" s="5">
        <v>6304.33</v>
      </c>
      <c r="F1267" s="5">
        <f t="shared" ref="F1267:F1330" si="20">E1267+F1266</f>
        <v>974879.09999999916</v>
      </c>
    </row>
    <row r="1268" spans="1:6" x14ac:dyDescent="0.2">
      <c r="A1268" s="7"/>
      <c r="B1268" s="7" t="s">
        <v>138</v>
      </c>
      <c r="C1268" s="8" t="s">
        <v>14</v>
      </c>
      <c r="D1268" s="6">
        <v>43794</v>
      </c>
      <c r="E1268" s="5">
        <v>597.25</v>
      </c>
      <c r="F1268" s="5">
        <f t="shared" si="20"/>
        <v>975476.34999999916</v>
      </c>
    </row>
    <row r="1269" spans="1:6" x14ac:dyDescent="0.2">
      <c r="A1269" s="7"/>
      <c r="B1269" s="7" t="s">
        <v>75</v>
      </c>
      <c r="C1269" s="8" t="s">
        <v>14</v>
      </c>
      <c r="D1269" s="6">
        <v>43796</v>
      </c>
      <c r="E1269" s="5">
        <v>593.92999999999995</v>
      </c>
      <c r="F1269" s="5">
        <f t="shared" si="20"/>
        <v>976070.27999999921</v>
      </c>
    </row>
    <row r="1270" spans="1:6" x14ac:dyDescent="0.2">
      <c r="A1270" s="7"/>
      <c r="B1270" s="7" t="s">
        <v>138</v>
      </c>
      <c r="C1270" s="8" t="s">
        <v>14</v>
      </c>
      <c r="D1270" s="6">
        <v>43798</v>
      </c>
      <c r="E1270" s="5">
        <v>690.16</v>
      </c>
      <c r="F1270" s="5">
        <f t="shared" si="20"/>
        <v>976760.43999999925</v>
      </c>
    </row>
    <row r="1271" spans="1:6" x14ac:dyDescent="0.2">
      <c r="A1271" s="7"/>
      <c r="B1271" s="7" t="s">
        <v>230</v>
      </c>
      <c r="C1271" s="8" t="s">
        <v>14</v>
      </c>
      <c r="D1271" s="6">
        <v>43798</v>
      </c>
      <c r="E1271" s="5">
        <v>118.9</v>
      </c>
      <c r="F1271" s="5">
        <f t="shared" si="20"/>
        <v>976879.33999999927</v>
      </c>
    </row>
    <row r="1272" spans="1:6" x14ac:dyDescent="0.2">
      <c r="A1272" s="7"/>
      <c r="B1272" s="7" t="s">
        <v>68</v>
      </c>
      <c r="C1272" s="8" t="s">
        <v>14</v>
      </c>
      <c r="D1272" s="6">
        <v>43801</v>
      </c>
      <c r="E1272" s="5">
        <v>5156.41</v>
      </c>
      <c r="F1272" s="5">
        <f t="shared" si="20"/>
        <v>982035.7499999993</v>
      </c>
    </row>
    <row r="1273" spans="1:6" x14ac:dyDescent="0.2">
      <c r="A1273" s="7"/>
      <c r="B1273" s="7" t="s">
        <v>65</v>
      </c>
      <c r="C1273" s="8" t="s">
        <v>14</v>
      </c>
      <c r="D1273" s="6">
        <v>43801</v>
      </c>
      <c r="E1273" s="5">
        <v>1659.04</v>
      </c>
      <c r="F1273" s="5">
        <f t="shared" si="20"/>
        <v>983694.78999999934</v>
      </c>
    </row>
    <row r="1274" spans="1:6" x14ac:dyDescent="0.2">
      <c r="A1274" s="7"/>
      <c r="B1274" s="7" t="s">
        <v>75</v>
      </c>
      <c r="C1274" s="8" t="s">
        <v>231</v>
      </c>
      <c r="D1274" s="6">
        <v>43802</v>
      </c>
      <c r="E1274" s="5">
        <v>199.08</v>
      </c>
      <c r="F1274" s="5">
        <f t="shared" si="20"/>
        <v>983893.8699999993</v>
      </c>
    </row>
    <row r="1275" spans="1:6" x14ac:dyDescent="0.2">
      <c r="A1275" s="7"/>
      <c r="B1275" s="7" t="s">
        <v>232</v>
      </c>
      <c r="C1275" s="8" t="s">
        <v>14</v>
      </c>
      <c r="D1275" s="6">
        <v>43802</v>
      </c>
      <c r="E1275" s="5">
        <v>491.07</v>
      </c>
      <c r="F1275" s="5">
        <f t="shared" si="20"/>
        <v>984384.93999999925</v>
      </c>
    </row>
    <row r="1276" spans="1:6" x14ac:dyDescent="0.2">
      <c r="A1276" s="7"/>
      <c r="B1276" s="7" t="s">
        <v>233</v>
      </c>
      <c r="C1276" s="8" t="s">
        <v>234</v>
      </c>
      <c r="D1276" s="6">
        <v>43802</v>
      </c>
      <c r="E1276" s="5">
        <v>2455.11</v>
      </c>
      <c r="F1276" s="5">
        <f t="shared" si="20"/>
        <v>986840.04999999923</v>
      </c>
    </row>
    <row r="1277" spans="1:6" x14ac:dyDescent="0.2">
      <c r="A1277" s="7"/>
      <c r="B1277" s="7" t="s">
        <v>98</v>
      </c>
      <c r="C1277" s="8" t="s">
        <v>14</v>
      </c>
      <c r="D1277" s="6">
        <v>43802</v>
      </c>
      <c r="E1277" s="5">
        <v>3105.25</v>
      </c>
      <c r="F1277" s="5">
        <f t="shared" si="20"/>
        <v>989945.29999999923</v>
      </c>
    </row>
    <row r="1278" spans="1:6" x14ac:dyDescent="0.2">
      <c r="A1278" s="7"/>
      <c r="B1278" s="7" t="s">
        <v>62</v>
      </c>
      <c r="C1278" s="8" t="s">
        <v>14</v>
      </c>
      <c r="D1278" s="6">
        <v>43804</v>
      </c>
      <c r="E1278" s="5">
        <v>6805.31</v>
      </c>
      <c r="F1278" s="5">
        <f t="shared" si="20"/>
        <v>996750.60999999929</v>
      </c>
    </row>
    <row r="1279" spans="1:6" x14ac:dyDescent="0.2">
      <c r="A1279" s="7"/>
      <c r="B1279" s="7" t="s">
        <v>62</v>
      </c>
      <c r="C1279" s="8" t="s">
        <v>14</v>
      </c>
      <c r="D1279" s="6">
        <v>43804</v>
      </c>
      <c r="E1279" s="5">
        <v>2030.54</v>
      </c>
      <c r="F1279" s="5">
        <f t="shared" si="20"/>
        <v>998781.14999999932</v>
      </c>
    </row>
    <row r="1280" spans="1:6" x14ac:dyDescent="0.2">
      <c r="A1280" s="7"/>
      <c r="B1280" s="7" t="s">
        <v>133</v>
      </c>
      <c r="C1280" s="8" t="s">
        <v>14</v>
      </c>
      <c r="D1280" s="6">
        <v>43808</v>
      </c>
      <c r="E1280" s="5">
        <v>5161.2700000000004</v>
      </c>
      <c r="F1280" s="5">
        <f t="shared" si="20"/>
        <v>1003942.4199999993</v>
      </c>
    </row>
    <row r="1281" spans="1:6" x14ac:dyDescent="0.2">
      <c r="A1281" s="7"/>
      <c r="B1281" s="7" t="s">
        <v>111</v>
      </c>
      <c r="C1281" s="8" t="s">
        <v>231</v>
      </c>
      <c r="D1281" s="6">
        <v>43808</v>
      </c>
      <c r="E1281" s="5">
        <v>1207.78</v>
      </c>
      <c r="F1281" s="5">
        <f t="shared" si="20"/>
        <v>1005150.1999999994</v>
      </c>
    </row>
    <row r="1282" spans="1:6" x14ac:dyDescent="0.2">
      <c r="A1282" s="7"/>
      <c r="B1282" s="7" t="s">
        <v>174</v>
      </c>
      <c r="C1282" s="8" t="s">
        <v>14</v>
      </c>
      <c r="D1282" s="6">
        <v>43808</v>
      </c>
      <c r="E1282" s="5">
        <v>23.89</v>
      </c>
      <c r="F1282" s="5">
        <f t="shared" si="20"/>
        <v>1005174.0899999994</v>
      </c>
    </row>
    <row r="1283" spans="1:6" x14ac:dyDescent="0.2">
      <c r="A1283" s="7"/>
      <c r="B1283" s="7" t="s">
        <v>168</v>
      </c>
      <c r="C1283" s="8" t="s">
        <v>235</v>
      </c>
      <c r="D1283" s="6">
        <v>43808</v>
      </c>
      <c r="E1283" s="5">
        <v>3201.94</v>
      </c>
      <c r="F1283" s="5">
        <f t="shared" si="20"/>
        <v>1008376.0299999993</v>
      </c>
    </row>
    <row r="1284" spans="1:6" x14ac:dyDescent="0.2">
      <c r="A1284" s="7"/>
      <c r="B1284" s="7" t="s">
        <v>236</v>
      </c>
      <c r="C1284" s="8" t="s">
        <v>48</v>
      </c>
      <c r="D1284" s="6">
        <v>43808</v>
      </c>
      <c r="E1284" s="5">
        <v>514.29999999999995</v>
      </c>
      <c r="F1284" s="5">
        <f t="shared" si="20"/>
        <v>1008890.3299999994</v>
      </c>
    </row>
    <row r="1285" spans="1:6" x14ac:dyDescent="0.2">
      <c r="A1285" s="7"/>
      <c r="B1285" s="7" t="s">
        <v>258</v>
      </c>
      <c r="C1285" s="8" t="s">
        <v>87</v>
      </c>
      <c r="D1285" s="6">
        <v>43809</v>
      </c>
      <c r="E1285" s="5">
        <v>476.31</v>
      </c>
      <c r="F1285" s="5">
        <f t="shared" si="20"/>
        <v>1009366.6399999994</v>
      </c>
    </row>
    <row r="1286" spans="1:6" x14ac:dyDescent="0.2">
      <c r="A1286" s="7"/>
      <c r="B1286" s="7" t="s">
        <v>495</v>
      </c>
      <c r="C1286" s="8" t="s">
        <v>14</v>
      </c>
      <c r="D1286" s="6">
        <v>43810</v>
      </c>
      <c r="E1286" s="5">
        <v>3233.46</v>
      </c>
      <c r="F1286" s="5">
        <f t="shared" si="20"/>
        <v>1012600.0999999994</v>
      </c>
    </row>
    <row r="1287" spans="1:6" x14ac:dyDescent="0.2">
      <c r="A1287" s="7"/>
      <c r="B1287" s="7" t="s">
        <v>495</v>
      </c>
      <c r="C1287" s="8" t="s">
        <v>14</v>
      </c>
      <c r="D1287" s="6">
        <v>43810</v>
      </c>
      <c r="E1287" s="5">
        <v>2994.23</v>
      </c>
      <c r="F1287" s="5">
        <f t="shared" si="20"/>
        <v>1015594.3299999994</v>
      </c>
    </row>
    <row r="1288" spans="1:6" x14ac:dyDescent="0.2">
      <c r="A1288" s="7"/>
      <c r="B1288" s="7" t="s">
        <v>495</v>
      </c>
      <c r="C1288" s="8" t="s">
        <v>176</v>
      </c>
      <c r="D1288" s="6">
        <v>43810</v>
      </c>
      <c r="E1288" s="5">
        <v>384.9</v>
      </c>
      <c r="F1288" s="5">
        <f t="shared" si="20"/>
        <v>1015979.2299999994</v>
      </c>
    </row>
    <row r="1289" spans="1:6" x14ac:dyDescent="0.2">
      <c r="A1289" s="7"/>
      <c r="B1289" s="7" t="s">
        <v>495</v>
      </c>
      <c r="C1289" s="8" t="s">
        <v>87</v>
      </c>
      <c r="D1289" s="6">
        <v>43810</v>
      </c>
      <c r="E1289" s="5">
        <v>4131.4399999999996</v>
      </c>
      <c r="F1289" s="5">
        <f t="shared" si="20"/>
        <v>1020110.6699999993</v>
      </c>
    </row>
    <row r="1290" spans="1:6" x14ac:dyDescent="0.2">
      <c r="A1290" s="7"/>
      <c r="B1290" s="7" t="s">
        <v>495</v>
      </c>
      <c r="C1290" s="8" t="s">
        <v>14</v>
      </c>
      <c r="D1290" s="6">
        <v>43810</v>
      </c>
      <c r="E1290" s="5">
        <v>1338.35</v>
      </c>
      <c r="F1290" s="5">
        <f t="shared" si="20"/>
        <v>1021449.0199999993</v>
      </c>
    </row>
    <row r="1291" spans="1:6" x14ac:dyDescent="0.2">
      <c r="A1291" s="7"/>
      <c r="B1291" s="7" t="s">
        <v>495</v>
      </c>
      <c r="C1291" s="8" t="s">
        <v>14</v>
      </c>
      <c r="D1291" s="6">
        <v>43810</v>
      </c>
      <c r="E1291" s="5">
        <v>1561.41</v>
      </c>
      <c r="F1291" s="5">
        <f t="shared" si="20"/>
        <v>1023010.4299999994</v>
      </c>
    </row>
    <row r="1292" spans="1:6" x14ac:dyDescent="0.2">
      <c r="A1292" s="7"/>
      <c r="B1292" s="7" t="s">
        <v>237</v>
      </c>
      <c r="C1292" s="8" t="s">
        <v>14</v>
      </c>
      <c r="D1292" s="6">
        <v>43811</v>
      </c>
      <c r="E1292" s="5">
        <v>66.36</v>
      </c>
      <c r="F1292" s="5">
        <f t="shared" si="20"/>
        <v>1023076.7899999993</v>
      </c>
    </row>
    <row r="1293" spans="1:6" x14ac:dyDescent="0.2">
      <c r="A1293" s="7"/>
      <c r="B1293" s="7" t="s">
        <v>67</v>
      </c>
      <c r="C1293" s="8" t="s">
        <v>176</v>
      </c>
      <c r="D1293" s="6">
        <v>43811</v>
      </c>
      <c r="E1293" s="5">
        <v>388.21</v>
      </c>
      <c r="F1293" s="5">
        <f t="shared" si="20"/>
        <v>1023464.9999999993</v>
      </c>
    </row>
    <row r="1294" spans="1:6" x14ac:dyDescent="0.2">
      <c r="A1294" s="7"/>
      <c r="B1294" s="7" t="s">
        <v>238</v>
      </c>
      <c r="C1294" s="8" t="s">
        <v>14</v>
      </c>
      <c r="D1294" s="6">
        <v>43812</v>
      </c>
      <c r="E1294" s="5">
        <v>1997.48</v>
      </c>
      <c r="F1294" s="5">
        <f t="shared" si="20"/>
        <v>1025462.4799999993</v>
      </c>
    </row>
    <row r="1295" spans="1:6" x14ac:dyDescent="0.2">
      <c r="A1295" s="7"/>
      <c r="B1295" s="7" t="s">
        <v>216</v>
      </c>
      <c r="C1295" s="8" t="s">
        <v>14</v>
      </c>
      <c r="D1295" s="6">
        <v>43815</v>
      </c>
      <c r="E1295" s="5">
        <v>207.38</v>
      </c>
      <c r="F1295" s="5">
        <f t="shared" si="20"/>
        <v>1025669.8599999993</v>
      </c>
    </row>
    <row r="1296" spans="1:6" x14ac:dyDescent="0.2">
      <c r="A1296" s="7"/>
      <c r="B1296" s="7" t="s">
        <v>216</v>
      </c>
      <c r="C1296" s="8" t="s">
        <v>14</v>
      </c>
      <c r="D1296" s="6">
        <v>43815</v>
      </c>
      <c r="E1296" s="5">
        <v>240.56</v>
      </c>
      <c r="F1296" s="5">
        <f t="shared" si="20"/>
        <v>1025910.4199999993</v>
      </c>
    </row>
    <row r="1297" spans="1:6" x14ac:dyDescent="0.2">
      <c r="A1297" s="7"/>
      <c r="B1297" s="7" t="s">
        <v>62</v>
      </c>
      <c r="C1297" s="8" t="s">
        <v>14</v>
      </c>
      <c r="D1297" s="6">
        <v>43815</v>
      </c>
      <c r="E1297" s="5">
        <v>4772.7</v>
      </c>
      <c r="F1297" s="5">
        <f t="shared" si="20"/>
        <v>1030683.1199999993</v>
      </c>
    </row>
    <row r="1298" spans="1:6" x14ac:dyDescent="0.2">
      <c r="A1298" s="7"/>
      <c r="B1298" s="7" t="s">
        <v>62</v>
      </c>
      <c r="C1298" s="8" t="s">
        <v>14</v>
      </c>
      <c r="D1298" s="6">
        <v>43815</v>
      </c>
      <c r="E1298" s="5">
        <v>2975.49</v>
      </c>
      <c r="F1298" s="5">
        <f t="shared" si="20"/>
        <v>1033658.6099999993</v>
      </c>
    </row>
    <row r="1299" spans="1:6" x14ac:dyDescent="0.2">
      <c r="A1299" s="7"/>
      <c r="B1299" s="7" t="s">
        <v>62</v>
      </c>
      <c r="C1299" s="8" t="s">
        <v>14</v>
      </c>
      <c r="D1299" s="6">
        <v>43815</v>
      </c>
      <c r="E1299" s="5">
        <v>2735.53</v>
      </c>
      <c r="F1299" s="5">
        <f t="shared" si="20"/>
        <v>1036394.1399999993</v>
      </c>
    </row>
    <row r="1300" spans="1:6" x14ac:dyDescent="0.2">
      <c r="A1300" s="7"/>
      <c r="B1300" s="7" t="s">
        <v>68</v>
      </c>
      <c r="C1300" s="8" t="s">
        <v>14</v>
      </c>
      <c r="D1300" s="6">
        <v>43815</v>
      </c>
      <c r="E1300" s="5">
        <v>9683.2900000000009</v>
      </c>
      <c r="F1300" s="5">
        <f t="shared" si="20"/>
        <v>1046077.4299999994</v>
      </c>
    </row>
    <row r="1301" spans="1:6" x14ac:dyDescent="0.2">
      <c r="A1301" s="7"/>
      <c r="B1301" s="7" t="s">
        <v>230</v>
      </c>
      <c r="C1301" s="8" t="s">
        <v>14</v>
      </c>
      <c r="D1301" s="6">
        <v>43816</v>
      </c>
      <c r="E1301" s="5">
        <v>523.16</v>
      </c>
      <c r="F1301" s="5">
        <f t="shared" si="20"/>
        <v>1046600.5899999994</v>
      </c>
    </row>
    <row r="1302" spans="1:6" x14ac:dyDescent="0.2">
      <c r="A1302" s="7"/>
      <c r="B1302" s="7" t="s">
        <v>75</v>
      </c>
      <c r="C1302" s="8" t="s">
        <v>14</v>
      </c>
      <c r="D1302" s="6">
        <v>43816</v>
      </c>
      <c r="E1302" s="5">
        <v>313.56</v>
      </c>
      <c r="F1302" s="5">
        <f t="shared" si="20"/>
        <v>1046914.1499999994</v>
      </c>
    </row>
    <row r="1303" spans="1:6" x14ac:dyDescent="0.2">
      <c r="A1303" s="7"/>
      <c r="B1303" s="7" t="s">
        <v>75</v>
      </c>
      <c r="C1303" s="8" t="s">
        <v>14</v>
      </c>
      <c r="D1303" s="6">
        <v>43816</v>
      </c>
      <c r="E1303" s="5">
        <v>255.49</v>
      </c>
      <c r="F1303" s="5">
        <f t="shared" si="20"/>
        <v>1047169.6399999994</v>
      </c>
    </row>
    <row r="1304" spans="1:6" x14ac:dyDescent="0.2">
      <c r="A1304" s="7"/>
      <c r="B1304" s="7" t="s">
        <v>495</v>
      </c>
      <c r="C1304" s="8" t="s">
        <v>14</v>
      </c>
      <c r="D1304" s="6">
        <v>43816</v>
      </c>
      <c r="E1304" s="5">
        <v>416.34</v>
      </c>
      <c r="F1304" s="5">
        <f t="shared" si="20"/>
        <v>1047585.9799999994</v>
      </c>
    </row>
    <row r="1305" spans="1:6" x14ac:dyDescent="0.2">
      <c r="A1305" s="7"/>
      <c r="B1305" s="7" t="s">
        <v>495</v>
      </c>
      <c r="C1305" s="8" t="s">
        <v>14</v>
      </c>
      <c r="D1305" s="6">
        <v>43816</v>
      </c>
      <c r="E1305" s="5">
        <v>3928.43</v>
      </c>
      <c r="F1305" s="5">
        <f t="shared" si="20"/>
        <v>1051514.4099999995</v>
      </c>
    </row>
    <row r="1306" spans="1:6" x14ac:dyDescent="0.2">
      <c r="A1306" s="7"/>
      <c r="B1306" s="7" t="s">
        <v>495</v>
      </c>
      <c r="C1306" s="8" t="s">
        <v>14</v>
      </c>
      <c r="D1306" s="6">
        <v>43816</v>
      </c>
      <c r="E1306" s="5">
        <v>23409.599999999999</v>
      </c>
      <c r="F1306" s="5">
        <f t="shared" si="20"/>
        <v>1074924.0099999995</v>
      </c>
    </row>
    <row r="1307" spans="1:6" x14ac:dyDescent="0.2">
      <c r="A1307" s="7"/>
      <c r="B1307" s="7" t="s">
        <v>225</v>
      </c>
      <c r="C1307" s="8" t="s">
        <v>14</v>
      </c>
      <c r="D1307" s="6">
        <v>43816</v>
      </c>
      <c r="E1307" s="5">
        <v>1167.96</v>
      </c>
      <c r="F1307" s="5">
        <f t="shared" si="20"/>
        <v>1076091.9699999995</v>
      </c>
    </row>
    <row r="1308" spans="1:6" x14ac:dyDescent="0.2">
      <c r="A1308" s="7"/>
      <c r="B1308" s="7" t="s">
        <v>536</v>
      </c>
      <c r="C1308" s="8" t="s">
        <v>14</v>
      </c>
      <c r="D1308" s="6">
        <v>43817</v>
      </c>
      <c r="E1308" s="5">
        <v>160.03</v>
      </c>
      <c r="F1308" s="5">
        <f t="shared" si="20"/>
        <v>1076251.9999999995</v>
      </c>
    </row>
    <row r="1309" spans="1:6" x14ac:dyDescent="0.2">
      <c r="A1309" s="7"/>
      <c r="B1309" s="7" t="s">
        <v>239</v>
      </c>
      <c r="C1309" s="8" t="s">
        <v>234</v>
      </c>
      <c r="D1309" s="6">
        <v>43817</v>
      </c>
      <c r="E1309" s="5">
        <v>3395.93</v>
      </c>
      <c r="F1309" s="5">
        <f t="shared" si="20"/>
        <v>1079647.9299999995</v>
      </c>
    </row>
    <row r="1310" spans="1:6" x14ac:dyDescent="0.2">
      <c r="A1310" s="7"/>
      <c r="B1310" s="7" t="s">
        <v>67</v>
      </c>
      <c r="C1310" s="8" t="s">
        <v>17</v>
      </c>
      <c r="D1310" s="6">
        <v>43817</v>
      </c>
      <c r="E1310" s="5">
        <v>3251.71</v>
      </c>
      <c r="F1310" s="5">
        <f t="shared" si="20"/>
        <v>1082899.6399999994</v>
      </c>
    </row>
    <row r="1311" spans="1:6" x14ac:dyDescent="0.2">
      <c r="A1311" s="7"/>
      <c r="B1311" s="7" t="s">
        <v>67</v>
      </c>
      <c r="C1311" s="8" t="s">
        <v>14</v>
      </c>
      <c r="D1311" s="6">
        <v>43817</v>
      </c>
      <c r="E1311" s="5">
        <v>1202.8</v>
      </c>
      <c r="F1311" s="5">
        <f t="shared" si="20"/>
        <v>1084102.4399999995</v>
      </c>
    </row>
    <row r="1312" spans="1:6" x14ac:dyDescent="0.2">
      <c r="A1312" s="7"/>
      <c r="B1312" s="7" t="s">
        <v>67</v>
      </c>
      <c r="C1312" s="8" t="s">
        <v>17</v>
      </c>
      <c r="D1312" s="6">
        <v>43817</v>
      </c>
      <c r="E1312" s="5">
        <v>3498.91</v>
      </c>
      <c r="F1312" s="5">
        <f t="shared" si="20"/>
        <v>1087601.3499999994</v>
      </c>
    </row>
    <row r="1313" spans="1:6" x14ac:dyDescent="0.2">
      <c r="A1313" s="7"/>
      <c r="B1313" s="7" t="s">
        <v>67</v>
      </c>
      <c r="C1313" s="8" t="s">
        <v>14</v>
      </c>
      <c r="D1313" s="6">
        <v>43817</v>
      </c>
      <c r="E1313" s="5">
        <v>5903.84</v>
      </c>
      <c r="F1313" s="5">
        <f t="shared" si="20"/>
        <v>1093505.1899999995</v>
      </c>
    </row>
    <row r="1314" spans="1:6" x14ac:dyDescent="0.2">
      <c r="A1314" s="7"/>
      <c r="B1314" s="7" t="s">
        <v>67</v>
      </c>
      <c r="C1314" s="8" t="s">
        <v>14</v>
      </c>
      <c r="D1314" s="6">
        <v>43817</v>
      </c>
      <c r="E1314" s="5">
        <v>695.69</v>
      </c>
      <c r="F1314" s="5">
        <f t="shared" si="20"/>
        <v>1094200.8799999994</v>
      </c>
    </row>
    <row r="1315" spans="1:6" x14ac:dyDescent="0.2">
      <c r="A1315" s="7"/>
      <c r="B1315" s="7" t="s">
        <v>67</v>
      </c>
      <c r="C1315" s="8" t="s">
        <v>176</v>
      </c>
      <c r="D1315" s="6">
        <v>43817</v>
      </c>
      <c r="E1315" s="5">
        <v>419.44</v>
      </c>
      <c r="F1315" s="5">
        <f t="shared" si="20"/>
        <v>1094620.3199999994</v>
      </c>
    </row>
    <row r="1316" spans="1:6" x14ac:dyDescent="0.2">
      <c r="A1316" s="7"/>
      <c r="B1316" s="7" t="s">
        <v>67</v>
      </c>
      <c r="C1316" s="8" t="s">
        <v>176</v>
      </c>
      <c r="D1316" s="6">
        <v>43817</v>
      </c>
      <c r="E1316" s="5">
        <v>1638.79</v>
      </c>
      <c r="F1316" s="5">
        <f t="shared" si="20"/>
        <v>1096259.1099999994</v>
      </c>
    </row>
    <row r="1317" spans="1:6" x14ac:dyDescent="0.2">
      <c r="A1317" s="7"/>
      <c r="B1317" s="7" t="s">
        <v>62</v>
      </c>
      <c r="C1317" s="8" t="s">
        <v>14</v>
      </c>
      <c r="D1317" s="6">
        <v>43818</v>
      </c>
      <c r="E1317" s="5">
        <v>6296.35</v>
      </c>
      <c r="F1317" s="5">
        <f t="shared" si="20"/>
        <v>1102555.4599999995</v>
      </c>
    </row>
    <row r="1318" spans="1:6" x14ac:dyDescent="0.2">
      <c r="A1318" s="7"/>
      <c r="B1318" s="7" t="s">
        <v>62</v>
      </c>
      <c r="C1318" s="8" t="s">
        <v>14</v>
      </c>
      <c r="D1318" s="6">
        <v>43818</v>
      </c>
      <c r="E1318" s="5">
        <v>2314.38</v>
      </c>
      <c r="F1318" s="5">
        <f t="shared" si="20"/>
        <v>1104869.8399999994</v>
      </c>
    </row>
    <row r="1319" spans="1:6" x14ac:dyDescent="0.2">
      <c r="A1319" s="7"/>
      <c r="B1319" s="7" t="s">
        <v>62</v>
      </c>
      <c r="C1319" s="8" t="s">
        <v>14</v>
      </c>
      <c r="D1319" s="6">
        <v>43818</v>
      </c>
      <c r="E1319" s="5">
        <v>5448.24</v>
      </c>
      <c r="F1319" s="5">
        <f t="shared" si="20"/>
        <v>1110318.0799999994</v>
      </c>
    </row>
    <row r="1320" spans="1:6" x14ac:dyDescent="0.2">
      <c r="A1320" s="7"/>
      <c r="B1320" s="7" t="s">
        <v>75</v>
      </c>
      <c r="C1320" s="8" t="s">
        <v>14</v>
      </c>
      <c r="D1320" s="6">
        <v>43819</v>
      </c>
      <c r="E1320" s="5">
        <v>388.21</v>
      </c>
      <c r="F1320" s="5">
        <f t="shared" si="20"/>
        <v>1110706.2899999993</v>
      </c>
    </row>
    <row r="1321" spans="1:6" x14ac:dyDescent="0.2">
      <c r="A1321" s="7"/>
      <c r="B1321" s="7" t="s">
        <v>228</v>
      </c>
      <c r="C1321" s="8" t="s">
        <v>14</v>
      </c>
      <c r="D1321" s="6">
        <v>43819</v>
      </c>
      <c r="E1321" s="5">
        <v>2070.48</v>
      </c>
      <c r="F1321" s="5">
        <f t="shared" si="20"/>
        <v>1112776.7699999993</v>
      </c>
    </row>
    <row r="1322" spans="1:6" x14ac:dyDescent="0.2">
      <c r="A1322" s="7"/>
      <c r="B1322" s="7" t="s">
        <v>111</v>
      </c>
      <c r="C1322" s="8" t="s">
        <v>240</v>
      </c>
      <c r="D1322" s="6">
        <v>43819</v>
      </c>
      <c r="E1322" s="5">
        <v>570.71</v>
      </c>
      <c r="F1322" s="5">
        <f t="shared" si="20"/>
        <v>1113347.4799999993</v>
      </c>
    </row>
    <row r="1323" spans="1:6" x14ac:dyDescent="0.2">
      <c r="A1323" s="7"/>
      <c r="B1323" s="7" t="s">
        <v>324</v>
      </c>
      <c r="C1323" s="8" t="s">
        <v>234</v>
      </c>
      <c r="D1323" s="6">
        <v>43819</v>
      </c>
      <c r="E1323" s="5">
        <v>1990.84</v>
      </c>
      <c r="F1323" s="5">
        <f t="shared" si="20"/>
        <v>1115338.3199999994</v>
      </c>
    </row>
    <row r="1324" spans="1:6" x14ac:dyDescent="0.2">
      <c r="A1324" s="7"/>
      <c r="B1324" s="7" t="s">
        <v>22</v>
      </c>
      <c r="C1324" s="8" t="s">
        <v>15</v>
      </c>
      <c r="D1324" s="6">
        <v>43822</v>
      </c>
      <c r="E1324" s="5">
        <v>72.17</v>
      </c>
      <c r="F1324" s="5">
        <f t="shared" si="20"/>
        <v>1115410.4899999993</v>
      </c>
    </row>
    <row r="1325" spans="1:6" x14ac:dyDescent="0.2">
      <c r="A1325" s="7"/>
      <c r="B1325" s="7" t="s">
        <v>230</v>
      </c>
      <c r="C1325" s="8" t="s">
        <v>14</v>
      </c>
      <c r="D1325" s="6">
        <v>43822</v>
      </c>
      <c r="E1325" s="5">
        <v>118.9</v>
      </c>
      <c r="F1325" s="5">
        <f t="shared" si="20"/>
        <v>1115529.3899999992</v>
      </c>
    </row>
    <row r="1326" spans="1:6" x14ac:dyDescent="0.2">
      <c r="A1326" s="7"/>
      <c r="B1326" s="7" t="s">
        <v>229</v>
      </c>
      <c r="C1326" s="8" t="s">
        <v>12</v>
      </c>
      <c r="D1326" s="6">
        <v>43822</v>
      </c>
      <c r="E1326" s="5">
        <v>912.47</v>
      </c>
      <c r="F1326" s="5">
        <f t="shared" si="20"/>
        <v>1116441.8599999992</v>
      </c>
    </row>
    <row r="1327" spans="1:6" x14ac:dyDescent="0.2">
      <c r="A1327" s="7"/>
      <c r="B1327" s="7" t="s">
        <v>69</v>
      </c>
      <c r="C1327" s="8" t="s">
        <v>14</v>
      </c>
      <c r="D1327" s="6">
        <v>43826</v>
      </c>
      <c r="E1327" s="5">
        <v>953.82</v>
      </c>
      <c r="F1327" s="5">
        <f t="shared" si="20"/>
        <v>1117395.6799999992</v>
      </c>
    </row>
    <row r="1328" spans="1:6" x14ac:dyDescent="0.2">
      <c r="A1328" s="7"/>
      <c r="B1328" s="7" t="s">
        <v>69</v>
      </c>
      <c r="C1328" s="8" t="s">
        <v>14</v>
      </c>
      <c r="D1328" s="6">
        <v>43826</v>
      </c>
      <c r="E1328" s="5">
        <v>324.33999999999997</v>
      </c>
      <c r="F1328" s="5">
        <f t="shared" si="20"/>
        <v>1117720.0199999993</v>
      </c>
    </row>
    <row r="1329" spans="1:6" x14ac:dyDescent="0.2">
      <c r="A1329" s="7"/>
      <c r="B1329" s="7" t="s">
        <v>65</v>
      </c>
      <c r="C1329" s="8" t="s">
        <v>241</v>
      </c>
      <c r="D1329" s="6">
        <v>43826</v>
      </c>
      <c r="E1329" s="5">
        <v>829.52</v>
      </c>
      <c r="F1329" s="5">
        <f t="shared" si="20"/>
        <v>1118549.5399999993</v>
      </c>
    </row>
    <row r="1330" spans="1:6" x14ac:dyDescent="0.2">
      <c r="A1330" s="7"/>
      <c r="B1330" s="7" t="s">
        <v>233</v>
      </c>
      <c r="C1330" s="8" t="s">
        <v>234</v>
      </c>
      <c r="D1330" s="6">
        <v>43829</v>
      </c>
      <c r="E1330" s="5">
        <v>1156.46</v>
      </c>
      <c r="F1330" s="5">
        <f t="shared" si="20"/>
        <v>1119705.9999999993</v>
      </c>
    </row>
    <row r="1331" spans="1:6" x14ac:dyDescent="0.2">
      <c r="A1331" s="7"/>
      <c r="B1331" s="7" t="s">
        <v>72</v>
      </c>
      <c r="C1331" s="8" t="s">
        <v>14</v>
      </c>
      <c r="D1331" s="6">
        <v>43829</v>
      </c>
      <c r="E1331" s="5">
        <v>337.12</v>
      </c>
      <c r="F1331" s="5">
        <f t="shared" ref="F1331:F1336" si="21">E1331+F1330</f>
        <v>1120043.1199999994</v>
      </c>
    </row>
    <row r="1332" spans="1:6" x14ac:dyDescent="0.2">
      <c r="A1332" s="7"/>
      <c r="B1332" s="7" t="s">
        <v>73</v>
      </c>
      <c r="C1332" s="8" t="s">
        <v>14</v>
      </c>
      <c r="D1332" s="6">
        <v>43829</v>
      </c>
      <c r="E1332" s="5">
        <v>265.45</v>
      </c>
      <c r="F1332" s="5">
        <f t="shared" si="21"/>
        <v>1120308.5699999994</v>
      </c>
    </row>
    <row r="1333" spans="1:6" x14ac:dyDescent="0.2">
      <c r="A1333" s="7"/>
      <c r="B1333" s="7" t="s">
        <v>65</v>
      </c>
      <c r="C1333" s="8" t="s">
        <v>14</v>
      </c>
      <c r="D1333" s="6">
        <v>43830</v>
      </c>
      <c r="E1333" s="5">
        <v>1659.04</v>
      </c>
      <c r="F1333" s="5">
        <f t="shared" si="21"/>
        <v>1121967.6099999994</v>
      </c>
    </row>
    <row r="1334" spans="1:6" x14ac:dyDescent="0.2">
      <c r="A1334" s="7"/>
      <c r="B1334" s="7" t="s">
        <v>230</v>
      </c>
      <c r="C1334" s="8" t="s">
        <v>14</v>
      </c>
      <c r="D1334" s="6">
        <v>43830</v>
      </c>
      <c r="E1334" s="5">
        <v>118.9</v>
      </c>
      <c r="F1334" s="5">
        <f t="shared" si="21"/>
        <v>1122086.5099999993</v>
      </c>
    </row>
    <row r="1335" spans="1:6" x14ac:dyDescent="0.2">
      <c r="A1335" s="7"/>
      <c r="B1335" s="7" t="s">
        <v>230</v>
      </c>
      <c r="C1335" s="8" t="s">
        <v>14</v>
      </c>
      <c r="D1335" s="6">
        <v>43830</v>
      </c>
      <c r="E1335" s="5">
        <v>523.16</v>
      </c>
      <c r="F1335" s="5">
        <f t="shared" si="21"/>
        <v>1122609.6699999992</v>
      </c>
    </row>
    <row r="1336" spans="1:6" x14ac:dyDescent="0.2">
      <c r="A1336" s="7"/>
      <c r="B1336" s="7" t="s">
        <v>230</v>
      </c>
      <c r="C1336" s="8" t="s">
        <v>14</v>
      </c>
      <c r="D1336" s="6">
        <v>43830</v>
      </c>
      <c r="E1336" s="5">
        <v>118.9</v>
      </c>
      <c r="F1336" s="5">
        <f t="shared" si="21"/>
        <v>1122728.5699999991</v>
      </c>
    </row>
    <row r="1337" spans="1:6" x14ac:dyDescent="0.2">
      <c r="A1337" s="7"/>
      <c r="B1337" s="7" t="s">
        <v>67</v>
      </c>
      <c r="C1337" s="8" t="s">
        <v>14</v>
      </c>
      <c r="D1337" s="6">
        <v>43838</v>
      </c>
      <c r="E1337" s="5">
        <v>373.28</v>
      </c>
      <c r="F1337" s="5">
        <f>E1337</f>
        <v>373.28</v>
      </c>
    </row>
    <row r="1338" spans="1:6" x14ac:dyDescent="0.2">
      <c r="A1338" s="7"/>
      <c r="B1338" s="7" t="s">
        <v>67</v>
      </c>
      <c r="C1338" s="8" t="s">
        <v>176</v>
      </c>
      <c r="D1338" s="6">
        <v>43838</v>
      </c>
      <c r="E1338" s="5">
        <v>1640.24</v>
      </c>
      <c r="F1338" s="5">
        <f>E1338+F1337</f>
        <v>2013.52</v>
      </c>
    </row>
    <row r="1339" spans="1:6" x14ac:dyDescent="0.2">
      <c r="A1339" s="7"/>
      <c r="B1339" s="7" t="s">
        <v>216</v>
      </c>
      <c r="C1339" s="8" t="s">
        <v>14</v>
      </c>
      <c r="D1339" s="6">
        <v>43838</v>
      </c>
      <c r="E1339" s="5">
        <v>91.25</v>
      </c>
      <c r="F1339" s="5">
        <f t="shared" ref="F1339:F1402" si="22">E1339+F1338</f>
        <v>2104.77</v>
      </c>
    </row>
    <row r="1340" spans="1:6" x14ac:dyDescent="0.2">
      <c r="A1340" s="7"/>
      <c r="B1340" s="7" t="s">
        <v>216</v>
      </c>
      <c r="C1340" s="8" t="s">
        <v>14</v>
      </c>
      <c r="D1340" s="6">
        <v>43838</v>
      </c>
      <c r="E1340" s="5">
        <v>107.84</v>
      </c>
      <c r="F1340" s="5">
        <f t="shared" si="22"/>
        <v>2212.61</v>
      </c>
    </row>
    <row r="1341" spans="1:6" x14ac:dyDescent="0.2">
      <c r="A1341" s="7"/>
      <c r="B1341" s="7" t="s">
        <v>226</v>
      </c>
      <c r="C1341" s="8" t="s">
        <v>14</v>
      </c>
      <c r="D1341" s="6">
        <v>43839</v>
      </c>
      <c r="E1341" s="5">
        <v>783.06</v>
      </c>
      <c r="F1341" s="5">
        <f t="shared" si="22"/>
        <v>2995.67</v>
      </c>
    </row>
    <row r="1342" spans="1:6" x14ac:dyDescent="0.2">
      <c r="A1342" s="7"/>
      <c r="B1342" s="7" t="s">
        <v>242</v>
      </c>
      <c r="C1342" s="8" t="s">
        <v>48</v>
      </c>
      <c r="D1342" s="6">
        <v>43840</v>
      </c>
      <c r="E1342" s="5">
        <v>41.14</v>
      </c>
      <c r="F1342" s="5">
        <f t="shared" si="22"/>
        <v>3036.81</v>
      </c>
    </row>
    <row r="1343" spans="1:6" x14ac:dyDescent="0.2">
      <c r="A1343" s="7"/>
      <c r="B1343" s="7" t="s">
        <v>83</v>
      </c>
      <c r="C1343" s="8" t="s">
        <v>14</v>
      </c>
      <c r="D1343" s="6">
        <v>43840</v>
      </c>
      <c r="E1343" s="5">
        <v>1285.75</v>
      </c>
      <c r="F1343" s="5">
        <f t="shared" si="22"/>
        <v>4322.5599999999995</v>
      </c>
    </row>
    <row r="1344" spans="1:6" x14ac:dyDescent="0.2">
      <c r="A1344" s="7"/>
      <c r="B1344" s="7" t="s">
        <v>67</v>
      </c>
      <c r="C1344" s="8" t="s">
        <v>17</v>
      </c>
      <c r="D1344" s="6">
        <v>43840</v>
      </c>
      <c r="E1344" s="5">
        <v>4819.5</v>
      </c>
      <c r="F1344" s="5">
        <f t="shared" si="22"/>
        <v>9142.06</v>
      </c>
    </row>
    <row r="1345" spans="1:6" x14ac:dyDescent="0.2">
      <c r="A1345" s="7"/>
      <c r="B1345" s="7" t="s">
        <v>67</v>
      </c>
      <c r="C1345" s="8" t="s">
        <v>176</v>
      </c>
      <c r="D1345" s="6">
        <v>43840</v>
      </c>
      <c r="E1345" s="5">
        <v>234.6</v>
      </c>
      <c r="F1345" s="5">
        <f t="shared" si="22"/>
        <v>9376.66</v>
      </c>
    </row>
    <row r="1346" spans="1:6" x14ac:dyDescent="0.2">
      <c r="A1346" s="7"/>
      <c r="B1346" s="7" t="s">
        <v>206</v>
      </c>
      <c r="C1346" s="8" t="s">
        <v>14</v>
      </c>
      <c r="D1346" s="6">
        <v>43843</v>
      </c>
      <c r="E1346" s="5">
        <v>3039.35</v>
      </c>
      <c r="F1346" s="5">
        <f t="shared" si="22"/>
        <v>12416.01</v>
      </c>
    </row>
    <row r="1347" spans="1:6" x14ac:dyDescent="0.2">
      <c r="A1347" s="7"/>
      <c r="B1347" s="7" t="s">
        <v>206</v>
      </c>
      <c r="C1347" s="8" t="s">
        <v>14</v>
      </c>
      <c r="D1347" s="6">
        <v>43843</v>
      </c>
      <c r="E1347" s="5">
        <v>1367.04</v>
      </c>
      <c r="F1347" s="5">
        <f t="shared" si="22"/>
        <v>13783.05</v>
      </c>
    </row>
    <row r="1348" spans="1:6" x14ac:dyDescent="0.2">
      <c r="A1348" s="7"/>
      <c r="B1348" s="7" t="s">
        <v>206</v>
      </c>
      <c r="C1348" s="8" t="s">
        <v>14</v>
      </c>
      <c r="D1348" s="6">
        <v>43843</v>
      </c>
      <c r="E1348" s="5">
        <v>729.98</v>
      </c>
      <c r="F1348" s="5">
        <f t="shared" si="22"/>
        <v>14513.029999999999</v>
      </c>
    </row>
    <row r="1349" spans="1:6" x14ac:dyDescent="0.2">
      <c r="A1349" s="7"/>
      <c r="B1349" s="7" t="s">
        <v>206</v>
      </c>
      <c r="C1349" s="8" t="s">
        <v>14</v>
      </c>
      <c r="D1349" s="6">
        <v>43843</v>
      </c>
      <c r="E1349" s="5">
        <v>21540.91</v>
      </c>
      <c r="F1349" s="5">
        <f t="shared" si="22"/>
        <v>36053.94</v>
      </c>
    </row>
    <row r="1350" spans="1:6" x14ac:dyDescent="0.2">
      <c r="A1350" s="7"/>
      <c r="B1350" s="7" t="s">
        <v>206</v>
      </c>
      <c r="C1350" s="8" t="s">
        <v>14</v>
      </c>
      <c r="D1350" s="6">
        <v>43843</v>
      </c>
      <c r="E1350" s="5">
        <v>9210.9599999999991</v>
      </c>
      <c r="F1350" s="5">
        <f t="shared" si="22"/>
        <v>45264.9</v>
      </c>
    </row>
    <row r="1351" spans="1:6" x14ac:dyDescent="0.2">
      <c r="A1351" s="7"/>
      <c r="B1351" s="7" t="s">
        <v>225</v>
      </c>
      <c r="C1351" s="8" t="s">
        <v>14</v>
      </c>
      <c r="D1351" s="6">
        <v>43843</v>
      </c>
      <c r="E1351" s="5">
        <v>1167.96</v>
      </c>
      <c r="F1351" s="5">
        <f t="shared" si="22"/>
        <v>46432.86</v>
      </c>
    </row>
    <row r="1352" spans="1:6" x14ac:dyDescent="0.2">
      <c r="A1352" s="7"/>
      <c r="B1352" s="7" t="s">
        <v>89</v>
      </c>
      <c r="C1352" s="8" t="s">
        <v>243</v>
      </c>
      <c r="D1352" s="6">
        <v>43843</v>
      </c>
      <c r="E1352" s="5">
        <v>3639.54</v>
      </c>
      <c r="F1352" s="5">
        <f t="shared" si="22"/>
        <v>50072.4</v>
      </c>
    </row>
    <row r="1353" spans="1:6" x14ac:dyDescent="0.2">
      <c r="A1353" s="7"/>
      <c r="B1353" s="7" t="s">
        <v>99</v>
      </c>
      <c r="C1353" s="8" t="s">
        <v>14</v>
      </c>
      <c r="D1353" s="6">
        <v>43845</v>
      </c>
      <c r="E1353" s="5">
        <v>138.03</v>
      </c>
      <c r="F1353" s="5">
        <f t="shared" si="22"/>
        <v>50210.43</v>
      </c>
    </row>
    <row r="1354" spans="1:6" x14ac:dyDescent="0.2">
      <c r="A1354" s="7"/>
      <c r="B1354" s="7" t="s">
        <v>495</v>
      </c>
      <c r="C1354" s="8" t="s">
        <v>17</v>
      </c>
      <c r="D1354" s="6">
        <v>43845</v>
      </c>
      <c r="E1354" s="5">
        <v>2554.91</v>
      </c>
      <c r="F1354" s="5">
        <f t="shared" si="22"/>
        <v>52765.34</v>
      </c>
    </row>
    <row r="1355" spans="1:6" x14ac:dyDescent="0.2">
      <c r="A1355" s="7"/>
      <c r="B1355" s="7" t="s">
        <v>495</v>
      </c>
      <c r="C1355" s="8" t="s">
        <v>176</v>
      </c>
      <c r="D1355" s="6">
        <v>43845</v>
      </c>
      <c r="E1355" s="5">
        <v>281.49</v>
      </c>
      <c r="F1355" s="5">
        <f t="shared" si="22"/>
        <v>53046.829999999994</v>
      </c>
    </row>
    <row r="1356" spans="1:6" x14ac:dyDescent="0.2">
      <c r="A1356" s="7"/>
      <c r="B1356" s="7" t="s">
        <v>495</v>
      </c>
      <c r="C1356" s="8" t="s">
        <v>176</v>
      </c>
      <c r="D1356" s="6">
        <v>43845</v>
      </c>
      <c r="E1356" s="5">
        <v>385.06</v>
      </c>
      <c r="F1356" s="5">
        <f t="shared" si="22"/>
        <v>53431.889999999992</v>
      </c>
    </row>
    <row r="1357" spans="1:6" x14ac:dyDescent="0.2">
      <c r="A1357" s="7"/>
      <c r="B1357" s="7" t="s">
        <v>495</v>
      </c>
      <c r="C1357" s="8" t="s">
        <v>14</v>
      </c>
      <c r="D1357" s="6">
        <v>43845</v>
      </c>
      <c r="E1357" s="5">
        <v>739.93</v>
      </c>
      <c r="F1357" s="5">
        <f t="shared" si="22"/>
        <v>54171.819999999992</v>
      </c>
    </row>
    <row r="1358" spans="1:6" x14ac:dyDescent="0.2">
      <c r="A1358" s="7"/>
      <c r="B1358" s="7" t="s">
        <v>495</v>
      </c>
      <c r="C1358" s="8" t="s">
        <v>87</v>
      </c>
      <c r="D1358" s="6">
        <v>43845</v>
      </c>
      <c r="E1358" s="5">
        <v>4131.4399999999996</v>
      </c>
      <c r="F1358" s="5">
        <f t="shared" si="22"/>
        <v>58303.259999999995</v>
      </c>
    </row>
    <row r="1359" spans="1:6" x14ac:dyDescent="0.2">
      <c r="A1359" s="7"/>
      <c r="B1359" s="7" t="s">
        <v>495</v>
      </c>
      <c r="C1359" s="8" t="s">
        <v>17</v>
      </c>
      <c r="D1359" s="6">
        <v>43845</v>
      </c>
      <c r="E1359" s="5">
        <v>666.93</v>
      </c>
      <c r="F1359" s="5">
        <f t="shared" si="22"/>
        <v>58970.189999999995</v>
      </c>
    </row>
    <row r="1360" spans="1:6" x14ac:dyDescent="0.2">
      <c r="A1360" s="7"/>
      <c r="B1360" s="7" t="s">
        <v>133</v>
      </c>
      <c r="C1360" s="8" t="s">
        <v>14</v>
      </c>
      <c r="D1360" s="6">
        <v>43851</v>
      </c>
      <c r="E1360" s="5">
        <v>7151.23</v>
      </c>
      <c r="F1360" s="5">
        <f t="shared" si="22"/>
        <v>66121.42</v>
      </c>
    </row>
    <row r="1361" spans="1:6" x14ac:dyDescent="0.2">
      <c r="A1361" s="7"/>
      <c r="B1361" s="7" t="s">
        <v>99</v>
      </c>
      <c r="C1361" s="8" t="s">
        <v>14</v>
      </c>
      <c r="D1361" s="6">
        <v>43851</v>
      </c>
      <c r="E1361" s="5">
        <v>138.03</v>
      </c>
      <c r="F1361" s="5">
        <f t="shared" si="22"/>
        <v>66259.45</v>
      </c>
    </row>
    <row r="1362" spans="1:6" x14ac:dyDescent="0.2">
      <c r="A1362" s="7"/>
      <c r="B1362" s="7" t="s">
        <v>111</v>
      </c>
      <c r="C1362" s="8" t="s">
        <v>1</v>
      </c>
      <c r="D1362" s="6">
        <v>43851</v>
      </c>
      <c r="E1362" s="5">
        <v>1048.51</v>
      </c>
      <c r="F1362" s="5">
        <f t="shared" si="22"/>
        <v>67307.959999999992</v>
      </c>
    </row>
    <row r="1363" spans="1:6" x14ac:dyDescent="0.2">
      <c r="A1363" s="7"/>
      <c r="B1363" s="7" t="s">
        <v>244</v>
      </c>
      <c r="C1363" s="8" t="s">
        <v>234</v>
      </c>
      <c r="D1363" s="6">
        <v>43852</v>
      </c>
      <c r="E1363" s="5">
        <v>779.75</v>
      </c>
      <c r="F1363" s="5">
        <f t="shared" si="22"/>
        <v>68087.709999999992</v>
      </c>
    </row>
    <row r="1364" spans="1:6" x14ac:dyDescent="0.2">
      <c r="A1364" s="7"/>
      <c r="B1364" s="7" t="s">
        <v>69</v>
      </c>
      <c r="C1364" s="8" t="s">
        <v>14</v>
      </c>
      <c r="D1364" s="6">
        <v>43853</v>
      </c>
      <c r="E1364" s="5">
        <v>263.45</v>
      </c>
      <c r="F1364" s="5">
        <f t="shared" si="22"/>
        <v>68351.159999999989</v>
      </c>
    </row>
    <row r="1365" spans="1:6" x14ac:dyDescent="0.2">
      <c r="A1365" s="7"/>
      <c r="B1365" s="7" t="s">
        <v>174</v>
      </c>
      <c r="C1365" s="8" t="s">
        <v>17</v>
      </c>
      <c r="D1365" s="6">
        <v>43853</v>
      </c>
      <c r="E1365" s="5">
        <v>477.14</v>
      </c>
      <c r="F1365" s="5">
        <f t="shared" si="22"/>
        <v>68828.299999999988</v>
      </c>
    </row>
    <row r="1366" spans="1:6" x14ac:dyDescent="0.2">
      <c r="A1366" s="7"/>
      <c r="B1366" s="7" t="s">
        <v>157</v>
      </c>
      <c r="C1366" s="8" t="s">
        <v>14</v>
      </c>
      <c r="D1366" s="6">
        <v>43853</v>
      </c>
      <c r="E1366" s="5">
        <v>265.45</v>
      </c>
      <c r="F1366" s="5">
        <f t="shared" si="22"/>
        <v>69093.749999999985</v>
      </c>
    </row>
    <row r="1367" spans="1:6" x14ac:dyDescent="0.2">
      <c r="A1367" s="7"/>
      <c r="B1367" s="7" t="s">
        <v>67</v>
      </c>
      <c r="C1367" s="8" t="s">
        <v>14</v>
      </c>
      <c r="D1367" s="6">
        <v>43858</v>
      </c>
      <c r="E1367" s="5">
        <v>829.52</v>
      </c>
      <c r="F1367" s="5">
        <f t="shared" si="22"/>
        <v>69923.26999999999</v>
      </c>
    </row>
    <row r="1368" spans="1:6" x14ac:dyDescent="0.2">
      <c r="A1368" s="7"/>
      <c r="B1368" s="7" t="s">
        <v>128</v>
      </c>
      <c r="C1368" s="8" t="s">
        <v>14</v>
      </c>
      <c r="D1368" s="6">
        <v>43858</v>
      </c>
      <c r="E1368" s="5">
        <v>783.06</v>
      </c>
      <c r="F1368" s="5">
        <f t="shared" si="22"/>
        <v>70706.329999999987</v>
      </c>
    </row>
    <row r="1369" spans="1:6" x14ac:dyDescent="0.2">
      <c r="A1369" s="7"/>
      <c r="B1369" s="7" t="s">
        <v>86</v>
      </c>
      <c r="C1369" s="8" t="s">
        <v>14</v>
      </c>
      <c r="D1369" s="6">
        <v>43858</v>
      </c>
      <c r="E1369" s="5">
        <v>10189.959999999999</v>
      </c>
      <c r="F1369" s="5">
        <f t="shared" si="22"/>
        <v>80896.289999999979</v>
      </c>
    </row>
    <row r="1370" spans="1:6" x14ac:dyDescent="0.2">
      <c r="A1370" s="7"/>
      <c r="B1370" s="7" t="s">
        <v>138</v>
      </c>
      <c r="C1370" s="8" t="s">
        <v>14</v>
      </c>
      <c r="D1370" s="6">
        <v>43859</v>
      </c>
      <c r="E1370" s="5">
        <v>637.07000000000005</v>
      </c>
      <c r="F1370" s="5">
        <f t="shared" si="22"/>
        <v>81533.359999999986</v>
      </c>
    </row>
    <row r="1371" spans="1:6" x14ac:dyDescent="0.2">
      <c r="A1371" s="7"/>
      <c r="B1371" s="7" t="s">
        <v>69</v>
      </c>
      <c r="C1371" s="8" t="s">
        <v>14</v>
      </c>
      <c r="D1371" s="6">
        <v>43859</v>
      </c>
      <c r="E1371" s="5">
        <v>263.45</v>
      </c>
      <c r="F1371" s="5">
        <f t="shared" si="22"/>
        <v>81796.809999999983</v>
      </c>
    </row>
    <row r="1372" spans="1:6" x14ac:dyDescent="0.2">
      <c r="A1372" s="7"/>
      <c r="B1372" s="7" t="s">
        <v>216</v>
      </c>
      <c r="C1372" s="8" t="s">
        <v>14</v>
      </c>
      <c r="D1372" s="6">
        <v>43860</v>
      </c>
      <c r="E1372" s="5">
        <v>846.11</v>
      </c>
      <c r="F1372" s="5">
        <f t="shared" si="22"/>
        <v>82642.919999999984</v>
      </c>
    </row>
    <row r="1373" spans="1:6" x14ac:dyDescent="0.2">
      <c r="A1373" s="7"/>
      <c r="B1373" s="7" t="s">
        <v>138</v>
      </c>
      <c r="C1373" s="8" t="s">
        <v>14</v>
      </c>
      <c r="D1373" s="6">
        <v>43860</v>
      </c>
      <c r="E1373" s="5">
        <v>1221.05</v>
      </c>
      <c r="F1373" s="5">
        <f t="shared" si="22"/>
        <v>83863.969999999987</v>
      </c>
    </row>
    <row r="1374" spans="1:6" x14ac:dyDescent="0.2">
      <c r="A1374" s="7"/>
      <c r="B1374" s="7" t="s">
        <v>65</v>
      </c>
      <c r="C1374" s="8" t="s">
        <v>14</v>
      </c>
      <c r="D1374" s="6">
        <v>43860</v>
      </c>
      <c r="E1374" s="5">
        <v>1659.04</v>
      </c>
      <c r="F1374" s="5">
        <f t="shared" si="22"/>
        <v>85523.00999999998</v>
      </c>
    </row>
    <row r="1375" spans="1:6" x14ac:dyDescent="0.2">
      <c r="A1375" s="7"/>
      <c r="B1375" s="7" t="s">
        <v>98</v>
      </c>
      <c r="C1375" s="8" t="s">
        <v>14</v>
      </c>
      <c r="D1375" s="6">
        <v>43860</v>
      </c>
      <c r="E1375" s="5">
        <v>1985.57</v>
      </c>
      <c r="F1375" s="5">
        <f t="shared" si="22"/>
        <v>87508.579999999987</v>
      </c>
    </row>
    <row r="1376" spans="1:6" x14ac:dyDescent="0.2">
      <c r="A1376" s="7"/>
      <c r="B1376" s="7" t="s">
        <v>99</v>
      </c>
      <c r="C1376" s="8" t="s">
        <v>14</v>
      </c>
      <c r="D1376" s="6">
        <v>43864</v>
      </c>
      <c r="E1376" s="5">
        <v>211.69</v>
      </c>
      <c r="F1376" s="5">
        <f t="shared" si="22"/>
        <v>87720.26999999999</v>
      </c>
    </row>
    <row r="1377" spans="1:6" x14ac:dyDescent="0.2">
      <c r="A1377" s="7"/>
      <c r="B1377" s="7" t="s">
        <v>158</v>
      </c>
      <c r="C1377" s="8" t="s">
        <v>50</v>
      </c>
      <c r="D1377" s="6">
        <v>43865</v>
      </c>
      <c r="E1377" s="5">
        <v>1026.1099999999999</v>
      </c>
      <c r="F1377" s="5">
        <f t="shared" si="22"/>
        <v>88746.37999999999</v>
      </c>
    </row>
    <row r="1378" spans="1:6" x14ac:dyDescent="0.2">
      <c r="A1378" s="7"/>
      <c r="B1378" s="7" t="s">
        <v>495</v>
      </c>
      <c r="C1378" s="8" t="s">
        <v>14</v>
      </c>
      <c r="D1378" s="6">
        <v>43865</v>
      </c>
      <c r="E1378" s="5">
        <v>766.81</v>
      </c>
      <c r="F1378" s="5">
        <f t="shared" si="22"/>
        <v>89513.189999999988</v>
      </c>
    </row>
    <row r="1379" spans="1:6" x14ac:dyDescent="0.2">
      <c r="A1379" s="7"/>
      <c r="B1379" s="7" t="s">
        <v>495</v>
      </c>
      <c r="C1379" s="8" t="s">
        <v>14</v>
      </c>
      <c r="D1379" s="6">
        <v>43865</v>
      </c>
      <c r="E1379" s="5">
        <v>4661.5600000000004</v>
      </c>
      <c r="F1379" s="5">
        <f t="shared" si="22"/>
        <v>94174.749999999985</v>
      </c>
    </row>
    <row r="1380" spans="1:6" x14ac:dyDescent="0.2">
      <c r="A1380" s="7"/>
      <c r="B1380" s="7" t="s">
        <v>495</v>
      </c>
      <c r="C1380" s="8" t="s">
        <v>14</v>
      </c>
      <c r="D1380" s="6">
        <v>43865</v>
      </c>
      <c r="E1380" s="5">
        <v>1605.02</v>
      </c>
      <c r="F1380" s="5">
        <f t="shared" si="22"/>
        <v>95779.76999999999</v>
      </c>
    </row>
    <row r="1381" spans="1:6" x14ac:dyDescent="0.2">
      <c r="A1381" s="7"/>
      <c r="B1381" s="7" t="s">
        <v>495</v>
      </c>
      <c r="C1381" s="8" t="s">
        <v>17</v>
      </c>
      <c r="D1381" s="6">
        <v>43865</v>
      </c>
      <c r="E1381" s="5">
        <v>666.93</v>
      </c>
      <c r="F1381" s="5">
        <f t="shared" si="22"/>
        <v>96446.699999999983</v>
      </c>
    </row>
    <row r="1382" spans="1:6" x14ac:dyDescent="0.2">
      <c r="A1382" s="7"/>
      <c r="B1382" s="7" t="s">
        <v>62</v>
      </c>
      <c r="C1382" s="8" t="s">
        <v>14</v>
      </c>
      <c r="D1382" s="6">
        <v>43866</v>
      </c>
      <c r="E1382" s="5">
        <v>1681.97</v>
      </c>
      <c r="F1382" s="5">
        <f t="shared" si="22"/>
        <v>98128.669999999984</v>
      </c>
    </row>
    <row r="1383" spans="1:6" x14ac:dyDescent="0.2">
      <c r="A1383" s="7"/>
      <c r="B1383" s="7" t="s">
        <v>83</v>
      </c>
      <c r="C1383" s="8" t="s">
        <v>14</v>
      </c>
      <c r="D1383" s="6">
        <v>43868</v>
      </c>
      <c r="E1383" s="5">
        <v>1118.19</v>
      </c>
      <c r="F1383" s="5">
        <f t="shared" si="22"/>
        <v>99246.859999999986</v>
      </c>
    </row>
    <row r="1384" spans="1:6" x14ac:dyDescent="0.2">
      <c r="A1384" s="7"/>
      <c r="B1384" s="7" t="s">
        <v>138</v>
      </c>
      <c r="C1384" s="8" t="s">
        <v>14</v>
      </c>
      <c r="D1384" s="6">
        <v>43868</v>
      </c>
      <c r="E1384" s="5">
        <v>504.35</v>
      </c>
      <c r="F1384" s="5">
        <f t="shared" si="22"/>
        <v>99751.209999999992</v>
      </c>
    </row>
    <row r="1385" spans="1:6" x14ac:dyDescent="0.2">
      <c r="A1385" s="7"/>
      <c r="B1385" s="7" t="s">
        <v>67</v>
      </c>
      <c r="C1385" s="8" t="s">
        <v>14</v>
      </c>
      <c r="D1385" s="6">
        <v>43868</v>
      </c>
      <c r="E1385" s="5">
        <v>3884.95</v>
      </c>
      <c r="F1385" s="5">
        <f t="shared" si="22"/>
        <v>103636.15999999999</v>
      </c>
    </row>
    <row r="1386" spans="1:6" x14ac:dyDescent="0.2">
      <c r="A1386" s="7"/>
      <c r="B1386" s="7" t="s">
        <v>67</v>
      </c>
      <c r="C1386" s="8" t="s">
        <v>17</v>
      </c>
      <c r="D1386" s="6">
        <v>43868</v>
      </c>
      <c r="E1386" s="5">
        <v>1056.81</v>
      </c>
      <c r="F1386" s="5">
        <f t="shared" si="22"/>
        <v>104692.96999999999</v>
      </c>
    </row>
    <row r="1387" spans="1:6" x14ac:dyDescent="0.2">
      <c r="A1387" s="7"/>
      <c r="B1387" s="7" t="s">
        <v>138</v>
      </c>
      <c r="C1387" s="8" t="s">
        <v>14</v>
      </c>
      <c r="D1387" s="6">
        <v>43871</v>
      </c>
      <c r="E1387" s="5">
        <v>238.9</v>
      </c>
      <c r="F1387" s="5">
        <f t="shared" si="22"/>
        <v>104931.86999999998</v>
      </c>
    </row>
    <row r="1388" spans="1:6" x14ac:dyDescent="0.2">
      <c r="A1388" s="7"/>
      <c r="B1388" s="7" t="s">
        <v>138</v>
      </c>
      <c r="C1388" s="8" t="s">
        <v>14</v>
      </c>
      <c r="D1388" s="6">
        <v>43871</v>
      </c>
      <c r="E1388" s="5">
        <v>610.52</v>
      </c>
      <c r="F1388" s="5">
        <f t="shared" si="22"/>
        <v>105542.38999999998</v>
      </c>
    </row>
    <row r="1389" spans="1:6" x14ac:dyDescent="0.2">
      <c r="A1389" s="7"/>
      <c r="B1389" s="7" t="s">
        <v>68</v>
      </c>
      <c r="C1389" s="8" t="s">
        <v>14</v>
      </c>
      <c r="D1389" s="6">
        <v>43874</v>
      </c>
      <c r="E1389" s="5">
        <v>2385.6999999999998</v>
      </c>
      <c r="F1389" s="5">
        <f t="shared" si="22"/>
        <v>107928.08999999998</v>
      </c>
    </row>
    <row r="1390" spans="1:6" x14ac:dyDescent="0.2">
      <c r="A1390" s="7"/>
      <c r="B1390" s="7" t="s">
        <v>68</v>
      </c>
      <c r="C1390" s="8" t="s">
        <v>14</v>
      </c>
      <c r="D1390" s="6">
        <v>43874</v>
      </c>
      <c r="E1390" s="5">
        <v>3743.71</v>
      </c>
      <c r="F1390" s="5">
        <f t="shared" si="22"/>
        <v>111671.79999999999</v>
      </c>
    </row>
    <row r="1391" spans="1:6" x14ac:dyDescent="0.2">
      <c r="A1391" s="7"/>
      <c r="B1391" s="7" t="s">
        <v>245</v>
      </c>
      <c r="C1391" s="8" t="s">
        <v>14</v>
      </c>
      <c r="D1391" s="6">
        <v>43875</v>
      </c>
      <c r="E1391" s="5">
        <v>155.29</v>
      </c>
      <c r="F1391" s="5">
        <f t="shared" si="22"/>
        <v>111827.08999999998</v>
      </c>
    </row>
    <row r="1392" spans="1:6" x14ac:dyDescent="0.2">
      <c r="A1392" s="7"/>
      <c r="B1392" s="7" t="s">
        <v>67</v>
      </c>
      <c r="C1392" s="8" t="s">
        <v>14</v>
      </c>
      <c r="D1392" s="6">
        <v>43875</v>
      </c>
      <c r="E1392" s="5">
        <v>12205.22</v>
      </c>
      <c r="F1392" s="5">
        <f t="shared" si="22"/>
        <v>124032.30999999998</v>
      </c>
    </row>
    <row r="1393" spans="1:6" x14ac:dyDescent="0.2">
      <c r="A1393" s="7"/>
      <c r="B1393" s="7" t="s">
        <v>67</v>
      </c>
      <c r="C1393" s="8" t="s">
        <v>17</v>
      </c>
      <c r="D1393" s="6">
        <v>43875</v>
      </c>
      <c r="E1393" s="5">
        <v>373.28</v>
      </c>
      <c r="F1393" s="5">
        <f t="shared" si="22"/>
        <v>124405.58999999998</v>
      </c>
    </row>
    <row r="1394" spans="1:6" x14ac:dyDescent="0.2">
      <c r="A1394" s="7"/>
      <c r="B1394" s="7" t="s">
        <v>67</v>
      </c>
      <c r="C1394" s="8" t="s">
        <v>17</v>
      </c>
      <c r="D1394" s="6">
        <v>43875</v>
      </c>
      <c r="E1394" s="5">
        <v>4703.3599999999997</v>
      </c>
      <c r="F1394" s="5">
        <f t="shared" si="22"/>
        <v>129108.94999999998</v>
      </c>
    </row>
    <row r="1395" spans="1:6" x14ac:dyDescent="0.2">
      <c r="A1395" s="7"/>
      <c r="B1395" s="7" t="s">
        <v>67</v>
      </c>
      <c r="C1395" s="8" t="s">
        <v>14</v>
      </c>
      <c r="D1395" s="6">
        <v>43875</v>
      </c>
      <c r="E1395" s="5">
        <v>1694.9</v>
      </c>
      <c r="F1395" s="5">
        <f t="shared" si="22"/>
        <v>130803.84999999998</v>
      </c>
    </row>
    <row r="1396" spans="1:6" x14ac:dyDescent="0.2">
      <c r="A1396" s="7"/>
      <c r="B1396" s="7" t="s">
        <v>225</v>
      </c>
      <c r="C1396" s="8" t="s">
        <v>14</v>
      </c>
      <c r="D1396" s="6">
        <v>43878</v>
      </c>
      <c r="E1396" s="5">
        <v>1167.96</v>
      </c>
      <c r="F1396" s="5">
        <f t="shared" si="22"/>
        <v>131971.80999999997</v>
      </c>
    </row>
    <row r="1397" spans="1:6" x14ac:dyDescent="0.2">
      <c r="A1397" s="7"/>
      <c r="B1397" s="7" t="s">
        <v>495</v>
      </c>
      <c r="C1397" s="8" t="s">
        <v>87</v>
      </c>
      <c r="D1397" s="6">
        <v>43878</v>
      </c>
      <c r="E1397" s="5">
        <v>4131.4399999999996</v>
      </c>
      <c r="F1397" s="5">
        <f t="shared" si="22"/>
        <v>136103.24999999997</v>
      </c>
    </row>
    <row r="1398" spans="1:6" x14ac:dyDescent="0.2">
      <c r="A1398" s="7"/>
      <c r="B1398" s="7" t="s">
        <v>495</v>
      </c>
      <c r="C1398" s="8" t="s">
        <v>14</v>
      </c>
      <c r="D1398" s="6">
        <v>43878</v>
      </c>
      <c r="E1398" s="5">
        <v>3758.05</v>
      </c>
      <c r="F1398" s="5">
        <f t="shared" si="22"/>
        <v>139861.29999999996</v>
      </c>
    </row>
    <row r="1399" spans="1:6" x14ac:dyDescent="0.2">
      <c r="A1399" s="7"/>
      <c r="B1399" s="7" t="s">
        <v>495</v>
      </c>
      <c r="C1399" s="8" t="s">
        <v>176</v>
      </c>
      <c r="D1399" s="6">
        <v>43878</v>
      </c>
      <c r="E1399" s="5">
        <v>385</v>
      </c>
      <c r="F1399" s="5">
        <f t="shared" si="22"/>
        <v>140246.29999999996</v>
      </c>
    </row>
    <row r="1400" spans="1:6" x14ac:dyDescent="0.2">
      <c r="A1400" s="7"/>
      <c r="B1400" s="7" t="s">
        <v>495</v>
      </c>
      <c r="C1400" s="8" t="s">
        <v>17</v>
      </c>
      <c r="D1400" s="6">
        <v>43878</v>
      </c>
      <c r="E1400" s="5">
        <v>3930.25</v>
      </c>
      <c r="F1400" s="5">
        <f t="shared" si="22"/>
        <v>144176.54999999996</v>
      </c>
    </row>
    <row r="1401" spans="1:6" x14ac:dyDescent="0.2">
      <c r="A1401" s="7"/>
      <c r="B1401" s="7" t="s">
        <v>495</v>
      </c>
      <c r="C1401" s="8" t="s">
        <v>14</v>
      </c>
      <c r="D1401" s="6">
        <v>43878</v>
      </c>
      <c r="E1401" s="5">
        <v>2576.48</v>
      </c>
      <c r="F1401" s="5">
        <f t="shared" si="22"/>
        <v>146753.02999999997</v>
      </c>
    </row>
    <row r="1402" spans="1:6" x14ac:dyDescent="0.2">
      <c r="A1402" s="7"/>
      <c r="B1402" s="7" t="s">
        <v>229</v>
      </c>
      <c r="C1402" s="8" t="s">
        <v>176</v>
      </c>
      <c r="D1402" s="6">
        <v>43878</v>
      </c>
      <c r="E1402" s="5">
        <v>46.97</v>
      </c>
      <c r="F1402" s="5">
        <f t="shared" si="22"/>
        <v>146799.99999999997</v>
      </c>
    </row>
    <row r="1403" spans="1:6" x14ac:dyDescent="0.2">
      <c r="A1403" s="7"/>
      <c r="B1403" s="7" t="s">
        <v>111</v>
      </c>
      <c r="C1403" s="8" t="s">
        <v>1</v>
      </c>
      <c r="D1403" s="6">
        <v>43881</v>
      </c>
      <c r="E1403" s="5">
        <v>942.33</v>
      </c>
      <c r="F1403" s="5">
        <f t="shared" ref="F1403:F1466" si="23">E1403+F1402</f>
        <v>147742.32999999996</v>
      </c>
    </row>
    <row r="1404" spans="1:6" x14ac:dyDescent="0.2">
      <c r="A1404" s="7"/>
      <c r="B1404" s="7" t="s">
        <v>246</v>
      </c>
      <c r="C1404" s="8" t="s">
        <v>14</v>
      </c>
      <c r="D1404" s="6">
        <v>43882</v>
      </c>
      <c r="E1404" s="5">
        <v>1785.12</v>
      </c>
      <c r="F1404" s="5">
        <f t="shared" si="23"/>
        <v>149527.44999999995</v>
      </c>
    </row>
    <row r="1405" spans="1:6" x14ac:dyDescent="0.2">
      <c r="A1405" s="7"/>
      <c r="B1405" s="7" t="s">
        <v>247</v>
      </c>
      <c r="C1405" s="8" t="s">
        <v>248</v>
      </c>
      <c r="D1405" s="6">
        <v>43885</v>
      </c>
      <c r="E1405" s="5">
        <v>613.76</v>
      </c>
      <c r="F1405" s="5">
        <f t="shared" si="23"/>
        <v>150141.20999999996</v>
      </c>
    </row>
    <row r="1406" spans="1:6" x14ac:dyDescent="0.2">
      <c r="A1406" s="7"/>
      <c r="B1406" s="7" t="s">
        <v>67</v>
      </c>
      <c r="C1406" s="8" t="s">
        <v>17</v>
      </c>
      <c r="D1406" s="6">
        <v>43885</v>
      </c>
      <c r="E1406" s="5">
        <v>1305.6600000000001</v>
      </c>
      <c r="F1406" s="5">
        <f t="shared" si="23"/>
        <v>151446.86999999997</v>
      </c>
    </row>
    <row r="1407" spans="1:6" x14ac:dyDescent="0.2">
      <c r="A1407" s="7"/>
      <c r="B1407" s="7" t="s">
        <v>67</v>
      </c>
      <c r="C1407" s="8" t="s">
        <v>176</v>
      </c>
      <c r="D1407" s="6">
        <v>43885</v>
      </c>
      <c r="E1407" s="5">
        <v>703.36</v>
      </c>
      <c r="F1407" s="5">
        <f t="shared" si="23"/>
        <v>152150.22999999995</v>
      </c>
    </row>
    <row r="1408" spans="1:6" x14ac:dyDescent="0.2">
      <c r="A1408" s="7"/>
      <c r="B1408" s="7" t="s">
        <v>67</v>
      </c>
      <c r="C1408" s="8" t="s">
        <v>176</v>
      </c>
      <c r="D1408" s="6">
        <v>43885</v>
      </c>
      <c r="E1408" s="5">
        <v>1639.21</v>
      </c>
      <c r="F1408" s="5">
        <f t="shared" si="23"/>
        <v>153789.43999999994</v>
      </c>
    </row>
    <row r="1409" spans="1:6" x14ac:dyDescent="0.2">
      <c r="A1409" s="7"/>
      <c r="B1409" s="7" t="s">
        <v>249</v>
      </c>
      <c r="C1409" s="8" t="s">
        <v>14</v>
      </c>
      <c r="D1409" s="6">
        <v>43885</v>
      </c>
      <c r="E1409" s="5">
        <v>3732.83</v>
      </c>
      <c r="F1409" s="5">
        <f t="shared" si="23"/>
        <v>157522.26999999993</v>
      </c>
    </row>
    <row r="1410" spans="1:6" x14ac:dyDescent="0.2">
      <c r="A1410" s="7"/>
      <c r="B1410" s="7" t="s">
        <v>250</v>
      </c>
      <c r="C1410" s="8" t="s">
        <v>14</v>
      </c>
      <c r="D1410" s="6">
        <v>43886</v>
      </c>
      <c r="E1410" s="5">
        <v>1069.75</v>
      </c>
      <c r="F1410" s="5">
        <f t="shared" si="23"/>
        <v>158592.01999999993</v>
      </c>
    </row>
    <row r="1411" spans="1:6" x14ac:dyDescent="0.2">
      <c r="A1411" s="7"/>
      <c r="B1411" s="7" t="s">
        <v>77</v>
      </c>
      <c r="C1411" s="8" t="s">
        <v>17</v>
      </c>
      <c r="D1411" s="6">
        <v>43886</v>
      </c>
      <c r="E1411" s="5">
        <v>86.27</v>
      </c>
      <c r="F1411" s="5">
        <f t="shared" si="23"/>
        <v>158678.28999999992</v>
      </c>
    </row>
    <row r="1412" spans="1:6" x14ac:dyDescent="0.2">
      <c r="A1412" s="7"/>
      <c r="B1412" s="7" t="s">
        <v>138</v>
      </c>
      <c r="C1412" s="8" t="s">
        <v>14</v>
      </c>
      <c r="D1412" s="6">
        <v>43889</v>
      </c>
      <c r="E1412" s="5">
        <v>451.26</v>
      </c>
      <c r="F1412" s="5">
        <f t="shared" si="23"/>
        <v>159129.54999999993</v>
      </c>
    </row>
    <row r="1413" spans="1:6" x14ac:dyDescent="0.2">
      <c r="A1413" s="7"/>
      <c r="B1413" s="7" t="s">
        <v>65</v>
      </c>
      <c r="C1413" s="8" t="s">
        <v>14</v>
      </c>
      <c r="D1413" s="6">
        <v>43892</v>
      </c>
      <c r="E1413" s="5">
        <v>1659.04</v>
      </c>
      <c r="F1413" s="5">
        <f t="shared" si="23"/>
        <v>160788.58999999994</v>
      </c>
    </row>
    <row r="1414" spans="1:6" x14ac:dyDescent="0.2">
      <c r="A1414" s="7"/>
      <c r="B1414" s="7" t="s">
        <v>251</v>
      </c>
      <c r="C1414" s="8" t="s">
        <v>14</v>
      </c>
      <c r="D1414" s="6">
        <v>43892</v>
      </c>
      <c r="E1414" s="5">
        <v>1684.08</v>
      </c>
      <c r="F1414" s="5">
        <f t="shared" si="23"/>
        <v>162472.66999999993</v>
      </c>
    </row>
    <row r="1415" spans="1:6" x14ac:dyDescent="0.2">
      <c r="A1415" s="7"/>
      <c r="B1415" s="7" t="s">
        <v>252</v>
      </c>
      <c r="C1415" s="8" t="s">
        <v>17</v>
      </c>
      <c r="D1415" s="6">
        <v>43892</v>
      </c>
      <c r="E1415" s="5">
        <v>2275.13</v>
      </c>
      <c r="F1415" s="5">
        <f t="shared" si="23"/>
        <v>164747.79999999993</v>
      </c>
    </row>
    <row r="1416" spans="1:6" x14ac:dyDescent="0.2">
      <c r="A1416" s="7"/>
      <c r="B1416" s="7" t="s">
        <v>253</v>
      </c>
      <c r="C1416" s="8" t="s">
        <v>14</v>
      </c>
      <c r="D1416" s="6">
        <v>43894</v>
      </c>
      <c r="E1416" s="5">
        <v>463.31</v>
      </c>
      <c r="F1416" s="5">
        <f t="shared" si="23"/>
        <v>165211.10999999993</v>
      </c>
    </row>
    <row r="1417" spans="1:6" x14ac:dyDescent="0.2">
      <c r="A1417" s="7"/>
      <c r="B1417" s="7" t="s">
        <v>69</v>
      </c>
      <c r="C1417" s="8" t="s">
        <v>14</v>
      </c>
      <c r="D1417" s="6">
        <v>43894</v>
      </c>
      <c r="E1417" s="5">
        <v>414.1</v>
      </c>
      <c r="F1417" s="5">
        <f t="shared" si="23"/>
        <v>165625.20999999993</v>
      </c>
    </row>
    <row r="1418" spans="1:6" x14ac:dyDescent="0.2">
      <c r="A1418" s="7"/>
      <c r="B1418" s="7" t="s">
        <v>83</v>
      </c>
      <c r="C1418" s="8" t="s">
        <v>45</v>
      </c>
      <c r="D1418" s="6">
        <v>43895</v>
      </c>
      <c r="E1418" s="5">
        <v>497.71</v>
      </c>
      <c r="F1418" s="5">
        <f t="shared" si="23"/>
        <v>166122.91999999993</v>
      </c>
    </row>
    <row r="1419" spans="1:6" x14ac:dyDescent="0.2">
      <c r="A1419" s="7"/>
      <c r="B1419" s="7" t="s">
        <v>254</v>
      </c>
      <c r="C1419" s="8" t="s">
        <v>14</v>
      </c>
      <c r="D1419" s="6">
        <v>43896</v>
      </c>
      <c r="E1419" s="5">
        <v>615.5</v>
      </c>
      <c r="F1419" s="5">
        <f t="shared" si="23"/>
        <v>166738.41999999993</v>
      </c>
    </row>
    <row r="1420" spans="1:6" x14ac:dyDescent="0.2">
      <c r="A1420" s="7"/>
      <c r="B1420" s="7" t="s">
        <v>253</v>
      </c>
      <c r="C1420" s="8" t="s">
        <v>14</v>
      </c>
      <c r="D1420" s="6">
        <v>43899</v>
      </c>
      <c r="E1420" s="5">
        <v>1510.09</v>
      </c>
      <c r="F1420" s="5">
        <f t="shared" si="23"/>
        <v>168248.50999999992</v>
      </c>
    </row>
    <row r="1421" spans="1:6" x14ac:dyDescent="0.2">
      <c r="A1421" s="7"/>
      <c r="B1421" s="7" t="s">
        <v>255</v>
      </c>
      <c r="C1421" s="8" t="s">
        <v>14</v>
      </c>
      <c r="D1421" s="6">
        <v>43899</v>
      </c>
      <c r="E1421" s="5">
        <v>2530.79</v>
      </c>
      <c r="F1421" s="5">
        <f t="shared" si="23"/>
        <v>170779.29999999993</v>
      </c>
    </row>
    <row r="1422" spans="1:6" x14ac:dyDescent="0.2">
      <c r="A1422" s="7"/>
      <c r="B1422" s="7" t="s">
        <v>174</v>
      </c>
      <c r="C1422" s="8" t="s">
        <v>14</v>
      </c>
      <c r="D1422" s="6">
        <v>43899</v>
      </c>
      <c r="E1422" s="5">
        <v>42.47</v>
      </c>
      <c r="F1422" s="5">
        <f t="shared" si="23"/>
        <v>170821.76999999993</v>
      </c>
    </row>
    <row r="1423" spans="1:6" x14ac:dyDescent="0.2">
      <c r="A1423" s="7"/>
      <c r="B1423" s="7" t="s">
        <v>68</v>
      </c>
      <c r="C1423" s="8" t="s">
        <v>14</v>
      </c>
      <c r="D1423" s="6">
        <v>43901</v>
      </c>
      <c r="E1423" s="5">
        <v>10963.71</v>
      </c>
      <c r="F1423" s="5">
        <f t="shared" si="23"/>
        <v>181785.47999999992</v>
      </c>
    </row>
    <row r="1424" spans="1:6" x14ac:dyDescent="0.2">
      <c r="A1424" s="7"/>
      <c r="B1424" s="7" t="s">
        <v>68</v>
      </c>
      <c r="C1424" s="8" t="s">
        <v>14</v>
      </c>
      <c r="D1424" s="6">
        <v>43901</v>
      </c>
      <c r="E1424" s="5">
        <v>11880.63</v>
      </c>
      <c r="F1424" s="5">
        <f t="shared" si="23"/>
        <v>193666.10999999993</v>
      </c>
    </row>
    <row r="1425" spans="1:6" x14ac:dyDescent="0.2">
      <c r="A1425" s="7"/>
      <c r="B1425" s="7" t="s">
        <v>133</v>
      </c>
      <c r="C1425" s="8" t="s">
        <v>14</v>
      </c>
      <c r="D1425" s="6">
        <v>43901</v>
      </c>
      <c r="E1425" s="5">
        <v>5897.62</v>
      </c>
      <c r="F1425" s="5">
        <f t="shared" si="23"/>
        <v>199563.72999999992</v>
      </c>
    </row>
    <row r="1426" spans="1:6" x14ac:dyDescent="0.2">
      <c r="A1426" s="7"/>
      <c r="B1426" s="7" t="s">
        <v>229</v>
      </c>
      <c r="C1426" s="8" t="s">
        <v>176</v>
      </c>
      <c r="D1426" s="6">
        <v>43902</v>
      </c>
      <c r="E1426" s="5">
        <v>154.69</v>
      </c>
      <c r="F1426" s="5">
        <f t="shared" si="23"/>
        <v>199718.41999999993</v>
      </c>
    </row>
    <row r="1427" spans="1:6" x14ac:dyDescent="0.2">
      <c r="A1427" s="7"/>
      <c r="B1427" s="7" t="s">
        <v>229</v>
      </c>
      <c r="C1427" s="8" t="s">
        <v>1</v>
      </c>
      <c r="D1427" s="6">
        <v>43902</v>
      </c>
      <c r="E1427" s="5">
        <v>1493.13</v>
      </c>
      <c r="F1427" s="5">
        <f t="shared" si="23"/>
        <v>201211.54999999993</v>
      </c>
    </row>
    <row r="1428" spans="1:6" x14ac:dyDescent="0.2">
      <c r="A1428" s="7"/>
      <c r="B1428" s="7" t="s">
        <v>229</v>
      </c>
      <c r="C1428" s="8" t="s">
        <v>176</v>
      </c>
      <c r="D1428" s="6">
        <v>43902</v>
      </c>
      <c r="E1428" s="5">
        <v>1630.86</v>
      </c>
      <c r="F1428" s="5">
        <f t="shared" si="23"/>
        <v>202842.40999999992</v>
      </c>
    </row>
    <row r="1429" spans="1:6" x14ac:dyDescent="0.2">
      <c r="A1429" s="7"/>
      <c r="B1429" s="7" t="s">
        <v>495</v>
      </c>
      <c r="C1429" s="8" t="s">
        <v>14</v>
      </c>
      <c r="D1429" s="6">
        <v>43902</v>
      </c>
      <c r="E1429" s="5">
        <v>359.19</v>
      </c>
      <c r="F1429" s="5">
        <f t="shared" si="23"/>
        <v>203201.59999999992</v>
      </c>
    </row>
    <row r="1430" spans="1:6" x14ac:dyDescent="0.2">
      <c r="A1430" s="7"/>
      <c r="B1430" s="7" t="s">
        <v>495</v>
      </c>
      <c r="C1430" s="8" t="s">
        <v>189</v>
      </c>
      <c r="D1430" s="6">
        <v>43902</v>
      </c>
      <c r="E1430" s="5">
        <v>4131.4399999999996</v>
      </c>
      <c r="F1430" s="5">
        <f t="shared" si="23"/>
        <v>207333.03999999992</v>
      </c>
    </row>
    <row r="1431" spans="1:6" x14ac:dyDescent="0.2">
      <c r="A1431" s="7"/>
      <c r="B1431" s="7" t="s">
        <v>495</v>
      </c>
      <c r="C1431" s="8" t="s">
        <v>14</v>
      </c>
      <c r="D1431" s="6">
        <v>43902</v>
      </c>
      <c r="E1431" s="5">
        <v>826.2</v>
      </c>
      <c r="F1431" s="5">
        <f t="shared" si="23"/>
        <v>208159.23999999993</v>
      </c>
    </row>
    <row r="1432" spans="1:6" x14ac:dyDescent="0.2">
      <c r="A1432" s="7"/>
      <c r="B1432" s="7" t="s">
        <v>495</v>
      </c>
      <c r="C1432" s="8" t="s">
        <v>17</v>
      </c>
      <c r="D1432" s="6">
        <v>43902</v>
      </c>
      <c r="E1432" s="5">
        <v>2211.14</v>
      </c>
      <c r="F1432" s="5">
        <f t="shared" si="23"/>
        <v>210370.37999999995</v>
      </c>
    </row>
    <row r="1433" spans="1:6" x14ac:dyDescent="0.2">
      <c r="A1433" s="7"/>
      <c r="B1433" s="7" t="s">
        <v>495</v>
      </c>
      <c r="C1433" s="8" t="s">
        <v>176</v>
      </c>
      <c r="D1433" s="6">
        <v>43902</v>
      </c>
      <c r="E1433" s="5">
        <v>385.98</v>
      </c>
      <c r="F1433" s="5">
        <f t="shared" si="23"/>
        <v>210756.35999999996</v>
      </c>
    </row>
    <row r="1434" spans="1:6" x14ac:dyDescent="0.2">
      <c r="A1434" s="7"/>
      <c r="B1434" s="7" t="s">
        <v>495</v>
      </c>
      <c r="C1434" s="8" t="s">
        <v>14</v>
      </c>
      <c r="D1434" s="6">
        <v>43902</v>
      </c>
      <c r="E1434" s="5">
        <v>485.75</v>
      </c>
      <c r="F1434" s="5">
        <f t="shared" si="23"/>
        <v>211242.10999999996</v>
      </c>
    </row>
    <row r="1435" spans="1:6" x14ac:dyDescent="0.2">
      <c r="A1435" s="7"/>
      <c r="B1435" s="7" t="s">
        <v>495</v>
      </c>
      <c r="C1435" s="8" t="s">
        <v>14</v>
      </c>
      <c r="D1435" s="6">
        <v>43902</v>
      </c>
      <c r="E1435" s="5">
        <v>339.57</v>
      </c>
      <c r="F1435" s="5">
        <f t="shared" si="23"/>
        <v>211581.67999999996</v>
      </c>
    </row>
    <row r="1436" spans="1:6" x14ac:dyDescent="0.2">
      <c r="A1436" s="7"/>
      <c r="B1436" s="7" t="s">
        <v>72</v>
      </c>
      <c r="C1436" s="8" t="s">
        <v>14</v>
      </c>
      <c r="D1436" s="6">
        <v>43902</v>
      </c>
      <c r="E1436" s="5">
        <v>363.99</v>
      </c>
      <c r="F1436" s="5">
        <f t="shared" si="23"/>
        <v>211945.66999999995</v>
      </c>
    </row>
    <row r="1437" spans="1:6" x14ac:dyDescent="0.2">
      <c r="A1437" s="7"/>
      <c r="B1437" s="7" t="s">
        <v>225</v>
      </c>
      <c r="C1437" s="8" t="s">
        <v>14</v>
      </c>
      <c r="D1437" s="6">
        <v>43903</v>
      </c>
      <c r="E1437" s="5">
        <v>1167.96</v>
      </c>
      <c r="F1437" s="5">
        <f t="shared" si="23"/>
        <v>213113.62999999995</v>
      </c>
    </row>
    <row r="1438" spans="1:6" x14ac:dyDescent="0.2">
      <c r="A1438" s="7"/>
      <c r="B1438" s="7" t="s">
        <v>495</v>
      </c>
      <c r="C1438" s="8" t="s">
        <v>17</v>
      </c>
      <c r="D1438" s="6">
        <v>43906</v>
      </c>
      <c r="E1438" s="5">
        <v>3085.81</v>
      </c>
      <c r="F1438" s="5">
        <f t="shared" si="23"/>
        <v>216199.43999999994</v>
      </c>
    </row>
    <row r="1439" spans="1:6" x14ac:dyDescent="0.2">
      <c r="A1439" s="7"/>
      <c r="B1439" s="7" t="s">
        <v>495</v>
      </c>
      <c r="C1439" s="8" t="s">
        <v>256</v>
      </c>
      <c r="D1439" s="6">
        <v>43906</v>
      </c>
      <c r="E1439" s="5">
        <v>666.93</v>
      </c>
      <c r="F1439" s="5">
        <f t="shared" si="23"/>
        <v>216866.36999999994</v>
      </c>
    </row>
    <row r="1440" spans="1:6" x14ac:dyDescent="0.2">
      <c r="A1440" s="7"/>
      <c r="B1440" s="7" t="s">
        <v>495</v>
      </c>
      <c r="C1440" s="8" t="s">
        <v>256</v>
      </c>
      <c r="D1440" s="6">
        <v>43906</v>
      </c>
      <c r="E1440" s="5">
        <v>666.93</v>
      </c>
      <c r="F1440" s="5">
        <f t="shared" si="23"/>
        <v>217533.29999999993</v>
      </c>
    </row>
    <row r="1441" spans="1:6" x14ac:dyDescent="0.2">
      <c r="A1441" s="7"/>
      <c r="B1441" s="7" t="s">
        <v>62</v>
      </c>
      <c r="C1441" s="8" t="s">
        <v>14</v>
      </c>
      <c r="D1441" s="6">
        <v>43906</v>
      </c>
      <c r="E1441" s="5">
        <v>1421.24</v>
      </c>
      <c r="F1441" s="5">
        <f t="shared" si="23"/>
        <v>218954.53999999992</v>
      </c>
    </row>
    <row r="1442" spans="1:6" x14ac:dyDescent="0.2">
      <c r="A1442" s="7"/>
      <c r="B1442" s="7" t="s">
        <v>62</v>
      </c>
      <c r="C1442" s="8" t="s">
        <v>14</v>
      </c>
      <c r="D1442" s="6">
        <v>43906</v>
      </c>
      <c r="E1442" s="5">
        <v>1299.6500000000001</v>
      </c>
      <c r="F1442" s="5">
        <f t="shared" si="23"/>
        <v>220254.18999999992</v>
      </c>
    </row>
    <row r="1443" spans="1:6" x14ac:dyDescent="0.2">
      <c r="A1443" s="7"/>
      <c r="B1443" s="7" t="s">
        <v>174</v>
      </c>
      <c r="C1443" s="8" t="s">
        <v>14</v>
      </c>
      <c r="D1443" s="6">
        <v>43906</v>
      </c>
      <c r="E1443" s="5">
        <v>254.83</v>
      </c>
      <c r="F1443" s="5">
        <f t="shared" si="23"/>
        <v>220509.0199999999</v>
      </c>
    </row>
    <row r="1444" spans="1:6" x14ac:dyDescent="0.2">
      <c r="A1444" s="7"/>
      <c r="B1444" s="7" t="s">
        <v>245</v>
      </c>
      <c r="C1444" s="8" t="s">
        <v>14</v>
      </c>
      <c r="D1444" s="6">
        <v>43906</v>
      </c>
      <c r="E1444" s="5">
        <v>256.82</v>
      </c>
      <c r="F1444" s="5">
        <f t="shared" si="23"/>
        <v>220765.83999999991</v>
      </c>
    </row>
    <row r="1445" spans="1:6" x14ac:dyDescent="0.2">
      <c r="A1445" s="7"/>
      <c r="B1445" s="7" t="s">
        <v>257</v>
      </c>
      <c r="C1445" s="8" t="s">
        <v>45</v>
      </c>
      <c r="D1445" s="6">
        <v>43908</v>
      </c>
      <c r="E1445" s="5">
        <v>7084.08</v>
      </c>
      <c r="F1445" s="5">
        <f t="shared" si="23"/>
        <v>227849.9199999999</v>
      </c>
    </row>
    <row r="1446" spans="1:6" x14ac:dyDescent="0.2">
      <c r="A1446" s="7"/>
      <c r="B1446" s="7" t="s">
        <v>258</v>
      </c>
      <c r="C1446" s="8" t="s">
        <v>87</v>
      </c>
      <c r="D1446" s="6">
        <v>43909</v>
      </c>
      <c r="E1446" s="5">
        <v>4048.63</v>
      </c>
      <c r="F1446" s="5">
        <f t="shared" si="23"/>
        <v>231898.5499999999</v>
      </c>
    </row>
    <row r="1447" spans="1:6" x14ac:dyDescent="0.2">
      <c r="A1447" s="7"/>
      <c r="B1447" s="7" t="s">
        <v>69</v>
      </c>
      <c r="C1447" s="8" t="s">
        <v>14</v>
      </c>
      <c r="D1447" s="6">
        <v>43910</v>
      </c>
      <c r="E1447" s="5">
        <v>246.78</v>
      </c>
      <c r="F1447" s="5">
        <f t="shared" si="23"/>
        <v>232145.3299999999</v>
      </c>
    </row>
    <row r="1448" spans="1:6" x14ac:dyDescent="0.2">
      <c r="A1448" s="7"/>
      <c r="B1448" s="7" t="s">
        <v>67</v>
      </c>
      <c r="C1448" s="8" t="s">
        <v>14</v>
      </c>
      <c r="D1448" s="6">
        <v>43910</v>
      </c>
      <c r="E1448" s="5">
        <v>659.96</v>
      </c>
      <c r="F1448" s="5">
        <f t="shared" si="23"/>
        <v>232805.28999999989</v>
      </c>
    </row>
    <row r="1449" spans="1:6" x14ac:dyDescent="0.2">
      <c r="A1449" s="7"/>
      <c r="B1449" s="7" t="s">
        <v>67</v>
      </c>
      <c r="C1449" s="8" t="s">
        <v>17</v>
      </c>
      <c r="D1449" s="6">
        <v>43910</v>
      </c>
      <c r="E1449" s="5">
        <v>4587.2299999999996</v>
      </c>
      <c r="F1449" s="5">
        <f t="shared" si="23"/>
        <v>237392.5199999999</v>
      </c>
    </row>
    <row r="1450" spans="1:6" x14ac:dyDescent="0.2">
      <c r="A1450" s="7"/>
      <c r="B1450" s="7" t="s">
        <v>67</v>
      </c>
      <c r="C1450" s="8" t="s">
        <v>17</v>
      </c>
      <c r="D1450" s="6">
        <v>43910</v>
      </c>
      <c r="E1450" s="5">
        <v>870.99</v>
      </c>
      <c r="F1450" s="5">
        <f t="shared" si="23"/>
        <v>238263.50999999989</v>
      </c>
    </row>
    <row r="1451" spans="1:6" x14ac:dyDescent="0.2">
      <c r="A1451" s="7"/>
      <c r="B1451" s="7" t="s">
        <v>67</v>
      </c>
      <c r="C1451" s="8" t="s">
        <v>14</v>
      </c>
      <c r="D1451" s="6">
        <v>43910</v>
      </c>
      <c r="E1451" s="5">
        <v>1205.3399999999999</v>
      </c>
      <c r="F1451" s="5">
        <f t="shared" si="23"/>
        <v>239468.84999999989</v>
      </c>
    </row>
    <row r="1452" spans="1:6" x14ac:dyDescent="0.2">
      <c r="A1452" s="7"/>
      <c r="B1452" s="7" t="s">
        <v>249</v>
      </c>
      <c r="C1452" s="8" t="s">
        <v>14</v>
      </c>
      <c r="D1452" s="6">
        <v>43916</v>
      </c>
      <c r="E1452" s="5">
        <v>3732.83</v>
      </c>
      <c r="F1452" s="5">
        <f t="shared" si="23"/>
        <v>243201.67999999988</v>
      </c>
    </row>
    <row r="1453" spans="1:6" x14ac:dyDescent="0.2">
      <c r="A1453" s="7"/>
      <c r="B1453" s="7" t="s">
        <v>62</v>
      </c>
      <c r="C1453" s="8" t="s">
        <v>14</v>
      </c>
      <c r="D1453" s="6">
        <v>43917</v>
      </c>
      <c r="E1453" s="5">
        <v>1045.19</v>
      </c>
      <c r="F1453" s="5">
        <f t="shared" si="23"/>
        <v>244246.86999999988</v>
      </c>
    </row>
    <row r="1454" spans="1:6" x14ac:dyDescent="0.2">
      <c r="A1454" s="7"/>
      <c r="B1454" s="7" t="s">
        <v>230</v>
      </c>
      <c r="C1454" s="8" t="s">
        <v>14</v>
      </c>
      <c r="D1454" s="6">
        <v>43920</v>
      </c>
      <c r="E1454" s="5">
        <v>472.24</v>
      </c>
      <c r="F1454" s="5">
        <f t="shared" si="23"/>
        <v>244719.10999999987</v>
      </c>
    </row>
    <row r="1455" spans="1:6" x14ac:dyDescent="0.2">
      <c r="A1455" s="7"/>
      <c r="B1455" s="7" t="s">
        <v>230</v>
      </c>
      <c r="C1455" s="8" t="s">
        <v>14</v>
      </c>
      <c r="D1455" s="6">
        <v>43920</v>
      </c>
      <c r="E1455" s="5">
        <v>364.99</v>
      </c>
      <c r="F1455" s="5">
        <f t="shared" si="23"/>
        <v>245084.09999999986</v>
      </c>
    </row>
    <row r="1456" spans="1:6" x14ac:dyDescent="0.2">
      <c r="A1456" s="7"/>
      <c r="B1456" s="7" t="s">
        <v>206</v>
      </c>
      <c r="C1456" s="8" t="s">
        <v>14</v>
      </c>
      <c r="D1456" s="6">
        <v>43921</v>
      </c>
      <c r="E1456" s="5">
        <v>1071.07</v>
      </c>
      <c r="F1456" s="5">
        <f t="shared" si="23"/>
        <v>246155.16999999987</v>
      </c>
    </row>
    <row r="1457" spans="1:6" x14ac:dyDescent="0.2">
      <c r="A1457" s="7"/>
      <c r="B1457" s="7" t="s">
        <v>206</v>
      </c>
      <c r="C1457" s="8" t="s">
        <v>14</v>
      </c>
      <c r="D1457" s="6">
        <v>43921</v>
      </c>
      <c r="E1457" s="5">
        <v>769.79</v>
      </c>
      <c r="F1457" s="5">
        <f t="shared" si="23"/>
        <v>246924.95999999988</v>
      </c>
    </row>
    <row r="1458" spans="1:6" x14ac:dyDescent="0.2">
      <c r="A1458" s="7"/>
      <c r="B1458" s="7" t="s">
        <v>206</v>
      </c>
      <c r="C1458" s="8" t="s">
        <v>14</v>
      </c>
      <c r="D1458" s="6">
        <v>43921</v>
      </c>
      <c r="E1458" s="5">
        <v>1479.86</v>
      </c>
      <c r="F1458" s="5">
        <f t="shared" si="23"/>
        <v>248404.81999999986</v>
      </c>
    </row>
    <row r="1459" spans="1:6" x14ac:dyDescent="0.2">
      <c r="A1459" s="7"/>
      <c r="B1459" s="7" t="s">
        <v>259</v>
      </c>
      <c r="C1459" s="8" t="s">
        <v>14</v>
      </c>
      <c r="D1459" s="6">
        <v>43921</v>
      </c>
      <c r="E1459" s="5">
        <v>729.98</v>
      </c>
      <c r="F1459" s="5">
        <f t="shared" si="23"/>
        <v>249134.79999999987</v>
      </c>
    </row>
    <row r="1460" spans="1:6" x14ac:dyDescent="0.2">
      <c r="A1460" s="7"/>
      <c r="B1460" s="7" t="s">
        <v>259</v>
      </c>
      <c r="C1460" s="8" t="s">
        <v>14</v>
      </c>
      <c r="D1460" s="6">
        <v>43921</v>
      </c>
      <c r="E1460" s="5">
        <v>1088.33</v>
      </c>
      <c r="F1460" s="5">
        <f t="shared" si="23"/>
        <v>250223.12999999986</v>
      </c>
    </row>
    <row r="1461" spans="1:6" x14ac:dyDescent="0.2">
      <c r="A1461" s="7"/>
      <c r="B1461" s="7" t="s">
        <v>260</v>
      </c>
      <c r="C1461" s="8" t="s">
        <v>17</v>
      </c>
      <c r="D1461" s="6">
        <v>43921</v>
      </c>
      <c r="E1461" s="5">
        <v>3238.44</v>
      </c>
      <c r="F1461" s="5">
        <f t="shared" si="23"/>
        <v>253461.56999999986</v>
      </c>
    </row>
    <row r="1462" spans="1:6" x14ac:dyDescent="0.2">
      <c r="A1462" s="7"/>
      <c r="B1462" s="7" t="s">
        <v>65</v>
      </c>
      <c r="C1462" s="8" t="s">
        <v>14</v>
      </c>
      <c r="D1462" s="6">
        <v>43922</v>
      </c>
      <c r="E1462" s="5">
        <v>1808.35</v>
      </c>
      <c r="F1462" s="5">
        <f t="shared" si="23"/>
        <v>255269.91999999987</v>
      </c>
    </row>
    <row r="1463" spans="1:6" x14ac:dyDescent="0.2">
      <c r="A1463" s="7"/>
      <c r="B1463" s="7" t="s">
        <v>67</v>
      </c>
      <c r="C1463" s="8" t="s">
        <v>14</v>
      </c>
      <c r="D1463" s="6">
        <v>43923</v>
      </c>
      <c r="E1463" s="5">
        <v>816.36</v>
      </c>
      <c r="F1463" s="5">
        <f t="shared" si="23"/>
        <v>256086.27999999985</v>
      </c>
    </row>
    <row r="1464" spans="1:6" x14ac:dyDescent="0.2">
      <c r="A1464" s="7"/>
      <c r="B1464" s="7" t="s">
        <v>172</v>
      </c>
      <c r="C1464" s="8" t="s">
        <v>14</v>
      </c>
      <c r="D1464" s="6">
        <v>43923</v>
      </c>
      <c r="E1464" s="5">
        <v>506.01</v>
      </c>
      <c r="F1464" s="5">
        <f t="shared" si="23"/>
        <v>256592.28999999986</v>
      </c>
    </row>
    <row r="1465" spans="1:6" x14ac:dyDescent="0.2">
      <c r="A1465" s="7"/>
      <c r="B1465" s="7" t="s">
        <v>67</v>
      </c>
      <c r="C1465" s="8" t="s">
        <v>17</v>
      </c>
      <c r="D1465" s="6">
        <v>43929</v>
      </c>
      <c r="E1465" s="5">
        <v>388.21</v>
      </c>
      <c r="F1465" s="5">
        <f t="shared" si="23"/>
        <v>256980.49999999985</v>
      </c>
    </row>
    <row r="1466" spans="1:6" x14ac:dyDescent="0.2">
      <c r="A1466" s="7"/>
      <c r="B1466" s="7" t="s">
        <v>67</v>
      </c>
      <c r="C1466" s="8" t="s">
        <v>14</v>
      </c>
      <c r="D1466" s="6">
        <v>43929</v>
      </c>
      <c r="E1466" s="5">
        <v>3147.09</v>
      </c>
      <c r="F1466" s="5">
        <f t="shared" si="23"/>
        <v>260127.58999999985</v>
      </c>
    </row>
    <row r="1467" spans="1:6" x14ac:dyDescent="0.2">
      <c r="A1467" s="7"/>
      <c r="B1467" s="7" t="s">
        <v>67</v>
      </c>
      <c r="C1467" s="8" t="s">
        <v>17</v>
      </c>
      <c r="D1467" s="6">
        <v>43929</v>
      </c>
      <c r="E1467" s="5">
        <v>4761.43</v>
      </c>
      <c r="F1467" s="5">
        <f t="shared" ref="F1467:F1530" si="24">E1467+F1466</f>
        <v>264889.01999999984</v>
      </c>
    </row>
    <row r="1468" spans="1:6" x14ac:dyDescent="0.2">
      <c r="A1468" s="7"/>
      <c r="B1468" s="7" t="s">
        <v>261</v>
      </c>
      <c r="C1468" s="8" t="s">
        <v>45</v>
      </c>
      <c r="D1468" s="6">
        <v>43929</v>
      </c>
      <c r="E1468" s="5">
        <v>1659.04</v>
      </c>
      <c r="F1468" s="5">
        <f t="shared" si="24"/>
        <v>266548.05999999982</v>
      </c>
    </row>
    <row r="1469" spans="1:6" x14ac:dyDescent="0.2">
      <c r="A1469" s="7"/>
      <c r="B1469" s="7" t="s">
        <v>138</v>
      </c>
      <c r="C1469" s="8" t="s">
        <v>14</v>
      </c>
      <c r="D1469" s="6">
        <v>43929</v>
      </c>
      <c r="E1469" s="5">
        <v>1459.95</v>
      </c>
      <c r="F1469" s="5">
        <f t="shared" si="24"/>
        <v>268008.00999999983</v>
      </c>
    </row>
    <row r="1470" spans="1:6" x14ac:dyDescent="0.2">
      <c r="A1470" s="7"/>
      <c r="B1470" s="7" t="s">
        <v>138</v>
      </c>
      <c r="C1470" s="8" t="s">
        <v>14</v>
      </c>
      <c r="D1470" s="6">
        <v>43930</v>
      </c>
      <c r="E1470" s="5">
        <v>583.98</v>
      </c>
      <c r="F1470" s="5">
        <f t="shared" si="24"/>
        <v>268591.98999999982</v>
      </c>
    </row>
    <row r="1471" spans="1:6" x14ac:dyDescent="0.2">
      <c r="A1471" s="7"/>
      <c r="B1471" s="7" t="s">
        <v>68</v>
      </c>
      <c r="C1471" s="8" t="s">
        <v>14</v>
      </c>
      <c r="D1471" s="6">
        <v>43931</v>
      </c>
      <c r="E1471" s="5">
        <v>15118.54</v>
      </c>
      <c r="F1471" s="5">
        <f t="shared" si="24"/>
        <v>283710.5299999998</v>
      </c>
    </row>
    <row r="1472" spans="1:6" x14ac:dyDescent="0.2">
      <c r="A1472" s="7"/>
      <c r="B1472" s="7" t="s">
        <v>62</v>
      </c>
      <c r="C1472" s="8" t="s">
        <v>14</v>
      </c>
      <c r="D1472" s="6">
        <v>43936</v>
      </c>
      <c r="E1472" s="5">
        <v>1919.67</v>
      </c>
      <c r="F1472" s="5">
        <f t="shared" si="24"/>
        <v>285630.19999999978</v>
      </c>
    </row>
    <row r="1473" spans="1:6" x14ac:dyDescent="0.2">
      <c r="A1473" s="7"/>
      <c r="B1473" s="7" t="s">
        <v>62</v>
      </c>
      <c r="C1473" s="8" t="s">
        <v>14</v>
      </c>
      <c r="D1473" s="6">
        <v>43936</v>
      </c>
      <c r="E1473" s="5">
        <v>2591.5500000000002</v>
      </c>
      <c r="F1473" s="5">
        <f t="shared" si="24"/>
        <v>288221.74999999977</v>
      </c>
    </row>
    <row r="1474" spans="1:6" x14ac:dyDescent="0.2">
      <c r="A1474" s="7"/>
      <c r="B1474" s="7" t="s">
        <v>495</v>
      </c>
      <c r="C1474" s="8" t="s">
        <v>14</v>
      </c>
      <c r="D1474" s="6">
        <v>43936</v>
      </c>
      <c r="E1474" s="5">
        <v>2389.0100000000002</v>
      </c>
      <c r="F1474" s="5">
        <f t="shared" si="24"/>
        <v>290610.75999999978</v>
      </c>
    </row>
    <row r="1475" spans="1:6" x14ac:dyDescent="0.2">
      <c r="A1475" s="7"/>
      <c r="B1475" s="7" t="s">
        <v>495</v>
      </c>
      <c r="C1475" s="8" t="s">
        <v>17</v>
      </c>
      <c r="D1475" s="6">
        <v>43936</v>
      </c>
      <c r="E1475" s="5">
        <v>3699.65</v>
      </c>
      <c r="F1475" s="5">
        <f t="shared" si="24"/>
        <v>294310.4099999998</v>
      </c>
    </row>
    <row r="1476" spans="1:6" x14ac:dyDescent="0.2">
      <c r="A1476" s="7"/>
      <c r="B1476" s="7" t="s">
        <v>495</v>
      </c>
      <c r="C1476" s="8" t="s">
        <v>87</v>
      </c>
      <c r="D1476" s="6">
        <v>43936</v>
      </c>
      <c r="E1476" s="5">
        <v>4131.4399999999996</v>
      </c>
      <c r="F1476" s="5">
        <f t="shared" si="24"/>
        <v>298441.8499999998</v>
      </c>
    </row>
    <row r="1477" spans="1:6" x14ac:dyDescent="0.2">
      <c r="A1477" s="7"/>
      <c r="B1477" s="7" t="s">
        <v>495</v>
      </c>
      <c r="C1477" s="8" t="s">
        <v>14</v>
      </c>
      <c r="D1477" s="6">
        <v>43936</v>
      </c>
      <c r="E1477" s="5">
        <v>393.87</v>
      </c>
      <c r="F1477" s="5">
        <f t="shared" si="24"/>
        <v>298835.7199999998</v>
      </c>
    </row>
    <row r="1478" spans="1:6" x14ac:dyDescent="0.2">
      <c r="A1478" s="7"/>
      <c r="B1478" s="7" t="s">
        <v>495</v>
      </c>
      <c r="C1478" s="8" t="s">
        <v>256</v>
      </c>
      <c r="D1478" s="6">
        <v>43936</v>
      </c>
      <c r="E1478" s="5">
        <v>666.93</v>
      </c>
      <c r="F1478" s="5">
        <f t="shared" si="24"/>
        <v>299502.64999999979</v>
      </c>
    </row>
    <row r="1479" spans="1:6" x14ac:dyDescent="0.2">
      <c r="A1479" s="7"/>
      <c r="B1479" s="7" t="s">
        <v>495</v>
      </c>
      <c r="C1479" s="8" t="s">
        <v>14</v>
      </c>
      <c r="D1479" s="6">
        <v>43936</v>
      </c>
      <c r="E1479" s="5">
        <v>4859.5200000000004</v>
      </c>
      <c r="F1479" s="5">
        <f t="shared" si="24"/>
        <v>304362.16999999981</v>
      </c>
    </row>
    <row r="1480" spans="1:6" x14ac:dyDescent="0.2">
      <c r="A1480" s="7"/>
      <c r="B1480" s="7" t="s">
        <v>495</v>
      </c>
      <c r="C1480" s="8" t="s">
        <v>14</v>
      </c>
      <c r="D1480" s="6">
        <v>43936</v>
      </c>
      <c r="E1480" s="5">
        <v>430.35</v>
      </c>
      <c r="F1480" s="5">
        <f t="shared" si="24"/>
        <v>304792.51999999979</v>
      </c>
    </row>
    <row r="1481" spans="1:6" x14ac:dyDescent="0.2">
      <c r="A1481" s="7"/>
      <c r="B1481" s="7" t="s">
        <v>225</v>
      </c>
      <c r="C1481" s="8" t="s">
        <v>14</v>
      </c>
      <c r="D1481" s="6">
        <v>43936</v>
      </c>
      <c r="E1481" s="5">
        <v>1167.96</v>
      </c>
      <c r="F1481" s="5">
        <f t="shared" si="24"/>
        <v>305960.47999999981</v>
      </c>
    </row>
    <row r="1482" spans="1:6" x14ac:dyDescent="0.2">
      <c r="A1482" s="7"/>
      <c r="B1482" s="7" t="s">
        <v>138</v>
      </c>
      <c r="C1482" s="8" t="s">
        <v>14</v>
      </c>
      <c r="D1482" s="6">
        <v>43938</v>
      </c>
      <c r="E1482" s="5">
        <v>238.9</v>
      </c>
      <c r="F1482" s="5">
        <f t="shared" si="24"/>
        <v>306199.37999999983</v>
      </c>
    </row>
    <row r="1483" spans="1:6" x14ac:dyDescent="0.2">
      <c r="A1483" s="7"/>
      <c r="B1483" s="7" t="s">
        <v>138</v>
      </c>
      <c r="C1483" s="8" t="s">
        <v>14</v>
      </c>
      <c r="D1483" s="6">
        <v>43938</v>
      </c>
      <c r="E1483" s="5">
        <v>769.79</v>
      </c>
      <c r="F1483" s="5">
        <f t="shared" si="24"/>
        <v>306969.16999999981</v>
      </c>
    </row>
    <row r="1484" spans="1:6" x14ac:dyDescent="0.2">
      <c r="A1484" s="7"/>
      <c r="B1484" s="7" t="s">
        <v>138</v>
      </c>
      <c r="C1484" s="8" t="s">
        <v>14</v>
      </c>
      <c r="D1484" s="6">
        <v>43938</v>
      </c>
      <c r="E1484" s="5">
        <v>875.97</v>
      </c>
      <c r="F1484" s="5">
        <f t="shared" si="24"/>
        <v>307845.13999999978</v>
      </c>
    </row>
    <row r="1485" spans="1:6" x14ac:dyDescent="0.2">
      <c r="A1485" s="7"/>
      <c r="B1485" s="7" t="s">
        <v>138</v>
      </c>
      <c r="C1485" s="8" t="s">
        <v>14</v>
      </c>
      <c r="D1485" s="6">
        <v>43938</v>
      </c>
      <c r="E1485" s="5">
        <v>1008.69</v>
      </c>
      <c r="F1485" s="5">
        <f t="shared" si="24"/>
        <v>308853.82999999978</v>
      </c>
    </row>
    <row r="1486" spans="1:6" x14ac:dyDescent="0.2">
      <c r="A1486" s="7"/>
      <c r="B1486" s="7" t="s">
        <v>67</v>
      </c>
      <c r="C1486" s="8" t="s">
        <v>14</v>
      </c>
      <c r="D1486" s="6">
        <v>43941</v>
      </c>
      <c r="E1486" s="5">
        <v>2339.4899999999998</v>
      </c>
      <c r="F1486" s="5">
        <f t="shared" si="24"/>
        <v>311193.31999999977</v>
      </c>
    </row>
    <row r="1487" spans="1:6" x14ac:dyDescent="0.2">
      <c r="A1487" s="7"/>
      <c r="B1487" s="7" t="s">
        <v>111</v>
      </c>
      <c r="C1487" s="8" t="s">
        <v>140</v>
      </c>
      <c r="D1487" s="6">
        <v>43941</v>
      </c>
      <c r="E1487" s="5">
        <v>1234.32</v>
      </c>
      <c r="F1487" s="5">
        <f t="shared" si="24"/>
        <v>312427.63999999978</v>
      </c>
    </row>
    <row r="1488" spans="1:6" x14ac:dyDescent="0.2">
      <c r="A1488" s="7"/>
      <c r="B1488" s="7" t="s">
        <v>62</v>
      </c>
      <c r="C1488" s="8" t="s">
        <v>14</v>
      </c>
      <c r="D1488" s="6">
        <v>43943</v>
      </c>
      <c r="E1488" s="5">
        <v>2495.5700000000002</v>
      </c>
      <c r="F1488" s="5">
        <f t="shared" si="24"/>
        <v>314923.20999999979</v>
      </c>
    </row>
    <row r="1489" spans="1:6" x14ac:dyDescent="0.2">
      <c r="A1489" s="7"/>
      <c r="B1489" s="7" t="s">
        <v>62</v>
      </c>
      <c r="C1489" s="8" t="s">
        <v>14</v>
      </c>
      <c r="D1489" s="6">
        <v>43944</v>
      </c>
      <c r="E1489" s="5">
        <v>510.23</v>
      </c>
      <c r="F1489" s="5">
        <f t="shared" si="24"/>
        <v>315433.43999999977</v>
      </c>
    </row>
    <row r="1490" spans="1:6" x14ac:dyDescent="0.2">
      <c r="A1490" s="7"/>
      <c r="B1490" s="7" t="s">
        <v>138</v>
      </c>
      <c r="C1490" s="8" t="s">
        <v>14</v>
      </c>
      <c r="D1490" s="6">
        <v>43948</v>
      </c>
      <c r="E1490" s="5">
        <v>743.25</v>
      </c>
      <c r="F1490" s="5">
        <f t="shared" si="24"/>
        <v>316176.68999999977</v>
      </c>
    </row>
    <row r="1491" spans="1:6" x14ac:dyDescent="0.2">
      <c r="A1491" s="7"/>
      <c r="B1491" s="7" t="s">
        <v>138</v>
      </c>
      <c r="C1491" s="8" t="s">
        <v>14</v>
      </c>
      <c r="D1491" s="6">
        <v>43948</v>
      </c>
      <c r="E1491" s="5">
        <v>1059.1300000000001</v>
      </c>
      <c r="F1491" s="5">
        <f t="shared" si="24"/>
        <v>317235.81999999977</v>
      </c>
    </row>
    <row r="1492" spans="1:6" x14ac:dyDescent="0.2">
      <c r="A1492" s="7"/>
      <c r="B1492" s="7" t="s">
        <v>138</v>
      </c>
      <c r="C1492" s="8" t="s">
        <v>14</v>
      </c>
      <c r="D1492" s="6">
        <v>43949</v>
      </c>
      <c r="E1492" s="5">
        <v>437.99</v>
      </c>
      <c r="F1492" s="5">
        <f t="shared" si="24"/>
        <v>317673.80999999976</v>
      </c>
    </row>
    <row r="1493" spans="1:6" x14ac:dyDescent="0.2">
      <c r="A1493" s="7"/>
      <c r="B1493" s="7" t="s">
        <v>67</v>
      </c>
      <c r="C1493" s="8" t="s">
        <v>14</v>
      </c>
      <c r="D1493" s="6">
        <v>43949</v>
      </c>
      <c r="E1493" s="5">
        <v>890.65</v>
      </c>
      <c r="F1493" s="5">
        <f t="shared" si="24"/>
        <v>318564.45999999979</v>
      </c>
    </row>
    <row r="1494" spans="1:6" x14ac:dyDescent="0.2">
      <c r="A1494" s="7"/>
      <c r="B1494" s="7" t="s">
        <v>249</v>
      </c>
      <c r="C1494" s="8" t="s">
        <v>14</v>
      </c>
      <c r="D1494" s="6">
        <v>43950</v>
      </c>
      <c r="E1494" s="5">
        <v>4977.1099999999997</v>
      </c>
      <c r="F1494" s="5">
        <f t="shared" si="24"/>
        <v>323541.56999999977</v>
      </c>
    </row>
    <row r="1495" spans="1:6" x14ac:dyDescent="0.2">
      <c r="A1495" s="7"/>
      <c r="B1495" s="7" t="s">
        <v>228</v>
      </c>
      <c r="C1495" s="8" t="s">
        <v>14</v>
      </c>
      <c r="D1495" s="6">
        <v>43950</v>
      </c>
      <c r="E1495" s="5">
        <v>3351.25</v>
      </c>
      <c r="F1495" s="5">
        <f t="shared" si="24"/>
        <v>326892.81999999977</v>
      </c>
    </row>
    <row r="1496" spans="1:6" x14ac:dyDescent="0.2">
      <c r="A1496" s="7"/>
      <c r="B1496" s="7" t="s">
        <v>262</v>
      </c>
      <c r="C1496" s="8" t="s">
        <v>14</v>
      </c>
      <c r="D1496" s="6">
        <v>43951</v>
      </c>
      <c r="E1496" s="5">
        <v>10645.2</v>
      </c>
      <c r="F1496" s="5">
        <f t="shared" si="24"/>
        <v>337538.01999999979</v>
      </c>
    </row>
    <row r="1497" spans="1:6" x14ac:dyDescent="0.2">
      <c r="A1497" s="7"/>
      <c r="B1497" s="7" t="s">
        <v>262</v>
      </c>
      <c r="C1497" s="8" t="s">
        <v>14</v>
      </c>
      <c r="D1497" s="6">
        <v>43951</v>
      </c>
      <c r="E1497" s="5">
        <v>10758.84</v>
      </c>
      <c r="F1497" s="5">
        <f t="shared" si="24"/>
        <v>348296.85999999981</v>
      </c>
    </row>
    <row r="1498" spans="1:6" x14ac:dyDescent="0.2">
      <c r="A1498" s="7"/>
      <c r="B1498" s="7" t="s">
        <v>262</v>
      </c>
      <c r="C1498" s="8" t="s">
        <v>14</v>
      </c>
      <c r="D1498" s="6">
        <v>43951</v>
      </c>
      <c r="E1498" s="5">
        <v>7442.43</v>
      </c>
      <c r="F1498" s="5">
        <f t="shared" si="24"/>
        <v>355739.2899999998</v>
      </c>
    </row>
    <row r="1499" spans="1:6" x14ac:dyDescent="0.2">
      <c r="A1499" s="7"/>
      <c r="B1499" s="7" t="s">
        <v>65</v>
      </c>
      <c r="C1499" s="8" t="s">
        <v>14</v>
      </c>
      <c r="D1499" s="6">
        <v>43955</v>
      </c>
      <c r="E1499" s="5">
        <v>1659.04</v>
      </c>
      <c r="F1499" s="5">
        <f t="shared" si="24"/>
        <v>357398.32999999978</v>
      </c>
    </row>
    <row r="1500" spans="1:6" x14ac:dyDescent="0.2">
      <c r="A1500" s="7"/>
      <c r="B1500" s="7" t="s">
        <v>263</v>
      </c>
      <c r="C1500" s="8" t="s">
        <v>14</v>
      </c>
      <c r="D1500" s="6">
        <v>43955</v>
      </c>
      <c r="E1500" s="5">
        <v>484.44</v>
      </c>
      <c r="F1500" s="5">
        <f t="shared" si="24"/>
        <v>357882.76999999979</v>
      </c>
    </row>
    <row r="1501" spans="1:6" x14ac:dyDescent="0.2">
      <c r="A1501" s="7"/>
      <c r="B1501" s="7" t="s">
        <v>216</v>
      </c>
      <c r="C1501" s="8" t="s">
        <v>14</v>
      </c>
      <c r="D1501" s="6">
        <v>43956</v>
      </c>
      <c r="E1501" s="5">
        <v>373.28</v>
      </c>
      <c r="F1501" s="5">
        <f t="shared" si="24"/>
        <v>358256.04999999981</v>
      </c>
    </row>
    <row r="1502" spans="1:6" x14ac:dyDescent="0.2">
      <c r="A1502" s="7"/>
      <c r="B1502" s="7" t="s">
        <v>68</v>
      </c>
      <c r="C1502" s="8" t="s">
        <v>14</v>
      </c>
      <c r="D1502" s="6">
        <v>43956</v>
      </c>
      <c r="E1502" s="5">
        <v>14875.7</v>
      </c>
      <c r="F1502" s="5">
        <f t="shared" si="24"/>
        <v>373131.74999999983</v>
      </c>
    </row>
    <row r="1503" spans="1:6" x14ac:dyDescent="0.2">
      <c r="A1503" s="7"/>
      <c r="B1503" s="7" t="s">
        <v>68</v>
      </c>
      <c r="C1503" s="8" t="s">
        <v>14</v>
      </c>
      <c r="D1503" s="6">
        <v>43956</v>
      </c>
      <c r="E1503" s="5">
        <v>2748.69</v>
      </c>
      <c r="F1503" s="5">
        <f t="shared" si="24"/>
        <v>375880.43999999983</v>
      </c>
    </row>
    <row r="1504" spans="1:6" x14ac:dyDescent="0.2">
      <c r="A1504" s="7"/>
      <c r="B1504" s="7" t="s">
        <v>68</v>
      </c>
      <c r="C1504" s="8" t="s">
        <v>14</v>
      </c>
      <c r="D1504" s="6">
        <v>43956</v>
      </c>
      <c r="E1504" s="5">
        <v>2941.47</v>
      </c>
      <c r="F1504" s="5">
        <f t="shared" si="24"/>
        <v>378821.9099999998</v>
      </c>
    </row>
    <row r="1505" spans="1:6" x14ac:dyDescent="0.2">
      <c r="A1505" s="7"/>
      <c r="B1505" s="7" t="s">
        <v>263</v>
      </c>
      <c r="C1505" s="8" t="s">
        <v>14</v>
      </c>
      <c r="D1505" s="6">
        <v>43959</v>
      </c>
      <c r="E1505" s="5">
        <v>613.17999999999995</v>
      </c>
      <c r="F1505" s="5">
        <f t="shared" si="24"/>
        <v>379435.08999999979</v>
      </c>
    </row>
    <row r="1506" spans="1:6" x14ac:dyDescent="0.2">
      <c r="A1506" s="7"/>
      <c r="B1506" s="7" t="s">
        <v>225</v>
      </c>
      <c r="C1506" s="8" t="s">
        <v>14</v>
      </c>
      <c r="D1506" s="6">
        <v>43959</v>
      </c>
      <c r="E1506" s="5">
        <v>1167.96</v>
      </c>
      <c r="F1506" s="5">
        <f t="shared" si="24"/>
        <v>380603.04999999981</v>
      </c>
    </row>
    <row r="1507" spans="1:6" x14ac:dyDescent="0.2">
      <c r="A1507" s="7"/>
      <c r="B1507" s="7" t="s">
        <v>83</v>
      </c>
      <c r="C1507" s="8" t="s">
        <v>14</v>
      </c>
      <c r="D1507" s="6">
        <v>43963</v>
      </c>
      <c r="E1507" s="5">
        <v>1675.63</v>
      </c>
      <c r="F1507" s="5">
        <f t="shared" si="24"/>
        <v>382278.67999999982</v>
      </c>
    </row>
    <row r="1508" spans="1:6" x14ac:dyDescent="0.2">
      <c r="A1508" s="7"/>
      <c r="B1508" s="7" t="s">
        <v>495</v>
      </c>
      <c r="C1508" s="8" t="s">
        <v>256</v>
      </c>
      <c r="D1508" s="6">
        <v>43965</v>
      </c>
      <c r="E1508" s="5">
        <v>666.93</v>
      </c>
      <c r="F1508" s="5">
        <f t="shared" si="24"/>
        <v>382945.60999999981</v>
      </c>
    </row>
    <row r="1509" spans="1:6" x14ac:dyDescent="0.2">
      <c r="A1509" s="7"/>
      <c r="B1509" s="7" t="s">
        <v>495</v>
      </c>
      <c r="C1509" s="8" t="s">
        <v>87</v>
      </c>
      <c r="D1509" s="6">
        <v>43965</v>
      </c>
      <c r="E1509" s="5">
        <v>4131.4399999999996</v>
      </c>
      <c r="F1509" s="5">
        <f t="shared" si="24"/>
        <v>387077.04999999981</v>
      </c>
    </row>
    <row r="1510" spans="1:6" x14ac:dyDescent="0.2">
      <c r="A1510" s="7"/>
      <c r="B1510" s="7" t="s">
        <v>495</v>
      </c>
      <c r="C1510" s="8" t="s">
        <v>87</v>
      </c>
      <c r="D1510" s="6">
        <v>43965</v>
      </c>
      <c r="E1510" s="5">
        <v>2322.2399999999998</v>
      </c>
      <c r="F1510" s="5">
        <f t="shared" si="24"/>
        <v>389399.2899999998</v>
      </c>
    </row>
    <row r="1511" spans="1:6" x14ac:dyDescent="0.2">
      <c r="A1511" s="7"/>
      <c r="B1511" s="7" t="s">
        <v>495</v>
      </c>
      <c r="C1511" s="8" t="s">
        <v>14</v>
      </c>
      <c r="D1511" s="6">
        <v>43965</v>
      </c>
      <c r="E1511" s="5">
        <v>280.04000000000002</v>
      </c>
      <c r="F1511" s="5">
        <f t="shared" si="24"/>
        <v>389679.32999999978</v>
      </c>
    </row>
    <row r="1512" spans="1:6" x14ac:dyDescent="0.2">
      <c r="A1512" s="7"/>
      <c r="B1512" s="7" t="s">
        <v>495</v>
      </c>
      <c r="C1512" s="8" t="s">
        <v>87</v>
      </c>
      <c r="D1512" s="6">
        <v>43965</v>
      </c>
      <c r="E1512" s="5">
        <v>2083.62</v>
      </c>
      <c r="F1512" s="5">
        <f t="shared" si="24"/>
        <v>391762.94999999978</v>
      </c>
    </row>
    <row r="1513" spans="1:6" x14ac:dyDescent="0.2">
      <c r="A1513" s="7"/>
      <c r="B1513" s="7" t="s">
        <v>495</v>
      </c>
      <c r="C1513" s="8" t="s">
        <v>14</v>
      </c>
      <c r="D1513" s="6">
        <v>43965</v>
      </c>
      <c r="E1513" s="5">
        <v>1076.71</v>
      </c>
      <c r="F1513" s="5">
        <f t="shared" si="24"/>
        <v>392839.6599999998</v>
      </c>
    </row>
    <row r="1514" spans="1:6" x14ac:dyDescent="0.2">
      <c r="A1514" s="7"/>
      <c r="B1514" s="7" t="s">
        <v>495</v>
      </c>
      <c r="C1514" s="8" t="s">
        <v>17</v>
      </c>
      <c r="D1514" s="6">
        <v>43965</v>
      </c>
      <c r="E1514" s="5">
        <v>1526.31</v>
      </c>
      <c r="F1514" s="5">
        <f t="shared" si="24"/>
        <v>394365.9699999998</v>
      </c>
    </row>
    <row r="1515" spans="1:6" x14ac:dyDescent="0.2">
      <c r="A1515" s="7"/>
      <c r="B1515" s="7" t="s">
        <v>264</v>
      </c>
      <c r="C1515" s="8" t="s">
        <v>87</v>
      </c>
      <c r="D1515" s="6">
        <v>43965</v>
      </c>
      <c r="E1515" s="5">
        <v>1599.31</v>
      </c>
      <c r="F1515" s="5">
        <f t="shared" si="24"/>
        <v>395965.2799999998</v>
      </c>
    </row>
    <row r="1516" spans="1:6" x14ac:dyDescent="0.2">
      <c r="A1516" s="7"/>
      <c r="B1516" s="7" t="s">
        <v>244</v>
      </c>
      <c r="C1516" s="8" t="s">
        <v>234</v>
      </c>
      <c r="D1516" s="6">
        <v>43965</v>
      </c>
      <c r="E1516" s="5">
        <v>339.76</v>
      </c>
      <c r="F1516" s="5">
        <f t="shared" si="24"/>
        <v>396305.0399999998</v>
      </c>
    </row>
    <row r="1517" spans="1:6" x14ac:dyDescent="0.2">
      <c r="A1517" s="7"/>
      <c r="B1517" s="7" t="s">
        <v>495</v>
      </c>
      <c r="C1517" s="8" t="s">
        <v>14</v>
      </c>
      <c r="D1517" s="6">
        <v>43966</v>
      </c>
      <c r="E1517" s="5">
        <v>1787.5</v>
      </c>
      <c r="F1517" s="5">
        <f t="shared" si="24"/>
        <v>398092.5399999998</v>
      </c>
    </row>
    <row r="1518" spans="1:6" x14ac:dyDescent="0.2">
      <c r="A1518" s="7"/>
      <c r="B1518" s="7" t="s">
        <v>495</v>
      </c>
      <c r="C1518" s="8" t="s">
        <v>14</v>
      </c>
      <c r="D1518" s="6">
        <v>43966</v>
      </c>
      <c r="E1518" s="5">
        <v>595.97</v>
      </c>
      <c r="F1518" s="5">
        <f t="shared" si="24"/>
        <v>398688.50999999978</v>
      </c>
    </row>
    <row r="1519" spans="1:6" x14ac:dyDescent="0.2">
      <c r="A1519" s="7"/>
      <c r="B1519" s="7" t="s">
        <v>495</v>
      </c>
      <c r="C1519" s="8" t="s">
        <v>14</v>
      </c>
      <c r="D1519" s="6">
        <v>43966</v>
      </c>
      <c r="E1519" s="5">
        <v>4985.88</v>
      </c>
      <c r="F1519" s="5">
        <f t="shared" si="24"/>
        <v>403674.38999999978</v>
      </c>
    </row>
    <row r="1520" spans="1:6" x14ac:dyDescent="0.2">
      <c r="A1520" s="7"/>
      <c r="B1520" s="7" t="s">
        <v>265</v>
      </c>
      <c r="C1520" s="8" t="s">
        <v>164</v>
      </c>
      <c r="D1520" s="6">
        <v>43966</v>
      </c>
      <c r="E1520" s="5">
        <v>82.95</v>
      </c>
      <c r="F1520" s="5">
        <f t="shared" si="24"/>
        <v>403757.33999999979</v>
      </c>
    </row>
    <row r="1521" spans="1:6" x14ac:dyDescent="0.2">
      <c r="A1521" s="7"/>
      <c r="B1521" s="7" t="s">
        <v>495</v>
      </c>
      <c r="C1521" s="8" t="s">
        <v>50</v>
      </c>
      <c r="D1521" s="6">
        <v>43966</v>
      </c>
      <c r="E1521" s="5">
        <v>10997.41</v>
      </c>
      <c r="F1521" s="5">
        <f t="shared" si="24"/>
        <v>414754.74999999977</v>
      </c>
    </row>
    <row r="1522" spans="1:6" x14ac:dyDescent="0.2">
      <c r="A1522" s="7"/>
      <c r="B1522" s="7" t="s">
        <v>72</v>
      </c>
      <c r="C1522" s="8" t="s">
        <v>14</v>
      </c>
      <c r="D1522" s="6">
        <v>43966</v>
      </c>
      <c r="E1522" s="5">
        <v>797.74</v>
      </c>
      <c r="F1522" s="5">
        <f t="shared" si="24"/>
        <v>415552.48999999976</v>
      </c>
    </row>
    <row r="1523" spans="1:6" x14ac:dyDescent="0.2">
      <c r="A1523" s="7"/>
      <c r="B1523" s="7" t="s">
        <v>67</v>
      </c>
      <c r="C1523" s="8" t="s">
        <v>14</v>
      </c>
      <c r="D1523" s="6">
        <v>43969</v>
      </c>
      <c r="E1523" s="5">
        <v>373.28</v>
      </c>
      <c r="F1523" s="5">
        <f t="shared" si="24"/>
        <v>415925.76999999979</v>
      </c>
    </row>
    <row r="1524" spans="1:6" x14ac:dyDescent="0.2">
      <c r="A1524" s="7"/>
      <c r="B1524" s="7" t="s">
        <v>67</v>
      </c>
      <c r="C1524" s="8" t="s">
        <v>17</v>
      </c>
      <c r="D1524" s="6">
        <v>43969</v>
      </c>
      <c r="E1524" s="5">
        <v>3542.04</v>
      </c>
      <c r="F1524" s="5">
        <f t="shared" si="24"/>
        <v>419467.80999999976</v>
      </c>
    </row>
    <row r="1525" spans="1:6" x14ac:dyDescent="0.2">
      <c r="A1525" s="7"/>
      <c r="B1525" s="7" t="s">
        <v>138</v>
      </c>
      <c r="C1525" s="8" t="s">
        <v>14</v>
      </c>
      <c r="D1525" s="6">
        <v>43971</v>
      </c>
      <c r="E1525" s="5">
        <v>1685.58</v>
      </c>
      <c r="F1525" s="5">
        <f t="shared" si="24"/>
        <v>421153.38999999978</v>
      </c>
    </row>
    <row r="1526" spans="1:6" x14ac:dyDescent="0.2">
      <c r="A1526" s="7"/>
      <c r="B1526" s="7" t="s">
        <v>266</v>
      </c>
      <c r="C1526" s="8" t="s">
        <v>14</v>
      </c>
      <c r="D1526" s="6">
        <v>43971</v>
      </c>
      <c r="E1526" s="5">
        <v>18892.560000000001</v>
      </c>
      <c r="F1526" s="5">
        <f t="shared" si="24"/>
        <v>440045.94999999978</v>
      </c>
    </row>
    <row r="1527" spans="1:6" x14ac:dyDescent="0.2">
      <c r="A1527" s="7"/>
      <c r="B1527" s="7" t="s">
        <v>111</v>
      </c>
      <c r="C1527" s="8" t="s">
        <v>14</v>
      </c>
      <c r="D1527" s="6">
        <v>43971</v>
      </c>
      <c r="E1527" s="5">
        <v>650.34</v>
      </c>
      <c r="F1527" s="5">
        <f t="shared" si="24"/>
        <v>440696.2899999998</v>
      </c>
    </row>
    <row r="1528" spans="1:6" x14ac:dyDescent="0.2">
      <c r="A1528" s="7"/>
      <c r="B1528" s="7" t="s">
        <v>62</v>
      </c>
      <c r="C1528" s="8" t="s">
        <v>14</v>
      </c>
      <c r="D1528" s="6">
        <v>43972</v>
      </c>
      <c r="E1528" s="5">
        <v>1122.69</v>
      </c>
      <c r="F1528" s="5">
        <f t="shared" si="24"/>
        <v>441818.97999999981</v>
      </c>
    </row>
    <row r="1529" spans="1:6" x14ac:dyDescent="0.2">
      <c r="A1529" s="7"/>
      <c r="B1529" s="7" t="s">
        <v>138</v>
      </c>
      <c r="C1529" s="8" t="s">
        <v>14</v>
      </c>
      <c r="D1529" s="6">
        <v>43973</v>
      </c>
      <c r="E1529" s="5">
        <v>1380.32</v>
      </c>
      <c r="F1529" s="5">
        <f t="shared" si="24"/>
        <v>443199.29999999981</v>
      </c>
    </row>
    <row r="1530" spans="1:6" x14ac:dyDescent="0.2">
      <c r="A1530" s="7"/>
      <c r="B1530" s="7" t="s">
        <v>67</v>
      </c>
      <c r="C1530" s="8" t="s">
        <v>14</v>
      </c>
      <c r="D1530" s="6">
        <v>43976</v>
      </c>
      <c r="E1530" s="5">
        <v>137.69999999999999</v>
      </c>
      <c r="F1530" s="5">
        <f t="shared" si="24"/>
        <v>443336.99999999983</v>
      </c>
    </row>
    <row r="1531" spans="1:6" x14ac:dyDescent="0.2">
      <c r="A1531" s="7"/>
      <c r="B1531" s="7" t="s">
        <v>67</v>
      </c>
      <c r="C1531" s="8" t="s">
        <v>14</v>
      </c>
      <c r="D1531" s="6">
        <v>43976</v>
      </c>
      <c r="E1531" s="5">
        <v>1816.56</v>
      </c>
      <c r="F1531" s="5">
        <f t="shared" ref="F1531:F1594" si="25">E1531+F1530</f>
        <v>445153.55999999982</v>
      </c>
    </row>
    <row r="1532" spans="1:6" x14ac:dyDescent="0.2">
      <c r="A1532" s="7"/>
      <c r="B1532" s="7" t="s">
        <v>133</v>
      </c>
      <c r="C1532" s="8" t="s">
        <v>14</v>
      </c>
      <c r="D1532" s="6">
        <v>43976</v>
      </c>
      <c r="E1532" s="5">
        <v>8847.99</v>
      </c>
      <c r="F1532" s="5">
        <f t="shared" si="25"/>
        <v>454001.54999999981</v>
      </c>
    </row>
    <row r="1533" spans="1:6" x14ac:dyDescent="0.2">
      <c r="A1533" s="7"/>
      <c r="B1533" s="7" t="s">
        <v>263</v>
      </c>
      <c r="C1533" s="8" t="s">
        <v>14</v>
      </c>
      <c r="D1533" s="6">
        <v>43977</v>
      </c>
      <c r="E1533" s="5">
        <v>372.29</v>
      </c>
      <c r="F1533" s="5">
        <f t="shared" si="25"/>
        <v>454373.83999999979</v>
      </c>
    </row>
    <row r="1534" spans="1:6" x14ac:dyDescent="0.2">
      <c r="A1534" s="7"/>
      <c r="B1534" s="7" t="s">
        <v>229</v>
      </c>
      <c r="C1534" s="8" t="s">
        <v>176</v>
      </c>
      <c r="D1534" s="6">
        <v>43978</v>
      </c>
      <c r="E1534" s="5">
        <v>1652.9</v>
      </c>
      <c r="F1534" s="5">
        <f t="shared" si="25"/>
        <v>456026.73999999982</v>
      </c>
    </row>
    <row r="1535" spans="1:6" x14ac:dyDescent="0.2">
      <c r="A1535" s="7"/>
      <c r="B1535" s="7" t="s">
        <v>267</v>
      </c>
      <c r="C1535" s="8" t="s">
        <v>14</v>
      </c>
      <c r="D1535" s="6">
        <v>43983</v>
      </c>
      <c r="E1535" s="5">
        <v>225.63</v>
      </c>
      <c r="F1535" s="5">
        <f t="shared" si="25"/>
        <v>456252.36999999982</v>
      </c>
    </row>
    <row r="1536" spans="1:6" x14ac:dyDescent="0.2">
      <c r="A1536" s="7"/>
      <c r="B1536" s="7" t="s">
        <v>267</v>
      </c>
      <c r="C1536" s="8" t="s">
        <v>14</v>
      </c>
      <c r="D1536" s="6">
        <v>43983</v>
      </c>
      <c r="E1536" s="5">
        <v>291.99</v>
      </c>
      <c r="F1536" s="5">
        <f t="shared" si="25"/>
        <v>456544.35999999981</v>
      </c>
    </row>
    <row r="1537" spans="1:6" x14ac:dyDescent="0.2">
      <c r="A1537" s="7"/>
      <c r="B1537" s="7" t="s">
        <v>139</v>
      </c>
      <c r="C1537" s="8" t="s">
        <v>14</v>
      </c>
      <c r="D1537" s="6">
        <v>43983</v>
      </c>
      <c r="E1537" s="5">
        <v>1312.3</v>
      </c>
      <c r="F1537" s="5">
        <f t="shared" si="25"/>
        <v>457856.6599999998</v>
      </c>
    </row>
    <row r="1538" spans="1:6" x14ac:dyDescent="0.2">
      <c r="A1538" s="7"/>
      <c r="B1538" s="7" t="s">
        <v>268</v>
      </c>
      <c r="C1538" s="8" t="s">
        <v>17</v>
      </c>
      <c r="D1538" s="6">
        <v>43983</v>
      </c>
      <c r="E1538" s="5">
        <v>82.95</v>
      </c>
      <c r="F1538" s="5">
        <f t="shared" si="25"/>
        <v>457939.60999999981</v>
      </c>
    </row>
    <row r="1539" spans="1:6" x14ac:dyDescent="0.2">
      <c r="A1539" s="7"/>
      <c r="B1539" s="7" t="s">
        <v>67</v>
      </c>
      <c r="C1539" s="8" t="s">
        <v>14</v>
      </c>
      <c r="D1539" s="6">
        <v>43983</v>
      </c>
      <c r="E1539" s="5">
        <v>3062.33</v>
      </c>
      <c r="F1539" s="5">
        <f t="shared" si="25"/>
        <v>461001.93999999983</v>
      </c>
    </row>
    <row r="1540" spans="1:6" x14ac:dyDescent="0.2">
      <c r="A1540" s="7"/>
      <c r="B1540" s="7" t="s">
        <v>65</v>
      </c>
      <c r="C1540" s="8" t="s">
        <v>14</v>
      </c>
      <c r="D1540" s="6">
        <v>43983</v>
      </c>
      <c r="E1540" s="5">
        <v>1659.04</v>
      </c>
      <c r="F1540" s="5">
        <f t="shared" si="25"/>
        <v>462660.97999999981</v>
      </c>
    </row>
    <row r="1541" spans="1:6" x14ac:dyDescent="0.2">
      <c r="A1541" s="7"/>
      <c r="B1541" s="7" t="s">
        <v>252</v>
      </c>
      <c r="C1541" s="8" t="s">
        <v>14</v>
      </c>
      <c r="D1541" s="6">
        <v>43983</v>
      </c>
      <c r="E1541" s="5">
        <v>2275.13</v>
      </c>
      <c r="F1541" s="5">
        <f t="shared" si="25"/>
        <v>464936.10999999981</v>
      </c>
    </row>
    <row r="1542" spans="1:6" x14ac:dyDescent="0.2">
      <c r="A1542" s="7"/>
      <c r="B1542" s="7" t="s">
        <v>138</v>
      </c>
      <c r="C1542" s="8" t="s">
        <v>14</v>
      </c>
      <c r="D1542" s="6">
        <v>43983</v>
      </c>
      <c r="E1542" s="5">
        <v>159.27000000000001</v>
      </c>
      <c r="F1542" s="5">
        <f t="shared" si="25"/>
        <v>465095.37999999983</v>
      </c>
    </row>
    <row r="1543" spans="1:6" x14ac:dyDescent="0.2">
      <c r="A1543" s="7"/>
      <c r="B1543" s="7" t="s">
        <v>330</v>
      </c>
      <c r="C1543" s="8" t="s">
        <v>14</v>
      </c>
      <c r="D1543" s="6">
        <v>43984</v>
      </c>
      <c r="E1543" s="5">
        <v>4642.2299999999996</v>
      </c>
      <c r="F1543" s="5">
        <f t="shared" si="25"/>
        <v>469737.60999999981</v>
      </c>
    </row>
    <row r="1544" spans="1:6" x14ac:dyDescent="0.2">
      <c r="A1544" s="7"/>
      <c r="B1544" s="7" t="s">
        <v>68</v>
      </c>
      <c r="C1544" s="8" t="s">
        <v>14</v>
      </c>
      <c r="D1544" s="6">
        <v>43984</v>
      </c>
      <c r="E1544" s="5">
        <v>10300.5</v>
      </c>
      <c r="F1544" s="5">
        <f t="shared" si="25"/>
        <v>480038.10999999981</v>
      </c>
    </row>
    <row r="1545" spans="1:6" x14ac:dyDescent="0.2">
      <c r="A1545" s="7"/>
      <c r="B1545" s="7" t="s">
        <v>266</v>
      </c>
      <c r="C1545" s="8" t="s">
        <v>14</v>
      </c>
      <c r="D1545" s="6">
        <v>43986</v>
      </c>
      <c r="E1545" s="5">
        <v>5989.78</v>
      </c>
      <c r="F1545" s="5">
        <f t="shared" si="25"/>
        <v>486027.88999999984</v>
      </c>
    </row>
    <row r="1546" spans="1:6" x14ac:dyDescent="0.2">
      <c r="A1546" s="7"/>
      <c r="B1546" s="7" t="s">
        <v>62</v>
      </c>
      <c r="C1546" s="8" t="s">
        <v>14</v>
      </c>
      <c r="D1546" s="6">
        <v>43986</v>
      </c>
      <c r="E1546" s="5">
        <v>1449.35</v>
      </c>
      <c r="F1546" s="5">
        <f t="shared" si="25"/>
        <v>487477.23999999982</v>
      </c>
    </row>
    <row r="1547" spans="1:6" x14ac:dyDescent="0.2">
      <c r="A1547" s="7"/>
      <c r="B1547" s="7" t="s">
        <v>62</v>
      </c>
      <c r="C1547" s="8" t="s">
        <v>14</v>
      </c>
      <c r="D1547" s="6">
        <v>43986</v>
      </c>
      <c r="E1547" s="5">
        <v>992.47</v>
      </c>
      <c r="F1547" s="5">
        <f t="shared" si="25"/>
        <v>488469.70999999979</v>
      </c>
    </row>
    <row r="1548" spans="1:6" x14ac:dyDescent="0.2">
      <c r="A1548" s="7"/>
      <c r="B1548" s="7" t="s">
        <v>83</v>
      </c>
      <c r="C1548" s="8" t="s">
        <v>14</v>
      </c>
      <c r="D1548" s="6">
        <v>43990</v>
      </c>
      <c r="E1548" s="5">
        <v>2048.91</v>
      </c>
      <c r="F1548" s="5">
        <f t="shared" si="25"/>
        <v>490518.61999999976</v>
      </c>
    </row>
    <row r="1549" spans="1:6" x14ac:dyDescent="0.2">
      <c r="A1549" s="7"/>
      <c r="B1549" s="7" t="s">
        <v>67</v>
      </c>
      <c r="C1549" s="8" t="s">
        <v>17</v>
      </c>
      <c r="D1549" s="6">
        <v>43991</v>
      </c>
      <c r="E1549" s="5">
        <v>870.99</v>
      </c>
      <c r="F1549" s="5">
        <f t="shared" si="25"/>
        <v>491389.60999999975</v>
      </c>
    </row>
    <row r="1550" spans="1:6" x14ac:dyDescent="0.2">
      <c r="A1550" s="7"/>
      <c r="B1550" s="7" t="s">
        <v>269</v>
      </c>
      <c r="C1550" s="8" t="s">
        <v>14</v>
      </c>
      <c r="D1550" s="6">
        <v>43992</v>
      </c>
      <c r="E1550" s="5">
        <v>589.29</v>
      </c>
      <c r="F1550" s="5">
        <f t="shared" si="25"/>
        <v>491978.89999999973</v>
      </c>
    </row>
    <row r="1551" spans="1:6" x14ac:dyDescent="0.2">
      <c r="A1551" s="7"/>
      <c r="B1551" s="7" t="s">
        <v>495</v>
      </c>
      <c r="C1551" s="8" t="s">
        <v>14</v>
      </c>
      <c r="D1551" s="6">
        <v>43994</v>
      </c>
      <c r="E1551" s="5">
        <v>331.81</v>
      </c>
      <c r="F1551" s="5">
        <f t="shared" si="25"/>
        <v>492310.70999999973</v>
      </c>
    </row>
    <row r="1552" spans="1:6" x14ac:dyDescent="0.2">
      <c r="A1552" s="7"/>
      <c r="B1552" s="7" t="s">
        <v>495</v>
      </c>
      <c r="C1552" s="8" t="s">
        <v>17</v>
      </c>
      <c r="D1552" s="6">
        <v>43994</v>
      </c>
      <c r="E1552" s="5">
        <v>1318.93</v>
      </c>
      <c r="F1552" s="5">
        <f t="shared" si="25"/>
        <v>493629.63999999972</v>
      </c>
    </row>
    <row r="1553" spans="1:6" x14ac:dyDescent="0.2">
      <c r="A1553" s="7"/>
      <c r="B1553" s="7" t="s">
        <v>495</v>
      </c>
      <c r="C1553" s="8" t="s">
        <v>87</v>
      </c>
      <c r="D1553" s="6">
        <v>43994</v>
      </c>
      <c r="E1553" s="5">
        <v>4131.4399999999996</v>
      </c>
      <c r="F1553" s="5">
        <f t="shared" si="25"/>
        <v>497761.07999999973</v>
      </c>
    </row>
    <row r="1554" spans="1:6" x14ac:dyDescent="0.2">
      <c r="A1554" s="7"/>
      <c r="B1554" s="7" t="s">
        <v>495</v>
      </c>
      <c r="C1554" s="8" t="s">
        <v>176</v>
      </c>
      <c r="D1554" s="6">
        <v>43994</v>
      </c>
      <c r="E1554" s="5">
        <v>392.57</v>
      </c>
      <c r="F1554" s="5">
        <f t="shared" si="25"/>
        <v>498153.64999999973</v>
      </c>
    </row>
    <row r="1555" spans="1:6" x14ac:dyDescent="0.2">
      <c r="A1555" s="7"/>
      <c r="B1555" s="7" t="s">
        <v>111</v>
      </c>
      <c r="C1555" s="8" t="s">
        <v>45</v>
      </c>
      <c r="D1555" s="6">
        <v>43998</v>
      </c>
      <c r="E1555" s="5">
        <v>663.61</v>
      </c>
      <c r="F1555" s="5">
        <f t="shared" si="25"/>
        <v>498817.25999999972</v>
      </c>
    </row>
    <row r="1556" spans="1:6" x14ac:dyDescent="0.2">
      <c r="A1556" s="7"/>
      <c r="B1556" s="7" t="s">
        <v>225</v>
      </c>
      <c r="C1556" s="8" t="s">
        <v>14</v>
      </c>
      <c r="D1556" s="6">
        <v>43998</v>
      </c>
      <c r="E1556" s="5">
        <v>1167.96</v>
      </c>
      <c r="F1556" s="5">
        <f t="shared" si="25"/>
        <v>499985.21999999974</v>
      </c>
    </row>
    <row r="1557" spans="1:6" x14ac:dyDescent="0.2">
      <c r="A1557" s="7"/>
      <c r="B1557" s="7" t="s">
        <v>67</v>
      </c>
      <c r="C1557" s="8" t="s">
        <v>14</v>
      </c>
      <c r="D1557" s="6">
        <v>43998</v>
      </c>
      <c r="E1557" s="5">
        <v>1729.55</v>
      </c>
      <c r="F1557" s="5">
        <f t="shared" si="25"/>
        <v>501714.76999999973</v>
      </c>
    </row>
    <row r="1558" spans="1:6" x14ac:dyDescent="0.2">
      <c r="A1558" s="7"/>
      <c r="B1558" s="7" t="s">
        <v>62</v>
      </c>
      <c r="C1558" s="8" t="s">
        <v>14</v>
      </c>
      <c r="D1558" s="6">
        <v>43998</v>
      </c>
      <c r="E1558" s="5">
        <v>972.19</v>
      </c>
      <c r="F1558" s="5">
        <f t="shared" si="25"/>
        <v>502686.95999999973</v>
      </c>
    </row>
    <row r="1559" spans="1:6" x14ac:dyDescent="0.2">
      <c r="A1559" s="7"/>
      <c r="B1559" s="7" t="s">
        <v>62</v>
      </c>
      <c r="C1559" s="8" t="s">
        <v>14</v>
      </c>
      <c r="D1559" s="6">
        <v>43998</v>
      </c>
      <c r="E1559" s="5">
        <v>2038.82</v>
      </c>
      <c r="F1559" s="5">
        <f t="shared" si="25"/>
        <v>504725.77999999974</v>
      </c>
    </row>
    <row r="1560" spans="1:6" x14ac:dyDescent="0.2">
      <c r="A1560" s="7"/>
      <c r="B1560" s="7" t="s">
        <v>270</v>
      </c>
      <c r="C1560" s="8" t="s">
        <v>14</v>
      </c>
      <c r="D1560" s="6">
        <v>43999</v>
      </c>
      <c r="E1560" s="5">
        <v>1851.48</v>
      </c>
      <c r="F1560" s="5">
        <f t="shared" si="25"/>
        <v>506577.25999999972</v>
      </c>
    </row>
    <row r="1561" spans="1:6" x14ac:dyDescent="0.2">
      <c r="A1561" s="7"/>
      <c r="B1561" s="7" t="s">
        <v>332</v>
      </c>
      <c r="C1561" s="8" t="s">
        <v>14</v>
      </c>
      <c r="D1561" s="6">
        <v>43999</v>
      </c>
      <c r="E1561" s="5">
        <v>995.42</v>
      </c>
      <c r="F1561" s="5">
        <f t="shared" si="25"/>
        <v>507572.6799999997</v>
      </c>
    </row>
    <row r="1562" spans="1:6" x14ac:dyDescent="0.2">
      <c r="A1562" s="7"/>
      <c r="B1562" s="7" t="s">
        <v>133</v>
      </c>
      <c r="C1562" s="8" t="s">
        <v>14</v>
      </c>
      <c r="D1562" s="6">
        <v>44000</v>
      </c>
      <c r="E1562" s="5">
        <v>6531.6</v>
      </c>
      <c r="F1562" s="5">
        <f t="shared" si="25"/>
        <v>514104.27999999968</v>
      </c>
    </row>
    <row r="1563" spans="1:6" x14ac:dyDescent="0.2">
      <c r="A1563" s="7"/>
      <c r="B1563" s="7" t="s">
        <v>138</v>
      </c>
      <c r="C1563" s="8" t="s">
        <v>14</v>
      </c>
      <c r="D1563" s="6">
        <v>44005</v>
      </c>
      <c r="E1563" s="5">
        <v>2123.56</v>
      </c>
      <c r="F1563" s="5">
        <f t="shared" si="25"/>
        <v>516227.83999999968</v>
      </c>
    </row>
    <row r="1564" spans="1:6" x14ac:dyDescent="0.2">
      <c r="A1564" s="7"/>
      <c r="B1564" s="7" t="s">
        <v>271</v>
      </c>
      <c r="C1564" s="8" t="s">
        <v>14</v>
      </c>
      <c r="D1564" s="6">
        <v>44005</v>
      </c>
      <c r="E1564" s="5">
        <v>497.05</v>
      </c>
      <c r="F1564" s="5">
        <f t="shared" si="25"/>
        <v>516724.88999999966</v>
      </c>
    </row>
    <row r="1565" spans="1:6" x14ac:dyDescent="0.2">
      <c r="A1565" s="7"/>
      <c r="B1565" s="7" t="s">
        <v>67</v>
      </c>
      <c r="C1565" s="8" t="s">
        <v>14</v>
      </c>
      <c r="D1565" s="6">
        <v>44006</v>
      </c>
      <c r="E1565" s="5">
        <v>2276.56</v>
      </c>
      <c r="F1565" s="5">
        <f t="shared" si="25"/>
        <v>519001.44999999966</v>
      </c>
    </row>
    <row r="1566" spans="1:6" x14ac:dyDescent="0.2">
      <c r="A1566" s="7"/>
      <c r="B1566" s="7" t="s">
        <v>67</v>
      </c>
      <c r="C1566" s="8" t="s">
        <v>14</v>
      </c>
      <c r="D1566" s="6">
        <v>44006</v>
      </c>
      <c r="E1566" s="5">
        <v>2394.2199999999998</v>
      </c>
      <c r="F1566" s="5">
        <f t="shared" si="25"/>
        <v>521395.66999999963</v>
      </c>
    </row>
    <row r="1567" spans="1:6" x14ac:dyDescent="0.2">
      <c r="A1567" s="7"/>
      <c r="B1567" s="7" t="s">
        <v>62</v>
      </c>
      <c r="C1567" s="8" t="s">
        <v>14</v>
      </c>
      <c r="D1567" s="6">
        <v>44006</v>
      </c>
      <c r="E1567" s="5">
        <v>7044.78</v>
      </c>
      <c r="F1567" s="5">
        <f t="shared" si="25"/>
        <v>528440.4499999996</v>
      </c>
    </row>
    <row r="1568" spans="1:6" x14ac:dyDescent="0.2">
      <c r="A1568" s="7"/>
      <c r="B1568" s="7" t="s">
        <v>62</v>
      </c>
      <c r="C1568" s="8" t="s">
        <v>14</v>
      </c>
      <c r="D1568" s="6">
        <v>44006</v>
      </c>
      <c r="E1568" s="5">
        <v>7296.72</v>
      </c>
      <c r="F1568" s="5">
        <f t="shared" si="25"/>
        <v>535737.16999999958</v>
      </c>
    </row>
    <row r="1569" spans="1:6" x14ac:dyDescent="0.2">
      <c r="A1569" s="7"/>
      <c r="B1569" s="7" t="s">
        <v>272</v>
      </c>
      <c r="C1569" s="8" t="s">
        <v>14</v>
      </c>
      <c r="D1569" s="6">
        <v>44006</v>
      </c>
      <c r="E1569" s="5">
        <v>39.82</v>
      </c>
      <c r="F1569" s="5">
        <f t="shared" si="25"/>
        <v>535776.98999999953</v>
      </c>
    </row>
    <row r="1570" spans="1:6" x14ac:dyDescent="0.2">
      <c r="A1570" s="7"/>
      <c r="B1570" s="7" t="s">
        <v>259</v>
      </c>
      <c r="C1570" s="8" t="s">
        <v>14</v>
      </c>
      <c r="D1570" s="6">
        <v>44008</v>
      </c>
      <c r="E1570" s="5">
        <v>822.88</v>
      </c>
      <c r="F1570" s="5">
        <f t="shared" si="25"/>
        <v>536599.86999999953</v>
      </c>
    </row>
    <row r="1571" spans="1:6" x14ac:dyDescent="0.2">
      <c r="A1571" s="7"/>
      <c r="B1571" s="7" t="s">
        <v>259</v>
      </c>
      <c r="C1571" s="8" t="s">
        <v>14</v>
      </c>
      <c r="D1571" s="6">
        <v>44008</v>
      </c>
      <c r="E1571" s="5">
        <v>1247.5899999999999</v>
      </c>
      <c r="F1571" s="5">
        <f t="shared" si="25"/>
        <v>537847.4599999995</v>
      </c>
    </row>
    <row r="1572" spans="1:6" x14ac:dyDescent="0.2">
      <c r="A1572" s="7"/>
      <c r="B1572" s="7" t="s">
        <v>259</v>
      </c>
      <c r="C1572" s="8" t="s">
        <v>14</v>
      </c>
      <c r="D1572" s="6">
        <v>44008</v>
      </c>
      <c r="E1572" s="5">
        <v>6861.77</v>
      </c>
      <c r="F1572" s="5">
        <f t="shared" si="25"/>
        <v>544709.22999999952</v>
      </c>
    </row>
    <row r="1573" spans="1:6" x14ac:dyDescent="0.2">
      <c r="A1573" s="7"/>
      <c r="B1573" s="7" t="s">
        <v>259</v>
      </c>
      <c r="C1573" s="8" t="s">
        <v>14</v>
      </c>
      <c r="D1573" s="6">
        <v>44008</v>
      </c>
      <c r="E1573" s="5">
        <v>1566.13</v>
      </c>
      <c r="F1573" s="5">
        <f t="shared" si="25"/>
        <v>546275.35999999952</v>
      </c>
    </row>
    <row r="1574" spans="1:6" x14ac:dyDescent="0.2">
      <c r="A1574" s="7"/>
      <c r="B1574" s="7" t="s">
        <v>259</v>
      </c>
      <c r="C1574" s="8" t="s">
        <v>14</v>
      </c>
      <c r="D1574" s="6">
        <v>44008</v>
      </c>
      <c r="E1574" s="5">
        <v>915.79</v>
      </c>
      <c r="F1574" s="5">
        <f t="shared" si="25"/>
        <v>547191.14999999956</v>
      </c>
    </row>
    <row r="1575" spans="1:6" x14ac:dyDescent="0.2">
      <c r="A1575" s="7"/>
      <c r="B1575" s="7" t="s">
        <v>259</v>
      </c>
      <c r="C1575" s="8" t="s">
        <v>14</v>
      </c>
      <c r="D1575" s="6">
        <v>44008</v>
      </c>
      <c r="E1575" s="5">
        <v>1420.13</v>
      </c>
      <c r="F1575" s="5">
        <f t="shared" si="25"/>
        <v>548611.27999999956</v>
      </c>
    </row>
    <row r="1576" spans="1:6" x14ac:dyDescent="0.2">
      <c r="A1576" s="7"/>
      <c r="B1576" s="7" t="s">
        <v>69</v>
      </c>
      <c r="C1576" s="8" t="s">
        <v>14</v>
      </c>
      <c r="D1576" s="6">
        <v>44008</v>
      </c>
      <c r="E1576" s="5">
        <v>1145.73</v>
      </c>
      <c r="F1576" s="5">
        <f t="shared" si="25"/>
        <v>549757.00999999954</v>
      </c>
    </row>
    <row r="1577" spans="1:6" x14ac:dyDescent="0.2">
      <c r="A1577" s="7"/>
      <c r="B1577" s="7" t="s">
        <v>72</v>
      </c>
      <c r="C1577" s="8" t="s">
        <v>14</v>
      </c>
      <c r="D1577" s="6">
        <v>44011</v>
      </c>
      <c r="E1577" s="5">
        <v>795.09</v>
      </c>
      <c r="F1577" s="5">
        <f t="shared" si="25"/>
        <v>550552.09999999951</v>
      </c>
    </row>
    <row r="1578" spans="1:6" x14ac:dyDescent="0.2">
      <c r="A1578" s="7"/>
      <c r="B1578" s="7" t="s">
        <v>65</v>
      </c>
      <c r="C1578" s="8" t="s">
        <v>14</v>
      </c>
      <c r="D1578" s="6">
        <v>44012</v>
      </c>
      <c r="E1578" s="5">
        <v>1659.04</v>
      </c>
      <c r="F1578" s="5">
        <f t="shared" si="25"/>
        <v>552211.13999999955</v>
      </c>
    </row>
    <row r="1579" spans="1:6" x14ac:dyDescent="0.2">
      <c r="A1579" s="7"/>
      <c r="B1579" s="7" t="s">
        <v>271</v>
      </c>
      <c r="C1579" s="8" t="s">
        <v>14</v>
      </c>
      <c r="D1579" s="6">
        <v>44012</v>
      </c>
      <c r="E1579" s="5">
        <v>537.53</v>
      </c>
      <c r="F1579" s="5">
        <f t="shared" si="25"/>
        <v>552748.66999999958</v>
      </c>
    </row>
    <row r="1580" spans="1:6" x14ac:dyDescent="0.2">
      <c r="A1580" s="7"/>
      <c r="B1580" s="7" t="s">
        <v>229</v>
      </c>
      <c r="C1580" s="8" t="s">
        <v>176</v>
      </c>
      <c r="D1580" s="6">
        <v>44013</v>
      </c>
      <c r="E1580" s="5">
        <v>1818.38</v>
      </c>
      <c r="F1580" s="5">
        <f t="shared" si="25"/>
        <v>554567.04999999958</v>
      </c>
    </row>
    <row r="1581" spans="1:6" x14ac:dyDescent="0.2">
      <c r="A1581" s="7"/>
      <c r="B1581" s="7" t="s">
        <v>273</v>
      </c>
      <c r="C1581" s="8" t="s">
        <v>14</v>
      </c>
      <c r="D1581" s="6">
        <v>44013</v>
      </c>
      <c r="E1581" s="5">
        <v>100.21</v>
      </c>
      <c r="F1581" s="5">
        <f t="shared" si="25"/>
        <v>554667.25999999954</v>
      </c>
    </row>
    <row r="1582" spans="1:6" x14ac:dyDescent="0.2">
      <c r="A1582" s="7"/>
      <c r="B1582" s="7" t="s">
        <v>274</v>
      </c>
      <c r="C1582" s="8" t="s">
        <v>14</v>
      </c>
      <c r="D1582" s="6">
        <v>44014</v>
      </c>
      <c r="E1582" s="5">
        <v>11385.12</v>
      </c>
      <c r="F1582" s="5">
        <f t="shared" si="25"/>
        <v>566052.37999999954</v>
      </c>
    </row>
    <row r="1583" spans="1:6" x14ac:dyDescent="0.2">
      <c r="A1583" s="7"/>
      <c r="B1583" s="7" t="s">
        <v>275</v>
      </c>
      <c r="C1583" s="8" t="s">
        <v>14</v>
      </c>
      <c r="D1583" s="6">
        <v>44015</v>
      </c>
      <c r="E1583" s="5">
        <v>1306.49</v>
      </c>
      <c r="F1583" s="5">
        <f t="shared" si="25"/>
        <v>567358.86999999953</v>
      </c>
    </row>
    <row r="1584" spans="1:6" x14ac:dyDescent="0.2">
      <c r="A1584" s="7"/>
      <c r="B1584" s="7" t="s">
        <v>225</v>
      </c>
      <c r="C1584" s="8" t="s">
        <v>14</v>
      </c>
      <c r="D1584" s="6">
        <v>44018</v>
      </c>
      <c r="E1584" s="5">
        <v>1167.96</v>
      </c>
      <c r="F1584" s="5">
        <f t="shared" si="25"/>
        <v>568526.82999999949</v>
      </c>
    </row>
    <row r="1585" spans="1:6" x14ac:dyDescent="0.2">
      <c r="A1585" s="7"/>
      <c r="B1585" s="7" t="s">
        <v>275</v>
      </c>
      <c r="C1585" s="8" t="s">
        <v>14</v>
      </c>
      <c r="D1585" s="6">
        <v>44018</v>
      </c>
      <c r="E1585" s="5">
        <v>1306.49</v>
      </c>
      <c r="F1585" s="5">
        <f t="shared" si="25"/>
        <v>569833.31999999948</v>
      </c>
    </row>
    <row r="1586" spans="1:6" x14ac:dyDescent="0.2">
      <c r="A1586" s="7"/>
      <c r="B1586" s="7" t="s">
        <v>261</v>
      </c>
      <c r="C1586" s="8" t="s">
        <v>14</v>
      </c>
      <c r="D1586" s="6">
        <v>44018</v>
      </c>
      <c r="E1586" s="5">
        <v>3160.46</v>
      </c>
      <c r="F1586" s="5">
        <f t="shared" si="25"/>
        <v>572993.77999999945</v>
      </c>
    </row>
    <row r="1587" spans="1:6" x14ac:dyDescent="0.2">
      <c r="A1587" s="7"/>
      <c r="B1587" s="7" t="s">
        <v>276</v>
      </c>
      <c r="C1587" s="8" t="s">
        <v>234</v>
      </c>
      <c r="D1587" s="6">
        <v>44018</v>
      </c>
      <c r="E1587" s="5">
        <v>301.94</v>
      </c>
      <c r="F1587" s="5">
        <f t="shared" si="25"/>
        <v>573295.71999999939</v>
      </c>
    </row>
    <row r="1588" spans="1:6" x14ac:dyDescent="0.2">
      <c r="A1588" s="7"/>
      <c r="B1588" s="7" t="s">
        <v>68</v>
      </c>
      <c r="C1588" s="8" t="s">
        <v>14</v>
      </c>
      <c r="D1588" s="6">
        <v>44020</v>
      </c>
      <c r="E1588" s="5">
        <v>14828.83</v>
      </c>
      <c r="F1588" s="5">
        <f t="shared" si="25"/>
        <v>588124.54999999935</v>
      </c>
    </row>
    <row r="1589" spans="1:6" x14ac:dyDescent="0.2">
      <c r="A1589" s="7"/>
      <c r="B1589" s="7" t="s">
        <v>138</v>
      </c>
      <c r="C1589" s="8" t="s">
        <v>14</v>
      </c>
      <c r="D1589" s="6">
        <v>44020</v>
      </c>
      <c r="E1589" s="5">
        <v>1008.69</v>
      </c>
      <c r="F1589" s="5">
        <f t="shared" si="25"/>
        <v>589133.23999999929</v>
      </c>
    </row>
    <row r="1590" spans="1:6" x14ac:dyDescent="0.2">
      <c r="A1590" s="7"/>
      <c r="B1590" s="7" t="s">
        <v>332</v>
      </c>
      <c r="C1590" s="8" t="s">
        <v>14</v>
      </c>
      <c r="D1590" s="6">
        <v>44020</v>
      </c>
      <c r="E1590" s="5">
        <v>829.52</v>
      </c>
      <c r="F1590" s="5">
        <f t="shared" si="25"/>
        <v>589962.75999999931</v>
      </c>
    </row>
    <row r="1591" spans="1:6" x14ac:dyDescent="0.2">
      <c r="A1591" s="7"/>
      <c r="B1591" s="7" t="s">
        <v>269</v>
      </c>
      <c r="C1591" s="8" t="s">
        <v>14</v>
      </c>
      <c r="D1591" s="6">
        <v>44020</v>
      </c>
      <c r="E1591" s="5">
        <v>451.92</v>
      </c>
      <c r="F1591" s="5">
        <f t="shared" si="25"/>
        <v>590414.67999999935</v>
      </c>
    </row>
    <row r="1592" spans="1:6" x14ac:dyDescent="0.2">
      <c r="A1592" s="7"/>
      <c r="B1592" s="7" t="s">
        <v>277</v>
      </c>
      <c r="C1592" s="8" t="s">
        <v>278</v>
      </c>
      <c r="D1592" s="6">
        <v>44021</v>
      </c>
      <c r="E1592" s="5">
        <v>298.63</v>
      </c>
      <c r="F1592" s="5">
        <f t="shared" si="25"/>
        <v>590713.30999999936</v>
      </c>
    </row>
    <row r="1593" spans="1:6" x14ac:dyDescent="0.2">
      <c r="A1593" s="7"/>
      <c r="B1593" s="7" t="s">
        <v>279</v>
      </c>
      <c r="C1593" s="8" t="s">
        <v>14</v>
      </c>
      <c r="D1593" s="6">
        <v>44022</v>
      </c>
      <c r="E1593" s="5">
        <v>4367.6400000000003</v>
      </c>
      <c r="F1593" s="5">
        <f t="shared" si="25"/>
        <v>595080.94999999937</v>
      </c>
    </row>
    <row r="1594" spans="1:6" x14ac:dyDescent="0.2">
      <c r="A1594" s="7"/>
      <c r="B1594" s="7" t="s">
        <v>62</v>
      </c>
      <c r="C1594" s="8" t="s">
        <v>14</v>
      </c>
      <c r="D1594" s="6">
        <v>44026</v>
      </c>
      <c r="E1594" s="5">
        <v>3095.3</v>
      </c>
      <c r="F1594" s="5">
        <f t="shared" si="25"/>
        <v>598176.24999999942</v>
      </c>
    </row>
    <row r="1595" spans="1:6" x14ac:dyDescent="0.2">
      <c r="A1595" s="7"/>
      <c r="B1595" s="7" t="s">
        <v>229</v>
      </c>
      <c r="C1595" s="8" t="s">
        <v>176</v>
      </c>
      <c r="D1595" s="6">
        <v>44026</v>
      </c>
      <c r="E1595" s="5">
        <v>583.98</v>
      </c>
      <c r="F1595" s="5">
        <f t="shared" ref="F1595:F1658" si="26">E1595+F1594</f>
        <v>598760.2299999994</v>
      </c>
    </row>
    <row r="1596" spans="1:6" x14ac:dyDescent="0.2">
      <c r="A1596" s="7"/>
      <c r="B1596" s="7" t="s">
        <v>89</v>
      </c>
      <c r="C1596" s="8" t="s">
        <v>17</v>
      </c>
      <c r="D1596" s="6">
        <v>44026</v>
      </c>
      <c r="E1596" s="5">
        <v>592.80999999999995</v>
      </c>
      <c r="F1596" s="5">
        <f t="shared" si="26"/>
        <v>599353.03999999946</v>
      </c>
    </row>
    <row r="1597" spans="1:6" x14ac:dyDescent="0.2">
      <c r="A1597" s="7"/>
      <c r="B1597" s="7" t="s">
        <v>330</v>
      </c>
      <c r="C1597" s="8" t="s">
        <v>14</v>
      </c>
      <c r="D1597" s="6">
        <v>44026</v>
      </c>
      <c r="E1597" s="5">
        <v>2699.29</v>
      </c>
      <c r="F1597" s="5">
        <f t="shared" si="26"/>
        <v>602052.32999999949</v>
      </c>
    </row>
    <row r="1598" spans="1:6" x14ac:dyDescent="0.2">
      <c r="A1598" s="7"/>
      <c r="B1598" s="7" t="s">
        <v>138</v>
      </c>
      <c r="C1598" s="8" t="s">
        <v>14</v>
      </c>
      <c r="D1598" s="6">
        <v>44028</v>
      </c>
      <c r="E1598" s="5">
        <v>464.53</v>
      </c>
      <c r="F1598" s="5">
        <f t="shared" si="26"/>
        <v>602516.85999999952</v>
      </c>
    </row>
    <row r="1599" spans="1:6" x14ac:dyDescent="0.2">
      <c r="A1599" s="7"/>
      <c r="B1599" s="7" t="s">
        <v>138</v>
      </c>
      <c r="C1599" s="8" t="s">
        <v>14</v>
      </c>
      <c r="D1599" s="6">
        <v>44028</v>
      </c>
      <c r="E1599" s="5">
        <v>968.88</v>
      </c>
      <c r="F1599" s="5">
        <f t="shared" si="26"/>
        <v>603485.73999999953</v>
      </c>
    </row>
    <row r="1600" spans="1:6" x14ac:dyDescent="0.2">
      <c r="A1600" s="7"/>
      <c r="B1600" s="7" t="s">
        <v>495</v>
      </c>
      <c r="C1600" s="8" t="s">
        <v>14</v>
      </c>
      <c r="D1600" s="6">
        <v>44028</v>
      </c>
      <c r="E1600" s="5">
        <v>1726.18</v>
      </c>
      <c r="F1600" s="5">
        <f t="shared" si="26"/>
        <v>605211.91999999958</v>
      </c>
    </row>
    <row r="1601" spans="1:6" x14ac:dyDescent="0.2">
      <c r="A1601" s="7"/>
      <c r="B1601" s="7" t="s">
        <v>495</v>
      </c>
      <c r="C1601" s="8" t="s">
        <v>14</v>
      </c>
      <c r="D1601" s="6">
        <v>44028</v>
      </c>
      <c r="E1601" s="5">
        <v>221.89</v>
      </c>
      <c r="F1601" s="5">
        <f t="shared" si="26"/>
        <v>605433.80999999959</v>
      </c>
    </row>
    <row r="1602" spans="1:6" x14ac:dyDescent="0.2">
      <c r="A1602" s="7"/>
      <c r="B1602" s="7" t="s">
        <v>495</v>
      </c>
      <c r="C1602" s="8" t="s">
        <v>14</v>
      </c>
      <c r="D1602" s="6">
        <v>44028</v>
      </c>
      <c r="E1602" s="5">
        <v>3749.42</v>
      </c>
      <c r="F1602" s="5">
        <f t="shared" si="26"/>
        <v>609183.22999999963</v>
      </c>
    </row>
    <row r="1603" spans="1:6" x14ac:dyDescent="0.2">
      <c r="A1603" s="7"/>
      <c r="B1603" s="7" t="s">
        <v>495</v>
      </c>
      <c r="C1603" s="8" t="s">
        <v>14</v>
      </c>
      <c r="D1603" s="6">
        <v>44028</v>
      </c>
      <c r="E1603" s="5">
        <v>1498.61</v>
      </c>
      <c r="F1603" s="5">
        <f t="shared" si="26"/>
        <v>610681.83999999962</v>
      </c>
    </row>
    <row r="1604" spans="1:6" x14ac:dyDescent="0.2">
      <c r="A1604" s="7"/>
      <c r="B1604" s="7" t="s">
        <v>495</v>
      </c>
      <c r="C1604" s="8" t="s">
        <v>87</v>
      </c>
      <c r="D1604" s="6">
        <v>44028</v>
      </c>
      <c r="E1604" s="5">
        <v>4131.4399999999996</v>
      </c>
      <c r="F1604" s="5">
        <f t="shared" si="26"/>
        <v>614813.27999999956</v>
      </c>
    </row>
    <row r="1605" spans="1:6" x14ac:dyDescent="0.2">
      <c r="A1605" s="7"/>
      <c r="B1605" s="7" t="s">
        <v>495</v>
      </c>
      <c r="C1605" s="8" t="s">
        <v>176</v>
      </c>
      <c r="D1605" s="6">
        <v>44028</v>
      </c>
      <c r="E1605" s="5">
        <v>391.26</v>
      </c>
      <c r="F1605" s="5">
        <f t="shared" si="26"/>
        <v>615204.53999999957</v>
      </c>
    </row>
    <row r="1606" spans="1:6" x14ac:dyDescent="0.2">
      <c r="A1606" s="7"/>
      <c r="B1606" s="7" t="s">
        <v>229</v>
      </c>
      <c r="C1606" s="8" t="s">
        <v>176</v>
      </c>
      <c r="D1606" s="6">
        <v>44028</v>
      </c>
      <c r="E1606" s="5">
        <v>786.38</v>
      </c>
      <c r="F1606" s="5">
        <f t="shared" si="26"/>
        <v>615990.91999999958</v>
      </c>
    </row>
    <row r="1607" spans="1:6" x14ac:dyDescent="0.2">
      <c r="A1607" s="7"/>
      <c r="B1607" s="7" t="s">
        <v>229</v>
      </c>
      <c r="C1607" s="8" t="s">
        <v>176</v>
      </c>
      <c r="D1607" s="6">
        <v>44028</v>
      </c>
      <c r="E1607" s="5">
        <v>1194.51</v>
      </c>
      <c r="F1607" s="5">
        <f t="shared" si="26"/>
        <v>617185.42999999959</v>
      </c>
    </row>
    <row r="1608" spans="1:6" x14ac:dyDescent="0.2">
      <c r="A1608" s="7"/>
      <c r="B1608" s="7" t="s">
        <v>111</v>
      </c>
      <c r="C1608" s="8" t="s">
        <v>280</v>
      </c>
      <c r="D1608" s="6">
        <v>44028</v>
      </c>
      <c r="E1608" s="5">
        <v>875.97</v>
      </c>
      <c r="F1608" s="5">
        <f t="shared" si="26"/>
        <v>618061.39999999956</v>
      </c>
    </row>
    <row r="1609" spans="1:6" x14ac:dyDescent="0.2">
      <c r="A1609" s="7"/>
      <c r="B1609" s="7" t="s">
        <v>77</v>
      </c>
      <c r="C1609" s="8" t="s">
        <v>17</v>
      </c>
      <c r="D1609" s="6">
        <v>44029</v>
      </c>
      <c r="E1609" s="5">
        <v>82.95</v>
      </c>
      <c r="F1609" s="5">
        <f t="shared" si="26"/>
        <v>618144.34999999951</v>
      </c>
    </row>
    <row r="1610" spans="1:6" x14ac:dyDescent="0.2">
      <c r="A1610" s="7"/>
      <c r="B1610" s="7" t="s">
        <v>62</v>
      </c>
      <c r="C1610" s="8" t="s">
        <v>14</v>
      </c>
      <c r="D1610" s="6">
        <v>44032</v>
      </c>
      <c r="E1610" s="5">
        <v>223.97</v>
      </c>
      <c r="F1610" s="5">
        <f t="shared" si="26"/>
        <v>618368.31999999948</v>
      </c>
    </row>
    <row r="1611" spans="1:6" x14ac:dyDescent="0.2">
      <c r="A1611" s="7"/>
      <c r="B1611" s="7" t="s">
        <v>138</v>
      </c>
      <c r="C1611" s="8" t="s">
        <v>14</v>
      </c>
      <c r="D1611" s="6">
        <v>44032</v>
      </c>
      <c r="E1611" s="5">
        <v>690.16</v>
      </c>
      <c r="F1611" s="5">
        <f t="shared" si="26"/>
        <v>619058.47999999952</v>
      </c>
    </row>
    <row r="1612" spans="1:6" x14ac:dyDescent="0.2">
      <c r="A1612" s="7"/>
      <c r="B1612" s="7" t="s">
        <v>67</v>
      </c>
      <c r="C1612" s="8" t="s">
        <v>14</v>
      </c>
      <c r="D1612" s="6">
        <v>44034</v>
      </c>
      <c r="E1612" s="5">
        <v>11118.12</v>
      </c>
      <c r="F1612" s="5">
        <f t="shared" si="26"/>
        <v>630176.59999999951</v>
      </c>
    </row>
    <row r="1613" spans="1:6" x14ac:dyDescent="0.2">
      <c r="A1613" s="7"/>
      <c r="B1613" s="7" t="s">
        <v>230</v>
      </c>
      <c r="C1613" s="8" t="s">
        <v>14</v>
      </c>
      <c r="D1613" s="6">
        <v>44036</v>
      </c>
      <c r="E1613" s="5">
        <v>65.78</v>
      </c>
      <c r="F1613" s="5">
        <f t="shared" si="26"/>
        <v>630242.37999999954</v>
      </c>
    </row>
    <row r="1614" spans="1:6" x14ac:dyDescent="0.2">
      <c r="A1614" s="7"/>
      <c r="B1614" s="7" t="s">
        <v>229</v>
      </c>
      <c r="C1614" s="8" t="s">
        <v>176</v>
      </c>
      <c r="D1614" s="6">
        <v>44039</v>
      </c>
      <c r="E1614" s="5">
        <v>542.5</v>
      </c>
      <c r="F1614" s="5">
        <f t="shared" si="26"/>
        <v>630784.87999999954</v>
      </c>
    </row>
    <row r="1615" spans="1:6" x14ac:dyDescent="0.2">
      <c r="A1615" s="7"/>
      <c r="B1615" s="7" t="s">
        <v>281</v>
      </c>
      <c r="C1615" s="8" t="s">
        <v>14</v>
      </c>
      <c r="D1615" s="6">
        <v>44039</v>
      </c>
      <c r="E1615" s="5">
        <v>3405.4</v>
      </c>
      <c r="F1615" s="5">
        <f t="shared" si="26"/>
        <v>634190.27999999956</v>
      </c>
    </row>
    <row r="1616" spans="1:6" x14ac:dyDescent="0.2">
      <c r="A1616" s="7"/>
      <c r="B1616" s="7" t="s">
        <v>249</v>
      </c>
      <c r="C1616" s="8" t="s">
        <v>14</v>
      </c>
      <c r="D1616" s="6">
        <v>44041</v>
      </c>
      <c r="E1616" s="5">
        <v>4943.92</v>
      </c>
      <c r="F1616" s="5">
        <f t="shared" si="26"/>
        <v>639134.1999999996</v>
      </c>
    </row>
    <row r="1617" spans="1:6" x14ac:dyDescent="0.2">
      <c r="A1617" s="7"/>
      <c r="B1617" s="7" t="s">
        <v>138</v>
      </c>
      <c r="C1617" s="8" t="s">
        <v>14</v>
      </c>
      <c r="D1617" s="6">
        <v>44041</v>
      </c>
      <c r="E1617" s="5">
        <v>238.9</v>
      </c>
      <c r="F1617" s="5">
        <f t="shared" si="26"/>
        <v>639373.09999999963</v>
      </c>
    </row>
    <row r="1618" spans="1:6" x14ac:dyDescent="0.2">
      <c r="A1618" s="7"/>
      <c r="B1618" s="7" t="s">
        <v>69</v>
      </c>
      <c r="C1618" s="8" t="s">
        <v>14</v>
      </c>
      <c r="D1618" s="6">
        <v>44043</v>
      </c>
      <c r="E1618" s="5">
        <v>442.96</v>
      </c>
      <c r="F1618" s="5">
        <f t="shared" si="26"/>
        <v>639816.05999999959</v>
      </c>
    </row>
    <row r="1619" spans="1:6" x14ac:dyDescent="0.2">
      <c r="A1619" s="7"/>
      <c r="B1619" s="7" t="s">
        <v>65</v>
      </c>
      <c r="C1619" s="8" t="s">
        <v>14</v>
      </c>
      <c r="D1619" s="6">
        <v>44043</v>
      </c>
      <c r="E1619" s="5">
        <v>1659.04</v>
      </c>
      <c r="F1619" s="5">
        <f t="shared" si="26"/>
        <v>641475.09999999963</v>
      </c>
    </row>
    <row r="1620" spans="1:6" x14ac:dyDescent="0.2">
      <c r="A1620" s="7"/>
      <c r="B1620" s="7" t="s">
        <v>269</v>
      </c>
      <c r="C1620" s="8" t="s">
        <v>14</v>
      </c>
      <c r="D1620" s="6">
        <v>44046</v>
      </c>
      <c r="E1620" s="5">
        <v>371.62</v>
      </c>
      <c r="F1620" s="5">
        <f t="shared" si="26"/>
        <v>641846.71999999962</v>
      </c>
    </row>
    <row r="1621" spans="1:6" x14ac:dyDescent="0.2">
      <c r="A1621" s="7"/>
      <c r="B1621" s="7" t="s">
        <v>68</v>
      </c>
      <c r="C1621" s="8" t="s">
        <v>14</v>
      </c>
      <c r="D1621" s="6">
        <v>44046</v>
      </c>
      <c r="E1621" s="5">
        <v>8884.5</v>
      </c>
      <c r="F1621" s="5">
        <f t="shared" si="26"/>
        <v>650731.21999999962</v>
      </c>
    </row>
    <row r="1622" spans="1:6" x14ac:dyDescent="0.2">
      <c r="A1622" s="7"/>
      <c r="B1622" s="7" t="s">
        <v>275</v>
      </c>
      <c r="C1622" s="8" t="s">
        <v>14</v>
      </c>
      <c r="D1622" s="6">
        <v>44047</v>
      </c>
      <c r="E1622" s="5">
        <v>1437.14</v>
      </c>
      <c r="F1622" s="5">
        <f t="shared" si="26"/>
        <v>652168.35999999964</v>
      </c>
    </row>
    <row r="1623" spans="1:6" x14ac:dyDescent="0.2">
      <c r="A1623" s="7"/>
      <c r="B1623" s="7" t="s">
        <v>62</v>
      </c>
      <c r="C1623" s="8" t="s">
        <v>14</v>
      </c>
      <c r="D1623" s="6">
        <v>44049</v>
      </c>
      <c r="E1623" s="5">
        <v>2066.73</v>
      </c>
      <c r="F1623" s="5">
        <f t="shared" si="26"/>
        <v>654235.08999999962</v>
      </c>
    </row>
    <row r="1624" spans="1:6" x14ac:dyDescent="0.2">
      <c r="A1624" s="7"/>
      <c r="B1624" s="7" t="s">
        <v>69</v>
      </c>
      <c r="C1624" s="8" t="s">
        <v>14</v>
      </c>
      <c r="D1624" s="6">
        <v>44049</v>
      </c>
      <c r="E1624" s="5">
        <v>146.66</v>
      </c>
      <c r="F1624" s="5">
        <f t="shared" si="26"/>
        <v>654381.74999999965</v>
      </c>
    </row>
    <row r="1625" spans="1:6" x14ac:dyDescent="0.2">
      <c r="A1625" s="7"/>
      <c r="B1625" s="7" t="s">
        <v>133</v>
      </c>
      <c r="C1625" s="8" t="s">
        <v>14</v>
      </c>
      <c r="D1625" s="6">
        <v>44050</v>
      </c>
      <c r="E1625" s="5">
        <v>5898.18</v>
      </c>
      <c r="F1625" s="5">
        <f t="shared" si="26"/>
        <v>660279.9299999997</v>
      </c>
    </row>
    <row r="1626" spans="1:6" x14ac:dyDescent="0.2">
      <c r="A1626" s="7"/>
      <c r="B1626" s="7" t="s">
        <v>259</v>
      </c>
      <c r="C1626" s="8" t="s">
        <v>14</v>
      </c>
      <c r="D1626" s="6">
        <v>44050</v>
      </c>
      <c r="E1626" s="5">
        <v>796.34</v>
      </c>
      <c r="F1626" s="5">
        <f t="shared" si="26"/>
        <v>661076.26999999967</v>
      </c>
    </row>
    <row r="1627" spans="1:6" x14ac:dyDescent="0.2">
      <c r="A1627" s="7"/>
      <c r="B1627" s="7" t="s">
        <v>259</v>
      </c>
      <c r="C1627" s="8" t="s">
        <v>14</v>
      </c>
      <c r="D1627" s="6">
        <v>44050</v>
      </c>
      <c r="E1627" s="5">
        <v>597.25</v>
      </c>
      <c r="F1627" s="5">
        <f t="shared" si="26"/>
        <v>661673.51999999967</v>
      </c>
    </row>
    <row r="1628" spans="1:6" x14ac:dyDescent="0.2">
      <c r="A1628" s="7"/>
      <c r="B1628" s="7" t="s">
        <v>269</v>
      </c>
      <c r="C1628" s="8" t="s">
        <v>14</v>
      </c>
      <c r="D1628" s="6">
        <v>44055</v>
      </c>
      <c r="E1628" s="5">
        <v>371.62</v>
      </c>
      <c r="F1628" s="5">
        <f t="shared" si="26"/>
        <v>662045.13999999966</v>
      </c>
    </row>
    <row r="1629" spans="1:6" x14ac:dyDescent="0.2">
      <c r="A1629" s="7"/>
      <c r="B1629" s="7" t="s">
        <v>495</v>
      </c>
      <c r="C1629" s="8" t="s">
        <v>14</v>
      </c>
      <c r="D1629" s="6">
        <v>44056</v>
      </c>
      <c r="E1629" s="5">
        <v>19173.61</v>
      </c>
      <c r="F1629" s="5">
        <f t="shared" si="26"/>
        <v>681218.74999999965</v>
      </c>
    </row>
    <row r="1630" spans="1:6" x14ac:dyDescent="0.2">
      <c r="A1630" s="7"/>
      <c r="B1630" s="7" t="s">
        <v>495</v>
      </c>
      <c r="C1630" s="8" t="s">
        <v>14</v>
      </c>
      <c r="D1630" s="6">
        <v>44056</v>
      </c>
      <c r="E1630" s="5">
        <v>1459.25</v>
      </c>
      <c r="F1630" s="5">
        <f t="shared" si="26"/>
        <v>682677.99999999965</v>
      </c>
    </row>
    <row r="1631" spans="1:6" x14ac:dyDescent="0.2">
      <c r="A1631" s="7"/>
      <c r="B1631" s="7" t="s">
        <v>495</v>
      </c>
      <c r="C1631" s="8" t="s">
        <v>14</v>
      </c>
      <c r="D1631" s="6">
        <v>44056</v>
      </c>
      <c r="E1631" s="5">
        <v>238.9</v>
      </c>
      <c r="F1631" s="5">
        <f t="shared" si="26"/>
        <v>682916.89999999967</v>
      </c>
    </row>
    <row r="1632" spans="1:6" x14ac:dyDescent="0.2">
      <c r="A1632" s="7"/>
      <c r="B1632" s="7" t="s">
        <v>495</v>
      </c>
      <c r="C1632" s="8" t="s">
        <v>17</v>
      </c>
      <c r="D1632" s="6">
        <v>44056</v>
      </c>
      <c r="E1632" s="5">
        <v>298.63</v>
      </c>
      <c r="F1632" s="5">
        <f t="shared" si="26"/>
        <v>683215.52999999968</v>
      </c>
    </row>
    <row r="1633" spans="1:6" x14ac:dyDescent="0.2">
      <c r="A1633" s="7"/>
      <c r="B1633" s="7" t="s">
        <v>495</v>
      </c>
      <c r="C1633" s="8" t="s">
        <v>87</v>
      </c>
      <c r="D1633" s="6">
        <v>44056</v>
      </c>
      <c r="E1633" s="5">
        <v>2240.5300000000002</v>
      </c>
      <c r="F1633" s="5">
        <f t="shared" si="26"/>
        <v>685456.05999999971</v>
      </c>
    </row>
    <row r="1634" spans="1:6" x14ac:dyDescent="0.2">
      <c r="A1634" s="7"/>
      <c r="B1634" s="7" t="s">
        <v>495</v>
      </c>
      <c r="C1634" s="8" t="s">
        <v>176</v>
      </c>
      <c r="D1634" s="6">
        <v>44056</v>
      </c>
      <c r="E1634" s="5">
        <v>387.93</v>
      </c>
      <c r="F1634" s="5">
        <f t="shared" si="26"/>
        <v>685843.98999999976</v>
      </c>
    </row>
    <row r="1635" spans="1:6" x14ac:dyDescent="0.2">
      <c r="A1635" s="7"/>
      <c r="B1635" s="7" t="s">
        <v>495</v>
      </c>
      <c r="C1635" s="8" t="s">
        <v>14</v>
      </c>
      <c r="D1635" s="6">
        <v>44056</v>
      </c>
      <c r="E1635" s="5">
        <v>1095.1500000000001</v>
      </c>
      <c r="F1635" s="5">
        <f t="shared" si="26"/>
        <v>686939.13999999978</v>
      </c>
    </row>
    <row r="1636" spans="1:6" x14ac:dyDescent="0.2">
      <c r="A1636" s="7"/>
      <c r="B1636" s="7" t="s">
        <v>495</v>
      </c>
      <c r="C1636" s="8" t="s">
        <v>256</v>
      </c>
      <c r="D1636" s="6">
        <v>44056</v>
      </c>
      <c r="E1636" s="5">
        <v>4330.08</v>
      </c>
      <c r="F1636" s="5">
        <f t="shared" si="26"/>
        <v>691269.21999999974</v>
      </c>
    </row>
    <row r="1637" spans="1:6" x14ac:dyDescent="0.2">
      <c r="A1637" s="7"/>
      <c r="B1637" s="7" t="s">
        <v>69</v>
      </c>
      <c r="C1637" s="8" t="s">
        <v>14</v>
      </c>
      <c r="D1637" s="6">
        <v>44057</v>
      </c>
      <c r="E1637" s="5">
        <v>436.16</v>
      </c>
      <c r="F1637" s="5">
        <f t="shared" si="26"/>
        <v>691705.37999999977</v>
      </c>
    </row>
    <row r="1638" spans="1:6" x14ac:dyDescent="0.2">
      <c r="A1638" s="7"/>
      <c r="B1638" s="7" t="s">
        <v>69</v>
      </c>
      <c r="C1638" s="8" t="s">
        <v>14</v>
      </c>
      <c r="D1638" s="6">
        <v>44057</v>
      </c>
      <c r="E1638" s="5">
        <v>335.62</v>
      </c>
      <c r="F1638" s="5">
        <f t="shared" si="26"/>
        <v>692040.99999999977</v>
      </c>
    </row>
    <row r="1639" spans="1:6" x14ac:dyDescent="0.2">
      <c r="A1639" s="7"/>
      <c r="B1639" s="7" t="s">
        <v>69</v>
      </c>
      <c r="C1639" s="8" t="s">
        <v>14</v>
      </c>
      <c r="D1639" s="6">
        <v>44057</v>
      </c>
      <c r="E1639" s="5">
        <v>465.36</v>
      </c>
      <c r="F1639" s="5">
        <f t="shared" si="26"/>
        <v>692506.35999999975</v>
      </c>
    </row>
    <row r="1640" spans="1:6" x14ac:dyDescent="0.2">
      <c r="A1640" s="7"/>
      <c r="B1640" s="7" t="s">
        <v>69</v>
      </c>
      <c r="C1640" s="8" t="s">
        <v>14</v>
      </c>
      <c r="D1640" s="6">
        <v>44057</v>
      </c>
      <c r="E1640" s="5">
        <v>1409.14</v>
      </c>
      <c r="F1640" s="5">
        <f t="shared" si="26"/>
        <v>693915.49999999977</v>
      </c>
    </row>
    <row r="1641" spans="1:6" x14ac:dyDescent="0.2">
      <c r="A1641" s="7"/>
      <c r="B1641" s="7" t="s">
        <v>330</v>
      </c>
      <c r="C1641" s="8" t="s">
        <v>14</v>
      </c>
      <c r="D1641" s="6">
        <v>44057</v>
      </c>
      <c r="E1641" s="5">
        <v>1968.45</v>
      </c>
      <c r="F1641" s="5">
        <f t="shared" si="26"/>
        <v>695883.94999999972</v>
      </c>
    </row>
    <row r="1642" spans="1:6" x14ac:dyDescent="0.2">
      <c r="A1642" s="7"/>
      <c r="B1642" s="7" t="s">
        <v>330</v>
      </c>
      <c r="C1642" s="8" t="s">
        <v>14</v>
      </c>
      <c r="D1642" s="6">
        <v>44057</v>
      </c>
      <c r="E1642" s="5">
        <v>1254.23</v>
      </c>
      <c r="F1642" s="5">
        <f t="shared" si="26"/>
        <v>697138.1799999997</v>
      </c>
    </row>
    <row r="1643" spans="1:6" x14ac:dyDescent="0.2">
      <c r="A1643" s="7"/>
      <c r="B1643" s="7" t="s">
        <v>330</v>
      </c>
      <c r="C1643" s="8" t="s">
        <v>14</v>
      </c>
      <c r="D1643" s="6">
        <v>44057</v>
      </c>
      <c r="E1643" s="5">
        <v>2699.29</v>
      </c>
      <c r="F1643" s="5">
        <f t="shared" si="26"/>
        <v>699837.46999999974</v>
      </c>
    </row>
    <row r="1644" spans="1:6" x14ac:dyDescent="0.2">
      <c r="A1644" s="7"/>
      <c r="B1644" s="7" t="s">
        <v>225</v>
      </c>
      <c r="C1644" s="8" t="s">
        <v>14</v>
      </c>
      <c r="D1644" s="6">
        <v>44060</v>
      </c>
      <c r="E1644" s="5">
        <v>159.27000000000001</v>
      </c>
      <c r="F1644" s="5">
        <f t="shared" si="26"/>
        <v>699996.73999999976</v>
      </c>
    </row>
    <row r="1645" spans="1:6" x14ac:dyDescent="0.2">
      <c r="A1645" s="7"/>
      <c r="B1645" s="7" t="s">
        <v>229</v>
      </c>
      <c r="C1645" s="8" t="s">
        <v>282</v>
      </c>
      <c r="D1645" s="6">
        <v>44062</v>
      </c>
      <c r="E1645" s="5">
        <v>1794.74</v>
      </c>
      <c r="F1645" s="5">
        <f t="shared" si="26"/>
        <v>701791.47999999975</v>
      </c>
    </row>
    <row r="1646" spans="1:6" x14ac:dyDescent="0.2">
      <c r="A1646" s="7"/>
      <c r="B1646" s="7" t="s">
        <v>229</v>
      </c>
      <c r="C1646" s="8" t="s">
        <v>176</v>
      </c>
      <c r="D1646" s="6">
        <v>44062</v>
      </c>
      <c r="E1646" s="5">
        <v>306.08999999999997</v>
      </c>
      <c r="F1646" s="5">
        <f t="shared" si="26"/>
        <v>702097.56999999972</v>
      </c>
    </row>
    <row r="1647" spans="1:6" x14ac:dyDescent="0.2">
      <c r="A1647" s="7"/>
      <c r="B1647" s="7" t="s">
        <v>69</v>
      </c>
      <c r="C1647" s="8" t="s">
        <v>14</v>
      </c>
      <c r="D1647" s="6">
        <v>44062</v>
      </c>
      <c r="E1647" s="5">
        <v>1710.8</v>
      </c>
      <c r="F1647" s="5">
        <f t="shared" si="26"/>
        <v>703808.36999999976</v>
      </c>
    </row>
    <row r="1648" spans="1:6" x14ac:dyDescent="0.2">
      <c r="A1648" s="7"/>
      <c r="B1648" s="7" t="s">
        <v>111</v>
      </c>
      <c r="C1648" s="8" t="s">
        <v>283</v>
      </c>
      <c r="D1648" s="6">
        <v>44063</v>
      </c>
      <c r="E1648" s="5">
        <v>610.52</v>
      </c>
      <c r="F1648" s="5">
        <f t="shared" si="26"/>
        <v>704418.88999999978</v>
      </c>
    </row>
    <row r="1649" spans="1:6" x14ac:dyDescent="0.2">
      <c r="A1649" s="7"/>
      <c r="B1649" s="7" t="s">
        <v>67</v>
      </c>
      <c r="C1649" s="8" t="s">
        <v>14</v>
      </c>
      <c r="D1649" s="6">
        <v>44064</v>
      </c>
      <c r="E1649" s="5">
        <v>2040.25</v>
      </c>
      <c r="F1649" s="5">
        <f t="shared" si="26"/>
        <v>706459.13999999978</v>
      </c>
    </row>
    <row r="1650" spans="1:6" x14ac:dyDescent="0.2">
      <c r="A1650" s="7"/>
      <c r="B1650" s="7" t="s">
        <v>67</v>
      </c>
      <c r="C1650" s="8" t="s">
        <v>14</v>
      </c>
      <c r="D1650" s="6">
        <v>44064</v>
      </c>
      <c r="E1650" s="5">
        <v>3213.61</v>
      </c>
      <c r="F1650" s="5">
        <f t="shared" si="26"/>
        <v>709672.74999999977</v>
      </c>
    </row>
    <row r="1651" spans="1:6" x14ac:dyDescent="0.2">
      <c r="A1651" s="7"/>
      <c r="B1651" s="7" t="s">
        <v>312</v>
      </c>
      <c r="C1651" s="8" t="s">
        <v>1</v>
      </c>
      <c r="D1651" s="6">
        <v>44067</v>
      </c>
      <c r="E1651" s="5">
        <v>3797.92</v>
      </c>
      <c r="F1651" s="5">
        <f t="shared" si="26"/>
        <v>713470.66999999981</v>
      </c>
    </row>
    <row r="1652" spans="1:6" x14ac:dyDescent="0.2">
      <c r="A1652" s="7"/>
      <c r="B1652" s="7" t="s">
        <v>284</v>
      </c>
      <c r="C1652" s="8" t="s">
        <v>5</v>
      </c>
      <c r="D1652" s="6">
        <v>44067</v>
      </c>
      <c r="E1652" s="5">
        <v>116.13</v>
      </c>
      <c r="F1652" s="5">
        <f t="shared" si="26"/>
        <v>713586.79999999981</v>
      </c>
    </row>
    <row r="1653" spans="1:6" x14ac:dyDescent="0.2">
      <c r="A1653" s="7"/>
      <c r="B1653" s="7" t="s">
        <v>285</v>
      </c>
      <c r="C1653" s="8" t="s">
        <v>1</v>
      </c>
      <c r="D1653" s="6">
        <v>44067</v>
      </c>
      <c r="E1653" s="5">
        <v>414.76</v>
      </c>
      <c r="F1653" s="5">
        <f t="shared" si="26"/>
        <v>714001.55999999982</v>
      </c>
    </row>
    <row r="1654" spans="1:6" x14ac:dyDescent="0.2">
      <c r="A1654" s="7"/>
      <c r="B1654" s="7" t="s">
        <v>286</v>
      </c>
      <c r="C1654" s="8" t="s">
        <v>287</v>
      </c>
      <c r="D1654" s="6">
        <v>44068</v>
      </c>
      <c r="E1654" s="5">
        <v>212.36</v>
      </c>
      <c r="F1654" s="5">
        <f t="shared" si="26"/>
        <v>714213.91999999981</v>
      </c>
    </row>
    <row r="1655" spans="1:6" x14ac:dyDescent="0.2">
      <c r="A1655" s="7"/>
      <c r="B1655" s="7" t="s">
        <v>286</v>
      </c>
      <c r="C1655" s="8" t="s">
        <v>287</v>
      </c>
      <c r="D1655" s="6">
        <v>44068</v>
      </c>
      <c r="E1655" s="5">
        <v>39.82</v>
      </c>
      <c r="F1655" s="5">
        <f t="shared" si="26"/>
        <v>714253.73999999976</v>
      </c>
    </row>
    <row r="1656" spans="1:6" x14ac:dyDescent="0.2">
      <c r="A1656" s="7"/>
      <c r="B1656" s="7" t="s">
        <v>286</v>
      </c>
      <c r="C1656" s="8" t="s">
        <v>288</v>
      </c>
      <c r="D1656" s="6">
        <v>44068</v>
      </c>
      <c r="E1656" s="5">
        <v>92.91</v>
      </c>
      <c r="F1656" s="5">
        <f t="shared" si="26"/>
        <v>714346.64999999979</v>
      </c>
    </row>
    <row r="1657" spans="1:6" x14ac:dyDescent="0.2">
      <c r="A1657" s="7"/>
      <c r="B1657" s="7" t="s">
        <v>286</v>
      </c>
      <c r="C1657" s="8" t="s">
        <v>289</v>
      </c>
      <c r="D1657" s="6">
        <v>44068</v>
      </c>
      <c r="E1657" s="5">
        <v>59.73</v>
      </c>
      <c r="F1657" s="5">
        <f t="shared" si="26"/>
        <v>714406.37999999977</v>
      </c>
    </row>
    <row r="1658" spans="1:6" x14ac:dyDescent="0.2">
      <c r="A1658" s="7"/>
      <c r="B1658" s="7" t="s">
        <v>286</v>
      </c>
      <c r="C1658" s="8" t="s">
        <v>290</v>
      </c>
      <c r="D1658" s="6">
        <v>44068</v>
      </c>
      <c r="E1658" s="5">
        <v>199.08</v>
      </c>
      <c r="F1658" s="5">
        <f t="shared" si="26"/>
        <v>714605.45999999973</v>
      </c>
    </row>
    <row r="1659" spans="1:6" x14ac:dyDescent="0.2">
      <c r="A1659" s="7"/>
      <c r="B1659" s="7" t="s">
        <v>320</v>
      </c>
      <c r="C1659" s="8" t="s">
        <v>14</v>
      </c>
      <c r="D1659" s="6">
        <v>44069</v>
      </c>
      <c r="E1659" s="5">
        <v>680.2</v>
      </c>
      <c r="F1659" s="5">
        <f t="shared" ref="F1659:F1722" si="27">E1659+F1658</f>
        <v>715285.65999999968</v>
      </c>
    </row>
    <row r="1660" spans="1:6" x14ac:dyDescent="0.2">
      <c r="A1660" s="7"/>
      <c r="B1660" s="7" t="s">
        <v>320</v>
      </c>
      <c r="C1660" s="8" t="s">
        <v>14</v>
      </c>
      <c r="D1660" s="6">
        <v>44069</v>
      </c>
      <c r="E1660" s="5">
        <v>333.42</v>
      </c>
      <c r="F1660" s="5">
        <f t="shared" si="27"/>
        <v>715619.07999999973</v>
      </c>
    </row>
    <row r="1661" spans="1:6" x14ac:dyDescent="0.2">
      <c r="A1661" s="7"/>
      <c r="B1661" s="7" t="s">
        <v>320</v>
      </c>
      <c r="C1661" s="8" t="s">
        <v>14</v>
      </c>
      <c r="D1661" s="6">
        <v>44069</v>
      </c>
      <c r="E1661" s="5">
        <v>411.45</v>
      </c>
      <c r="F1661" s="5">
        <f t="shared" si="27"/>
        <v>716030.52999999968</v>
      </c>
    </row>
    <row r="1662" spans="1:6" x14ac:dyDescent="0.2">
      <c r="A1662" s="7"/>
      <c r="B1662" s="7" t="s">
        <v>320</v>
      </c>
      <c r="C1662" s="8" t="s">
        <v>14</v>
      </c>
      <c r="D1662" s="6">
        <v>44069</v>
      </c>
      <c r="E1662" s="5">
        <v>431.55</v>
      </c>
      <c r="F1662" s="5">
        <f t="shared" si="27"/>
        <v>716462.07999999973</v>
      </c>
    </row>
    <row r="1663" spans="1:6" x14ac:dyDescent="0.2">
      <c r="A1663" s="7"/>
      <c r="B1663" s="7" t="s">
        <v>291</v>
      </c>
      <c r="C1663" s="8" t="s">
        <v>292</v>
      </c>
      <c r="D1663" s="6">
        <v>44071</v>
      </c>
      <c r="E1663" s="5">
        <v>331.81</v>
      </c>
      <c r="F1663" s="5">
        <f t="shared" si="27"/>
        <v>716793.88999999978</v>
      </c>
    </row>
    <row r="1664" spans="1:6" x14ac:dyDescent="0.2">
      <c r="A1664" s="7"/>
      <c r="B1664" s="7" t="s">
        <v>229</v>
      </c>
      <c r="C1664" s="8" t="s">
        <v>176</v>
      </c>
      <c r="D1664" s="6">
        <v>44074</v>
      </c>
      <c r="E1664" s="5">
        <v>141.85</v>
      </c>
      <c r="F1664" s="5">
        <f t="shared" si="27"/>
        <v>716935.73999999976</v>
      </c>
    </row>
    <row r="1665" spans="1:6" x14ac:dyDescent="0.2">
      <c r="A1665" s="7"/>
      <c r="B1665" s="7" t="s">
        <v>229</v>
      </c>
      <c r="C1665" s="8" t="s">
        <v>176</v>
      </c>
      <c r="D1665" s="6">
        <v>44074</v>
      </c>
      <c r="E1665" s="5">
        <v>125.67</v>
      </c>
      <c r="F1665" s="5">
        <f t="shared" si="27"/>
        <v>717061.4099999998</v>
      </c>
    </row>
    <row r="1666" spans="1:6" x14ac:dyDescent="0.2">
      <c r="A1666" s="7"/>
      <c r="B1666" s="7" t="s">
        <v>275</v>
      </c>
      <c r="C1666" s="8" t="s">
        <v>14</v>
      </c>
      <c r="D1666" s="6">
        <v>44075</v>
      </c>
      <c r="E1666" s="5">
        <v>522.6</v>
      </c>
      <c r="F1666" s="5">
        <f t="shared" si="27"/>
        <v>717584.00999999978</v>
      </c>
    </row>
    <row r="1667" spans="1:6" x14ac:dyDescent="0.2">
      <c r="A1667" s="7"/>
      <c r="B1667" s="7" t="s">
        <v>230</v>
      </c>
      <c r="C1667" s="8" t="s">
        <v>256</v>
      </c>
      <c r="D1667" s="6">
        <v>44076</v>
      </c>
      <c r="E1667" s="5">
        <v>82.95</v>
      </c>
      <c r="F1667" s="5">
        <f t="shared" si="27"/>
        <v>717666.95999999973</v>
      </c>
    </row>
    <row r="1668" spans="1:6" x14ac:dyDescent="0.2">
      <c r="A1668" s="7"/>
      <c r="B1668" s="7" t="s">
        <v>230</v>
      </c>
      <c r="C1668" s="8" t="s">
        <v>256</v>
      </c>
      <c r="D1668" s="6">
        <v>44076</v>
      </c>
      <c r="E1668" s="5">
        <v>173.39</v>
      </c>
      <c r="F1668" s="5">
        <f t="shared" si="27"/>
        <v>717840.34999999974</v>
      </c>
    </row>
    <row r="1669" spans="1:6" x14ac:dyDescent="0.2">
      <c r="A1669" s="7"/>
      <c r="B1669" s="7" t="s">
        <v>261</v>
      </c>
      <c r="C1669" s="8" t="s">
        <v>14</v>
      </c>
      <c r="D1669" s="6">
        <v>44076</v>
      </c>
      <c r="E1669" s="5">
        <v>815.42</v>
      </c>
      <c r="F1669" s="5">
        <f t="shared" si="27"/>
        <v>718655.76999999979</v>
      </c>
    </row>
    <row r="1670" spans="1:6" x14ac:dyDescent="0.2">
      <c r="A1670" s="7"/>
      <c r="B1670" s="7" t="s">
        <v>65</v>
      </c>
      <c r="C1670" s="8" t="s">
        <v>14</v>
      </c>
      <c r="D1670" s="6">
        <v>44076</v>
      </c>
      <c r="E1670" s="5">
        <v>1659.04</v>
      </c>
      <c r="F1670" s="5">
        <f t="shared" si="27"/>
        <v>720314.80999999982</v>
      </c>
    </row>
    <row r="1671" spans="1:6" x14ac:dyDescent="0.2">
      <c r="A1671" s="7"/>
      <c r="B1671" s="7" t="s">
        <v>249</v>
      </c>
      <c r="C1671" s="8" t="s">
        <v>14</v>
      </c>
      <c r="D1671" s="6">
        <v>44076</v>
      </c>
      <c r="E1671" s="5">
        <v>4545.76</v>
      </c>
      <c r="F1671" s="5">
        <f t="shared" si="27"/>
        <v>724860.56999999983</v>
      </c>
    </row>
    <row r="1672" spans="1:6" x14ac:dyDescent="0.2">
      <c r="A1672" s="7"/>
      <c r="B1672" s="7" t="s">
        <v>62</v>
      </c>
      <c r="C1672" s="8" t="s">
        <v>14</v>
      </c>
      <c r="D1672" s="6">
        <v>44077</v>
      </c>
      <c r="E1672" s="5">
        <v>83.62</v>
      </c>
      <c r="F1672" s="5">
        <f t="shared" si="27"/>
        <v>724944.18999999983</v>
      </c>
    </row>
    <row r="1673" spans="1:6" x14ac:dyDescent="0.2">
      <c r="A1673" s="7"/>
      <c r="B1673" s="7" t="s">
        <v>68</v>
      </c>
      <c r="C1673" s="8" t="s">
        <v>14</v>
      </c>
      <c r="D1673" s="6">
        <v>44077</v>
      </c>
      <c r="E1673" s="5">
        <v>13776.98</v>
      </c>
      <c r="F1673" s="5">
        <f t="shared" si="27"/>
        <v>738721.16999999981</v>
      </c>
    </row>
    <row r="1674" spans="1:6" x14ac:dyDescent="0.2">
      <c r="A1674" s="7"/>
      <c r="B1674" s="7" t="s">
        <v>293</v>
      </c>
      <c r="C1674" s="8" t="s">
        <v>14</v>
      </c>
      <c r="D1674" s="6">
        <v>44077</v>
      </c>
      <c r="E1674" s="5">
        <v>340.43</v>
      </c>
      <c r="F1674" s="5">
        <f t="shared" si="27"/>
        <v>739061.59999999986</v>
      </c>
    </row>
    <row r="1675" spans="1:6" x14ac:dyDescent="0.2">
      <c r="A1675" s="7"/>
      <c r="B1675" s="7" t="s">
        <v>294</v>
      </c>
      <c r="C1675" s="8" t="s">
        <v>29</v>
      </c>
      <c r="D1675" s="6">
        <v>44081</v>
      </c>
      <c r="E1675" s="5">
        <v>580.66</v>
      </c>
      <c r="F1675" s="5">
        <f t="shared" si="27"/>
        <v>739642.25999999989</v>
      </c>
    </row>
    <row r="1676" spans="1:6" x14ac:dyDescent="0.2">
      <c r="A1676" s="7"/>
      <c r="B1676" s="7" t="s">
        <v>138</v>
      </c>
      <c r="C1676" s="8" t="s">
        <v>14</v>
      </c>
      <c r="D1676" s="6">
        <v>44081</v>
      </c>
      <c r="E1676" s="5">
        <v>305.26</v>
      </c>
      <c r="F1676" s="5">
        <f t="shared" si="27"/>
        <v>739947.5199999999</v>
      </c>
    </row>
    <row r="1677" spans="1:6" x14ac:dyDescent="0.2">
      <c r="A1677" s="7"/>
      <c r="B1677" s="7" t="s">
        <v>229</v>
      </c>
      <c r="C1677" s="8" t="s">
        <v>14</v>
      </c>
      <c r="D1677" s="6">
        <v>44081</v>
      </c>
      <c r="E1677" s="5">
        <v>863.44</v>
      </c>
      <c r="F1677" s="5">
        <f t="shared" si="27"/>
        <v>740810.95999999985</v>
      </c>
    </row>
    <row r="1678" spans="1:6" x14ac:dyDescent="0.2">
      <c r="A1678" s="7"/>
      <c r="B1678" s="7" t="s">
        <v>229</v>
      </c>
      <c r="C1678" s="8" t="s">
        <v>176</v>
      </c>
      <c r="D1678" s="6">
        <v>44081</v>
      </c>
      <c r="E1678" s="5">
        <v>1652.9</v>
      </c>
      <c r="F1678" s="5">
        <f t="shared" si="27"/>
        <v>742463.85999999987</v>
      </c>
    </row>
    <row r="1679" spans="1:6" x14ac:dyDescent="0.2">
      <c r="A1679" s="7"/>
      <c r="B1679" s="7" t="s">
        <v>229</v>
      </c>
      <c r="C1679" s="8" t="s">
        <v>176</v>
      </c>
      <c r="D1679" s="6">
        <v>44081</v>
      </c>
      <c r="E1679" s="5">
        <v>47.28</v>
      </c>
      <c r="F1679" s="5">
        <f t="shared" si="27"/>
        <v>742511.1399999999</v>
      </c>
    </row>
    <row r="1680" spans="1:6" x14ac:dyDescent="0.2">
      <c r="A1680" s="7"/>
      <c r="B1680" s="7" t="s">
        <v>229</v>
      </c>
      <c r="C1680" s="8" t="s">
        <v>14</v>
      </c>
      <c r="D1680" s="6">
        <v>44081</v>
      </c>
      <c r="E1680" s="5">
        <v>121.11</v>
      </c>
      <c r="F1680" s="5">
        <f t="shared" si="27"/>
        <v>742632.24999999988</v>
      </c>
    </row>
    <row r="1681" spans="1:6" x14ac:dyDescent="0.2">
      <c r="A1681" s="7"/>
      <c r="B1681" s="7" t="s">
        <v>229</v>
      </c>
      <c r="C1681" s="8" t="s">
        <v>14</v>
      </c>
      <c r="D1681" s="6">
        <v>44081</v>
      </c>
      <c r="E1681" s="5">
        <v>248.86</v>
      </c>
      <c r="F1681" s="5">
        <f t="shared" si="27"/>
        <v>742881.10999999987</v>
      </c>
    </row>
    <row r="1682" spans="1:6" x14ac:dyDescent="0.2">
      <c r="A1682" s="7"/>
      <c r="B1682" s="7" t="s">
        <v>229</v>
      </c>
      <c r="C1682" s="8" t="s">
        <v>14</v>
      </c>
      <c r="D1682" s="6">
        <v>44081</v>
      </c>
      <c r="E1682" s="5">
        <v>240.56</v>
      </c>
      <c r="F1682" s="5">
        <f t="shared" si="27"/>
        <v>743121.66999999993</v>
      </c>
    </row>
    <row r="1683" spans="1:6" x14ac:dyDescent="0.2">
      <c r="A1683" s="7"/>
      <c r="B1683" s="7" t="s">
        <v>229</v>
      </c>
      <c r="C1683" s="8" t="s">
        <v>14</v>
      </c>
      <c r="D1683" s="6">
        <v>44081</v>
      </c>
      <c r="E1683" s="5">
        <v>430.02</v>
      </c>
      <c r="F1683" s="5">
        <f t="shared" si="27"/>
        <v>743551.69</v>
      </c>
    </row>
    <row r="1684" spans="1:6" x14ac:dyDescent="0.2">
      <c r="A1684" s="7"/>
      <c r="B1684" s="7" t="s">
        <v>229</v>
      </c>
      <c r="C1684" s="8" t="s">
        <v>14</v>
      </c>
      <c r="D1684" s="6">
        <v>44081</v>
      </c>
      <c r="E1684" s="5">
        <v>99.54</v>
      </c>
      <c r="F1684" s="5">
        <f t="shared" si="27"/>
        <v>743651.23</v>
      </c>
    </row>
    <row r="1685" spans="1:6" x14ac:dyDescent="0.2">
      <c r="A1685" s="7"/>
      <c r="B1685" s="7" t="s">
        <v>229</v>
      </c>
      <c r="C1685" s="8" t="s">
        <v>14</v>
      </c>
      <c r="D1685" s="6">
        <v>44081</v>
      </c>
      <c r="E1685" s="5">
        <v>170.88</v>
      </c>
      <c r="F1685" s="5">
        <f t="shared" si="27"/>
        <v>743822.11</v>
      </c>
    </row>
    <row r="1686" spans="1:6" x14ac:dyDescent="0.2">
      <c r="A1686" s="7"/>
      <c r="B1686" s="7" t="s">
        <v>229</v>
      </c>
      <c r="C1686" s="8" t="s">
        <v>14</v>
      </c>
      <c r="D1686" s="6">
        <v>44081</v>
      </c>
      <c r="E1686" s="5">
        <v>150.97</v>
      </c>
      <c r="F1686" s="5">
        <f t="shared" si="27"/>
        <v>743973.08</v>
      </c>
    </row>
    <row r="1687" spans="1:6" x14ac:dyDescent="0.2">
      <c r="A1687" s="7"/>
      <c r="B1687" s="7" t="s">
        <v>229</v>
      </c>
      <c r="C1687" s="8" t="s">
        <v>14</v>
      </c>
      <c r="D1687" s="6">
        <v>44081</v>
      </c>
      <c r="E1687" s="5">
        <v>107.84</v>
      </c>
      <c r="F1687" s="5">
        <f t="shared" si="27"/>
        <v>744080.91999999993</v>
      </c>
    </row>
    <row r="1688" spans="1:6" x14ac:dyDescent="0.2">
      <c r="A1688" s="7"/>
      <c r="B1688" s="7" t="s">
        <v>229</v>
      </c>
      <c r="C1688" s="8" t="s">
        <v>14</v>
      </c>
      <c r="D1688" s="6">
        <v>44081</v>
      </c>
      <c r="E1688" s="5">
        <v>596.19000000000005</v>
      </c>
      <c r="F1688" s="5">
        <f t="shared" si="27"/>
        <v>744677.10999999987</v>
      </c>
    </row>
    <row r="1689" spans="1:6" x14ac:dyDescent="0.2">
      <c r="A1689" s="7"/>
      <c r="B1689" s="7" t="s">
        <v>229</v>
      </c>
      <c r="C1689" s="8" t="s">
        <v>14</v>
      </c>
      <c r="D1689" s="6">
        <v>44081</v>
      </c>
      <c r="E1689" s="5">
        <v>79.63</v>
      </c>
      <c r="F1689" s="5">
        <f t="shared" si="27"/>
        <v>744756.73999999987</v>
      </c>
    </row>
    <row r="1690" spans="1:6" x14ac:dyDescent="0.2">
      <c r="A1690" s="7"/>
      <c r="B1690" s="7" t="s">
        <v>229</v>
      </c>
      <c r="C1690" s="8" t="s">
        <v>14</v>
      </c>
      <c r="D1690" s="6">
        <v>44081</v>
      </c>
      <c r="E1690" s="5">
        <v>197.76</v>
      </c>
      <c r="F1690" s="5">
        <f t="shared" si="27"/>
        <v>744954.49999999988</v>
      </c>
    </row>
    <row r="1691" spans="1:6" x14ac:dyDescent="0.2">
      <c r="A1691" s="7"/>
      <c r="B1691" s="7" t="s">
        <v>295</v>
      </c>
      <c r="C1691" s="8" t="s">
        <v>14</v>
      </c>
      <c r="D1691" s="6">
        <v>44081</v>
      </c>
      <c r="E1691" s="5">
        <v>44.06</v>
      </c>
      <c r="F1691" s="5">
        <f t="shared" si="27"/>
        <v>744998.55999999994</v>
      </c>
    </row>
    <row r="1692" spans="1:6" x14ac:dyDescent="0.2">
      <c r="A1692" s="7"/>
      <c r="B1692" s="7" t="s">
        <v>295</v>
      </c>
      <c r="C1692" s="8" t="s">
        <v>14</v>
      </c>
      <c r="D1692" s="6">
        <v>44081</v>
      </c>
      <c r="E1692" s="5">
        <v>94.5</v>
      </c>
      <c r="F1692" s="5">
        <f t="shared" si="27"/>
        <v>745093.05999999994</v>
      </c>
    </row>
    <row r="1693" spans="1:6" x14ac:dyDescent="0.2">
      <c r="A1693" s="7"/>
      <c r="B1693" s="7" t="s">
        <v>295</v>
      </c>
      <c r="C1693" s="8" t="s">
        <v>14</v>
      </c>
      <c r="D1693" s="6">
        <v>44081</v>
      </c>
      <c r="E1693" s="5">
        <v>64.5</v>
      </c>
      <c r="F1693" s="5">
        <f t="shared" si="27"/>
        <v>745157.55999999994</v>
      </c>
    </row>
    <row r="1694" spans="1:6" x14ac:dyDescent="0.2">
      <c r="A1694" s="7"/>
      <c r="B1694" s="7" t="s">
        <v>295</v>
      </c>
      <c r="C1694" s="8" t="s">
        <v>14</v>
      </c>
      <c r="D1694" s="6">
        <v>44081</v>
      </c>
      <c r="E1694" s="5">
        <v>198.29</v>
      </c>
      <c r="F1694" s="5">
        <f t="shared" si="27"/>
        <v>745355.85</v>
      </c>
    </row>
    <row r="1695" spans="1:6" x14ac:dyDescent="0.2">
      <c r="A1695" s="7"/>
      <c r="B1695" s="7" t="s">
        <v>295</v>
      </c>
      <c r="C1695" s="8" t="s">
        <v>14</v>
      </c>
      <c r="D1695" s="6">
        <v>44081</v>
      </c>
      <c r="E1695" s="5">
        <v>138.03</v>
      </c>
      <c r="F1695" s="5">
        <f t="shared" si="27"/>
        <v>745493.88</v>
      </c>
    </row>
    <row r="1696" spans="1:6" x14ac:dyDescent="0.2">
      <c r="A1696" s="7"/>
      <c r="B1696" s="7" t="s">
        <v>295</v>
      </c>
      <c r="C1696" s="8" t="s">
        <v>14</v>
      </c>
      <c r="D1696" s="6">
        <v>44081</v>
      </c>
      <c r="E1696" s="5">
        <v>78.84</v>
      </c>
      <c r="F1696" s="5">
        <f t="shared" si="27"/>
        <v>745572.72</v>
      </c>
    </row>
    <row r="1697" spans="1:6" x14ac:dyDescent="0.2">
      <c r="A1697" s="7"/>
      <c r="B1697" s="7" t="s">
        <v>62</v>
      </c>
      <c r="C1697" s="8" t="s">
        <v>14</v>
      </c>
      <c r="D1697" s="6">
        <v>44083</v>
      </c>
      <c r="E1697" s="5">
        <v>4063.92</v>
      </c>
      <c r="F1697" s="5">
        <f t="shared" si="27"/>
        <v>749636.64</v>
      </c>
    </row>
    <row r="1698" spans="1:6" x14ac:dyDescent="0.2">
      <c r="A1698" s="7"/>
      <c r="B1698" s="7" t="s">
        <v>259</v>
      </c>
      <c r="C1698" s="8" t="s">
        <v>14</v>
      </c>
      <c r="D1698" s="6">
        <v>44084</v>
      </c>
      <c r="E1698" s="5">
        <v>17512.77</v>
      </c>
      <c r="F1698" s="5">
        <f t="shared" si="27"/>
        <v>767149.41</v>
      </c>
    </row>
    <row r="1699" spans="1:6" x14ac:dyDescent="0.2">
      <c r="A1699" s="7"/>
      <c r="B1699" s="7" t="s">
        <v>158</v>
      </c>
      <c r="C1699" s="8" t="s">
        <v>12</v>
      </c>
      <c r="D1699" s="6">
        <v>44085</v>
      </c>
      <c r="E1699" s="5">
        <v>862.7</v>
      </c>
      <c r="F1699" s="5">
        <f t="shared" si="27"/>
        <v>768012.11</v>
      </c>
    </row>
    <row r="1700" spans="1:6" x14ac:dyDescent="0.2">
      <c r="A1700" s="7"/>
      <c r="B1700" s="7" t="s">
        <v>67</v>
      </c>
      <c r="C1700" s="8" t="s">
        <v>14</v>
      </c>
      <c r="D1700" s="6">
        <v>44085</v>
      </c>
      <c r="E1700" s="5">
        <v>7394.56</v>
      </c>
      <c r="F1700" s="5">
        <f t="shared" si="27"/>
        <v>775406.67</v>
      </c>
    </row>
    <row r="1701" spans="1:6" x14ac:dyDescent="0.2">
      <c r="A1701" s="7"/>
      <c r="B1701" s="7" t="s">
        <v>111</v>
      </c>
      <c r="C1701" s="8" t="s">
        <v>234</v>
      </c>
      <c r="D1701" s="6">
        <v>44088</v>
      </c>
      <c r="E1701" s="5">
        <v>621.14</v>
      </c>
      <c r="F1701" s="5">
        <f t="shared" si="27"/>
        <v>776027.81</v>
      </c>
    </row>
    <row r="1702" spans="1:6" x14ac:dyDescent="0.2">
      <c r="A1702" s="7"/>
      <c r="B1702" s="7" t="s">
        <v>291</v>
      </c>
      <c r="C1702" s="8" t="s">
        <v>14</v>
      </c>
      <c r="D1702" s="6">
        <v>44088</v>
      </c>
      <c r="E1702" s="5">
        <v>895.88</v>
      </c>
      <c r="F1702" s="5">
        <f t="shared" si="27"/>
        <v>776923.69000000006</v>
      </c>
    </row>
    <row r="1703" spans="1:6" x14ac:dyDescent="0.2">
      <c r="A1703" s="7"/>
      <c r="B1703" s="7" t="s">
        <v>225</v>
      </c>
      <c r="C1703" s="8" t="s">
        <v>14</v>
      </c>
      <c r="D1703" s="6">
        <v>44090</v>
      </c>
      <c r="E1703" s="5">
        <v>1167.96</v>
      </c>
      <c r="F1703" s="5">
        <f t="shared" si="27"/>
        <v>778091.65</v>
      </c>
    </row>
    <row r="1704" spans="1:6" x14ac:dyDescent="0.2">
      <c r="A1704" s="7"/>
      <c r="B1704" s="7" t="s">
        <v>261</v>
      </c>
      <c r="C1704" s="8" t="s">
        <v>14</v>
      </c>
      <c r="D1704" s="6">
        <v>44090</v>
      </c>
      <c r="E1704" s="5">
        <v>1865.75</v>
      </c>
      <c r="F1704" s="5">
        <f t="shared" si="27"/>
        <v>779957.4</v>
      </c>
    </row>
    <row r="1705" spans="1:6" x14ac:dyDescent="0.2">
      <c r="A1705" s="7"/>
      <c r="B1705" s="7" t="s">
        <v>495</v>
      </c>
      <c r="C1705" s="8" t="s">
        <v>17</v>
      </c>
      <c r="D1705" s="6">
        <v>44090</v>
      </c>
      <c r="E1705" s="5">
        <v>3260</v>
      </c>
      <c r="F1705" s="5">
        <f t="shared" si="27"/>
        <v>783217.4</v>
      </c>
    </row>
    <row r="1706" spans="1:6" x14ac:dyDescent="0.2">
      <c r="A1706" s="7"/>
      <c r="B1706" s="7" t="s">
        <v>495</v>
      </c>
      <c r="C1706" s="8" t="s">
        <v>17</v>
      </c>
      <c r="D1706" s="6">
        <v>44090</v>
      </c>
      <c r="E1706" s="5">
        <v>1174.5999999999999</v>
      </c>
      <c r="F1706" s="5">
        <f t="shared" si="27"/>
        <v>784392</v>
      </c>
    </row>
    <row r="1707" spans="1:6" x14ac:dyDescent="0.2">
      <c r="A1707" s="7"/>
      <c r="B1707" s="7" t="s">
        <v>495</v>
      </c>
      <c r="C1707" s="8" t="s">
        <v>14</v>
      </c>
      <c r="D1707" s="6">
        <v>44090</v>
      </c>
      <c r="E1707" s="5">
        <v>1426.77</v>
      </c>
      <c r="F1707" s="5">
        <f t="shared" si="27"/>
        <v>785818.77</v>
      </c>
    </row>
    <row r="1708" spans="1:6" x14ac:dyDescent="0.2">
      <c r="A1708" s="7"/>
      <c r="B1708" s="7" t="s">
        <v>495</v>
      </c>
      <c r="C1708" s="8" t="s">
        <v>14</v>
      </c>
      <c r="D1708" s="6">
        <v>44090</v>
      </c>
      <c r="E1708" s="5">
        <v>1156.28</v>
      </c>
      <c r="F1708" s="5">
        <f t="shared" si="27"/>
        <v>786975.05</v>
      </c>
    </row>
    <row r="1709" spans="1:6" x14ac:dyDescent="0.2">
      <c r="A1709" s="7"/>
      <c r="B1709" s="7" t="s">
        <v>495</v>
      </c>
      <c r="C1709" s="8" t="s">
        <v>14</v>
      </c>
      <c r="D1709" s="6">
        <v>44090</v>
      </c>
      <c r="E1709" s="5">
        <v>2111.9499999999998</v>
      </c>
      <c r="F1709" s="5">
        <f t="shared" si="27"/>
        <v>789087</v>
      </c>
    </row>
    <row r="1710" spans="1:6" x14ac:dyDescent="0.2">
      <c r="A1710" s="7"/>
      <c r="B1710" s="7" t="s">
        <v>495</v>
      </c>
      <c r="C1710" s="8" t="s">
        <v>176</v>
      </c>
      <c r="D1710" s="6">
        <v>44090</v>
      </c>
      <c r="E1710" s="5">
        <v>389.21</v>
      </c>
      <c r="F1710" s="5">
        <f t="shared" si="27"/>
        <v>789476.21</v>
      </c>
    </row>
    <row r="1711" spans="1:6" x14ac:dyDescent="0.2">
      <c r="A1711" s="7"/>
      <c r="B1711" s="7" t="s">
        <v>495</v>
      </c>
      <c r="C1711" s="8" t="s">
        <v>17</v>
      </c>
      <c r="D1711" s="6">
        <v>44090</v>
      </c>
      <c r="E1711" s="5">
        <v>1692.08</v>
      </c>
      <c r="F1711" s="5">
        <f t="shared" si="27"/>
        <v>791168.28999999992</v>
      </c>
    </row>
    <row r="1712" spans="1:6" x14ac:dyDescent="0.2">
      <c r="A1712" s="7"/>
      <c r="B1712" s="7" t="s">
        <v>495</v>
      </c>
      <c r="C1712" s="8" t="s">
        <v>14</v>
      </c>
      <c r="D1712" s="6">
        <v>44090</v>
      </c>
      <c r="E1712" s="5">
        <v>3950.29</v>
      </c>
      <c r="F1712" s="5">
        <f t="shared" si="27"/>
        <v>795118.58</v>
      </c>
    </row>
    <row r="1713" spans="1:6" x14ac:dyDescent="0.2">
      <c r="A1713" s="7"/>
      <c r="B1713" s="7" t="s">
        <v>495</v>
      </c>
      <c r="C1713" s="8" t="s">
        <v>14</v>
      </c>
      <c r="D1713" s="6">
        <v>44090</v>
      </c>
      <c r="E1713" s="5">
        <v>1105.43</v>
      </c>
      <c r="F1713" s="5">
        <f t="shared" si="27"/>
        <v>796224.01</v>
      </c>
    </row>
    <row r="1714" spans="1:6" x14ac:dyDescent="0.2">
      <c r="A1714" s="7"/>
      <c r="B1714" s="7" t="s">
        <v>495</v>
      </c>
      <c r="C1714" s="8" t="s">
        <v>87</v>
      </c>
      <c r="D1714" s="6">
        <v>44090</v>
      </c>
      <c r="E1714" s="5">
        <v>4131.4399999999996</v>
      </c>
      <c r="F1714" s="5">
        <f t="shared" si="27"/>
        <v>800355.45</v>
      </c>
    </row>
    <row r="1715" spans="1:6" x14ac:dyDescent="0.2">
      <c r="A1715" s="7"/>
      <c r="B1715" s="7" t="s">
        <v>495</v>
      </c>
      <c r="C1715" s="8" t="s">
        <v>87</v>
      </c>
      <c r="D1715" s="6">
        <v>44090</v>
      </c>
      <c r="E1715" s="5">
        <v>4131.4399999999996</v>
      </c>
      <c r="F1715" s="5">
        <f t="shared" si="27"/>
        <v>804486.8899999999</v>
      </c>
    </row>
    <row r="1716" spans="1:6" x14ac:dyDescent="0.2">
      <c r="A1716" s="7"/>
      <c r="B1716" s="7" t="s">
        <v>230</v>
      </c>
      <c r="C1716" s="8" t="s">
        <v>256</v>
      </c>
      <c r="D1716" s="6">
        <v>44091</v>
      </c>
      <c r="E1716" s="5">
        <v>380.56</v>
      </c>
      <c r="F1716" s="5">
        <f t="shared" si="27"/>
        <v>804867.45</v>
      </c>
    </row>
    <row r="1717" spans="1:6" x14ac:dyDescent="0.2">
      <c r="A1717" s="7"/>
      <c r="B1717" s="7" t="s">
        <v>230</v>
      </c>
      <c r="C1717" s="8" t="s">
        <v>256</v>
      </c>
      <c r="D1717" s="6">
        <v>44091</v>
      </c>
      <c r="E1717" s="5">
        <v>82.95</v>
      </c>
      <c r="F1717" s="5">
        <f t="shared" si="27"/>
        <v>804950.39999999991</v>
      </c>
    </row>
    <row r="1718" spans="1:6" x14ac:dyDescent="0.2">
      <c r="A1718" s="7"/>
      <c r="B1718" s="7" t="s">
        <v>271</v>
      </c>
      <c r="C1718" s="8" t="s">
        <v>14</v>
      </c>
      <c r="D1718" s="6">
        <v>44091</v>
      </c>
      <c r="E1718" s="5">
        <v>530.89</v>
      </c>
      <c r="F1718" s="5">
        <f t="shared" si="27"/>
        <v>805481.28999999992</v>
      </c>
    </row>
    <row r="1719" spans="1:6" x14ac:dyDescent="0.2">
      <c r="A1719" s="7"/>
      <c r="B1719" s="7" t="s">
        <v>138</v>
      </c>
      <c r="C1719" s="8" t="s">
        <v>234</v>
      </c>
      <c r="D1719" s="6">
        <v>44091</v>
      </c>
      <c r="E1719" s="5">
        <v>212.36</v>
      </c>
      <c r="F1719" s="5">
        <f t="shared" si="27"/>
        <v>805693.64999999991</v>
      </c>
    </row>
    <row r="1720" spans="1:6" x14ac:dyDescent="0.2">
      <c r="A1720" s="7"/>
      <c r="B1720" s="7" t="s">
        <v>62</v>
      </c>
      <c r="C1720" s="8" t="s">
        <v>14</v>
      </c>
      <c r="D1720" s="6">
        <v>44092</v>
      </c>
      <c r="E1720" s="5">
        <v>2182.4699999999998</v>
      </c>
      <c r="F1720" s="5">
        <f t="shared" si="27"/>
        <v>807876.11999999988</v>
      </c>
    </row>
    <row r="1721" spans="1:6" x14ac:dyDescent="0.2">
      <c r="A1721" s="7"/>
      <c r="B1721" s="7" t="s">
        <v>295</v>
      </c>
      <c r="C1721" s="8" t="s">
        <v>14</v>
      </c>
      <c r="D1721" s="6">
        <v>44096</v>
      </c>
      <c r="E1721" s="5">
        <v>47.78</v>
      </c>
      <c r="F1721" s="5">
        <f t="shared" si="27"/>
        <v>807923.89999999991</v>
      </c>
    </row>
    <row r="1722" spans="1:6" x14ac:dyDescent="0.2">
      <c r="A1722" s="7"/>
      <c r="B1722" s="7" t="s">
        <v>295</v>
      </c>
      <c r="C1722" s="8" t="s">
        <v>14</v>
      </c>
      <c r="D1722" s="6">
        <v>44096</v>
      </c>
      <c r="E1722" s="5">
        <v>169.88</v>
      </c>
      <c r="F1722" s="5">
        <f t="shared" si="27"/>
        <v>808093.77999999991</v>
      </c>
    </row>
    <row r="1723" spans="1:6" x14ac:dyDescent="0.2">
      <c r="A1723" s="7"/>
      <c r="B1723" s="7" t="s">
        <v>296</v>
      </c>
      <c r="C1723" s="8" t="s">
        <v>297</v>
      </c>
      <c r="D1723" s="6">
        <v>44096</v>
      </c>
      <c r="E1723" s="5">
        <v>132.72</v>
      </c>
      <c r="F1723" s="5">
        <f t="shared" ref="F1723:F1786" si="28">E1723+F1722</f>
        <v>808226.49999999988</v>
      </c>
    </row>
    <row r="1724" spans="1:6" x14ac:dyDescent="0.2">
      <c r="A1724" s="7"/>
      <c r="B1724" s="7" t="s">
        <v>298</v>
      </c>
      <c r="C1724" s="8" t="s">
        <v>14</v>
      </c>
      <c r="D1724" s="6">
        <v>44096</v>
      </c>
      <c r="E1724" s="5">
        <v>132.72</v>
      </c>
      <c r="F1724" s="5">
        <f t="shared" si="28"/>
        <v>808359.21999999986</v>
      </c>
    </row>
    <row r="1725" spans="1:6" x14ac:dyDescent="0.2">
      <c r="A1725" s="7"/>
      <c r="B1725" s="7" t="s">
        <v>253</v>
      </c>
      <c r="C1725" s="8" t="s">
        <v>14</v>
      </c>
      <c r="D1725" s="6">
        <v>44097</v>
      </c>
      <c r="E1725" s="5">
        <v>281.20999999999998</v>
      </c>
      <c r="F1725" s="5">
        <f t="shared" si="28"/>
        <v>808640.42999999982</v>
      </c>
    </row>
    <row r="1726" spans="1:6" x14ac:dyDescent="0.2">
      <c r="A1726" s="7"/>
      <c r="B1726" s="7" t="s">
        <v>72</v>
      </c>
      <c r="C1726" s="8" t="s">
        <v>14</v>
      </c>
      <c r="D1726" s="6">
        <v>44097</v>
      </c>
      <c r="E1726" s="5">
        <v>630.42999999999995</v>
      </c>
      <c r="F1726" s="5">
        <f t="shared" si="28"/>
        <v>809270.85999999987</v>
      </c>
    </row>
    <row r="1727" spans="1:6" x14ac:dyDescent="0.2">
      <c r="A1727" s="7"/>
      <c r="B1727" s="7" t="s">
        <v>495</v>
      </c>
      <c r="C1727" s="8" t="s">
        <v>87</v>
      </c>
      <c r="D1727" s="6">
        <v>44098</v>
      </c>
      <c r="E1727" s="5">
        <v>2198.2199999999998</v>
      </c>
      <c r="F1727" s="5">
        <f t="shared" si="28"/>
        <v>811469.07999999984</v>
      </c>
    </row>
    <row r="1728" spans="1:6" x14ac:dyDescent="0.2">
      <c r="A1728" s="7"/>
      <c r="B1728" s="7" t="s">
        <v>69</v>
      </c>
      <c r="C1728" s="8" t="s">
        <v>14</v>
      </c>
      <c r="D1728" s="6">
        <v>44098</v>
      </c>
      <c r="E1728" s="5">
        <v>1215.08</v>
      </c>
      <c r="F1728" s="5">
        <f t="shared" si="28"/>
        <v>812684.1599999998</v>
      </c>
    </row>
    <row r="1729" spans="1:6" x14ac:dyDescent="0.2">
      <c r="A1729" s="7"/>
      <c r="B1729" s="7" t="s">
        <v>69</v>
      </c>
      <c r="C1729" s="8" t="s">
        <v>14</v>
      </c>
      <c r="D1729" s="6">
        <v>44098</v>
      </c>
      <c r="E1729" s="5">
        <v>582.16</v>
      </c>
      <c r="F1729" s="5">
        <f t="shared" si="28"/>
        <v>813266.31999999983</v>
      </c>
    </row>
    <row r="1730" spans="1:6" x14ac:dyDescent="0.2">
      <c r="A1730" s="7"/>
      <c r="B1730" s="7" t="s">
        <v>269</v>
      </c>
      <c r="C1730" s="8" t="s">
        <v>14</v>
      </c>
      <c r="D1730" s="6">
        <v>44102</v>
      </c>
      <c r="E1730" s="5">
        <v>504.35</v>
      </c>
      <c r="F1730" s="5">
        <f t="shared" si="28"/>
        <v>813770.66999999981</v>
      </c>
    </row>
    <row r="1731" spans="1:6" x14ac:dyDescent="0.2">
      <c r="A1731" s="7"/>
      <c r="B1731" s="7" t="s">
        <v>133</v>
      </c>
      <c r="C1731" s="8" t="s">
        <v>14</v>
      </c>
      <c r="D1731" s="6">
        <v>44102</v>
      </c>
      <c r="E1731" s="5">
        <v>7373.43</v>
      </c>
      <c r="F1731" s="5">
        <f t="shared" si="28"/>
        <v>821144.09999999986</v>
      </c>
    </row>
    <row r="1732" spans="1:6" x14ac:dyDescent="0.2">
      <c r="A1732" s="7"/>
      <c r="B1732" s="7" t="s">
        <v>258</v>
      </c>
      <c r="C1732" s="8" t="s">
        <v>87</v>
      </c>
      <c r="D1732" s="6">
        <v>44103</v>
      </c>
      <c r="E1732" s="5">
        <v>258.81</v>
      </c>
      <c r="F1732" s="5">
        <f t="shared" si="28"/>
        <v>821402.90999999992</v>
      </c>
    </row>
    <row r="1733" spans="1:6" x14ac:dyDescent="0.2">
      <c r="A1733" s="7"/>
      <c r="B1733" s="7" t="s">
        <v>495</v>
      </c>
      <c r="C1733" s="8" t="s">
        <v>14</v>
      </c>
      <c r="D1733" s="6">
        <v>44103</v>
      </c>
      <c r="E1733" s="5">
        <v>5003.3100000000004</v>
      </c>
      <c r="F1733" s="5">
        <f t="shared" si="28"/>
        <v>826406.22</v>
      </c>
    </row>
    <row r="1734" spans="1:6" x14ac:dyDescent="0.2">
      <c r="A1734" s="7"/>
      <c r="B1734" s="7" t="s">
        <v>495</v>
      </c>
      <c r="C1734" s="8" t="s">
        <v>14</v>
      </c>
      <c r="D1734" s="6">
        <v>44103</v>
      </c>
      <c r="E1734" s="5">
        <v>2046.84</v>
      </c>
      <c r="F1734" s="5">
        <f t="shared" si="28"/>
        <v>828453.05999999994</v>
      </c>
    </row>
    <row r="1735" spans="1:6" x14ac:dyDescent="0.2">
      <c r="A1735" s="7"/>
      <c r="B1735" s="7" t="s">
        <v>72</v>
      </c>
      <c r="C1735" s="8" t="s">
        <v>14</v>
      </c>
      <c r="D1735" s="6">
        <v>44103</v>
      </c>
      <c r="E1735" s="5">
        <v>2226.2600000000002</v>
      </c>
      <c r="F1735" s="5">
        <f t="shared" si="28"/>
        <v>830679.32</v>
      </c>
    </row>
    <row r="1736" spans="1:6" x14ac:dyDescent="0.2">
      <c r="A1736" s="7"/>
      <c r="B1736" s="7" t="s">
        <v>275</v>
      </c>
      <c r="C1736" s="8" t="s">
        <v>14</v>
      </c>
      <c r="D1736" s="6">
        <v>44104</v>
      </c>
      <c r="E1736" s="5">
        <v>1511.8</v>
      </c>
      <c r="F1736" s="5">
        <f t="shared" si="28"/>
        <v>832191.12</v>
      </c>
    </row>
    <row r="1737" spans="1:6" x14ac:dyDescent="0.2">
      <c r="A1737" s="7"/>
      <c r="B1737" s="7" t="s">
        <v>65</v>
      </c>
      <c r="C1737" s="8" t="s">
        <v>14</v>
      </c>
      <c r="D1737" s="6">
        <v>44104</v>
      </c>
      <c r="E1737" s="5">
        <v>1808.35</v>
      </c>
      <c r="F1737" s="5">
        <f t="shared" si="28"/>
        <v>833999.47</v>
      </c>
    </row>
    <row r="1738" spans="1:6" x14ac:dyDescent="0.2">
      <c r="A1738" s="7"/>
      <c r="B1738" s="7" t="s">
        <v>229</v>
      </c>
      <c r="C1738" s="8" t="s">
        <v>14</v>
      </c>
      <c r="D1738" s="6">
        <v>44106</v>
      </c>
      <c r="E1738" s="5">
        <v>107.84</v>
      </c>
      <c r="F1738" s="5">
        <f t="shared" si="28"/>
        <v>834107.30999999994</v>
      </c>
    </row>
    <row r="1739" spans="1:6" x14ac:dyDescent="0.2">
      <c r="A1739" s="7"/>
      <c r="B1739" s="7" t="s">
        <v>229</v>
      </c>
      <c r="C1739" s="8" t="s">
        <v>14</v>
      </c>
      <c r="D1739" s="6">
        <v>44106</v>
      </c>
      <c r="E1739" s="5">
        <v>141.85</v>
      </c>
      <c r="F1739" s="5">
        <f t="shared" si="28"/>
        <v>834249.15999999992</v>
      </c>
    </row>
    <row r="1740" spans="1:6" x14ac:dyDescent="0.2">
      <c r="A1740" s="7"/>
      <c r="B1740" s="7" t="s">
        <v>229</v>
      </c>
      <c r="C1740" s="8" t="s">
        <v>14</v>
      </c>
      <c r="D1740" s="6">
        <v>44106</v>
      </c>
      <c r="E1740" s="5">
        <v>199.08</v>
      </c>
      <c r="F1740" s="5">
        <f t="shared" si="28"/>
        <v>834448.23999999987</v>
      </c>
    </row>
    <row r="1741" spans="1:6" x14ac:dyDescent="0.2">
      <c r="A1741" s="7"/>
      <c r="B1741" s="7" t="s">
        <v>320</v>
      </c>
      <c r="C1741" s="8" t="s">
        <v>14</v>
      </c>
      <c r="D1741" s="6">
        <v>44109</v>
      </c>
      <c r="E1741" s="5">
        <v>205.01</v>
      </c>
      <c r="F1741" s="5">
        <f t="shared" si="28"/>
        <v>834653.24999999988</v>
      </c>
    </row>
    <row r="1742" spans="1:6" x14ac:dyDescent="0.2">
      <c r="A1742" s="7"/>
      <c r="B1742" s="7" t="s">
        <v>320</v>
      </c>
      <c r="C1742" s="8" t="s">
        <v>14</v>
      </c>
      <c r="D1742" s="6">
        <v>44109</v>
      </c>
      <c r="E1742" s="5">
        <v>284.13</v>
      </c>
      <c r="F1742" s="5">
        <f t="shared" si="28"/>
        <v>834937.37999999989</v>
      </c>
    </row>
    <row r="1743" spans="1:6" x14ac:dyDescent="0.2">
      <c r="A1743" s="7"/>
      <c r="B1743" s="7" t="s">
        <v>68</v>
      </c>
      <c r="C1743" s="8" t="s">
        <v>14</v>
      </c>
      <c r="D1743" s="6">
        <v>44112</v>
      </c>
      <c r="E1743" s="5">
        <v>14996.56</v>
      </c>
      <c r="F1743" s="5">
        <f t="shared" si="28"/>
        <v>849933.94</v>
      </c>
    </row>
    <row r="1744" spans="1:6" x14ac:dyDescent="0.2">
      <c r="A1744" s="7"/>
      <c r="B1744" s="7" t="s">
        <v>299</v>
      </c>
      <c r="C1744" s="8" t="s">
        <v>47</v>
      </c>
      <c r="D1744" s="6">
        <v>44112</v>
      </c>
      <c r="E1744" s="5">
        <v>580.66</v>
      </c>
      <c r="F1744" s="5">
        <f t="shared" si="28"/>
        <v>850514.6</v>
      </c>
    </row>
    <row r="1745" spans="1:6" x14ac:dyDescent="0.2">
      <c r="A1745" s="7"/>
      <c r="B1745" s="7" t="s">
        <v>62</v>
      </c>
      <c r="C1745" s="8" t="s">
        <v>14</v>
      </c>
      <c r="D1745" s="6">
        <v>44112</v>
      </c>
      <c r="E1745" s="5">
        <v>2872.88</v>
      </c>
      <c r="F1745" s="5">
        <f t="shared" si="28"/>
        <v>853387.48</v>
      </c>
    </row>
    <row r="1746" spans="1:6" x14ac:dyDescent="0.2">
      <c r="A1746" s="7"/>
      <c r="B1746" s="7" t="s">
        <v>229</v>
      </c>
      <c r="C1746" s="8" t="s">
        <v>176</v>
      </c>
      <c r="D1746" s="6">
        <v>44113</v>
      </c>
      <c r="E1746" s="5">
        <v>54.75</v>
      </c>
      <c r="F1746" s="5">
        <f t="shared" si="28"/>
        <v>853442.23</v>
      </c>
    </row>
    <row r="1747" spans="1:6" x14ac:dyDescent="0.2">
      <c r="A1747" s="7"/>
      <c r="B1747" s="7" t="s">
        <v>169</v>
      </c>
      <c r="C1747" s="8" t="s">
        <v>14</v>
      </c>
      <c r="D1747" s="6">
        <v>44113</v>
      </c>
      <c r="E1747" s="5">
        <v>1406.86</v>
      </c>
      <c r="F1747" s="5">
        <f t="shared" si="28"/>
        <v>854849.09</v>
      </c>
    </row>
    <row r="1748" spans="1:6" x14ac:dyDescent="0.2">
      <c r="A1748" s="7"/>
      <c r="B1748" s="7" t="s">
        <v>69</v>
      </c>
      <c r="C1748" s="8" t="s">
        <v>14</v>
      </c>
      <c r="D1748" s="6">
        <v>44116</v>
      </c>
      <c r="E1748" s="5">
        <v>440.99</v>
      </c>
      <c r="F1748" s="5">
        <f t="shared" si="28"/>
        <v>855290.08</v>
      </c>
    </row>
    <row r="1749" spans="1:6" x14ac:dyDescent="0.2">
      <c r="A1749" s="7"/>
      <c r="B1749" s="7" t="s">
        <v>300</v>
      </c>
      <c r="C1749" s="8" t="s">
        <v>14</v>
      </c>
      <c r="D1749" s="6">
        <v>44116</v>
      </c>
      <c r="E1749" s="5">
        <v>929.84</v>
      </c>
      <c r="F1749" s="5">
        <f t="shared" si="28"/>
        <v>856219.91999999993</v>
      </c>
    </row>
    <row r="1750" spans="1:6" x14ac:dyDescent="0.2">
      <c r="A1750" s="7"/>
      <c r="B1750" s="7" t="s">
        <v>269</v>
      </c>
      <c r="C1750" s="8" t="s">
        <v>14</v>
      </c>
      <c r="D1750" s="6">
        <v>44116</v>
      </c>
      <c r="E1750" s="5">
        <v>437.99</v>
      </c>
      <c r="F1750" s="5">
        <f t="shared" si="28"/>
        <v>856657.90999999992</v>
      </c>
    </row>
    <row r="1751" spans="1:6" x14ac:dyDescent="0.2">
      <c r="A1751" s="7"/>
      <c r="B1751" s="7" t="s">
        <v>273</v>
      </c>
      <c r="C1751" s="8" t="s">
        <v>14</v>
      </c>
      <c r="D1751" s="6">
        <v>44120</v>
      </c>
      <c r="E1751" s="5">
        <v>90.92</v>
      </c>
      <c r="F1751" s="5">
        <f t="shared" si="28"/>
        <v>856748.83</v>
      </c>
    </row>
    <row r="1752" spans="1:6" x14ac:dyDescent="0.2">
      <c r="A1752" s="7"/>
      <c r="B1752" s="7" t="s">
        <v>495</v>
      </c>
      <c r="C1752" s="8" t="s">
        <v>14</v>
      </c>
      <c r="D1752" s="6">
        <v>44120</v>
      </c>
      <c r="E1752" s="5">
        <v>390.5</v>
      </c>
      <c r="F1752" s="5">
        <f t="shared" si="28"/>
        <v>857139.33</v>
      </c>
    </row>
    <row r="1753" spans="1:6" x14ac:dyDescent="0.2">
      <c r="A1753" s="7"/>
      <c r="B1753" s="7" t="s">
        <v>495</v>
      </c>
      <c r="C1753" s="8" t="s">
        <v>14</v>
      </c>
      <c r="D1753" s="6">
        <v>44120</v>
      </c>
      <c r="E1753" s="5">
        <v>1350.45</v>
      </c>
      <c r="F1753" s="5">
        <f t="shared" si="28"/>
        <v>858489.77999999991</v>
      </c>
    </row>
    <row r="1754" spans="1:6" x14ac:dyDescent="0.2">
      <c r="A1754" s="7"/>
      <c r="B1754" s="7" t="s">
        <v>495</v>
      </c>
      <c r="C1754" s="8" t="s">
        <v>14</v>
      </c>
      <c r="D1754" s="6">
        <v>44120</v>
      </c>
      <c r="E1754" s="5">
        <v>4131.4399999999996</v>
      </c>
      <c r="F1754" s="5">
        <f t="shared" si="28"/>
        <v>862621.21999999986</v>
      </c>
    </row>
    <row r="1755" spans="1:6" x14ac:dyDescent="0.2">
      <c r="A1755" s="7"/>
      <c r="B1755" s="7" t="s">
        <v>495</v>
      </c>
      <c r="C1755" s="8" t="s">
        <v>14</v>
      </c>
      <c r="D1755" s="6">
        <v>44120</v>
      </c>
      <c r="E1755" s="5">
        <v>595.96</v>
      </c>
      <c r="F1755" s="5">
        <f t="shared" si="28"/>
        <v>863217.17999999982</v>
      </c>
    </row>
    <row r="1756" spans="1:6" x14ac:dyDescent="0.2">
      <c r="A1756" s="7"/>
      <c r="B1756" s="7" t="s">
        <v>495</v>
      </c>
      <c r="C1756" s="8" t="s">
        <v>14</v>
      </c>
      <c r="D1756" s="6">
        <v>44120</v>
      </c>
      <c r="E1756" s="5">
        <v>5681.2</v>
      </c>
      <c r="F1756" s="5">
        <f t="shared" si="28"/>
        <v>868898.37999999977</v>
      </c>
    </row>
    <row r="1757" spans="1:6" x14ac:dyDescent="0.2">
      <c r="A1757" s="7"/>
      <c r="B1757" s="7" t="s">
        <v>106</v>
      </c>
      <c r="C1757" s="8" t="s">
        <v>47</v>
      </c>
      <c r="D1757" s="6">
        <v>44123</v>
      </c>
      <c r="E1757" s="5">
        <v>1086.67</v>
      </c>
      <c r="F1757" s="5">
        <f t="shared" si="28"/>
        <v>869985.04999999981</v>
      </c>
    </row>
    <row r="1758" spans="1:6" x14ac:dyDescent="0.2">
      <c r="A1758" s="7"/>
      <c r="B1758" s="7" t="s">
        <v>106</v>
      </c>
      <c r="C1758" s="8" t="s">
        <v>301</v>
      </c>
      <c r="D1758" s="6">
        <v>44123</v>
      </c>
      <c r="E1758" s="5">
        <v>398.17</v>
      </c>
      <c r="F1758" s="5">
        <f t="shared" si="28"/>
        <v>870383.21999999986</v>
      </c>
    </row>
    <row r="1759" spans="1:6" x14ac:dyDescent="0.2">
      <c r="A1759" s="7"/>
      <c r="B1759" s="7" t="s">
        <v>225</v>
      </c>
      <c r="C1759" s="8" t="s">
        <v>14</v>
      </c>
      <c r="D1759" s="6">
        <v>44123</v>
      </c>
      <c r="E1759" s="5">
        <v>1167.96</v>
      </c>
      <c r="F1759" s="5">
        <f t="shared" si="28"/>
        <v>871551.17999999982</v>
      </c>
    </row>
    <row r="1760" spans="1:6" x14ac:dyDescent="0.2">
      <c r="A1760" s="7"/>
      <c r="B1760" s="7" t="s">
        <v>302</v>
      </c>
      <c r="C1760" s="8" t="s">
        <v>303</v>
      </c>
      <c r="D1760" s="6">
        <v>44123</v>
      </c>
      <c r="E1760" s="5">
        <v>159.27000000000001</v>
      </c>
      <c r="F1760" s="5">
        <f t="shared" si="28"/>
        <v>871710.44999999984</v>
      </c>
    </row>
    <row r="1761" spans="1:6" x14ac:dyDescent="0.2">
      <c r="A1761" s="7"/>
      <c r="B1761" s="7" t="s">
        <v>229</v>
      </c>
      <c r="C1761" s="8" t="s">
        <v>176</v>
      </c>
      <c r="D1761" s="6">
        <v>44124</v>
      </c>
      <c r="E1761" s="5">
        <v>1652.9</v>
      </c>
      <c r="F1761" s="5">
        <f t="shared" si="28"/>
        <v>873363.34999999986</v>
      </c>
    </row>
    <row r="1762" spans="1:6" x14ac:dyDescent="0.2">
      <c r="A1762" s="7"/>
      <c r="B1762" s="7" t="s">
        <v>258</v>
      </c>
      <c r="C1762" s="8" t="s">
        <v>87</v>
      </c>
      <c r="D1762" s="6">
        <v>44125</v>
      </c>
      <c r="E1762" s="5">
        <v>1090.28</v>
      </c>
      <c r="F1762" s="5">
        <f t="shared" si="28"/>
        <v>874453.62999999989</v>
      </c>
    </row>
    <row r="1763" spans="1:6" x14ac:dyDescent="0.2">
      <c r="A1763" s="7"/>
      <c r="B1763" s="7" t="s">
        <v>271</v>
      </c>
      <c r="C1763" s="8" t="s">
        <v>14</v>
      </c>
      <c r="D1763" s="6">
        <v>44125</v>
      </c>
      <c r="E1763" s="5">
        <v>525.58000000000004</v>
      </c>
      <c r="F1763" s="5">
        <f t="shared" si="28"/>
        <v>874979.20999999985</v>
      </c>
    </row>
    <row r="1764" spans="1:6" x14ac:dyDescent="0.2">
      <c r="A1764" s="7"/>
      <c r="B1764" s="7" t="s">
        <v>138</v>
      </c>
      <c r="C1764" s="8" t="s">
        <v>14</v>
      </c>
      <c r="D1764" s="6">
        <v>44126</v>
      </c>
      <c r="E1764" s="5">
        <v>424.71</v>
      </c>
      <c r="F1764" s="5">
        <f t="shared" si="28"/>
        <v>875403.91999999981</v>
      </c>
    </row>
    <row r="1765" spans="1:6" x14ac:dyDescent="0.2">
      <c r="A1765" s="7"/>
      <c r="B1765" s="7" t="s">
        <v>111</v>
      </c>
      <c r="C1765" s="8" t="s">
        <v>304</v>
      </c>
      <c r="D1765" s="6">
        <v>44126</v>
      </c>
      <c r="E1765" s="5">
        <v>929.06</v>
      </c>
      <c r="F1765" s="5">
        <f t="shared" si="28"/>
        <v>876332.97999999986</v>
      </c>
    </row>
    <row r="1766" spans="1:6" x14ac:dyDescent="0.2">
      <c r="A1766" s="7"/>
      <c r="B1766" s="7" t="s">
        <v>138</v>
      </c>
      <c r="C1766" s="8" t="s">
        <v>14</v>
      </c>
      <c r="D1766" s="6">
        <v>44130</v>
      </c>
      <c r="E1766" s="5">
        <v>907.82</v>
      </c>
      <c r="F1766" s="5">
        <f t="shared" si="28"/>
        <v>877240.79999999981</v>
      </c>
    </row>
    <row r="1767" spans="1:6" x14ac:dyDescent="0.2">
      <c r="A1767" s="7"/>
      <c r="B1767" s="7" t="s">
        <v>495</v>
      </c>
      <c r="C1767" s="8" t="s">
        <v>14</v>
      </c>
      <c r="D1767" s="6">
        <v>44130</v>
      </c>
      <c r="E1767" s="5">
        <v>631.26</v>
      </c>
      <c r="F1767" s="5">
        <f t="shared" si="28"/>
        <v>877872.05999999982</v>
      </c>
    </row>
    <row r="1768" spans="1:6" x14ac:dyDescent="0.2">
      <c r="A1768" s="7"/>
      <c r="B1768" s="7" t="s">
        <v>495</v>
      </c>
      <c r="C1768" s="8" t="s">
        <v>14</v>
      </c>
      <c r="D1768" s="6">
        <v>44130</v>
      </c>
      <c r="E1768" s="5">
        <v>673.01</v>
      </c>
      <c r="F1768" s="5">
        <f t="shared" si="28"/>
        <v>878545.06999999983</v>
      </c>
    </row>
    <row r="1769" spans="1:6" x14ac:dyDescent="0.2">
      <c r="A1769" s="7"/>
      <c r="B1769" s="7" t="s">
        <v>495</v>
      </c>
      <c r="C1769" s="8" t="s">
        <v>14</v>
      </c>
      <c r="D1769" s="6">
        <v>44130</v>
      </c>
      <c r="E1769" s="5">
        <v>1744.48</v>
      </c>
      <c r="F1769" s="5">
        <f t="shared" si="28"/>
        <v>880289.54999999981</v>
      </c>
    </row>
    <row r="1770" spans="1:6" x14ac:dyDescent="0.2">
      <c r="A1770" s="7"/>
      <c r="B1770" s="7" t="s">
        <v>495</v>
      </c>
      <c r="C1770" s="8" t="s">
        <v>14</v>
      </c>
      <c r="D1770" s="6">
        <v>44130</v>
      </c>
      <c r="E1770" s="5">
        <v>4298.88</v>
      </c>
      <c r="F1770" s="5">
        <f t="shared" si="28"/>
        <v>884588.42999999982</v>
      </c>
    </row>
    <row r="1771" spans="1:6" x14ac:dyDescent="0.2">
      <c r="A1771" s="7"/>
      <c r="B1771" s="7" t="s">
        <v>261</v>
      </c>
      <c r="C1771" s="8" t="s">
        <v>14</v>
      </c>
      <c r="D1771" s="6">
        <v>44130</v>
      </c>
      <c r="E1771" s="5">
        <v>1310.6400000000001</v>
      </c>
      <c r="F1771" s="5">
        <f t="shared" si="28"/>
        <v>885899.06999999983</v>
      </c>
    </row>
    <row r="1772" spans="1:6" x14ac:dyDescent="0.2">
      <c r="A1772" s="7"/>
      <c r="B1772" s="7" t="s">
        <v>69</v>
      </c>
      <c r="C1772" s="8" t="s">
        <v>14</v>
      </c>
      <c r="D1772" s="6">
        <v>44132</v>
      </c>
      <c r="E1772" s="5">
        <v>1312.05</v>
      </c>
      <c r="F1772" s="5">
        <f t="shared" si="28"/>
        <v>887211.11999999988</v>
      </c>
    </row>
    <row r="1773" spans="1:6" x14ac:dyDescent="0.2">
      <c r="A1773" s="7"/>
      <c r="B1773" s="7" t="s">
        <v>269</v>
      </c>
      <c r="C1773" s="8" t="s">
        <v>14</v>
      </c>
      <c r="D1773" s="6">
        <v>44132</v>
      </c>
      <c r="E1773" s="5">
        <v>415.42</v>
      </c>
      <c r="F1773" s="5">
        <f t="shared" si="28"/>
        <v>887626.53999999992</v>
      </c>
    </row>
    <row r="1774" spans="1:6" x14ac:dyDescent="0.2">
      <c r="A1774" s="7"/>
      <c r="B1774" s="7" t="s">
        <v>320</v>
      </c>
      <c r="C1774" s="8" t="s">
        <v>14</v>
      </c>
      <c r="D1774" s="6">
        <v>44134</v>
      </c>
      <c r="E1774" s="5">
        <v>344.1</v>
      </c>
      <c r="F1774" s="5">
        <f t="shared" si="28"/>
        <v>887970.6399999999</v>
      </c>
    </row>
    <row r="1775" spans="1:6" x14ac:dyDescent="0.2">
      <c r="A1775" s="7"/>
      <c r="B1775" s="7" t="s">
        <v>320</v>
      </c>
      <c r="C1775" s="8" t="s">
        <v>14</v>
      </c>
      <c r="D1775" s="6">
        <v>44134</v>
      </c>
      <c r="E1775" s="5">
        <v>666.38</v>
      </c>
      <c r="F1775" s="5">
        <f t="shared" si="28"/>
        <v>888637.0199999999</v>
      </c>
    </row>
    <row r="1776" spans="1:6" x14ac:dyDescent="0.2">
      <c r="A1776" s="7"/>
      <c r="B1776" s="7" t="s">
        <v>320</v>
      </c>
      <c r="C1776" s="8" t="s">
        <v>14</v>
      </c>
      <c r="D1776" s="6">
        <v>44134</v>
      </c>
      <c r="E1776" s="5">
        <v>166.18</v>
      </c>
      <c r="F1776" s="5">
        <f t="shared" si="28"/>
        <v>888803.2</v>
      </c>
    </row>
    <row r="1777" spans="1:6" x14ac:dyDescent="0.2">
      <c r="A1777" s="7"/>
      <c r="B1777" s="7" t="s">
        <v>275</v>
      </c>
      <c r="C1777" s="8" t="s">
        <v>14</v>
      </c>
      <c r="D1777" s="6">
        <v>44134</v>
      </c>
      <c r="E1777" s="5">
        <v>1269.1600000000001</v>
      </c>
      <c r="F1777" s="5">
        <f t="shared" si="28"/>
        <v>890072.36</v>
      </c>
    </row>
    <row r="1778" spans="1:6" x14ac:dyDescent="0.2">
      <c r="A1778" s="7"/>
      <c r="B1778" s="7" t="s">
        <v>65</v>
      </c>
      <c r="C1778" s="8" t="s">
        <v>14</v>
      </c>
      <c r="D1778" s="6">
        <v>44134</v>
      </c>
      <c r="E1778" s="5">
        <v>1659.04</v>
      </c>
      <c r="F1778" s="5">
        <f t="shared" si="28"/>
        <v>891731.4</v>
      </c>
    </row>
    <row r="1779" spans="1:6" x14ac:dyDescent="0.2">
      <c r="A1779" s="7"/>
      <c r="B1779" s="7" t="s">
        <v>267</v>
      </c>
      <c r="C1779" s="8" t="s">
        <v>14</v>
      </c>
      <c r="D1779" s="6">
        <v>44134</v>
      </c>
      <c r="E1779" s="5">
        <v>124.43</v>
      </c>
      <c r="F1779" s="5">
        <f t="shared" si="28"/>
        <v>891855.83000000007</v>
      </c>
    </row>
    <row r="1780" spans="1:6" x14ac:dyDescent="0.2">
      <c r="A1780" s="7"/>
      <c r="B1780" s="7" t="s">
        <v>138</v>
      </c>
      <c r="C1780" s="8" t="s">
        <v>14</v>
      </c>
      <c r="D1780" s="6">
        <v>44138</v>
      </c>
      <c r="E1780" s="5">
        <v>384.9</v>
      </c>
      <c r="F1780" s="5">
        <f t="shared" si="28"/>
        <v>892240.7300000001</v>
      </c>
    </row>
    <row r="1781" spans="1:6" x14ac:dyDescent="0.2">
      <c r="A1781" s="7"/>
      <c r="B1781" s="7" t="s">
        <v>68</v>
      </c>
      <c r="C1781" s="8" t="s">
        <v>14</v>
      </c>
      <c r="D1781" s="6">
        <v>44140</v>
      </c>
      <c r="E1781" s="5">
        <v>14567.29</v>
      </c>
      <c r="F1781" s="5">
        <f t="shared" si="28"/>
        <v>906808.02000000014</v>
      </c>
    </row>
    <row r="1782" spans="1:6" x14ac:dyDescent="0.2">
      <c r="A1782" s="7"/>
      <c r="B1782" s="7" t="s">
        <v>68</v>
      </c>
      <c r="C1782" s="8" t="s">
        <v>14</v>
      </c>
      <c r="D1782" s="6">
        <v>44140</v>
      </c>
      <c r="E1782" s="5">
        <v>831.18</v>
      </c>
      <c r="F1782" s="5">
        <f t="shared" si="28"/>
        <v>907639.20000000019</v>
      </c>
    </row>
    <row r="1783" spans="1:6" x14ac:dyDescent="0.2">
      <c r="A1783" s="7"/>
      <c r="B1783" s="7" t="s">
        <v>68</v>
      </c>
      <c r="C1783" s="8" t="s">
        <v>14</v>
      </c>
      <c r="D1783" s="6">
        <v>44140</v>
      </c>
      <c r="E1783" s="5">
        <v>978.83</v>
      </c>
      <c r="F1783" s="5">
        <f t="shared" si="28"/>
        <v>908618.03000000014</v>
      </c>
    </row>
    <row r="1784" spans="1:6" x14ac:dyDescent="0.2">
      <c r="A1784" s="7"/>
      <c r="B1784" s="7" t="s">
        <v>305</v>
      </c>
      <c r="C1784" s="8" t="s">
        <v>14</v>
      </c>
      <c r="D1784" s="6">
        <v>44140</v>
      </c>
      <c r="E1784" s="5">
        <v>1761.9</v>
      </c>
      <c r="F1784" s="5">
        <f t="shared" si="28"/>
        <v>910379.93000000017</v>
      </c>
    </row>
    <row r="1785" spans="1:6" x14ac:dyDescent="0.2">
      <c r="A1785" s="7"/>
      <c r="B1785" s="7" t="s">
        <v>62</v>
      </c>
      <c r="C1785" s="8" t="s">
        <v>14</v>
      </c>
      <c r="D1785" s="6">
        <v>44140</v>
      </c>
      <c r="E1785" s="5">
        <v>1424.77</v>
      </c>
      <c r="F1785" s="5">
        <f t="shared" si="28"/>
        <v>911804.70000000019</v>
      </c>
    </row>
    <row r="1786" spans="1:6" x14ac:dyDescent="0.2">
      <c r="A1786" s="7"/>
      <c r="B1786" s="7" t="s">
        <v>72</v>
      </c>
      <c r="C1786" s="8" t="s">
        <v>14</v>
      </c>
      <c r="D1786" s="6">
        <v>44140</v>
      </c>
      <c r="E1786" s="5">
        <v>414.76</v>
      </c>
      <c r="F1786" s="5">
        <f t="shared" si="28"/>
        <v>912219.4600000002</v>
      </c>
    </row>
    <row r="1787" spans="1:6" x14ac:dyDescent="0.2">
      <c r="A1787" s="7"/>
      <c r="B1787" s="7" t="s">
        <v>306</v>
      </c>
      <c r="C1787" s="8" t="s">
        <v>14</v>
      </c>
      <c r="D1787" s="6">
        <v>44140</v>
      </c>
      <c r="E1787" s="5">
        <v>593.27</v>
      </c>
      <c r="F1787" s="5">
        <f t="shared" ref="F1787:F1850" si="29">E1787+F1786</f>
        <v>912812.73000000021</v>
      </c>
    </row>
    <row r="1788" spans="1:6" x14ac:dyDescent="0.2">
      <c r="A1788" s="7"/>
      <c r="B1788" s="7" t="s">
        <v>271</v>
      </c>
      <c r="C1788" s="8" t="s">
        <v>14</v>
      </c>
      <c r="D1788" s="6">
        <v>44144</v>
      </c>
      <c r="E1788" s="5">
        <v>428.69</v>
      </c>
      <c r="F1788" s="5">
        <f t="shared" si="29"/>
        <v>913241.42000000016</v>
      </c>
    </row>
    <row r="1789" spans="1:6" x14ac:dyDescent="0.2">
      <c r="A1789" s="7"/>
      <c r="B1789" s="7" t="s">
        <v>307</v>
      </c>
      <c r="C1789" s="8" t="s">
        <v>234</v>
      </c>
      <c r="D1789" s="6">
        <v>44144</v>
      </c>
      <c r="E1789" s="5">
        <v>3821.09</v>
      </c>
      <c r="F1789" s="5">
        <f t="shared" si="29"/>
        <v>917062.51000000013</v>
      </c>
    </row>
    <row r="1790" spans="1:6" x14ac:dyDescent="0.2">
      <c r="A1790" s="7"/>
      <c r="B1790" s="7" t="s">
        <v>296</v>
      </c>
      <c r="C1790" s="8" t="s">
        <v>297</v>
      </c>
      <c r="D1790" s="6">
        <v>44145</v>
      </c>
      <c r="E1790" s="5">
        <v>199.08</v>
      </c>
      <c r="F1790" s="5">
        <f t="shared" si="29"/>
        <v>917261.59000000008</v>
      </c>
    </row>
    <row r="1791" spans="1:6" x14ac:dyDescent="0.2">
      <c r="A1791" s="7"/>
      <c r="B1791" s="7" t="s">
        <v>296</v>
      </c>
      <c r="C1791" s="8" t="s">
        <v>297</v>
      </c>
      <c r="D1791" s="6">
        <v>44145</v>
      </c>
      <c r="E1791" s="5">
        <v>92.91</v>
      </c>
      <c r="F1791" s="5">
        <f t="shared" si="29"/>
        <v>917354.50000000012</v>
      </c>
    </row>
    <row r="1792" spans="1:6" x14ac:dyDescent="0.2">
      <c r="A1792" s="7"/>
      <c r="B1792" s="7" t="s">
        <v>229</v>
      </c>
      <c r="C1792" s="8" t="s">
        <v>176</v>
      </c>
      <c r="D1792" s="6">
        <v>44145</v>
      </c>
      <c r="E1792" s="5">
        <v>440.47</v>
      </c>
      <c r="F1792" s="5">
        <f t="shared" si="29"/>
        <v>917794.97000000009</v>
      </c>
    </row>
    <row r="1793" spans="1:6" x14ac:dyDescent="0.2">
      <c r="A1793" s="7"/>
      <c r="B1793" s="7" t="s">
        <v>229</v>
      </c>
      <c r="C1793" s="8" t="s">
        <v>176</v>
      </c>
      <c r="D1793" s="6">
        <v>44145</v>
      </c>
      <c r="E1793" s="5">
        <v>1652.9</v>
      </c>
      <c r="F1793" s="5">
        <f t="shared" si="29"/>
        <v>919447.87000000011</v>
      </c>
    </row>
    <row r="1794" spans="1:6" x14ac:dyDescent="0.2">
      <c r="A1794" s="7"/>
      <c r="B1794" s="7" t="s">
        <v>69</v>
      </c>
      <c r="C1794" s="8" t="s">
        <v>14</v>
      </c>
      <c r="D1794" s="6">
        <v>44145</v>
      </c>
      <c r="E1794" s="5">
        <v>3495.92</v>
      </c>
      <c r="F1794" s="5">
        <f t="shared" si="29"/>
        <v>922943.79000000015</v>
      </c>
    </row>
    <row r="1795" spans="1:6" x14ac:dyDescent="0.2">
      <c r="A1795" s="7"/>
      <c r="B1795" s="7" t="s">
        <v>133</v>
      </c>
      <c r="C1795" s="8" t="s">
        <v>14</v>
      </c>
      <c r="D1795" s="6">
        <v>44147</v>
      </c>
      <c r="E1795" s="5">
        <v>8847.86</v>
      </c>
      <c r="F1795" s="5">
        <f t="shared" si="29"/>
        <v>931791.65000000014</v>
      </c>
    </row>
    <row r="1796" spans="1:6" x14ac:dyDescent="0.2">
      <c r="A1796" s="7"/>
      <c r="B1796" s="7" t="s">
        <v>83</v>
      </c>
      <c r="C1796" s="8" t="s">
        <v>14</v>
      </c>
      <c r="D1796" s="6">
        <v>44147</v>
      </c>
      <c r="E1796" s="5">
        <v>2032.32</v>
      </c>
      <c r="F1796" s="5">
        <f t="shared" si="29"/>
        <v>933823.97000000009</v>
      </c>
    </row>
    <row r="1797" spans="1:6" x14ac:dyDescent="0.2">
      <c r="A1797" s="7"/>
      <c r="B1797" s="7" t="s">
        <v>72</v>
      </c>
      <c r="C1797" s="8" t="s">
        <v>14</v>
      </c>
      <c r="D1797" s="6">
        <v>44147</v>
      </c>
      <c r="E1797" s="5">
        <v>827.43</v>
      </c>
      <c r="F1797" s="5">
        <f t="shared" si="29"/>
        <v>934651.40000000014</v>
      </c>
    </row>
    <row r="1798" spans="1:6" x14ac:dyDescent="0.2">
      <c r="A1798" s="7"/>
      <c r="B1798" s="7" t="s">
        <v>72</v>
      </c>
      <c r="C1798" s="8" t="s">
        <v>14</v>
      </c>
      <c r="D1798" s="6">
        <v>44147</v>
      </c>
      <c r="E1798" s="5">
        <v>1565.8</v>
      </c>
      <c r="F1798" s="5">
        <f t="shared" si="29"/>
        <v>936217.20000000019</v>
      </c>
    </row>
    <row r="1799" spans="1:6" x14ac:dyDescent="0.2">
      <c r="A1799" s="7"/>
      <c r="B1799" s="7" t="s">
        <v>308</v>
      </c>
      <c r="C1799" s="8" t="s">
        <v>14</v>
      </c>
      <c r="D1799" s="6">
        <v>44148</v>
      </c>
      <c r="E1799" s="5">
        <v>3044.93</v>
      </c>
      <c r="F1799" s="5">
        <f t="shared" si="29"/>
        <v>939262.13000000024</v>
      </c>
    </row>
    <row r="1800" spans="1:6" x14ac:dyDescent="0.2">
      <c r="A1800" s="7"/>
      <c r="B1800" s="7" t="s">
        <v>295</v>
      </c>
      <c r="C1800" s="8" t="s">
        <v>14</v>
      </c>
      <c r="D1800" s="6">
        <v>44148</v>
      </c>
      <c r="E1800" s="5">
        <v>544.72</v>
      </c>
      <c r="F1800" s="5">
        <f t="shared" si="29"/>
        <v>939806.85000000021</v>
      </c>
    </row>
    <row r="1801" spans="1:6" x14ac:dyDescent="0.2">
      <c r="A1801" s="7"/>
      <c r="B1801" s="7" t="s">
        <v>309</v>
      </c>
      <c r="C1801" s="8" t="s">
        <v>14</v>
      </c>
      <c r="D1801" s="6">
        <v>44151</v>
      </c>
      <c r="E1801" s="5">
        <v>967.15</v>
      </c>
      <c r="F1801" s="5">
        <f t="shared" si="29"/>
        <v>940774.00000000023</v>
      </c>
    </row>
    <row r="1802" spans="1:6" x14ac:dyDescent="0.2">
      <c r="A1802" s="7"/>
      <c r="B1802" s="7" t="s">
        <v>295</v>
      </c>
      <c r="C1802" s="8" t="s">
        <v>14</v>
      </c>
      <c r="D1802" s="6">
        <v>44151</v>
      </c>
      <c r="E1802" s="5">
        <v>1437.79</v>
      </c>
      <c r="F1802" s="5">
        <f t="shared" si="29"/>
        <v>942211.79000000027</v>
      </c>
    </row>
    <row r="1803" spans="1:6" x14ac:dyDescent="0.2">
      <c r="A1803" s="7"/>
      <c r="B1803" s="7" t="s">
        <v>295</v>
      </c>
      <c r="C1803" s="8" t="s">
        <v>14</v>
      </c>
      <c r="D1803" s="6">
        <v>44151</v>
      </c>
      <c r="E1803" s="5">
        <v>54.13</v>
      </c>
      <c r="F1803" s="5">
        <f t="shared" si="29"/>
        <v>942265.92000000027</v>
      </c>
    </row>
    <row r="1804" spans="1:6" x14ac:dyDescent="0.2">
      <c r="A1804" s="7"/>
      <c r="B1804" s="7" t="s">
        <v>111</v>
      </c>
      <c r="C1804" s="8" t="s">
        <v>204</v>
      </c>
      <c r="D1804" s="6">
        <v>44151</v>
      </c>
      <c r="E1804" s="5">
        <v>545.49</v>
      </c>
      <c r="F1804" s="5">
        <f t="shared" si="29"/>
        <v>942811.41000000027</v>
      </c>
    </row>
    <row r="1805" spans="1:6" x14ac:dyDescent="0.2">
      <c r="A1805" s="7"/>
      <c r="B1805" s="7" t="s">
        <v>273</v>
      </c>
      <c r="C1805" s="8" t="s">
        <v>14</v>
      </c>
      <c r="D1805" s="6">
        <v>44151</v>
      </c>
      <c r="E1805" s="5">
        <v>121.11</v>
      </c>
      <c r="F1805" s="5">
        <f t="shared" si="29"/>
        <v>942932.52000000025</v>
      </c>
    </row>
    <row r="1806" spans="1:6" x14ac:dyDescent="0.2">
      <c r="A1806" s="7"/>
      <c r="B1806" s="7" t="s">
        <v>229</v>
      </c>
      <c r="C1806" s="8" t="s">
        <v>310</v>
      </c>
      <c r="D1806" s="6">
        <v>44152</v>
      </c>
      <c r="E1806" s="5">
        <v>1371.59</v>
      </c>
      <c r="F1806" s="5">
        <f t="shared" si="29"/>
        <v>944304.11000000022</v>
      </c>
    </row>
    <row r="1807" spans="1:6" x14ac:dyDescent="0.2">
      <c r="A1807" s="7"/>
      <c r="B1807" s="7" t="s">
        <v>495</v>
      </c>
      <c r="C1807" s="8" t="s">
        <v>14</v>
      </c>
      <c r="D1807" s="6">
        <v>44152</v>
      </c>
      <c r="E1807" s="5">
        <v>886.17</v>
      </c>
      <c r="F1807" s="5">
        <f t="shared" si="29"/>
        <v>945190.28000000026</v>
      </c>
    </row>
    <row r="1808" spans="1:6" x14ac:dyDescent="0.2">
      <c r="A1808" s="7"/>
      <c r="B1808" s="7" t="s">
        <v>495</v>
      </c>
      <c r="C1808" s="8" t="s">
        <v>14</v>
      </c>
      <c r="D1808" s="6">
        <v>44152</v>
      </c>
      <c r="E1808" s="5">
        <v>1476.54</v>
      </c>
      <c r="F1808" s="5">
        <f t="shared" si="29"/>
        <v>946666.8200000003</v>
      </c>
    </row>
    <row r="1809" spans="1:6" x14ac:dyDescent="0.2">
      <c r="A1809" s="7"/>
      <c r="B1809" s="7" t="s">
        <v>495</v>
      </c>
      <c r="C1809" s="8" t="s">
        <v>14</v>
      </c>
      <c r="D1809" s="6">
        <v>44152</v>
      </c>
      <c r="E1809" s="5">
        <v>4131.4399999999996</v>
      </c>
      <c r="F1809" s="5">
        <f t="shared" si="29"/>
        <v>950798.26000000024</v>
      </c>
    </row>
    <row r="1810" spans="1:6" x14ac:dyDescent="0.2">
      <c r="A1810" s="7"/>
      <c r="B1810" s="7" t="s">
        <v>495</v>
      </c>
      <c r="C1810" s="8" t="s">
        <v>14</v>
      </c>
      <c r="D1810" s="6">
        <v>44154</v>
      </c>
      <c r="E1810" s="5">
        <v>391.75</v>
      </c>
      <c r="F1810" s="5">
        <f t="shared" si="29"/>
        <v>951190.01000000024</v>
      </c>
    </row>
    <row r="1811" spans="1:6" x14ac:dyDescent="0.2">
      <c r="A1811" s="7"/>
      <c r="B1811" s="7" t="s">
        <v>89</v>
      </c>
      <c r="C1811" s="8" t="s">
        <v>17</v>
      </c>
      <c r="D1811" s="6">
        <v>44154</v>
      </c>
      <c r="E1811" s="5">
        <v>611.79</v>
      </c>
      <c r="F1811" s="5">
        <f t="shared" si="29"/>
        <v>951801.80000000028</v>
      </c>
    </row>
    <row r="1812" spans="1:6" x14ac:dyDescent="0.2">
      <c r="A1812" s="7"/>
      <c r="B1812" s="7" t="s">
        <v>295</v>
      </c>
      <c r="C1812" s="8" t="s">
        <v>14</v>
      </c>
      <c r="D1812" s="6">
        <v>44158</v>
      </c>
      <c r="E1812" s="5">
        <v>530.89</v>
      </c>
      <c r="F1812" s="5">
        <f t="shared" si="29"/>
        <v>952332.69000000029</v>
      </c>
    </row>
    <row r="1813" spans="1:6" x14ac:dyDescent="0.2">
      <c r="A1813" s="7"/>
      <c r="B1813" s="7" t="s">
        <v>271</v>
      </c>
      <c r="C1813" s="8" t="s">
        <v>14</v>
      </c>
      <c r="D1813" s="6">
        <v>44158</v>
      </c>
      <c r="E1813" s="5">
        <v>262.79000000000002</v>
      </c>
      <c r="F1813" s="5">
        <f t="shared" si="29"/>
        <v>952595.48000000033</v>
      </c>
    </row>
    <row r="1814" spans="1:6" x14ac:dyDescent="0.2">
      <c r="A1814" s="7"/>
      <c r="B1814" s="7" t="s">
        <v>225</v>
      </c>
      <c r="C1814" s="8" t="s">
        <v>14</v>
      </c>
      <c r="D1814" s="6">
        <v>44158</v>
      </c>
      <c r="E1814" s="5">
        <v>1167.96</v>
      </c>
      <c r="F1814" s="5">
        <f t="shared" si="29"/>
        <v>953763.44000000029</v>
      </c>
    </row>
    <row r="1815" spans="1:6" x14ac:dyDescent="0.2">
      <c r="A1815" s="7"/>
      <c r="B1815" s="7" t="s">
        <v>330</v>
      </c>
      <c r="C1815" s="8" t="s">
        <v>14</v>
      </c>
      <c r="D1815" s="6">
        <v>44159</v>
      </c>
      <c r="E1815" s="5">
        <v>1279.98</v>
      </c>
      <c r="F1815" s="5">
        <f t="shared" si="29"/>
        <v>955043.42000000027</v>
      </c>
    </row>
    <row r="1816" spans="1:6" x14ac:dyDescent="0.2">
      <c r="A1816" s="7"/>
      <c r="B1816" s="7" t="s">
        <v>311</v>
      </c>
      <c r="C1816" s="8" t="s">
        <v>234</v>
      </c>
      <c r="D1816" s="6">
        <v>44159</v>
      </c>
      <c r="E1816" s="5">
        <v>5693.31</v>
      </c>
      <c r="F1816" s="5">
        <f t="shared" si="29"/>
        <v>960736.73000000033</v>
      </c>
    </row>
    <row r="1817" spans="1:6" x14ac:dyDescent="0.2">
      <c r="A1817" s="7"/>
      <c r="B1817" s="7" t="s">
        <v>69</v>
      </c>
      <c r="C1817" s="8" t="s">
        <v>14</v>
      </c>
      <c r="D1817" s="6">
        <v>44159</v>
      </c>
      <c r="E1817" s="5">
        <v>895.46</v>
      </c>
      <c r="F1817" s="5">
        <f t="shared" si="29"/>
        <v>961632.19000000029</v>
      </c>
    </row>
    <row r="1818" spans="1:6" x14ac:dyDescent="0.2">
      <c r="A1818" s="7"/>
      <c r="B1818" s="7" t="s">
        <v>77</v>
      </c>
      <c r="C1818" s="8" t="s">
        <v>47</v>
      </c>
      <c r="D1818" s="6">
        <v>44160</v>
      </c>
      <c r="E1818" s="5">
        <v>776.43</v>
      </c>
      <c r="F1818" s="5">
        <f t="shared" si="29"/>
        <v>962408.62000000034</v>
      </c>
    </row>
    <row r="1819" spans="1:6" x14ac:dyDescent="0.2">
      <c r="A1819" s="7"/>
      <c r="B1819" s="7" t="s">
        <v>106</v>
      </c>
      <c r="C1819" s="8" t="s">
        <v>47</v>
      </c>
      <c r="D1819" s="6">
        <v>44160</v>
      </c>
      <c r="E1819" s="5">
        <v>597.25</v>
      </c>
      <c r="F1819" s="5">
        <f t="shared" si="29"/>
        <v>963005.87000000034</v>
      </c>
    </row>
    <row r="1820" spans="1:6" x14ac:dyDescent="0.2">
      <c r="A1820" s="7"/>
      <c r="B1820" s="7" t="s">
        <v>67</v>
      </c>
      <c r="C1820" s="8" t="s">
        <v>14</v>
      </c>
      <c r="D1820" s="6">
        <v>44160</v>
      </c>
      <c r="E1820" s="5">
        <v>2056.37</v>
      </c>
      <c r="F1820" s="5">
        <f t="shared" si="29"/>
        <v>965062.24000000034</v>
      </c>
    </row>
    <row r="1821" spans="1:6" x14ac:dyDescent="0.2">
      <c r="A1821" s="7"/>
      <c r="B1821" s="7" t="s">
        <v>67</v>
      </c>
      <c r="C1821" s="8" t="s">
        <v>14</v>
      </c>
      <c r="D1821" s="6">
        <v>44160</v>
      </c>
      <c r="E1821" s="5">
        <v>939.2</v>
      </c>
      <c r="F1821" s="5">
        <f t="shared" si="29"/>
        <v>966001.44000000029</v>
      </c>
    </row>
    <row r="1822" spans="1:6" x14ac:dyDescent="0.2">
      <c r="A1822" s="7"/>
      <c r="B1822" s="7" t="s">
        <v>67</v>
      </c>
      <c r="C1822" s="8" t="s">
        <v>14</v>
      </c>
      <c r="D1822" s="6">
        <v>44160</v>
      </c>
      <c r="E1822" s="5">
        <v>2274.17</v>
      </c>
      <c r="F1822" s="5">
        <f t="shared" si="29"/>
        <v>968275.61000000034</v>
      </c>
    </row>
    <row r="1823" spans="1:6" x14ac:dyDescent="0.2">
      <c r="A1823" s="7"/>
      <c r="B1823" s="7" t="s">
        <v>271</v>
      </c>
      <c r="C1823" s="8" t="s">
        <v>14</v>
      </c>
      <c r="D1823" s="6">
        <v>44165</v>
      </c>
      <c r="E1823" s="5">
        <v>395.51</v>
      </c>
      <c r="F1823" s="5">
        <f t="shared" si="29"/>
        <v>968671.12000000034</v>
      </c>
    </row>
    <row r="1824" spans="1:6" x14ac:dyDescent="0.2">
      <c r="A1824" s="7"/>
      <c r="B1824" s="7" t="s">
        <v>308</v>
      </c>
      <c r="C1824" s="8" t="s">
        <v>14</v>
      </c>
      <c r="D1824" s="6">
        <v>44165</v>
      </c>
      <c r="E1824" s="5">
        <v>753.07</v>
      </c>
      <c r="F1824" s="5">
        <f t="shared" si="29"/>
        <v>969424.19000000029</v>
      </c>
    </row>
    <row r="1825" spans="1:6" x14ac:dyDescent="0.2">
      <c r="A1825" s="7"/>
      <c r="B1825" s="7" t="s">
        <v>229</v>
      </c>
      <c r="C1825" s="8" t="s">
        <v>14</v>
      </c>
      <c r="D1825" s="6">
        <v>44165</v>
      </c>
      <c r="E1825" s="5">
        <v>136.69999999999999</v>
      </c>
      <c r="F1825" s="5">
        <f t="shared" si="29"/>
        <v>969560.89000000025</v>
      </c>
    </row>
    <row r="1826" spans="1:6" x14ac:dyDescent="0.2">
      <c r="A1826" s="7"/>
      <c r="B1826" s="7" t="s">
        <v>65</v>
      </c>
      <c r="C1826" s="8" t="s">
        <v>14</v>
      </c>
      <c r="D1826" s="6">
        <v>44166</v>
      </c>
      <c r="E1826" s="5">
        <v>1659.04</v>
      </c>
      <c r="F1826" s="5">
        <f t="shared" si="29"/>
        <v>971219.93000000028</v>
      </c>
    </row>
    <row r="1827" spans="1:6" x14ac:dyDescent="0.2">
      <c r="A1827" s="7"/>
      <c r="B1827" s="7" t="s">
        <v>320</v>
      </c>
      <c r="C1827" s="8" t="s">
        <v>14</v>
      </c>
      <c r="D1827" s="6">
        <v>44166</v>
      </c>
      <c r="E1827" s="5">
        <v>166.18</v>
      </c>
      <c r="F1827" s="5">
        <f t="shared" si="29"/>
        <v>971386.11000000034</v>
      </c>
    </row>
    <row r="1828" spans="1:6" x14ac:dyDescent="0.2">
      <c r="A1828" s="7"/>
      <c r="B1828" s="7" t="s">
        <v>320</v>
      </c>
      <c r="C1828" s="8" t="s">
        <v>14</v>
      </c>
      <c r="D1828" s="6">
        <v>44166</v>
      </c>
      <c r="E1828" s="5">
        <v>158.81</v>
      </c>
      <c r="F1828" s="5">
        <f t="shared" si="29"/>
        <v>971544.92000000039</v>
      </c>
    </row>
    <row r="1829" spans="1:6" x14ac:dyDescent="0.2">
      <c r="A1829" s="7"/>
      <c r="B1829" s="7" t="s">
        <v>320</v>
      </c>
      <c r="C1829" s="8" t="s">
        <v>14</v>
      </c>
      <c r="D1829" s="6">
        <v>44166</v>
      </c>
      <c r="E1829" s="5">
        <v>49.74</v>
      </c>
      <c r="F1829" s="5">
        <f t="shared" si="29"/>
        <v>971594.66000000038</v>
      </c>
    </row>
    <row r="1830" spans="1:6" x14ac:dyDescent="0.2">
      <c r="A1830" s="7"/>
      <c r="B1830" s="7" t="s">
        <v>320</v>
      </c>
      <c r="C1830" s="8" t="s">
        <v>14</v>
      </c>
      <c r="D1830" s="6">
        <v>44166</v>
      </c>
      <c r="E1830" s="5">
        <v>104.39</v>
      </c>
      <c r="F1830" s="5">
        <f t="shared" si="29"/>
        <v>971699.0500000004</v>
      </c>
    </row>
    <row r="1831" spans="1:6" x14ac:dyDescent="0.2">
      <c r="A1831" s="7"/>
      <c r="B1831" s="7" t="s">
        <v>249</v>
      </c>
      <c r="C1831" s="8" t="s">
        <v>14</v>
      </c>
      <c r="D1831" s="6">
        <v>44166</v>
      </c>
      <c r="E1831" s="5">
        <v>4927.33</v>
      </c>
      <c r="F1831" s="5">
        <f t="shared" si="29"/>
        <v>976626.38000000035</v>
      </c>
    </row>
    <row r="1832" spans="1:6" x14ac:dyDescent="0.2">
      <c r="A1832" s="7"/>
      <c r="B1832" s="7" t="s">
        <v>275</v>
      </c>
      <c r="C1832" s="8" t="s">
        <v>14</v>
      </c>
      <c r="D1832" s="6">
        <v>44166</v>
      </c>
      <c r="E1832" s="5">
        <v>746.57</v>
      </c>
      <c r="F1832" s="5">
        <f t="shared" si="29"/>
        <v>977372.9500000003</v>
      </c>
    </row>
    <row r="1833" spans="1:6" x14ac:dyDescent="0.2">
      <c r="A1833" s="7"/>
      <c r="B1833" s="7" t="s">
        <v>536</v>
      </c>
      <c r="C1833" s="8" t="s">
        <v>47</v>
      </c>
      <c r="D1833" s="6">
        <v>44168</v>
      </c>
      <c r="E1833" s="5">
        <v>291.72000000000003</v>
      </c>
      <c r="F1833" s="5">
        <f t="shared" si="29"/>
        <v>977664.67000000027</v>
      </c>
    </row>
    <row r="1834" spans="1:6" x14ac:dyDescent="0.2">
      <c r="A1834" s="7"/>
      <c r="B1834" s="7" t="s">
        <v>354</v>
      </c>
      <c r="C1834" s="8" t="s">
        <v>14</v>
      </c>
      <c r="D1834" s="6">
        <v>44168</v>
      </c>
      <c r="E1834" s="5">
        <v>939.01</v>
      </c>
      <c r="F1834" s="5">
        <f t="shared" si="29"/>
        <v>978603.68000000028</v>
      </c>
    </row>
    <row r="1835" spans="1:6" x14ac:dyDescent="0.2">
      <c r="A1835" s="7"/>
      <c r="B1835" s="7" t="s">
        <v>276</v>
      </c>
      <c r="C1835" s="8" t="s">
        <v>234</v>
      </c>
      <c r="D1835" s="6">
        <v>44168</v>
      </c>
      <c r="E1835" s="5">
        <v>245.54</v>
      </c>
      <c r="F1835" s="5">
        <f t="shared" si="29"/>
        <v>978849.22000000032</v>
      </c>
    </row>
    <row r="1836" spans="1:6" x14ac:dyDescent="0.2">
      <c r="A1836" s="7"/>
      <c r="B1836" s="7" t="s">
        <v>67</v>
      </c>
      <c r="C1836" s="8" t="s">
        <v>14</v>
      </c>
      <c r="D1836" s="6">
        <v>44172</v>
      </c>
      <c r="E1836" s="5">
        <v>19437.43</v>
      </c>
      <c r="F1836" s="5">
        <f t="shared" si="29"/>
        <v>998286.65000000037</v>
      </c>
    </row>
    <row r="1837" spans="1:6" x14ac:dyDescent="0.2">
      <c r="A1837" s="7"/>
      <c r="B1837" s="7" t="s">
        <v>309</v>
      </c>
      <c r="C1837" s="8" t="s">
        <v>14</v>
      </c>
      <c r="D1837" s="6">
        <v>44173</v>
      </c>
      <c r="E1837" s="5">
        <v>349.06</v>
      </c>
      <c r="F1837" s="5">
        <f t="shared" si="29"/>
        <v>998635.71000000043</v>
      </c>
    </row>
    <row r="1838" spans="1:6" x14ac:dyDescent="0.2">
      <c r="A1838" s="7"/>
      <c r="B1838" s="7" t="s">
        <v>309</v>
      </c>
      <c r="C1838" s="8" t="s">
        <v>14</v>
      </c>
      <c r="D1838" s="6">
        <v>44173</v>
      </c>
      <c r="E1838" s="5">
        <v>384.76</v>
      </c>
      <c r="F1838" s="5">
        <f t="shared" si="29"/>
        <v>999020.47000000044</v>
      </c>
    </row>
    <row r="1839" spans="1:6" x14ac:dyDescent="0.2">
      <c r="A1839" s="7"/>
      <c r="B1839" s="7" t="s">
        <v>137</v>
      </c>
      <c r="C1839" s="8" t="s">
        <v>15</v>
      </c>
      <c r="D1839" s="6">
        <v>44173</v>
      </c>
      <c r="E1839" s="5">
        <v>273.74</v>
      </c>
      <c r="F1839" s="5">
        <f t="shared" si="29"/>
        <v>999294.21000000043</v>
      </c>
    </row>
    <row r="1840" spans="1:6" x14ac:dyDescent="0.2">
      <c r="A1840" s="7"/>
      <c r="B1840" s="7" t="s">
        <v>72</v>
      </c>
      <c r="C1840" s="8" t="s">
        <v>14</v>
      </c>
      <c r="D1840" s="6">
        <v>44174</v>
      </c>
      <c r="E1840" s="5">
        <v>82.95</v>
      </c>
      <c r="F1840" s="5">
        <f t="shared" si="29"/>
        <v>999377.16000000038</v>
      </c>
    </row>
    <row r="1841" spans="1:6" x14ac:dyDescent="0.2">
      <c r="A1841" s="7"/>
      <c r="B1841" s="7" t="s">
        <v>495</v>
      </c>
      <c r="C1841" s="8" t="s">
        <v>14</v>
      </c>
      <c r="D1841" s="6">
        <v>44174</v>
      </c>
      <c r="E1841" s="5">
        <v>542.34</v>
      </c>
      <c r="F1841" s="5">
        <f t="shared" si="29"/>
        <v>999919.50000000035</v>
      </c>
    </row>
    <row r="1842" spans="1:6" x14ac:dyDescent="0.2">
      <c r="A1842" s="7"/>
      <c r="B1842" s="7" t="s">
        <v>495</v>
      </c>
      <c r="C1842" s="8" t="s">
        <v>14</v>
      </c>
      <c r="D1842" s="6">
        <v>44174</v>
      </c>
      <c r="E1842" s="5">
        <v>2070.48</v>
      </c>
      <c r="F1842" s="5">
        <f t="shared" si="29"/>
        <v>1001989.9800000003</v>
      </c>
    </row>
    <row r="1843" spans="1:6" x14ac:dyDescent="0.2">
      <c r="A1843" s="7"/>
      <c r="B1843" s="7" t="s">
        <v>495</v>
      </c>
      <c r="C1843" s="8" t="s">
        <v>14</v>
      </c>
      <c r="D1843" s="6">
        <v>44174</v>
      </c>
      <c r="E1843" s="5">
        <v>257.57</v>
      </c>
      <c r="F1843" s="5">
        <f t="shared" si="29"/>
        <v>1002247.5500000003</v>
      </c>
    </row>
    <row r="1844" spans="1:6" x14ac:dyDescent="0.2">
      <c r="A1844" s="7"/>
      <c r="B1844" s="7" t="s">
        <v>229</v>
      </c>
      <c r="C1844" s="8" t="s">
        <v>176</v>
      </c>
      <c r="D1844" s="6">
        <v>44174</v>
      </c>
      <c r="E1844" s="5">
        <v>977.42</v>
      </c>
      <c r="F1844" s="5">
        <f t="shared" si="29"/>
        <v>1003224.9700000003</v>
      </c>
    </row>
    <row r="1845" spans="1:6" x14ac:dyDescent="0.2">
      <c r="A1845" s="7"/>
      <c r="B1845" s="7" t="s">
        <v>229</v>
      </c>
      <c r="C1845" s="8" t="s">
        <v>176</v>
      </c>
      <c r="D1845" s="6">
        <v>44174</v>
      </c>
      <c r="E1845" s="5">
        <v>1901.75</v>
      </c>
      <c r="F1845" s="5">
        <f t="shared" si="29"/>
        <v>1005126.7200000003</v>
      </c>
    </row>
    <row r="1846" spans="1:6" x14ac:dyDescent="0.2">
      <c r="A1846" s="7"/>
      <c r="B1846" s="7" t="s">
        <v>62</v>
      </c>
      <c r="C1846" s="8" t="s">
        <v>14</v>
      </c>
      <c r="D1846" s="6">
        <v>44176</v>
      </c>
      <c r="E1846" s="5">
        <v>7057.16</v>
      </c>
      <c r="F1846" s="5">
        <f t="shared" si="29"/>
        <v>1012183.8800000004</v>
      </c>
    </row>
    <row r="1847" spans="1:6" x14ac:dyDescent="0.2">
      <c r="A1847" s="7"/>
      <c r="B1847" s="7" t="s">
        <v>225</v>
      </c>
      <c r="C1847" s="8" t="s">
        <v>14</v>
      </c>
      <c r="D1847" s="6">
        <v>44176</v>
      </c>
      <c r="E1847" s="5">
        <v>1167.96</v>
      </c>
      <c r="F1847" s="5">
        <f t="shared" si="29"/>
        <v>1013351.8400000003</v>
      </c>
    </row>
    <row r="1848" spans="1:6" x14ac:dyDescent="0.2">
      <c r="A1848" s="7"/>
      <c r="B1848" s="7" t="s">
        <v>312</v>
      </c>
      <c r="C1848" s="8" t="s">
        <v>14</v>
      </c>
      <c r="D1848" s="6">
        <v>44176</v>
      </c>
      <c r="E1848" s="5">
        <v>3797.92</v>
      </c>
      <c r="F1848" s="5">
        <f t="shared" si="29"/>
        <v>1017149.7600000004</v>
      </c>
    </row>
    <row r="1849" spans="1:6" x14ac:dyDescent="0.2">
      <c r="A1849" s="7"/>
      <c r="B1849" s="7" t="s">
        <v>271</v>
      </c>
      <c r="C1849" s="8" t="s">
        <v>14</v>
      </c>
      <c r="D1849" s="6">
        <v>44179</v>
      </c>
      <c r="E1849" s="5">
        <v>485.77</v>
      </c>
      <c r="F1849" s="5">
        <f t="shared" si="29"/>
        <v>1017635.5300000004</v>
      </c>
    </row>
    <row r="1850" spans="1:6" x14ac:dyDescent="0.2">
      <c r="A1850" s="7"/>
      <c r="B1850" s="7" t="s">
        <v>133</v>
      </c>
      <c r="C1850" s="8" t="s">
        <v>14</v>
      </c>
      <c r="D1850" s="6">
        <v>44179</v>
      </c>
      <c r="E1850" s="5">
        <v>7078.54</v>
      </c>
      <c r="F1850" s="5">
        <f t="shared" si="29"/>
        <v>1024714.0700000004</v>
      </c>
    </row>
    <row r="1851" spans="1:6" x14ac:dyDescent="0.2">
      <c r="A1851" s="7"/>
      <c r="B1851" s="7" t="s">
        <v>68</v>
      </c>
      <c r="C1851" s="8" t="s">
        <v>14</v>
      </c>
      <c r="D1851" s="6">
        <v>44179</v>
      </c>
      <c r="E1851" s="5">
        <v>15809.66</v>
      </c>
      <c r="F1851" s="5">
        <f t="shared" ref="F1851:F1882" si="30">E1851+F1850</f>
        <v>1040523.7300000004</v>
      </c>
    </row>
    <row r="1852" spans="1:6" x14ac:dyDescent="0.2">
      <c r="A1852" s="7"/>
      <c r="B1852" s="7" t="s">
        <v>62</v>
      </c>
      <c r="C1852" s="8" t="s">
        <v>14</v>
      </c>
      <c r="D1852" s="6">
        <v>44180</v>
      </c>
      <c r="E1852" s="5">
        <v>1045.19</v>
      </c>
      <c r="F1852" s="5">
        <f t="shared" si="30"/>
        <v>1041568.9200000004</v>
      </c>
    </row>
    <row r="1853" spans="1:6" x14ac:dyDescent="0.2">
      <c r="A1853" s="7"/>
      <c r="B1853" s="7" t="s">
        <v>495</v>
      </c>
      <c r="C1853" s="8" t="s">
        <v>176</v>
      </c>
      <c r="D1853" s="6">
        <v>44180</v>
      </c>
      <c r="E1853" s="5">
        <v>3118.99</v>
      </c>
      <c r="F1853" s="5">
        <f t="shared" si="30"/>
        <v>1044687.9100000004</v>
      </c>
    </row>
    <row r="1854" spans="1:6" x14ac:dyDescent="0.2">
      <c r="A1854" s="7"/>
      <c r="B1854" s="7" t="s">
        <v>495</v>
      </c>
      <c r="C1854" s="8" t="s">
        <v>189</v>
      </c>
      <c r="D1854" s="6">
        <v>44180</v>
      </c>
      <c r="E1854" s="5">
        <v>4131.4399999999996</v>
      </c>
      <c r="F1854" s="5">
        <f t="shared" si="30"/>
        <v>1048819.3500000003</v>
      </c>
    </row>
    <row r="1855" spans="1:6" x14ac:dyDescent="0.2">
      <c r="A1855" s="7"/>
      <c r="B1855" s="7" t="s">
        <v>495</v>
      </c>
      <c r="C1855" s="8" t="s">
        <v>14</v>
      </c>
      <c r="D1855" s="6">
        <v>44180</v>
      </c>
      <c r="E1855" s="5">
        <v>19318.59</v>
      </c>
      <c r="F1855" s="5">
        <f t="shared" si="30"/>
        <v>1068137.9400000004</v>
      </c>
    </row>
    <row r="1856" spans="1:6" x14ac:dyDescent="0.2">
      <c r="A1856" s="7"/>
      <c r="B1856" s="7" t="s">
        <v>495</v>
      </c>
      <c r="C1856" s="8" t="s">
        <v>14</v>
      </c>
      <c r="D1856" s="6">
        <v>44180</v>
      </c>
      <c r="E1856" s="5">
        <v>390.9</v>
      </c>
      <c r="F1856" s="5">
        <f t="shared" si="30"/>
        <v>1068528.8400000003</v>
      </c>
    </row>
    <row r="1857" spans="1:6" x14ac:dyDescent="0.2">
      <c r="A1857" s="7"/>
      <c r="B1857" s="7" t="s">
        <v>495</v>
      </c>
      <c r="C1857" s="8" t="s">
        <v>14</v>
      </c>
      <c r="D1857" s="6">
        <v>44180</v>
      </c>
      <c r="E1857" s="5">
        <v>1047.17</v>
      </c>
      <c r="F1857" s="5">
        <f t="shared" si="30"/>
        <v>1069576.0100000002</v>
      </c>
    </row>
    <row r="1858" spans="1:6" x14ac:dyDescent="0.2">
      <c r="A1858" s="7"/>
      <c r="B1858" s="7" t="s">
        <v>495</v>
      </c>
      <c r="C1858" s="8" t="s">
        <v>14</v>
      </c>
      <c r="D1858" s="6">
        <v>44180</v>
      </c>
      <c r="E1858" s="5">
        <v>2374.23</v>
      </c>
      <c r="F1858" s="5">
        <f t="shared" si="30"/>
        <v>1071950.2400000002</v>
      </c>
    </row>
    <row r="1859" spans="1:6" x14ac:dyDescent="0.2">
      <c r="A1859" s="7"/>
      <c r="B1859" s="7" t="s">
        <v>313</v>
      </c>
      <c r="C1859" s="8" t="s">
        <v>14</v>
      </c>
      <c r="D1859" s="6">
        <v>44180</v>
      </c>
      <c r="E1859" s="5">
        <v>236.41</v>
      </c>
      <c r="F1859" s="5">
        <f t="shared" si="30"/>
        <v>1072186.6500000001</v>
      </c>
    </row>
    <row r="1860" spans="1:6" x14ac:dyDescent="0.2">
      <c r="A1860" s="7"/>
      <c r="B1860" s="7" t="s">
        <v>381</v>
      </c>
      <c r="C1860" s="8" t="s">
        <v>14</v>
      </c>
      <c r="D1860" s="6">
        <v>44180</v>
      </c>
      <c r="E1860" s="5">
        <v>16.59</v>
      </c>
      <c r="F1860" s="5">
        <f t="shared" si="30"/>
        <v>1072203.2400000002</v>
      </c>
    </row>
    <row r="1861" spans="1:6" x14ac:dyDescent="0.2">
      <c r="A1861" s="7"/>
      <c r="B1861" s="7" t="s">
        <v>495</v>
      </c>
      <c r="C1861" s="8" t="s">
        <v>14</v>
      </c>
      <c r="D1861" s="6">
        <v>44186</v>
      </c>
      <c r="E1861" s="5">
        <v>4425.99</v>
      </c>
      <c r="F1861" s="5">
        <f t="shared" si="30"/>
        <v>1076629.2300000002</v>
      </c>
    </row>
    <row r="1862" spans="1:6" x14ac:dyDescent="0.2">
      <c r="A1862" s="7"/>
      <c r="B1862" s="7" t="s">
        <v>495</v>
      </c>
      <c r="C1862" s="8" t="s">
        <v>14</v>
      </c>
      <c r="D1862" s="6">
        <v>44186</v>
      </c>
      <c r="E1862" s="5">
        <v>9768.4</v>
      </c>
      <c r="F1862" s="5">
        <f t="shared" si="30"/>
        <v>1086397.6300000001</v>
      </c>
    </row>
    <row r="1863" spans="1:6" x14ac:dyDescent="0.2">
      <c r="A1863" s="7"/>
      <c r="B1863" s="7" t="s">
        <v>138</v>
      </c>
      <c r="C1863" s="8" t="s">
        <v>14</v>
      </c>
      <c r="D1863" s="6">
        <v>44186</v>
      </c>
      <c r="E1863" s="5">
        <v>504.35</v>
      </c>
      <c r="F1863" s="5">
        <f t="shared" si="30"/>
        <v>1086901.9800000002</v>
      </c>
    </row>
    <row r="1864" spans="1:6" x14ac:dyDescent="0.2">
      <c r="A1864" s="7"/>
      <c r="B1864" s="7" t="s">
        <v>308</v>
      </c>
      <c r="C1864" s="8" t="s">
        <v>14</v>
      </c>
      <c r="D1864" s="6">
        <v>44187</v>
      </c>
      <c r="E1864" s="5">
        <v>72.069999999999993</v>
      </c>
      <c r="F1864" s="5">
        <f t="shared" si="30"/>
        <v>1086974.0500000003</v>
      </c>
    </row>
    <row r="1865" spans="1:6" x14ac:dyDescent="0.2">
      <c r="A1865" s="7"/>
      <c r="B1865" s="7" t="s">
        <v>314</v>
      </c>
      <c r="C1865" s="8" t="s">
        <v>14</v>
      </c>
      <c r="D1865" s="6">
        <v>44187</v>
      </c>
      <c r="E1865" s="5">
        <v>93.74</v>
      </c>
      <c r="F1865" s="5">
        <f t="shared" si="30"/>
        <v>1087067.7900000003</v>
      </c>
    </row>
    <row r="1866" spans="1:6" x14ac:dyDescent="0.2">
      <c r="A1866" s="7"/>
      <c r="B1866" s="7" t="s">
        <v>83</v>
      </c>
      <c r="C1866" s="8" t="s">
        <v>14</v>
      </c>
      <c r="D1866" s="6">
        <v>44187</v>
      </c>
      <c r="E1866" s="5">
        <v>647.02</v>
      </c>
      <c r="F1866" s="5">
        <f t="shared" si="30"/>
        <v>1087714.8100000003</v>
      </c>
    </row>
    <row r="1867" spans="1:6" x14ac:dyDescent="0.2">
      <c r="A1867" s="7"/>
      <c r="B1867" s="7" t="s">
        <v>83</v>
      </c>
      <c r="C1867" s="8" t="s">
        <v>14</v>
      </c>
      <c r="D1867" s="6">
        <v>44187</v>
      </c>
      <c r="E1867" s="5">
        <v>696.79</v>
      </c>
      <c r="F1867" s="5">
        <f t="shared" si="30"/>
        <v>1088411.6000000003</v>
      </c>
    </row>
    <row r="1868" spans="1:6" x14ac:dyDescent="0.2">
      <c r="A1868" s="7"/>
      <c r="B1868" s="7" t="s">
        <v>62</v>
      </c>
      <c r="C1868" s="8" t="s">
        <v>14</v>
      </c>
      <c r="D1868" s="6">
        <v>44193</v>
      </c>
      <c r="E1868" s="5">
        <v>3312.3</v>
      </c>
      <c r="F1868" s="5">
        <f t="shared" si="30"/>
        <v>1091723.9000000004</v>
      </c>
    </row>
    <row r="1869" spans="1:6" x14ac:dyDescent="0.2">
      <c r="A1869" s="7"/>
      <c r="B1869" s="7" t="s">
        <v>62</v>
      </c>
      <c r="C1869" s="8" t="s">
        <v>14</v>
      </c>
      <c r="D1869" s="6">
        <v>44193</v>
      </c>
      <c r="E1869" s="5">
        <v>6753.01</v>
      </c>
      <c r="F1869" s="5">
        <f t="shared" si="30"/>
        <v>1098476.9100000004</v>
      </c>
    </row>
    <row r="1870" spans="1:6" x14ac:dyDescent="0.2">
      <c r="A1870" s="7"/>
      <c r="B1870" s="7" t="s">
        <v>98</v>
      </c>
      <c r="C1870" s="8" t="s">
        <v>14</v>
      </c>
      <c r="D1870" s="6">
        <v>44193</v>
      </c>
      <c r="E1870" s="5">
        <v>1470.46</v>
      </c>
      <c r="F1870" s="5">
        <f t="shared" si="30"/>
        <v>1099947.3700000003</v>
      </c>
    </row>
    <row r="1871" spans="1:6" x14ac:dyDescent="0.2">
      <c r="A1871" s="7"/>
      <c r="B1871" s="7" t="s">
        <v>253</v>
      </c>
      <c r="C1871" s="8" t="s">
        <v>140</v>
      </c>
      <c r="D1871" s="6">
        <v>44193</v>
      </c>
      <c r="E1871" s="5">
        <v>763.16</v>
      </c>
      <c r="F1871" s="5">
        <f t="shared" si="30"/>
        <v>1100710.5300000003</v>
      </c>
    </row>
    <row r="1872" spans="1:6" x14ac:dyDescent="0.2">
      <c r="A1872" s="7"/>
      <c r="B1872" s="7" t="s">
        <v>111</v>
      </c>
      <c r="C1872" s="8" t="s">
        <v>315</v>
      </c>
      <c r="D1872" s="6">
        <v>44193</v>
      </c>
      <c r="E1872" s="5">
        <v>1247.5899999999999</v>
      </c>
      <c r="F1872" s="5">
        <f t="shared" si="30"/>
        <v>1101958.1200000003</v>
      </c>
    </row>
    <row r="1873" spans="1:6" x14ac:dyDescent="0.2">
      <c r="A1873" s="7"/>
      <c r="B1873" s="7" t="s">
        <v>89</v>
      </c>
      <c r="C1873" s="8" t="s">
        <v>14</v>
      </c>
      <c r="D1873" s="6">
        <v>44193</v>
      </c>
      <c r="E1873" s="5">
        <v>6507.27</v>
      </c>
      <c r="F1873" s="5">
        <f t="shared" si="30"/>
        <v>1108465.3900000004</v>
      </c>
    </row>
    <row r="1874" spans="1:6" x14ac:dyDescent="0.2">
      <c r="A1874" s="7"/>
      <c r="B1874" s="7" t="s">
        <v>316</v>
      </c>
      <c r="C1874" s="8" t="s">
        <v>14</v>
      </c>
      <c r="D1874" s="6">
        <v>44195</v>
      </c>
      <c r="E1874" s="5">
        <v>82.95</v>
      </c>
      <c r="F1874" s="5">
        <f t="shared" si="30"/>
        <v>1108548.3400000003</v>
      </c>
    </row>
    <row r="1875" spans="1:6" x14ac:dyDescent="0.2">
      <c r="A1875" s="7"/>
      <c r="B1875" s="7" t="s">
        <v>320</v>
      </c>
      <c r="C1875" s="8" t="s">
        <v>14</v>
      </c>
      <c r="D1875" s="6">
        <v>44196</v>
      </c>
      <c r="E1875" s="5">
        <v>564.07000000000005</v>
      </c>
      <c r="F1875" s="5">
        <f t="shared" si="30"/>
        <v>1109112.4100000004</v>
      </c>
    </row>
    <row r="1876" spans="1:6" x14ac:dyDescent="0.2">
      <c r="A1876" s="7"/>
      <c r="B1876" s="7" t="s">
        <v>65</v>
      </c>
      <c r="C1876" s="8" t="s">
        <v>14</v>
      </c>
      <c r="D1876" s="6">
        <v>44196</v>
      </c>
      <c r="E1876" s="5">
        <v>1659.04</v>
      </c>
      <c r="F1876" s="5">
        <f t="shared" si="30"/>
        <v>1110771.4500000004</v>
      </c>
    </row>
    <row r="1877" spans="1:6" x14ac:dyDescent="0.2">
      <c r="A1877" s="7"/>
      <c r="B1877" s="7" t="s">
        <v>495</v>
      </c>
      <c r="C1877" s="8" t="s">
        <v>297</v>
      </c>
      <c r="D1877" s="6">
        <v>44196</v>
      </c>
      <c r="E1877" s="5">
        <v>666.93</v>
      </c>
      <c r="F1877" s="5">
        <f t="shared" si="30"/>
        <v>1111438.3800000004</v>
      </c>
    </row>
    <row r="1878" spans="1:6" x14ac:dyDescent="0.2">
      <c r="A1878" s="7"/>
      <c r="B1878" s="7" t="s">
        <v>229</v>
      </c>
      <c r="C1878" s="8" t="s">
        <v>176</v>
      </c>
      <c r="D1878" s="6">
        <v>44196</v>
      </c>
      <c r="E1878" s="5">
        <v>1901.75</v>
      </c>
      <c r="F1878" s="5">
        <f t="shared" si="30"/>
        <v>1113340.1300000004</v>
      </c>
    </row>
    <row r="1879" spans="1:6" x14ac:dyDescent="0.2">
      <c r="A1879" s="7"/>
      <c r="B1879" s="7" t="s">
        <v>275</v>
      </c>
      <c r="C1879" s="8" t="s">
        <v>14</v>
      </c>
      <c r="D1879" s="6">
        <v>44196</v>
      </c>
      <c r="E1879" s="5">
        <v>1343.82</v>
      </c>
      <c r="F1879" s="5">
        <f t="shared" si="30"/>
        <v>1114683.9500000004</v>
      </c>
    </row>
    <row r="1880" spans="1:6" x14ac:dyDescent="0.2">
      <c r="A1880" s="7"/>
      <c r="B1880" s="7" t="s">
        <v>68</v>
      </c>
      <c r="C1880" s="8" t="s">
        <v>14</v>
      </c>
      <c r="D1880" s="6">
        <v>44196</v>
      </c>
      <c r="E1880" s="5">
        <v>9371.82</v>
      </c>
      <c r="F1880" s="5">
        <f t="shared" si="30"/>
        <v>1124055.7700000005</v>
      </c>
    </row>
    <row r="1881" spans="1:6" x14ac:dyDescent="0.2">
      <c r="A1881" s="7"/>
      <c r="B1881" s="7" t="s">
        <v>320</v>
      </c>
      <c r="C1881" s="8" t="s">
        <v>14</v>
      </c>
      <c r="D1881" s="6">
        <v>44196</v>
      </c>
      <c r="E1881" s="5">
        <v>112.5</v>
      </c>
      <c r="F1881" s="5">
        <f t="shared" si="30"/>
        <v>1124168.2700000005</v>
      </c>
    </row>
    <row r="1882" spans="1:6" x14ac:dyDescent="0.2">
      <c r="A1882" s="7"/>
      <c r="B1882" s="7" t="s">
        <v>317</v>
      </c>
      <c r="C1882" s="8" t="s">
        <v>14</v>
      </c>
      <c r="D1882" s="6">
        <v>44196</v>
      </c>
      <c r="E1882" s="5">
        <v>437.99</v>
      </c>
      <c r="F1882" s="5">
        <f t="shared" si="30"/>
        <v>1124606.2600000005</v>
      </c>
    </row>
    <row r="1883" spans="1:6" x14ac:dyDescent="0.2">
      <c r="A1883" s="7"/>
      <c r="B1883" s="7" t="s">
        <v>168</v>
      </c>
      <c r="C1883" s="8" t="s">
        <v>164</v>
      </c>
      <c r="D1883" s="6">
        <v>44214</v>
      </c>
      <c r="E1883" s="5">
        <v>311.89999999999998</v>
      </c>
      <c r="F1883" s="5">
        <f>E1883</f>
        <v>311.89999999999998</v>
      </c>
    </row>
    <row r="1884" spans="1:6" x14ac:dyDescent="0.2">
      <c r="A1884" s="7"/>
      <c r="B1884" s="7" t="s">
        <v>4</v>
      </c>
      <c r="C1884" s="8" t="s">
        <v>318</v>
      </c>
      <c r="D1884" s="6">
        <v>44214</v>
      </c>
      <c r="E1884" s="5">
        <v>338.67</v>
      </c>
      <c r="F1884" s="5">
        <f>F1883+E1884</f>
        <v>650.56999999999994</v>
      </c>
    </row>
    <row r="1885" spans="1:6" x14ac:dyDescent="0.2">
      <c r="A1885" s="7"/>
      <c r="B1885" s="7" t="s">
        <v>4</v>
      </c>
      <c r="C1885" s="8" t="s">
        <v>318</v>
      </c>
      <c r="D1885" s="6">
        <v>44214</v>
      </c>
      <c r="E1885" s="5">
        <v>664.91</v>
      </c>
      <c r="F1885" s="5">
        <f t="shared" ref="F1885:F1948" si="31">F1884+E1885</f>
        <v>1315.48</v>
      </c>
    </row>
    <row r="1886" spans="1:6" x14ac:dyDescent="0.2">
      <c r="A1886" s="7"/>
      <c r="B1886" s="7" t="s">
        <v>4</v>
      </c>
      <c r="C1886" s="8" t="s">
        <v>319</v>
      </c>
      <c r="D1886" s="6">
        <v>44214</v>
      </c>
      <c r="E1886" s="5">
        <v>168.65</v>
      </c>
      <c r="F1886" s="5">
        <f t="shared" si="31"/>
        <v>1484.13</v>
      </c>
    </row>
    <row r="1887" spans="1:6" x14ac:dyDescent="0.2">
      <c r="A1887" s="7"/>
      <c r="B1887" s="7" t="s">
        <v>495</v>
      </c>
      <c r="C1887" s="8" t="s">
        <v>176</v>
      </c>
      <c r="D1887" s="6">
        <v>44214</v>
      </c>
      <c r="E1887" s="5">
        <v>390.12</v>
      </c>
      <c r="F1887" s="5">
        <f t="shared" si="31"/>
        <v>1874.25</v>
      </c>
    </row>
    <row r="1888" spans="1:6" x14ac:dyDescent="0.2">
      <c r="A1888" s="7"/>
      <c r="B1888" s="7" t="s">
        <v>495</v>
      </c>
      <c r="C1888" s="8" t="s">
        <v>79</v>
      </c>
      <c r="D1888" s="6">
        <v>44214</v>
      </c>
      <c r="E1888" s="5">
        <v>666.93</v>
      </c>
      <c r="F1888" s="5">
        <f t="shared" si="31"/>
        <v>2541.1799999999998</v>
      </c>
    </row>
    <row r="1889" spans="1:6" x14ac:dyDescent="0.2">
      <c r="A1889" s="7"/>
      <c r="B1889" s="7" t="s">
        <v>495</v>
      </c>
      <c r="C1889" s="8" t="s">
        <v>17</v>
      </c>
      <c r="D1889" s="6">
        <v>44214</v>
      </c>
      <c r="E1889" s="5">
        <v>3067.56</v>
      </c>
      <c r="F1889" s="5">
        <f t="shared" si="31"/>
        <v>5608.74</v>
      </c>
    </row>
    <row r="1890" spans="1:6" x14ac:dyDescent="0.2">
      <c r="A1890" s="7"/>
      <c r="B1890" s="7" t="s">
        <v>495</v>
      </c>
      <c r="C1890" s="8" t="s">
        <v>189</v>
      </c>
      <c r="D1890" s="6">
        <v>44214</v>
      </c>
      <c r="E1890" s="5">
        <v>4131.4399999999996</v>
      </c>
      <c r="F1890" s="5">
        <f t="shared" si="31"/>
        <v>9740.18</v>
      </c>
    </row>
    <row r="1891" spans="1:6" x14ac:dyDescent="0.2">
      <c r="A1891" s="7"/>
      <c r="B1891" s="7" t="s">
        <v>259</v>
      </c>
      <c r="C1891" s="8" t="s">
        <v>14</v>
      </c>
      <c r="D1891" s="6">
        <v>44214</v>
      </c>
      <c r="E1891" s="5">
        <v>6636.14</v>
      </c>
      <c r="F1891" s="5">
        <f t="shared" si="31"/>
        <v>16376.32</v>
      </c>
    </row>
    <row r="1892" spans="1:6" x14ac:dyDescent="0.2">
      <c r="A1892" s="7"/>
      <c r="B1892" s="7" t="s">
        <v>206</v>
      </c>
      <c r="C1892" s="8" t="s">
        <v>14</v>
      </c>
      <c r="D1892" s="6">
        <v>44214</v>
      </c>
      <c r="E1892" s="5">
        <v>2389.0100000000002</v>
      </c>
      <c r="F1892" s="5">
        <f t="shared" si="31"/>
        <v>18765.330000000002</v>
      </c>
    </row>
    <row r="1893" spans="1:6" x14ac:dyDescent="0.2">
      <c r="A1893" s="7"/>
      <c r="B1893" s="7" t="s">
        <v>206</v>
      </c>
      <c r="C1893" s="8" t="s">
        <v>14</v>
      </c>
      <c r="D1893" s="6">
        <v>44214</v>
      </c>
      <c r="E1893" s="5">
        <v>2123.56</v>
      </c>
      <c r="F1893" s="5">
        <f t="shared" si="31"/>
        <v>20888.890000000003</v>
      </c>
    </row>
    <row r="1894" spans="1:6" x14ac:dyDescent="0.2">
      <c r="A1894" s="7"/>
      <c r="B1894" s="7" t="s">
        <v>206</v>
      </c>
      <c r="C1894" s="8" t="s">
        <v>14</v>
      </c>
      <c r="D1894" s="6">
        <v>44214</v>
      </c>
      <c r="E1894" s="5">
        <v>13537.73</v>
      </c>
      <c r="F1894" s="5">
        <f t="shared" si="31"/>
        <v>34426.620000000003</v>
      </c>
    </row>
    <row r="1895" spans="1:6" x14ac:dyDescent="0.2">
      <c r="A1895" s="7"/>
      <c r="B1895" s="7" t="s">
        <v>320</v>
      </c>
      <c r="C1895" s="8" t="s">
        <v>14</v>
      </c>
      <c r="D1895" s="6">
        <v>44214</v>
      </c>
      <c r="E1895" s="5">
        <v>626.21</v>
      </c>
      <c r="F1895" s="5">
        <f t="shared" si="31"/>
        <v>35052.83</v>
      </c>
    </row>
    <row r="1896" spans="1:6" x14ac:dyDescent="0.2">
      <c r="A1896" s="7"/>
      <c r="B1896" s="7" t="s">
        <v>321</v>
      </c>
      <c r="C1896" s="8" t="s">
        <v>164</v>
      </c>
      <c r="D1896" s="6">
        <v>44218</v>
      </c>
      <c r="E1896" s="5">
        <v>331.81</v>
      </c>
      <c r="F1896" s="5">
        <f t="shared" si="31"/>
        <v>35384.639999999999</v>
      </c>
    </row>
    <row r="1897" spans="1:6" x14ac:dyDescent="0.2">
      <c r="A1897" s="7"/>
      <c r="B1897" s="7" t="s">
        <v>206</v>
      </c>
      <c r="C1897" s="8" t="s">
        <v>14</v>
      </c>
      <c r="D1897" s="6">
        <v>44218</v>
      </c>
      <c r="E1897" s="5">
        <v>2946.45</v>
      </c>
      <c r="F1897" s="5">
        <f t="shared" si="31"/>
        <v>38331.089999999997</v>
      </c>
    </row>
    <row r="1898" spans="1:6" x14ac:dyDescent="0.2">
      <c r="A1898" s="7"/>
      <c r="B1898" s="7" t="s">
        <v>322</v>
      </c>
      <c r="C1898" s="8" t="s">
        <v>14</v>
      </c>
      <c r="D1898" s="6">
        <v>44218</v>
      </c>
      <c r="E1898" s="5">
        <v>535.87</v>
      </c>
      <c r="F1898" s="5">
        <f t="shared" si="31"/>
        <v>38866.959999999999</v>
      </c>
    </row>
    <row r="1899" spans="1:6" x14ac:dyDescent="0.2">
      <c r="A1899" s="7"/>
      <c r="B1899" s="7" t="s">
        <v>323</v>
      </c>
      <c r="C1899" s="8" t="s">
        <v>14</v>
      </c>
      <c r="D1899" s="6">
        <v>44218</v>
      </c>
      <c r="E1899" s="5">
        <v>3768.25</v>
      </c>
      <c r="F1899" s="5">
        <f t="shared" si="31"/>
        <v>42635.21</v>
      </c>
    </row>
    <row r="1900" spans="1:6" x14ac:dyDescent="0.2">
      <c r="A1900" s="7"/>
      <c r="B1900" s="7" t="s">
        <v>225</v>
      </c>
      <c r="C1900" s="8" t="s">
        <v>14</v>
      </c>
      <c r="D1900" s="6">
        <v>44218</v>
      </c>
      <c r="E1900" s="5">
        <v>1274.1400000000001</v>
      </c>
      <c r="F1900" s="5">
        <f t="shared" si="31"/>
        <v>43909.35</v>
      </c>
    </row>
    <row r="1901" spans="1:6" x14ac:dyDescent="0.2">
      <c r="A1901" s="7"/>
      <c r="B1901" s="7" t="s">
        <v>324</v>
      </c>
      <c r="C1901" s="8" t="s">
        <v>325</v>
      </c>
      <c r="D1901" s="6">
        <v>44218</v>
      </c>
      <c r="E1901" s="5">
        <v>1592.67</v>
      </c>
      <c r="F1901" s="5">
        <f t="shared" si="31"/>
        <v>45502.02</v>
      </c>
    </row>
    <row r="1902" spans="1:6" x14ac:dyDescent="0.2">
      <c r="A1902" s="7"/>
      <c r="B1902" s="7" t="s">
        <v>239</v>
      </c>
      <c r="C1902" s="8" t="s">
        <v>325</v>
      </c>
      <c r="D1902" s="6">
        <v>44218</v>
      </c>
      <c r="E1902" s="5">
        <v>2767.37</v>
      </c>
      <c r="F1902" s="5">
        <f t="shared" si="31"/>
        <v>48269.39</v>
      </c>
    </row>
    <row r="1903" spans="1:6" x14ac:dyDescent="0.2">
      <c r="A1903" s="7"/>
      <c r="B1903" s="7" t="s">
        <v>138</v>
      </c>
      <c r="C1903" s="8" t="s">
        <v>14</v>
      </c>
      <c r="D1903" s="6">
        <v>44218</v>
      </c>
      <c r="E1903" s="5">
        <v>345.08</v>
      </c>
      <c r="F1903" s="5">
        <f t="shared" si="31"/>
        <v>48614.47</v>
      </c>
    </row>
    <row r="1904" spans="1:6" x14ac:dyDescent="0.2">
      <c r="A1904" s="7"/>
      <c r="B1904" s="7" t="s">
        <v>4</v>
      </c>
      <c r="C1904" s="8" t="s">
        <v>79</v>
      </c>
      <c r="D1904" s="6">
        <v>44218</v>
      </c>
      <c r="E1904" s="5">
        <v>77.67</v>
      </c>
      <c r="F1904" s="5">
        <f t="shared" si="31"/>
        <v>48692.14</v>
      </c>
    </row>
    <row r="1905" spans="1:6" x14ac:dyDescent="0.2">
      <c r="A1905" s="7"/>
      <c r="B1905" s="7" t="s">
        <v>4</v>
      </c>
      <c r="C1905" s="8" t="s">
        <v>79</v>
      </c>
      <c r="D1905" s="6">
        <v>44218</v>
      </c>
      <c r="E1905" s="5">
        <v>146.72</v>
      </c>
      <c r="F1905" s="5">
        <f t="shared" si="31"/>
        <v>48838.86</v>
      </c>
    </row>
    <row r="1906" spans="1:6" x14ac:dyDescent="0.2">
      <c r="A1906" s="7"/>
      <c r="B1906" s="7" t="s">
        <v>158</v>
      </c>
      <c r="C1906" s="8" t="s">
        <v>51</v>
      </c>
      <c r="D1906" s="6">
        <v>44222</v>
      </c>
      <c r="E1906" s="5">
        <v>255.49</v>
      </c>
      <c r="F1906" s="5">
        <f t="shared" si="31"/>
        <v>49094.35</v>
      </c>
    </row>
    <row r="1907" spans="1:6" x14ac:dyDescent="0.2">
      <c r="A1907" s="7"/>
      <c r="B1907" s="7" t="s">
        <v>41</v>
      </c>
      <c r="C1907" s="8" t="s">
        <v>326</v>
      </c>
      <c r="D1907" s="6">
        <v>44222</v>
      </c>
      <c r="E1907" s="5">
        <v>663.61</v>
      </c>
      <c r="F1907" s="5">
        <f t="shared" si="31"/>
        <v>49757.96</v>
      </c>
    </row>
    <row r="1908" spans="1:6" x14ac:dyDescent="0.2">
      <c r="A1908" s="7"/>
      <c r="B1908" s="7" t="s">
        <v>327</v>
      </c>
      <c r="C1908" s="8" t="s">
        <v>6</v>
      </c>
      <c r="D1908" s="6">
        <v>44222</v>
      </c>
      <c r="E1908" s="5">
        <v>769.79</v>
      </c>
      <c r="F1908" s="5">
        <f t="shared" si="31"/>
        <v>50527.75</v>
      </c>
    </row>
    <row r="1909" spans="1:6" x14ac:dyDescent="0.2">
      <c r="A1909" s="7"/>
      <c r="B1909" s="7" t="s">
        <v>328</v>
      </c>
      <c r="C1909" s="8" t="s">
        <v>14</v>
      </c>
      <c r="D1909" s="6">
        <v>44222</v>
      </c>
      <c r="E1909" s="5">
        <v>121.11</v>
      </c>
      <c r="F1909" s="5">
        <f t="shared" si="31"/>
        <v>50648.86</v>
      </c>
    </row>
    <row r="1910" spans="1:6" x14ac:dyDescent="0.2">
      <c r="A1910" s="7"/>
      <c r="B1910" s="7" t="s">
        <v>4</v>
      </c>
      <c r="C1910" s="8" t="s">
        <v>325</v>
      </c>
      <c r="D1910" s="6">
        <v>44225</v>
      </c>
      <c r="E1910" s="5">
        <v>215.76</v>
      </c>
      <c r="F1910" s="5">
        <f t="shared" si="31"/>
        <v>50864.62</v>
      </c>
    </row>
    <row r="1911" spans="1:6" x14ac:dyDescent="0.2">
      <c r="A1911" s="7"/>
      <c r="B1911" s="7" t="s">
        <v>275</v>
      </c>
      <c r="C1911" s="8" t="s">
        <v>14</v>
      </c>
      <c r="D1911" s="6">
        <v>44228</v>
      </c>
      <c r="E1911" s="5">
        <v>923.92</v>
      </c>
      <c r="F1911" s="5">
        <f t="shared" si="31"/>
        <v>51788.54</v>
      </c>
    </row>
    <row r="1912" spans="1:6" x14ac:dyDescent="0.2">
      <c r="A1912" s="7"/>
      <c r="B1912" s="7" t="s">
        <v>65</v>
      </c>
      <c r="C1912" s="8" t="s">
        <v>14</v>
      </c>
      <c r="D1912" s="6">
        <v>44228</v>
      </c>
      <c r="E1912" s="5">
        <v>1659.04</v>
      </c>
      <c r="F1912" s="5">
        <f t="shared" si="31"/>
        <v>53447.58</v>
      </c>
    </row>
    <row r="1913" spans="1:6" x14ac:dyDescent="0.2">
      <c r="A1913" s="7"/>
      <c r="B1913" s="7" t="s">
        <v>249</v>
      </c>
      <c r="C1913" s="8" t="s">
        <v>14</v>
      </c>
      <c r="D1913" s="6">
        <v>44228</v>
      </c>
      <c r="E1913" s="5">
        <v>4106.1099999999997</v>
      </c>
      <c r="F1913" s="5">
        <f t="shared" si="31"/>
        <v>57553.69</v>
      </c>
    </row>
    <row r="1914" spans="1:6" x14ac:dyDescent="0.2">
      <c r="A1914" s="7"/>
      <c r="B1914" s="7" t="s">
        <v>138</v>
      </c>
      <c r="C1914" s="8" t="s">
        <v>189</v>
      </c>
      <c r="D1914" s="6">
        <v>44232</v>
      </c>
      <c r="E1914" s="5">
        <v>822.88</v>
      </c>
      <c r="F1914" s="5">
        <f t="shared" si="31"/>
        <v>58376.57</v>
      </c>
    </row>
    <row r="1915" spans="1:6" x14ac:dyDescent="0.2">
      <c r="A1915" s="7"/>
      <c r="B1915" s="7" t="s">
        <v>495</v>
      </c>
      <c r="C1915" s="8" t="s">
        <v>14</v>
      </c>
      <c r="D1915" s="6">
        <v>44232</v>
      </c>
      <c r="E1915" s="5">
        <v>199.08</v>
      </c>
      <c r="F1915" s="5">
        <f t="shared" si="31"/>
        <v>58575.65</v>
      </c>
    </row>
    <row r="1916" spans="1:6" x14ac:dyDescent="0.2">
      <c r="A1916" s="7"/>
      <c r="B1916" s="7" t="s">
        <v>495</v>
      </c>
      <c r="C1916" s="8" t="s">
        <v>14</v>
      </c>
      <c r="D1916" s="6">
        <v>44232</v>
      </c>
      <c r="E1916" s="5">
        <v>1913.16</v>
      </c>
      <c r="F1916" s="5">
        <f t="shared" si="31"/>
        <v>60488.810000000005</v>
      </c>
    </row>
    <row r="1917" spans="1:6" x14ac:dyDescent="0.2">
      <c r="A1917" s="7"/>
      <c r="B1917" s="7" t="s">
        <v>495</v>
      </c>
      <c r="C1917" s="8" t="s">
        <v>14</v>
      </c>
      <c r="D1917" s="6">
        <v>44232</v>
      </c>
      <c r="E1917" s="5">
        <v>508.3</v>
      </c>
      <c r="F1917" s="5">
        <f t="shared" si="31"/>
        <v>60997.110000000008</v>
      </c>
    </row>
    <row r="1918" spans="1:6" x14ac:dyDescent="0.2">
      <c r="A1918" s="7"/>
      <c r="B1918" s="7" t="s">
        <v>495</v>
      </c>
      <c r="C1918" s="8" t="s">
        <v>176</v>
      </c>
      <c r="D1918" s="6">
        <v>44236</v>
      </c>
      <c r="E1918" s="5">
        <v>391.2</v>
      </c>
      <c r="F1918" s="5">
        <f t="shared" si="31"/>
        <v>61388.310000000005</v>
      </c>
    </row>
    <row r="1919" spans="1:6" x14ac:dyDescent="0.2">
      <c r="A1919" s="7"/>
      <c r="B1919" s="7" t="s">
        <v>495</v>
      </c>
      <c r="C1919" s="8" t="s">
        <v>79</v>
      </c>
      <c r="D1919" s="6">
        <v>44236</v>
      </c>
      <c r="E1919" s="5">
        <v>666.93</v>
      </c>
      <c r="F1919" s="5">
        <f t="shared" si="31"/>
        <v>62055.240000000005</v>
      </c>
    </row>
    <row r="1920" spans="1:6" x14ac:dyDescent="0.2">
      <c r="A1920" s="7"/>
      <c r="B1920" s="7" t="s">
        <v>495</v>
      </c>
      <c r="C1920" s="8" t="s">
        <v>189</v>
      </c>
      <c r="D1920" s="6">
        <v>44236</v>
      </c>
      <c r="E1920" s="5">
        <v>4131.4399999999996</v>
      </c>
      <c r="F1920" s="5">
        <f t="shared" si="31"/>
        <v>66186.680000000008</v>
      </c>
    </row>
    <row r="1921" spans="1:6" x14ac:dyDescent="0.2">
      <c r="A1921" s="7"/>
      <c r="B1921" s="7" t="s">
        <v>495</v>
      </c>
      <c r="C1921" s="8" t="s">
        <v>17</v>
      </c>
      <c r="D1921" s="6">
        <v>44236</v>
      </c>
      <c r="E1921" s="5">
        <v>3930.25</v>
      </c>
      <c r="F1921" s="5">
        <f t="shared" si="31"/>
        <v>70116.930000000008</v>
      </c>
    </row>
    <row r="1922" spans="1:6" x14ac:dyDescent="0.2">
      <c r="A1922" s="7"/>
      <c r="B1922" s="7" t="s">
        <v>229</v>
      </c>
      <c r="C1922" s="8" t="s">
        <v>176</v>
      </c>
      <c r="D1922" s="6">
        <v>44236</v>
      </c>
      <c r="E1922" s="5">
        <v>1901.75</v>
      </c>
      <c r="F1922" s="5">
        <f t="shared" si="31"/>
        <v>72018.680000000008</v>
      </c>
    </row>
    <row r="1923" spans="1:6" x14ac:dyDescent="0.2">
      <c r="A1923" s="7"/>
      <c r="B1923" s="7" t="s">
        <v>229</v>
      </c>
      <c r="C1923" s="8" t="s">
        <v>176</v>
      </c>
      <c r="D1923" s="6">
        <v>44236</v>
      </c>
      <c r="E1923" s="5">
        <v>189.13</v>
      </c>
      <c r="F1923" s="5">
        <f t="shared" si="31"/>
        <v>72207.810000000012</v>
      </c>
    </row>
    <row r="1924" spans="1:6" x14ac:dyDescent="0.2">
      <c r="A1924" s="7"/>
      <c r="B1924" s="7" t="s">
        <v>329</v>
      </c>
      <c r="C1924" s="8" t="s">
        <v>14</v>
      </c>
      <c r="D1924" s="6">
        <v>44237</v>
      </c>
      <c r="E1924" s="5">
        <v>78.31</v>
      </c>
      <c r="F1924" s="5">
        <f t="shared" si="31"/>
        <v>72286.12000000001</v>
      </c>
    </row>
    <row r="1925" spans="1:6" x14ac:dyDescent="0.2">
      <c r="A1925" s="7"/>
      <c r="B1925" s="7" t="s">
        <v>329</v>
      </c>
      <c r="C1925" s="8" t="s">
        <v>14</v>
      </c>
      <c r="D1925" s="6">
        <v>44237</v>
      </c>
      <c r="E1925" s="5">
        <v>626.45000000000005</v>
      </c>
      <c r="F1925" s="5">
        <f t="shared" si="31"/>
        <v>72912.570000000007</v>
      </c>
    </row>
    <row r="1926" spans="1:6" x14ac:dyDescent="0.2">
      <c r="A1926" s="7"/>
      <c r="B1926" s="7" t="s">
        <v>330</v>
      </c>
      <c r="C1926" s="8" t="s">
        <v>14</v>
      </c>
      <c r="D1926" s="6">
        <v>44237</v>
      </c>
      <c r="E1926" s="5">
        <v>1914.53</v>
      </c>
      <c r="F1926" s="5">
        <f t="shared" si="31"/>
        <v>74827.100000000006</v>
      </c>
    </row>
    <row r="1927" spans="1:6" x14ac:dyDescent="0.2">
      <c r="A1927" s="7"/>
      <c r="B1927" s="7" t="s">
        <v>158</v>
      </c>
      <c r="C1927" s="8" t="s">
        <v>51</v>
      </c>
      <c r="D1927" s="6">
        <v>44243</v>
      </c>
      <c r="E1927" s="5">
        <v>255.49</v>
      </c>
      <c r="F1927" s="5">
        <f t="shared" si="31"/>
        <v>75082.590000000011</v>
      </c>
    </row>
    <row r="1928" spans="1:6" x14ac:dyDescent="0.2">
      <c r="A1928" s="7"/>
      <c r="B1928" s="7" t="s">
        <v>69</v>
      </c>
      <c r="C1928" s="8" t="s">
        <v>14</v>
      </c>
      <c r="D1928" s="6">
        <v>44243</v>
      </c>
      <c r="E1928" s="5">
        <v>85.03</v>
      </c>
      <c r="F1928" s="5">
        <f t="shared" si="31"/>
        <v>75167.62000000001</v>
      </c>
    </row>
    <row r="1929" spans="1:6" x14ac:dyDescent="0.2">
      <c r="A1929" s="7"/>
      <c r="B1929" s="7" t="s">
        <v>68</v>
      </c>
      <c r="C1929" s="8" t="s">
        <v>14</v>
      </c>
      <c r="D1929" s="6">
        <v>44243</v>
      </c>
      <c r="E1929" s="5">
        <v>11166.51</v>
      </c>
      <c r="F1929" s="5">
        <f t="shared" si="31"/>
        <v>86334.13</v>
      </c>
    </row>
    <row r="1930" spans="1:6" x14ac:dyDescent="0.2">
      <c r="A1930" s="7"/>
      <c r="B1930" s="7" t="s">
        <v>138</v>
      </c>
      <c r="C1930" s="8" t="s">
        <v>14</v>
      </c>
      <c r="D1930" s="6">
        <v>44246</v>
      </c>
      <c r="E1930" s="5">
        <v>212.36</v>
      </c>
      <c r="F1930" s="5">
        <f t="shared" si="31"/>
        <v>86546.49</v>
      </c>
    </row>
    <row r="1931" spans="1:6" x14ac:dyDescent="0.2">
      <c r="A1931" s="7"/>
      <c r="B1931" s="7" t="s">
        <v>320</v>
      </c>
      <c r="C1931" s="8" t="s">
        <v>14</v>
      </c>
      <c r="D1931" s="6">
        <v>44246</v>
      </c>
      <c r="E1931" s="5">
        <v>1254.23</v>
      </c>
      <c r="F1931" s="5">
        <f t="shared" si="31"/>
        <v>87800.72</v>
      </c>
    </row>
    <row r="1932" spans="1:6" x14ac:dyDescent="0.2">
      <c r="A1932" s="7"/>
      <c r="B1932" s="7" t="s">
        <v>329</v>
      </c>
      <c r="C1932" s="8" t="s">
        <v>14</v>
      </c>
      <c r="D1932" s="6">
        <v>44246</v>
      </c>
      <c r="E1932" s="5">
        <v>75.17</v>
      </c>
      <c r="F1932" s="5">
        <f t="shared" si="31"/>
        <v>87875.89</v>
      </c>
    </row>
    <row r="1933" spans="1:6" x14ac:dyDescent="0.2">
      <c r="A1933" s="7"/>
      <c r="B1933" s="7" t="s">
        <v>329</v>
      </c>
      <c r="C1933" s="8" t="s">
        <v>14</v>
      </c>
      <c r="D1933" s="6">
        <v>44246</v>
      </c>
      <c r="E1933" s="5">
        <v>75.17</v>
      </c>
      <c r="F1933" s="5">
        <f t="shared" si="31"/>
        <v>87951.06</v>
      </c>
    </row>
    <row r="1934" spans="1:6" x14ac:dyDescent="0.2">
      <c r="A1934" s="7"/>
      <c r="B1934" s="7" t="s">
        <v>331</v>
      </c>
      <c r="C1934" s="8" t="s">
        <v>47</v>
      </c>
      <c r="D1934" s="6">
        <v>44251</v>
      </c>
      <c r="E1934" s="5">
        <v>225.63</v>
      </c>
      <c r="F1934" s="5">
        <f t="shared" si="31"/>
        <v>88176.69</v>
      </c>
    </row>
    <row r="1935" spans="1:6" x14ac:dyDescent="0.2">
      <c r="A1935" s="7"/>
      <c r="B1935" s="7" t="s">
        <v>331</v>
      </c>
      <c r="C1935" s="8" t="s">
        <v>47</v>
      </c>
      <c r="D1935" s="6">
        <v>44251</v>
      </c>
      <c r="E1935" s="5">
        <v>197.43</v>
      </c>
      <c r="F1935" s="5">
        <f t="shared" si="31"/>
        <v>88374.12</v>
      </c>
    </row>
    <row r="1936" spans="1:6" x14ac:dyDescent="0.2">
      <c r="A1936" s="7"/>
      <c r="B1936" s="7" t="s">
        <v>332</v>
      </c>
      <c r="C1936" s="8" t="s">
        <v>14</v>
      </c>
      <c r="D1936" s="6">
        <v>44251</v>
      </c>
      <c r="E1936" s="5">
        <v>995.42</v>
      </c>
      <c r="F1936" s="5">
        <f t="shared" si="31"/>
        <v>89369.54</v>
      </c>
    </row>
    <row r="1937" spans="1:6" x14ac:dyDescent="0.2">
      <c r="A1937" s="7"/>
      <c r="B1937" s="7" t="s">
        <v>62</v>
      </c>
      <c r="C1937" s="8" t="s">
        <v>14</v>
      </c>
      <c r="D1937" s="6">
        <v>44251</v>
      </c>
      <c r="E1937" s="5">
        <v>2369.81</v>
      </c>
      <c r="F1937" s="5">
        <f t="shared" si="31"/>
        <v>91739.349999999991</v>
      </c>
    </row>
    <row r="1938" spans="1:6" x14ac:dyDescent="0.2">
      <c r="A1938" s="7"/>
      <c r="B1938" s="7" t="s">
        <v>333</v>
      </c>
      <c r="C1938" s="8" t="s">
        <v>14</v>
      </c>
      <c r="D1938" s="6">
        <v>44251</v>
      </c>
      <c r="E1938" s="5">
        <v>49.77</v>
      </c>
      <c r="F1938" s="5">
        <f t="shared" si="31"/>
        <v>91789.119999999995</v>
      </c>
    </row>
    <row r="1939" spans="1:6" x14ac:dyDescent="0.2">
      <c r="A1939" s="7"/>
      <c r="B1939" s="7" t="s">
        <v>229</v>
      </c>
      <c r="C1939" s="8" t="s">
        <v>176</v>
      </c>
      <c r="D1939" s="6">
        <v>44251</v>
      </c>
      <c r="E1939" s="5">
        <v>1459.95</v>
      </c>
      <c r="F1939" s="5">
        <f t="shared" si="31"/>
        <v>93249.069999999992</v>
      </c>
    </row>
    <row r="1940" spans="1:6" x14ac:dyDescent="0.2">
      <c r="A1940" s="7"/>
      <c r="B1940" s="7" t="s">
        <v>69</v>
      </c>
      <c r="C1940" s="8" t="s">
        <v>14</v>
      </c>
      <c r="D1940" s="6">
        <v>44251</v>
      </c>
      <c r="E1940" s="5">
        <v>557.44000000000005</v>
      </c>
      <c r="F1940" s="5">
        <f t="shared" si="31"/>
        <v>93806.51</v>
      </c>
    </row>
    <row r="1941" spans="1:6" x14ac:dyDescent="0.2">
      <c r="A1941" s="7"/>
      <c r="B1941" s="7" t="s">
        <v>69</v>
      </c>
      <c r="C1941" s="8" t="s">
        <v>14</v>
      </c>
      <c r="D1941" s="6">
        <v>44251</v>
      </c>
      <c r="E1941" s="5">
        <v>199.08</v>
      </c>
      <c r="F1941" s="5">
        <f t="shared" si="31"/>
        <v>94005.59</v>
      </c>
    </row>
    <row r="1942" spans="1:6" x14ac:dyDescent="0.2">
      <c r="A1942" s="7"/>
      <c r="B1942" s="7" t="s">
        <v>69</v>
      </c>
      <c r="C1942" s="8" t="s">
        <v>14</v>
      </c>
      <c r="D1942" s="6">
        <v>44251</v>
      </c>
      <c r="E1942" s="5">
        <v>199.08</v>
      </c>
      <c r="F1942" s="5">
        <f t="shared" si="31"/>
        <v>94204.67</v>
      </c>
    </row>
    <row r="1943" spans="1:6" x14ac:dyDescent="0.2">
      <c r="A1943" s="7"/>
      <c r="B1943" s="7" t="s">
        <v>111</v>
      </c>
      <c r="C1943" s="8" t="s">
        <v>145</v>
      </c>
      <c r="D1943" s="6">
        <v>44253</v>
      </c>
      <c r="E1943" s="5">
        <v>637.07000000000005</v>
      </c>
      <c r="F1943" s="5">
        <f t="shared" si="31"/>
        <v>94841.74</v>
      </c>
    </row>
    <row r="1944" spans="1:6" x14ac:dyDescent="0.2">
      <c r="A1944" s="7"/>
      <c r="B1944" s="7" t="s">
        <v>62</v>
      </c>
      <c r="C1944" s="8" t="s">
        <v>14</v>
      </c>
      <c r="D1944" s="6">
        <v>44253</v>
      </c>
      <c r="E1944" s="5">
        <v>6527.14</v>
      </c>
      <c r="F1944" s="5">
        <f t="shared" si="31"/>
        <v>101368.88</v>
      </c>
    </row>
    <row r="1945" spans="1:6" x14ac:dyDescent="0.2">
      <c r="A1945" s="7"/>
      <c r="B1945" s="7" t="s">
        <v>138</v>
      </c>
      <c r="C1945" s="8" t="s">
        <v>14</v>
      </c>
      <c r="D1945" s="6">
        <v>44253</v>
      </c>
      <c r="E1945" s="5">
        <v>384.9</v>
      </c>
      <c r="F1945" s="5">
        <f t="shared" si="31"/>
        <v>101753.78</v>
      </c>
    </row>
    <row r="1946" spans="1:6" x14ac:dyDescent="0.2">
      <c r="A1946" s="7"/>
      <c r="B1946" s="7" t="s">
        <v>328</v>
      </c>
      <c r="C1946" s="8" t="s">
        <v>14</v>
      </c>
      <c r="D1946" s="6">
        <v>44253</v>
      </c>
      <c r="E1946" s="5">
        <v>121.11</v>
      </c>
      <c r="F1946" s="5">
        <f t="shared" si="31"/>
        <v>101874.89</v>
      </c>
    </row>
    <row r="1947" spans="1:6" x14ac:dyDescent="0.2">
      <c r="A1947" s="7"/>
      <c r="B1947" s="7" t="s">
        <v>334</v>
      </c>
      <c r="C1947" s="8" t="s">
        <v>14</v>
      </c>
      <c r="D1947" s="6">
        <v>44253</v>
      </c>
      <c r="E1947" s="5">
        <v>358.35</v>
      </c>
      <c r="F1947" s="5">
        <f t="shared" si="31"/>
        <v>102233.24</v>
      </c>
    </row>
    <row r="1948" spans="1:6" x14ac:dyDescent="0.2">
      <c r="A1948" s="7"/>
      <c r="B1948" s="7" t="s">
        <v>335</v>
      </c>
      <c r="C1948" s="8" t="s">
        <v>14</v>
      </c>
      <c r="D1948" s="6">
        <v>44253</v>
      </c>
      <c r="E1948" s="5">
        <v>1347.14</v>
      </c>
      <c r="F1948" s="5">
        <f t="shared" si="31"/>
        <v>103580.38</v>
      </c>
    </row>
    <row r="1949" spans="1:6" x14ac:dyDescent="0.2">
      <c r="A1949" s="7"/>
      <c r="B1949" s="7" t="s">
        <v>65</v>
      </c>
      <c r="C1949" s="8" t="s">
        <v>14</v>
      </c>
      <c r="D1949" s="6">
        <v>44253</v>
      </c>
      <c r="E1949" s="5">
        <v>1659.04</v>
      </c>
      <c r="F1949" s="5">
        <f t="shared" ref="F1949:F2012" si="32">F1948+E1949</f>
        <v>105239.42</v>
      </c>
    </row>
    <row r="1950" spans="1:6" x14ac:dyDescent="0.2">
      <c r="A1950" s="7"/>
      <c r="B1950" s="7" t="s">
        <v>275</v>
      </c>
      <c r="C1950" s="8" t="s">
        <v>14</v>
      </c>
      <c r="D1950" s="6">
        <v>44257</v>
      </c>
      <c r="E1950" s="5">
        <v>1129.18</v>
      </c>
      <c r="F1950" s="5">
        <f t="shared" si="32"/>
        <v>106368.59999999999</v>
      </c>
    </row>
    <row r="1951" spans="1:6" x14ac:dyDescent="0.2">
      <c r="A1951" s="7"/>
      <c r="B1951" s="7" t="s">
        <v>69</v>
      </c>
      <c r="C1951" s="8" t="s">
        <v>14</v>
      </c>
      <c r="D1951" s="6">
        <v>44263</v>
      </c>
      <c r="E1951" s="5">
        <v>1315.7</v>
      </c>
      <c r="F1951" s="5">
        <f t="shared" si="32"/>
        <v>107684.29999999999</v>
      </c>
    </row>
    <row r="1952" spans="1:6" x14ac:dyDescent="0.2">
      <c r="A1952" s="7"/>
      <c r="B1952" s="7" t="s">
        <v>232</v>
      </c>
      <c r="C1952" s="8" t="s">
        <v>14</v>
      </c>
      <c r="D1952" s="6">
        <v>44264</v>
      </c>
      <c r="E1952" s="5">
        <v>1783.79</v>
      </c>
      <c r="F1952" s="5">
        <f t="shared" si="32"/>
        <v>109468.08999999998</v>
      </c>
    </row>
    <row r="1953" spans="1:6" x14ac:dyDescent="0.2">
      <c r="A1953" s="7"/>
      <c r="B1953" s="7" t="s">
        <v>258</v>
      </c>
      <c r="C1953" s="8" t="s">
        <v>189</v>
      </c>
      <c r="D1953" s="6">
        <v>44264</v>
      </c>
      <c r="E1953" s="5">
        <v>1905.24</v>
      </c>
      <c r="F1953" s="5">
        <f t="shared" si="32"/>
        <v>111373.32999999999</v>
      </c>
    </row>
    <row r="1954" spans="1:6" x14ac:dyDescent="0.2">
      <c r="A1954" s="7"/>
      <c r="B1954" s="7" t="s">
        <v>200</v>
      </c>
      <c r="C1954" s="8" t="s">
        <v>14</v>
      </c>
      <c r="D1954" s="6">
        <v>44264</v>
      </c>
      <c r="E1954" s="5">
        <v>463.96</v>
      </c>
      <c r="F1954" s="5">
        <f t="shared" si="32"/>
        <v>111837.29</v>
      </c>
    </row>
    <row r="1955" spans="1:6" x14ac:dyDescent="0.2">
      <c r="A1955" s="7"/>
      <c r="B1955" s="7" t="s">
        <v>495</v>
      </c>
      <c r="C1955" s="8" t="s">
        <v>14</v>
      </c>
      <c r="D1955" s="6">
        <v>44264</v>
      </c>
      <c r="E1955" s="5">
        <v>3052.62</v>
      </c>
      <c r="F1955" s="5">
        <f t="shared" si="32"/>
        <v>114889.90999999999</v>
      </c>
    </row>
    <row r="1956" spans="1:6" x14ac:dyDescent="0.2">
      <c r="A1956" s="7"/>
      <c r="B1956" s="7" t="s">
        <v>495</v>
      </c>
      <c r="C1956" s="8" t="s">
        <v>79</v>
      </c>
      <c r="D1956" s="6">
        <v>44264</v>
      </c>
      <c r="E1956" s="5">
        <v>666.93</v>
      </c>
      <c r="F1956" s="5">
        <f t="shared" si="32"/>
        <v>115556.83999999998</v>
      </c>
    </row>
    <row r="1957" spans="1:6" x14ac:dyDescent="0.2">
      <c r="A1957" s="7"/>
      <c r="B1957" s="7" t="s">
        <v>495</v>
      </c>
      <c r="C1957" s="8" t="s">
        <v>176</v>
      </c>
      <c r="D1957" s="6">
        <v>44264</v>
      </c>
      <c r="E1957" s="5">
        <v>392.47</v>
      </c>
      <c r="F1957" s="5">
        <f t="shared" si="32"/>
        <v>115949.30999999998</v>
      </c>
    </row>
    <row r="1958" spans="1:6" x14ac:dyDescent="0.2">
      <c r="A1958" s="7"/>
      <c r="B1958" s="7" t="s">
        <v>495</v>
      </c>
      <c r="C1958" s="8" t="s">
        <v>189</v>
      </c>
      <c r="D1958" s="6">
        <v>44264</v>
      </c>
      <c r="E1958" s="5">
        <v>4155.47</v>
      </c>
      <c r="F1958" s="5">
        <f t="shared" si="32"/>
        <v>120104.77999999998</v>
      </c>
    </row>
    <row r="1959" spans="1:6" x14ac:dyDescent="0.2">
      <c r="A1959" s="7"/>
      <c r="B1959" s="7" t="s">
        <v>495</v>
      </c>
      <c r="C1959" s="8" t="s">
        <v>189</v>
      </c>
      <c r="D1959" s="6">
        <v>44264</v>
      </c>
      <c r="E1959" s="5">
        <v>4131.4399999999996</v>
      </c>
      <c r="F1959" s="5">
        <f t="shared" si="32"/>
        <v>124236.21999999999</v>
      </c>
    </row>
    <row r="1960" spans="1:6" x14ac:dyDescent="0.2">
      <c r="A1960" s="7"/>
      <c r="B1960" s="7" t="s">
        <v>229</v>
      </c>
      <c r="C1960" s="8" t="s">
        <v>176</v>
      </c>
      <c r="D1960" s="6">
        <v>44265</v>
      </c>
      <c r="E1960" s="5">
        <v>1901.69</v>
      </c>
      <c r="F1960" s="5">
        <f t="shared" si="32"/>
        <v>126137.90999999999</v>
      </c>
    </row>
    <row r="1961" spans="1:6" x14ac:dyDescent="0.2">
      <c r="A1961" s="7"/>
      <c r="B1961" s="7" t="s">
        <v>336</v>
      </c>
      <c r="C1961" s="8" t="s">
        <v>176</v>
      </c>
      <c r="D1961" s="6">
        <v>44265</v>
      </c>
      <c r="E1961" s="5">
        <v>243.88</v>
      </c>
      <c r="F1961" s="5">
        <f t="shared" si="32"/>
        <v>126381.79</v>
      </c>
    </row>
    <row r="1962" spans="1:6" x14ac:dyDescent="0.2">
      <c r="A1962" s="7"/>
      <c r="B1962" s="7" t="s">
        <v>138</v>
      </c>
      <c r="C1962" s="8" t="s">
        <v>14</v>
      </c>
      <c r="D1962" s="6">
        <v>44265</v>
      </c>
      <c r="E1962" s="5">
        <v>345.08</v>
      </c>
      <c r="F1962" s="5">
        <f t="shared" si="32"/>
        <v>126726.87</v>
      </c>
    </row>
    <row r="1963" spans="1:6" x14ac:dyDescent="0.2">
      <c r="A1963" s="7"/>
      <c r="B1963" s="7" t="s">
        <v>337</v>
      </c>
      <c r="C1963" s="8" t="s">
        <v>14</v>
      </c>
      <c r="D1963" s="6">
        <v>44265</v>
      </c>
      <c r="E1963" s="5">
        <v>282.04000000000002</v>
      </c>
      <c r="F1963" s="5">
        <f t="shared" si="32"/>
        <v>127008.90999999999</v>
      </c>
    </row>
    <row r="1964" spans="1:6" x14ac:dyDescent="0.2">
      <c r="A1964" s="7"/>
      <c r="B1964" s="7" t="s">
        <v>269</v>
      </c>
      <c r="C1964" s="8" t="s">
        <v>14</v>
      </c>
      <c r="D1964" s="6">
        <v>44266</v>
      </c>
      <c r="E1964" s="5">
        <v>398.17</v>
      </c>
      <c r="F1964" s="5">
        <f t="shared" si="32"/>
        <v>127407.07999999999</v>
      </c>
    </row>
    <row r="1965" spans="1:6" x14ac:dyDescent="0.2">
      <c r="A1965" s="7"/>
      <c r="B1965" s="7" t="s">
        <v>69</v>
      </c>
      <c r="C1965" s="8" t="s">
        <v>14</v>
      </c>
      <c r="D1965" s="6">
        <v>44267</v>
      </c>
      <c r="E1965" s="5">
        <v>132.56</v>
      </c>
      <c r="F1965" s="5">
        <f t="shared" si="32"/>
        <v>127539.63999999998</v>
      </c>
    </row>
    <row r="1966" spans="1:6" x14ac:dyDescent="0.2">
      <c r="A1966" s="7"/>
      <c r="B1966" s="7" t="s">
        <v>495</v>
      </c>
      <c r="C1966" s="8" t="s">
        <v>14</v>
      </c>
      <c r="D1966" s="6">
        <v>44267</v>
      </c>
      <c r="E1966" s="5">
        <v>2518.42</v>
      </c>
      <c r="F1966" s="5">
        <f t="shared" si="32"/>
        <v>130058.05999999998</v>
      </c>
    </row>
    <row r="1967" spans="1:6" x14ac:dyDescent="0.2">
      <c r="A1967" s="7"/>
      <c r="B1967" s="7" t="s">
        <v>495</v>
      </c>
      <c r="C1967" s="8" t="s">
        <v>14</v>
      </c>
      <c r="D1967" s="6">
        <v>44267</v>
      </c>
      <c r="E1967" s="5">
        <v>1535.99</v>
      </c>
      <c r="F1967" s="5">
        <f t="shared" si="32"/>
        <v>131594.04999999999</v>
      </c>
    </row>
    <row r="1968" spans="1:6" x14ac:dyDescent="0.2">
      <c r="A1968" s="7"/>
      <c r="B1968" s="7" t="s">
        <v>320</v>
      </c>
      <c r="C1968" s="8" t="s">
        <v>14</v>
      </c>
      <c r="D1968" s="6">
        <v>44267</v>
      </c>
      <c r="E1968" s="5">
        <v>252.58</v>
      </c>
      <c r="F1968" s="5">
        <f t="shared" si="32"/>
        <v>131846.62999999998</v>
      </c>
    </row>
    <row r="1969" spans="1:6" x14ac:dyDescent="0.2">
      <c r="A1969" s="7"/>
      <c r="B1969" s="7" t="s">
        <v>320</v>
      </c>
      <c r="C1969" s="8" t="s">
        <v>14</v>
      </c>
      <c r="D1969" s="6">
        <v>44267</v>
      </c>
      <c r="E1969" s="5">
        <v>115.61</v>
      </c>
      <c r="F1969" s="5">
        <f t="shared" si="32"/>
        <v>131962.23999999996</v>
      </c>
    </row>
    <row r="1970" spans="1:6" x14ac:dyDescent="0.2">
      <c r="A1970" s="7"/>
      <c r="B1970" s="7" t="s">
        <v>225</v>
      </c>
      <c r="C1970" s="8" t="s">
        <v>14</v>
      </c>
      <c r="D1970" s="6">
        <v>44274</v>
      </c>
      <c r="E1970" s="5">
        <v>623.79999999999995</v>
      </c>
      <c r="F1970" s="5">
        <f t="shared" si="32"/>
        <v>132586.03999999995</v>
      </c>
    </row>
    <row r="1971" spans="1:6" x14ac:dyDescent="0.2">
      <c r="A1971" s="7"/>
      <c r="B1971" s="7" t="s">
        <v>62</v>
      </c>
      <c r="C1971" s="8" t="s">
        <v>14</v>
      </c>
      <c r="D1971" s="6">
        <v>44274</v>
      </c>
      <c r="E1971" s="5">
        <v>1280.5899999999999</v>
      </c>
      <c r="F1971" s="5">
        <f t="shared" si="32"/>
        <v>133866.62999999995</v>
      </c>
    </row>
    <row r="1972" spans="1:6" x14ac:dyDescent="0.2">
      <c r="A1972" s="7"/>
      <c r="B1972" s="7" t="s">
        <v>62</v>
      </c>
      <c r="C1972" s="8" t="s">
        <v>14</v>
      </c>
      <c r="D1972" s="6">
        <v>44274</v>
      </c>
      <c r="E1972" s="5">
        <v>290.33</v>
      </c>
      <c r="F1972" s="5">
        <f t="shared" si="32"/>
        <v>134156.95999999993</v>
      </c>
    </row>
    <row r="1973" spans="1:6" x14ac:dyDescent="0.2">
      <c r="A1973" s="7"/>
      <c r="B1973" s="7" t="s">
        <v>62</v>
      </c>
      <c r="C1973" s="8" t="s">
        <v>14</v>
      </c>
      <c r="D1973" s="6">
        <v>44274</v>
      </c>
      <c r="E1973" s="5">
        <v>2900.69</v>
      </c>
      <c r="F1973" s="5">
        <f t="shared" si="32"/>
        <v>137057.64999999994</v>
      </c>
    </row>
    <row r="1974" spans="1:6" x14ac:dyDescent="0.2">
      <c r="A1974" s="7"/>
      <c r="B1974" s="7" t="s">
        <v>68</v>
      </c>
      <c r="C1974" s="8" t="s">
        <v>14</v>
      </c>
      <c r="D1974" s="6">
        <v>44274</v>
      </c>
      <c r="E1974" s="5">
        <v>791.82</v>
      </c>
      <c r="F1974" s="5">
        <f t="shared" si="32"/>
        <v>137849.46999999994</v>
      </c>
    </row>
    <row r="1975" spans="1:6" x14ac:dyDescent="0.2">
      <c r="A1975" s="7"/>
      <c r="B1975" s="7" t="s">
        <v>261</v>
      </c>
      <c r="C1975" s="8" t="s">
        <v>14</v>
      </c>
      <c r="D1975" s="6">
        <v>44274</v>
      </c>
      <c r="E1975" s="5">
        <v>1161.32</v>
      </c>
      <c r="F1975" s="5">
        <f t="shared" si="32"/>
        <v>139010.78999999995</v>
      </c>
    </row>
    <row r="1976" spans="1:6" x14ac:dyDescent="0.2">
      <c r="A1976" s="7"/>
      <c r="B1976" s="7" t="s">
        <v>338</v>
      </c>
      <c r="C1976" s="8" t="s">
        <v>6</v>
      </c>
      <c r="D1976" s="6">
        <v>44274</v>
      </c>
      <c r="E1976" s="5">
        <v>2206.52</v>
      </c>
      <c r="F1976" s="5">
        <f t="shared" si="32"/>
        <v>141217.30999999994</v>
      </c>
    </row>
    <row r="1977" spans="1:6" x14ac:dyDescent="0.2">
      <c r="A1977" s="7"/>
      <c r="B1977" s="7" t="s">
        <v>133</v>
      </c>
      <c r="C1977" s="8" t="s">
        <v>14</v>
      </c>
      <c r="D1977" s="6">
        <v>44274</v>
      </c>
      <c r="E1977" s="5">
        <v>6635.81</v>
      </c>
      <c r="F1977" s="5">
        <f t="shared" si="32"/>
        <v>147853.11999999994</v>
      </c>
    </row>
    <row r="1978" spans="1:6" x14ac:dyDescent="0.2">
      <c r="A1978" s="7"/>
      <c r="B1978" s="7" t="s">
        <v>333</v>
      </c>
      <c r="C1978" s="8" t="s">
        <v>14</v>
      </c>
      <c r="D1978" s="6">
        <v>44274</v>
      </c>
      <c r="E1978" s="5">
        <v>215.67</v>
      </c>
      <c r="F1978" s="5">
        <f t="shared" si="32"/>
        <v>148068.78999999995</v>
      </c>
    </row>
    <row r="1979" spans="1:6" x14ac:dyDescent="0.2">
      <c r="A1979" s="7"/>
      <c r="B1979" s="7" t="s">
        <v>111</v>
      </c>
      <c r="C1979" s="8" t="s">
        <v>339</v>
      </c>
      <c r="D1979" s="6">
        <v>44277</v>
      </c>
      <c r="E1979" s="5">
        <v>769.79</v>
      </c>
      <c r="F1979" s="5">
        <f t="shared" si="32"/>
        <v>148838.57999999996</v>
      </c>
    </row>
    <row r="1980" spans="1:6" x14ac:dyDescent="0.2">
      <c r="A1980" s="7"/>
      <c r="B1980" s="7" t="s">
        <v>138</v>
      </c>
      <c r="C1980" s="8" t="s">
        <v>14</v>
      </c>
      <c r="D1980" s="6">
        <v>44277</v>
      </c>
      <c r="E1980" s="5">
        <v>743.25</v>
      </c>
      <c r="F1980" s="5">
        <f t="shared" si="32"/>
        <v>149581.82999999996</v>
      </c>
    </row>
    <row r="1981" spans="1:6" x14ac:dyDescent="0.2">
      <c r="A1981" s="7"/>
      <c r="B1981" s="7" t="s">
        <v>138</v>
      </c>
      <c r="C1981" s="8" t="s">
        <v>14</v>
      </c>
      <c r="D1981" s="6">
        <v>44277</v>
      </c>
      <c r="E1981" s="5">
        <v>411.44</v>
      </c>
      <c r="F1981" s="5">
        <f t="shared" si="32"/>
        <v>149993.26999999996</v>
      </c>
    </row>
    <row r="1982" spans="1:6" x14ac:dyDescent="0.2">
      <c r="A1982" s="7"/>
      <c r="B1982" s="7" t="s">
        <v>495</v>
      </c>
      <c r="C1982" s="8" t="s">
        <v>79</v>
      </c>
      <c r="D1982" s="6">
        <v>44281</v>
      </c>
      <c r="E1982" s="5">
        <v>3251.71</v>
      </c>
      <c r="F1982" s="5">
        <f t="shared" si="32"/>
        <v>153244.97999999995</v>
      </c>
    </row>
    <row r="1983" spans="1:6" x14ac:dyDescent="0.2">
      <c r="A1983" s="7"/>
      <c r="B1983" s="7" t="s">
        <v>495</v>
      </c>
      <c r="C1983" s="8" t="s">
        <v>176</v>
      </c>
      <c r="D1983" s="6">
        <v>44281</v>
      </c>
      <c r="E1983" s="5">
        <v>1236.81</v>
      </c>
      <c r="F1983" s="5">
        <f t="shared" si="32"/>
        <v>154481.78999999995</v>
      </c>
    </row>
    <row r="1984" spans="1:6" x14ac:dyDescent="0.2">
      <c r="A1984" s="7"/>
      <c r="B1984" s="7" t="s">
        <v>495</v>
      </c>
      <c r="C1984" s="8" t="s">
        <v>14</v>
      </c>
      <c r="D1984" s="6">
        <v>44281</v>
      </c>
      <c r="E1984" s="5">
        <v>401.49</v>
      </c>
      <c r="F1984" s="5">
        <f t="shared" si="32"/>
        <v>154883.27999999994</v>
      </c>
    </row>
    <row r="1985" spans="1:6" x14ac:dyDescent="0.2">
      <c r="A1985" s="7"/>
      <c r="B1985" s="7" t="s">
        <v>340</v>
      </c>
      <c r="C1985" s="8" t="s">
        <v>14</v>
      </c>
      <c r="D1985" s="6">
        <v>44281</v>
      </c>
      <c r="E1985" s="5">
        <v>518.20000000000005</v>
      </c>
      <c r="F1985" s="5">
        <f t="shared" si="32"/>
        <v>155401.47999999995</v>
      </c>
    </row>
    <row r="1986" spans="1:6" x14ac:dyDescent="0.2">
      <c r="A1986" s="7"/>
      <c r="B1986" s="7" t="s">
        <v>341</v>
      </c>
      <c r="C1986" s="8" t="s">
        <v>14</v>
      </c>
      <c r="D1986" s="6">
        <v>44281</v>
      </c>
      <c r="E1986" s="5">
        <v>1504.01</v>
      </c>
      <c r="F1986" s="5">
        <f t="shared" si="32"/>
        <v>156905.48999999996</v>
      </c>
    </row>
    <row r="1987" spans="1:6" x14ac:dyDescent="0.2">
      <c r="A1987" s="7"/>
      <c r="B1987" s="7" t="s">
        <v>338</v>
      </c>
      <c r="C1987" s="8" t="s">
        <v>38</v>
      </c>
      <c r="D1987" s="6">
        <v>44281</v>
      </c>
      <c r="E1987" s="5">
        <v>2206.52</v>
      </c>
      <c r="F1987" s="5">
        <f t="shared" si="32"/>
        <v>159112.00999999995</v>
      </c>
    </row>
    <row r="1988" spans="1:6" x14ac:dyDescent="0.2">
      <c r="A1988" s="7"/>
      <c r="B1988" s="7" t="s">
        <v>69</v>
      </c>
      <c r="C1988" s="8" t="s">
        <v>14</v>
      </c>
      <c r="D1988" s="6">
        <v>44281</v>
      </c>
      <c r="E1988" s="5">
        <v>285.56</v>
      </c>
      <c r="F1988" s="5">
        <f t="shared" si="32"/>
        <v>159397.56999999995</v>
      </c>
    </row>
    <row r="1989" spans="1:6" x14ac:dyDescent="0.2">
      <c r="A1989" s="7"/>
      <c r="B1989" s="7" t="s">
        <v>69</v>
      </c>
      <c r="C1989" s="8" t="s">
        <v>14</v>
      </c>
      <c r="D1989" s="6">
        <v>44281</v>
      </c>
      <c r="E1989" s="5">
        <v>124.1</v>
      </c>
      <c r="F1989" s="5">
        <f t="shared" si="32"/>
        <v>159521.66999999995</v>
      </c>
    </row>
    <row r="1990" spans="1:6" x14ac:dyDescent="0.2">
      <c r="A1990" s="7"/>
      <c r="B1990" s="7" t="s">
        <v>316</v>
      </c>
      <c r="C1990" s="8" t="s">
        <v>14</v>
      </c>
      <c r="D1990" s="6">
        <v>44281</v>
      </c>
      <c r="E1990" s="5">
        <v>232.26</v>
      </c>
      <c r="F1990" s="5">
        <f t="shared" si="32"/>
        <v>159753.92999999996</v>
      </c>
    </row>
    <row r="1991" spans="1:6" x14ac:dyDescent="0.2">
      <c r="A1991" s="7"/>
      <c r="B1991" s="7" t="s">
        <v>269</v>
      </c>
      <c r="C1991" s="8" t="s">
        <v>14</v>
      </c>
      <c r="D1991" s="6">
        <v>44281</v>
      </c>
      <c r="E1991" s="5">
        <v>491.07</v>
      </c>
      <c r="F1991" s="5">
        <f t="shared" si="32"/>
        <v>160244.99999999997</v>
      </c>
    </row>
    <row r="1992" spans="1:6" x14ac:dyDescent="0.2">
      <c r="A1992" s="7"/>
      <c r="B1992" s="7" t="s">
        <v>320</v>
      </c>
      <c r="C1992" s="8" t="s">
        <v>14</v>
      </c>
      <c r="D1992" s="6">
        <v>44285</v>
      </c>
      <c r="E1992" s="5">
        <v>240.23</v>
      </c>
      <c r="F1992" s="5">
        <f t="shared" si="32"/>
        <v>160485.22999999998</v>
      </c>
    </row>
    <row r="1993" spans="1:6" x14ac:dyDescent="0.2">
      <c r="A1993" s="7"/>
      <c r="B1993" s="7" t="s">
        <v>320</v>
      </c>
      <c r="C1993" s="8" t="s">
        <v>14</v>
      </c>
      <c r="D1993" s="6">
        <v>44285</v>
      </c>
      <c r="E1993" s="5">
        <v>483.23</v>
      </c>
      <c r="F1993" s="5">
        <f t="shared" si="32"/>
        <v>160968.46</v>
      </c>
    </row>
    <row r="1994" spans="1:6" x14ac:dyDescent="0.2">
      <c r="A1994" s="7"/>
      <c r="B1994" s="7" t="s">
        <v>320</v>
      </c>
      <c r="C1994" s="8" t="s">
        <v>14</v>
      </c>
      <c r="D1994" s="6">
        <v>44285</v>
      </c>
      <c r="E1994" s="5">
        <v>510.96</v>
      </c>
      <c r="F1994" s="5">
        <f t="shared" si="32"/>
        <v>161479.41999999998</v>
      </c>
    </row>
    <row r="1995" spans="1:6" x14ac:dyDescent="0.2">
      <c r="A1995" s="7"/>
      <c r="B1995" s="7" t="s">
        <v>342</v>
      </c>
      <c r="C1995" s="8" t="s">
        <v>140</v>
      </c>
      <c r="D1995" s="6">
        <v>44285</v>
      </c>
      <c r="E1995" s="5">
        <v>995.42</v>
      </c>
      <c r="F1995" s="5">
        <f t="shared" si="32"/>
        <v>162474.84</v>
      </c>
    </row>
    <row r="1996" spans="1:6" x14ac:dyDescent="0.2">
      <c r="A1996" s="7"/>
      <c r="B1996" s="7" t="s">
        <v>269</v>
      </c>
      <c r="C1996" s="8" t="s">
        <v>14</v>
      </c>
      <c r="D1996" s="6">
        <v>44285</v>
      </c>
      <c r="E1996" s="5">
        <v>437.99</v>
      </c>
      <c r="F1996" s="5">
        <f t="shared" si="32"/>
        <v>162912.82999999999</v>
      </c>
    </row>
    <row r="1997" spans="1:6" x14ac:dyDescent="0.2">
      <c r="A1997" s="7"/>
      <c r="B1997" s="7" t="s">
        <v>343</v>
      </c>
      <c r="C1997" s="8" t="s">
        <v>14</v>
      </c>
      <c r="D1997" s="6">
        <v>44285</v>
      </c>
      <c r="E1997" s="5">
        <v>398.17</v>
      </c>
      <c r="F1997" s="5">
        <f t="shared" si="32"/>
        <v>163311</v>
      </c>
    </row>
    <row r="1998" spans="1:6" x14ac:dyDescent="0.2">
      <c r="A1998" s="7"/>
      <c r="B1998" s="7" t="s">
        <v>249</v>
      </c>
      <c r="C1998" s="8" t="s">
        <v>14</v>
      </c>
      <c r="D1998" s="6">
        <v>44286</v>
      </c>
      <c r="E1998" s="5">
        <v>6088.66</v>
      </c>
      <c r="F1998" s="5">
        <f t="shared" si="32"/>
        <v>169399.66</v>
      </c>
    </row>
    <row r="1999" spans="1:6" x14ac:dyDescent="0.2">
      <c r="A1999" s="7"/>
      <c r="B1999" s="7" t="s">
        <v>229</v>
      </c>
      <c r="C1999" s="8" t="s">
        <v>176</v>
      </c>
      <c r="D1999" s="6">
        <v>44288</v>
      </c>
      <c r="E1999" s="5">
        <v>149.31</v>
      </c>
      <c r="F1999" s="5">
        <f t="shared" si="32"/>
        <v>169548.97</v>
      </c>
    </row>
    <row r="2000" spans="1:6" x14ac:dyDescent="0.2">
      <c r="A2000" s="7"/>
      <c r="B2000" s="7" t="s">
        <v>229</v>
      </c>
      <c r="C2000" s="8" t="s">
        <v>176</v>
      </c>
      <c r="D2000" s="6">
        <v>44288</v>
      </c>
      <c r="E2000" s="5">
        <v>1901.75</v>
      </c>
      <c r="F2000" s="5">
        <f t="shared" si="32"/>
        <v>171450.72</v>
      </c>
    </row>
    <row r="2001" spans="1:6" x14ac:dyDescent="0.2">
      <c r="A2001" s="7"/>
      <c r="B2001" s="7" t="s">
        <v>261</v>
      </c>
      <c r="C2001" s="8" t="s">
        <v>14</v>
      </c>
      <c r="D2001" s="6">
        <v>44288</v>
      </c>
      <c r="E2001" s="5">
        <v>1493.13</v>
      </c>
      <c r="F2001" s="5">
        <f t="shared" si="32"/>
        <v>172943.85</v>
      </c>
    </row>
    <row r="2002" spans="1:6" x14ac:dyDescent="0.2">
      <c r="A2002" s="7"/>
      <c r="B2002" s="7" t="s">
        <v>77</v>
      </c>
      <c r="C2002" s="8" t="s">
        <v>17</v>
      </c>
      <c r="D2002" s="6">
        <v>44288</v>
      </c>
      <c r="E2002" s="5">
        <v>320.19</v>
      </c>
      <c r="F2002" s="5">
        <f t="shared" si="32"/>
        <v>173264.04</v>
      </c>
    </row>
    <row r="2003" spans="1:6" x14ac:dyDescent="0.2">
      <c r="A2003" s="7"/>
      <c r="B2003" s="7" t="s">
        <v>295</v>
      </c>
      <c r="C2003" s="8" t="s">
        <v>14</v>
      </c>
      <c r="D2003" s="6">
        <v>44288</v>
      </c>
      <c r="E2003" s="5">
        <v>912.2</v>
      </c>
      <c r="F2003" s="5">
        <f t="shared" si="32"/>
        <v>174176.24000000002</v>
      </c>
    </row>
    <row r="2004" spans="1:6" x14ac:dyDescent="0.2">
      <c r="A2004" s="7"/>
      <c r="B2004" s="7" t="s">
        <v>295</v>
      </c>
      <c r="C2004" s="8" t="s">
        <v>14</v>
      </c>
      <c r="D2004" s="6">
        <v>44288</v>
      </c>
      <c r="E2004" s="5">
        <v>20.57</v>
      </c>
      <c r="F2004" s="5">
        <f t="shared" si="32"/>
        <v>174196.81000000003</v>
      </c>
    </row>
    <row r="2005" spans="1:6" x14ac:dyDescent="0.2">
      <c r="A2005" s="7"/>
      <c r="B2005" s="7" t="s">
        <v>295</v>
      </c>
      <c r="C2005" s="8" t="s">
        <v>14</v>
      </c>
      <c r="D2005" s="6">
        <v>44288</v>
      </c>
      <c r="E2005" s="5">
        <v>1719.82</v>
      </c>
      <c r="F2005" s="5">
        <f t="shared" si="32"/>
        <v>175916.63000000003</v>
      </c>
    </row>
    <row r="2006" spans="1:6" x14ac:dyDescent="0.2">
      <c r="A2006" s="7"/>
      <c r="B2006" s="7" t="s">
        <v>69</v>
      </c>
      <c r="C2006" s="8" t="s">
        <v>14</v>
      </c>
      <c r="D2006" s="6">
        <v>44288</v>
      </c>
      <c r="E2006" s="5">
        <v>456.9</v>
      </c>
      <c r="F2006" s="5">
        <f t="shared" si="32"/>
        <v>176373.53000000003</v>
      </c>
    </row>
    <row r="2007" spans="1:6" x14ac:dyDescent="0.2">
      <c r="A2007" s="7"/>
      <c r="B2007" s="7" t="s">
        <v>69</v>
      </c>
      <c r="C2007" s="8" t="s">
        <v>14</v>
      </c>
      <c r="D2007" s="6">
        <v>44288</v>
      </c>
      <c r="E2007" s="5">
        <v>270.19</v>
      </c>
      <c r="F2007" s="5">
        <f t="shared" si="32"/>
        <v>176643.72000000003</v>
      </c>
    </row>
    <row r="2008" spans="1:6" x14ac:dyDescent="0.2">
      <c r="A2008" s="7"/>
      <c r="B2008" s="7" t="s">
        <v>69</v>
      </c>
      <c r="C2008" s="8" t="s">
        <v>14</v>
      </c>
      <c r="D2008" s="6">
        <v>44288</v>
      </c>
      <c r="E2008" s="5">
        <v>1026.6099999999999</v>
      </c>
      <c r="F2008" s="5">
        <f t="shared" si="32"/>
        <v>177670.33000000002</v>
      </c>
    </row>
    <row r="2009" spans="1:6" x14ac:dyDescent="0.2">
      <c r="A2009" s="7"/>
      <c r="B2009" s="7" t="s">
        <v>138</v>
      </c>
      <c r="C2009" s="8" t="s">
        <v>14</v>
      </c>
      <c r="D2009" s="6">
        <v>44288</v>
      </c>
      <c r="E2009" s="5">
        <v>146</v>
      </c>
      <c r="F2009" s="5">
        <f t="shared" si="32"/>
        <v>177816.33000000002</v>
      </c>
    </row>
    <row r="2010" spans="1:6" x14ac:dyDescent="0.2">
      <c r="A2010" s="7"/>
      <c r="B2010" s="7" t="s">
        <v>65</v>
      </c>
      <c r="C2010" s="8" t="s">
        <v>14</v>
      </c>
      <c r="D2010" s="6">
        <v>44288</v>
      </c>
      <c r="E2010" s="5">
        <v>1808.35</v>
      </c>
      <c r="F2010" s="5">
        <f t="shared" si="32"/>
        <v>179624.68000000002</v>
      </c>
    </row>
    <row r="2011" spans="1:6" x14ac:dyDescent="0.2">
      <c r="A2011" s="7"/>
      <c r="B2011" s="7" t="s">
        <v>275</v>
      </c>
      <c r="C2011" s="8" t="s">
        <v>14</v>
      </c>
      <c r="D2011" s="6">
        <v>44294</v>
      </c>
      <c r="E2011" s="5">
        <v>1353.11</v>
      </c>
      <c r="F2011" s="5">
        <f t="shared" si="32"/>
        <v>180977.79</v>
      </c>
    </row>
    <row r="2012" spans="1:6" x14ac:dyDescent="0.2">
      <c r="A2012" s="7"/>
      <c r="B2012" s="7" t="s">
        <v>342</v>
      </c>
      <c r="C2012" s="8" t="s">
        <v>140</v>
      </c>
      <c r="D2012" s="6">
        <v>44294</v>
      </c>
      <c r="E2012" s="5">
        <v>2093.04</v>
      </c>
      <c r="F2012" s="5">
        <f t="shared" si="32"/>
        <v>183070.83000000002</v>
      </c>
    </row>
    <row r="2013" spans="1:6" x14ac:dyDescent="0.2">
      <c r="A2013" s="7"/>
      <c r="B2013" s="7" t="s">
        <v>68</v>
      </c>
      <c r="C2013" s="8" t="s">
        <v>14</v>
      </c>
      <c r="D2013" s="6">
        <v>44294</v>
      </c>
      <c r="E2013" s="5">
        <v>13372.19</v>
      </c>
      <c r="F2013" s="5">
        <f t="shared" ref="F2013:F2076" si="33">F2012+E2013</f>
        <v>196443.02000000002</v>
      </c>
    </row>
    <row r="2014" spans="1:6" x14ac:dyDescent="0.2">
      <c r="A2014" s="7"/>
      <c r="B2014" s="7" t="s">
        <v>68</v>
      </c>
      <c r="C2014" s="8" t="s">
        <v>14</v>
      </c>
      <c r="D2014" s="6">
        <v>44294</v>
      </c>
      <c r="E2014" s="5">
        <v>10229.93</v>
      </c>
      <c r="F2014" s="5">
        <f t="shared" si="33"/>
        <v>206672.95</v>
      </c>
    </row>
    <row r="2015" spans="1:6" x14ac:dyDescent="0.2">
      <c r="A2015" s="7"/>
      <c r="B2015" s="7" t="s">
        <v>128</v>
      </c>
      <c r="C2015" s="8" t="s">
        <v>14</v>
      </c>
      <c r="D2015" s="6">
        <v>44294</v>
      </c>
      <c r="E2015" s="5">
        <v>1507.07</v>
      </c>
      <c r="F2015" s="5">
        <f t="shared" si="33"/>
        <v>208180.02000000002</v>
      </c>
    </row>
    <row r="2016" spans="1:6" x14ac:dyDescent="0.2">
      <c r="A2016" s="7"/>
      <c r="B2016" s="7" t="s">
        <v>138</v>
      </c>
      <c r="C2016" s="8" t="s">
        <v>14</v>
      </c>
      <c r="D2016" s="6">
        <v>44294</v>
      </c>
      <c r="E2016" s="5">
        <v>504.35</v>
      </c>
      <c r="F2016" s="5">
        <f t="shared" si="33"/>
        <v>208684.37000000002</v>
      </c>
    </row>
    <row r="2017" spans="1:6" x14ac:dyDescent="0.2">
      <c r="A2017" s="7"/>
      <c r="B2017" s="7" t="s">
        <v>138</v>
      </c>
      <c r="C2017" s="8" t="s">
        <v>14</v>
      </c>
      <c r="D2017" s="6">
        <v>44294</v>
      </c>
      <c r="E2017" s="5">
        <v>690.16</v>
      </c>
      <c r="F2017" s="5">
        <f t="shared" si="33"/>
        <v>209374.53000000003</v>
      </c>
    </row>
    <row r="2018" spans="1:6" x14ac:dyDescent="0.2">
      <c r="A2018" s="7"/>
      <c r="B2018" s="7" t="s">
        <v>344</v>
      </c>
      <c r="C2018" s="8" t="s">
        <v>14</v>
      </c>
      <c r="D2018" s="6">
        <v>44294</v>
      </c>
      <c r="E2018" s="5">
        <v>209.38</v>
      </c>
      <c r="F2018" s="5">
        <f t="shared" si="33"/>
        <v>209583.91000000003</v>
      </c>
    </row>
    <row r="2019" spans="1:6" x14ac:dyDescent="0.2">
      <c r="A2019" s="7"/>
      <c r="B2019" s="7" t="s">
        <v>133</v>
      </c>
      <c r="C2019" s="8" t="s">
        <v>14</v>
      </c>
      <c r="D2019" s="6">
        <v>44298</v>
      </c>
      <c r="E2019" s="5">
        <v>10322.76</v>
      </c>
      <c r="F2019" s="5">
        <f t="shared" si="33"/>
        <v>219906.67000000004</v>
      </c>
    </row>
    <row r="2020" spans="1:6" x14ac:dyDescent="0.2">
      <c r="A2020" s="7"/>
      <c r="B2020" s="7" t="s">
        <v>322</v>
      </c>
      <c r="C2020" s="8" t="s">
        <v>38</v>
      </c>
      <c r="D2020" s="6">
        <v>44298</v>
      </c>
      <c r="E2020" s="5">
        <v>248.86</v>
      </c>
      <c r="F2020" s="5">
        <f t="shared" si="33"/>
        <v>220155.53000000003</v>
      </c>
    </row>
    <row r="2021" spans="1:6" x14ac:dyDescent="0.2">
      <c r="A2021" s="7"/>
      <c r="B2021" s="7" t="s">
        <v>4</v>
      </c>
      <c r="C2021" s="8" t="s">
        <v>325</v>
      </c>
      <c r="D2021" s="6">
        <v>44298</v>
      </c>
      <c r="E2021" s="5">
        <v>560.97</v>
      </c>
      <c r="F2021" s="5">
        <f t="shared" si="33"/>
        <v>220716.50000000003</v>
      </c>
    </row>
    <row r="2022" spans="1:6" x14ac:dyDescent="0.2">
      <c r="A2022" s="7"/>
      <c r="B2022" s="7" t="s">
        <v>495</v>
      </c>
      <c r="C2022" s="8" t="s">
        <v>17</v>
      </c>
      <c r="D2022" s="6">
        <v>44301</v>
      </c>
      <c r="E2022" s="5">
        <v>3930.25</v>
      </c>
      <c r="F2022" s="5">
        <f t="shared" si="33"/>
        <v>224646.75000000003</v>
      </c>
    </row>
    <row r="2023" spans="1:6" x14ac:dyDescent="0.2">
      <c r="A2023" s="7"/>
      <c r="B2023" s="7" t="s">
        <v>495</v>
      </c>
      <c r="C2023" s="8" t="s">
        <v>79</v>
      </c>
      <c r="D2023" s="6">
        <v>44301</v>
      </c>
      <c r="E2023" s="5">
        <v>666.93</v>
      </c>
      <c r="F2023" s="5">
        <f t="shared" si="33"/>
        <v>225313.68000000002</v>
      </c>
    </row>
    <row r="2024" spans="1:6" x14ac:dyDescent="0.2">
      <c r="A2024" s="7"/>
      <c r="B2024" s="7" t="s">
        <v>495</v>
      </c>
      <c r="C2024" s="8" t="s">
        <v>189</v>
      </c>
      <c r="D2024" s="6">
        <v>44301</v>
      </c>
      <c r="E2024" s="5">
        <v>4131.4399999999996</v>
      </c>
      <c r="F2024" s="5">
        <f t="shared" si="33"/>
        <v>229445.12000000002</v>
      </c>
    </row>
    <row r="2025" spans="1:6" x14ac:dyDescent="0.2">
      <c r="A2025" s="7"/>
      <c r="B2025" s="7" t="s">
        <v>495</v>
      </c>
      <c r="C2025" s="8" t="s">
        <v>189</v>
      </c>
      <c r="D2025" s="6">
        <v>44301</v>
      </c>
      <c r="E2025" s="5">
        <v>1061.3699999999999</v>
      </c>
      <c r="F2025" s="5">
        <f t="shared" si="33"/>
        <v>230506.49000000002</v>
      </c>
    </row>
    <row r="2026" spans="1:6" x14ac:dyDescent="0.2">
      <c r="A2026" s="7"/>
      <c r="B2026" s="7" t="s">
        <v>495</v>
      </c>
      <c r="C2026" s="8" t="s">
        <v>176</v>
      </c>
      <c r="D2026" s="6">
        <v>44301</v>
      </c>
      <c r="E2026" s="5">
        <v>391.81</v>
      </c>
      <c r="F2026" s="5">
        <f t="shared" si="33"/>
        <v>230898.30000000002</v>
      </c>
    </row>
    <row r="2027" spans="1:6" x14ac:dyDescent="0.2">
      <c r="A2027" s="7"/>
      <c r="B2027" s="7" t="s">
        <v>295</v>
      </c>
      <c r="C2027" s="8" t="s">
        <v>14</v>
      </c>
      <c r="D2027" s="6">
        <v>44301</v>
      </c>
      <c r="E2027" s="5">
        <v>560.36</v>
      </c>
      <c r="F2027" s="5">
        <f t="shared" si="33"/>
        <v>231458.66</v>
      </c>
    </row>
    <row r="2028" spans="1:6" x14ac:dyDescent="0.2">
      <c r="A2028" s="7"/>
      <c r="B2028" s="7" t="s">
        <v>77</v>
      </c>
      <c r="C2028" s="8" t="s">
        <v>14</v>
      </c>
      <c r="D2028" s="6">
        <v>44301</v>
      </c>
      <c r="E2028" s="5">
        <v>311.57</v>
      </c>
      <c r="F2028" s="5">
        <f t="shared" si="33"/>
        <v>231770.23</v>
      </c>
    </row>
    <row r="2029" spans="1:6" x14ac:dyDescent="0.2">
      <c r="A2029" s="7"/>
      <c r="B2029" s="7" t="s">
        <v>269</v>
      </c>
      <c r="C2029" s="8" t="s">
        <v>14</v>
      </c>
      <c r="D2029" s="6">
        <v>44301</v>
      </c>
      <c r="E2029" s="5">
        <v>491.07</v>
      </c>
      <c r="F2029" s="5">
        <f t="shared" si="33"/>
        <v>232261.30000000002</v>
      </c>
    </row>
    <row r="2030" spans="1:6" x14ac:dyDescent="0.2">
      <c r="A2030" s="7"/>
      <c r="B2030" s="7" t="s">
        <v>495</v>
      </c>
      <c r="C2030" s="8" t="s">
        <v>14</v>
      </c>
      <c r="D2030" s="6">
        <v>44308</v>
      </c>
      <c r="E2030" s="5">
        <v>4523.26</v>
      </c>
      <c r="F2030" s="5">
        <f t="shared" si="33"/>
        <v>236784.56000000003</v>
      </c>
    </row>
    <row r="2031" spans="1:6" x14ac:dyDescent="0.2">
      <c r="A2031" s="7"/>
      <c r="B2031" s="7" t="s">
        <v>495</v>
      </c>
      <c r="C2031" s="8" t="s">
        <v>176</v>
      </c>
      <c r="D2031" s="6">
        <v>44308</v>
      </c>
      <c r="E2031" s="5">
        <v>194.39</v>
      </c>
      <c r="F2031" s="5">
        <f t="shared" si="33"/>
        <v>236978.95000000004</v>
      </c>
    </row>
    <row r="2032" spans="1:6" x14ac:dyDescent="0.2">
      <c r="A2032" s="7"/>
      <c r="B2032" s="7" t="s">
        <v>495</v>
      </c>
      <c r="C2032" s="8" t="s">
        <v>176</v>
      </c>
      <c r="D2032" s="6">
        <v>44308</v>
      </c>
      <c r="E2032" s="5">
        <v>140.01</v>
      </c>
      <c r="F2032" s="5">
        <f t="shared" si="33"/>
        <v>237118.96000000005</v>
      </c>
    </row>
    <row r="2033" spans="1:6" x14ac:dyDescent="0.2">
      <c r="A2033" s="7"/>
      <c r="B2033" s="7" t="s">
        <v>495</v>
      </c>
      <c r="C2033" s="8" t="s">
        <v>176</v>
      </c>
      <c r="D2033" s="6">
        <v>44308</v>
      </c>
      <c r="E2033" s="5">
        <v>78.239999999999995</v>
      </c>
      <c r="F2033" s="5">
        <f t="shared" si="33"/>
        <v>237197.20000000004</v>
      </c>
    </row>
    <row r="2034" spans="1:6" x14ac:dyDescent="0.2">
      <c r="A2034" s="7"/>
      <c r="B2034" s="7" t="s">
        <v>495</v>
      </c>
      <c r="C2034" s="8" t="s">
        <v>176</v>
      </c>
      <c r="D2034" s="6">
        <v>44308</v>
      </c>
      <c r="E2034" s="5">
        <v>312.89999999999998</v>
      </c>
      <c r="F2034" s="5">
        <f t="shared" si="33"/>
        <v>237510.10000000003</v>
      </c>
    </row>
    <row r="2035" spans="1:6" x14ac:dyDescent="0.2">
      <c r="A2035" s="7"/>
      <c r="B2035" s="7" t="s">
        <v>336</v>
      </c>
      <c r="C2035" s="8" t="s">
        <v>176</v>
      </c>
      <c r="D2035" s="6">
        <v>44308</v>
      </c>
      <c r="E2035" s="5">
        <v>685.6</v>
      </c>
      <c r="F2035" s="5">
        <f t="shared" si="33"/>
        <v>238195.70000000004</v>
      </c>
    </row>
    <row r="2036" spans="1:6" x14ac:dyDescent="0.2">
      <c r="A2036" s="7"/>
      <c r="B2036" s="7" t="s">
        <v>258</v>
      </c>
      <c r="C2036" s="8" t="s">
        <v>51</v>
      </c>
      <c r="D2036" s="6">
        <v>44308</v>
      </c>
      <c r="E2036" s="5">
        <v>307.92</v>
      </c>
      <c r="F2036" s="5">
        <f t="shared" si="33"/>
        <v>238503.62000000005</v>
      </c>
    </row>
    <row r="2037" spans="1:6" x14ac:dyDescent="0.2">
      <c r="A2037" s="7"/>
      <c r="B2037" s="7" t="s">
        <v>341</v>
      </c>
      <c r="C2037" s="8" t="s">
        <v>14</v>
      </c>
      <c r="D2037" s="6">
        <v>44308</v>
      </c>
      <c r="E2037" s="5">
        <v>1450.53</v>
      </c>
      <c r="F2037" s="5">
        <f t="shared" si="33"/>
        <v>239954.15000000005</v>
      </c>
    </row>
    <row r="2038" spans="1:6" x14ac:dyDescent="0.2">
      <c r="A2038" s="7"/>
      <c r="B2038" s="7" t="s">
        <v>111</v>
      </c>
      <c r="C2038" s="8" t="s">
        <v>345</v>
      </c>
      <c r="D2038" s="6">
        <v>44308</v>
      </c>
      <c r="E2038" s="5">
        <v>524.26</v>
      </c>
      <c r="F2038" s="5">
        <f t="shared" si="33"/>
        <v>240478.41000000006</v>
      </c>
    </row>
    <row r="2039" spans="1:6" x14ac:dyDescent="0.2">
      <c r="A2039" s="7"/>
      <c r="B2039" s="7" t="s">
        <v>495</v>
      </c>
      <c r="C2039" s="8" t="s">
        <v>6</v>
      </c>
      <c r="D2039" s="6">
        <v>44315</v>
      </c>
      <c r="E2039" s="5">
        <v>173.14</v>
      </c>
      <c r="F2039" s="5">
        <f t="shared" si="33"/>
        <v>240651.55000000008</v>
      </c>
    </row>
    <row r="2040" spans="1:6" x14ac:dyDescent="0.2">
      <c r="A2040" s="7"/>
      <c r="B2040" s="7" t="s">
        <v>495</v>
      </c>
      <c r="C2040" s="8" t="s">
        <v>6</v>
      </c>
      <c r="D2040" s="6">
        <v>44315</v>
      </c>
      <c r="E2040" s="5">
        <v>216.59</v>
      </c>
      <c r="F2040" s="5">
        <f t="shared" si="33"/>
        <v>240868.14000000007</v>
      </c>
    </row>
    <row r="2041" spans="1:6" x14ac:dyDescent="0.2">
      <c r="A2041" s="7"/>
      <c r="B2041" s="7" t="s">
        <v>346</v>
      </c>
      <c r="C2041" s="8" t="s">
        <v>14</v>
      </c>
      <c r="D2041" s="6">
        <v>44315</v>
      </c>
      <c r="E2041" s="5">
        <v>789.04</v>
      </c>
      <c r="F2041" s="5">
        <f t="shared" si="33"/>
        <v>241657.18000000008</v>
      </c>
    </row>
    <row r="2042" spans="1:6" x14ac:dyDescent="0.2">
      <c r="A2042" s="7"/>
      <c r="B2042" s="7" t="s">
        <v>69</v>
      </c>
      <c r="C2042" s="8" t="s">
        <v>14</v>
      </c>
      <c r="D2042" s="6">
        <v>44315</v>
      </c>
      <c r="E2042" s="5">
        <v>310.24</v>
      </c>
      <c r="F2042" s="5">
        <f t="shared" si="33"/>
        <v>241967.42000000007</v>
      </c>
    </row>
    <row r="2043" spans="1:6" x14ac:dyDescent="0.2">
      <c r="A2043" s="7"/>
      <c r="B2043" s="7" t="s">
        <v>69</v>
      </c>
      <c r="C2043" s="8" t="s">
        <v>14</v>
      </c>
      <c r="D2043" s="6">
        <v>44315</v>
      </c>
      <c r="E2043" s="5">
        <v>466.45</v>
      </c>
      <c r="F2043" s="5">
        <f t="shared" si="33"/>
        <v>242433.87000000008</v>
      </c>
    </row>
    <row r="2044" spans="1:6" x14ac:dyDescent="0.2">
      <c r="A2044" s="7"/>
      <c r="B2044" s="7" t="s">
        <v>269</v>
      </c>
      <c r="C2044" s="8" t="s">
        <v>14</v>
      </c>
      <c r="D2044" s="6">
        <v>44315</v>
      </c>
      <c r="E2044" s="5">
        <v>398.17</v>
      </c>
      <c r="F2044" s="5">
        <f t="shared" si="33"/>
        <v>242832.0400000001</v>
      </c>
    </row>
    <row r="2045" spans="1:6" x14ac:dyDescent="0.2">
      <c r="A2045" s="7"/>
      <c r="B2045" s="7" t="s">
        <v>232</v>
      </c>
      <c r="C2045" s="8" t="s">
        <v>14</v>
      </c>
      <c r="D2045" s="6">
        <v>44315</v>
      </c>
      <c r="E2045" s="5">
        <v>971.53</v>
      </c>
      <c r="F2045" s="5">
        <f t="shared" si="33"/>
        <v>243803.57000000009</v>
      </c>
    </row>
    <row r="2046" spans="1:6" x14ac:dyDescent="0.2">
      <c r="A2046" s="7"/>
      <c r="B2046" s="7" t="s">
        <v>232</v>
      </c>
      <c r="C2046" s="8" t="s">
        <v>14</v>
      </c>
      <c r="D2046" s="6">
        <v>44315</v>
      </c>
      <c r="E2046" s="5">
        <v>1783.79</v>
      </c>
      <c r="F2046" s="5">
        <f t="shared" si="33"/>
        <v>245587.3600000001</v>
      </c>
    </row>
    <row r="2047" spans="1:6" x14ac:dyDescent="0.2">
      <c r="A2047" s="7"/>
      <c r="B2047" s="7" t="s">
        <v>91</v>
      </c>
      <c r="C2047" s="8" t="s">
        <v>38</v>
      </c>
      <c r="D2047" s="6">
        <v>44315</v>
      </c>
      <c r="E2047" s="5">
        <v>813.92</v>
      </c>
      <c r="F2047" s="5">
        <f t="shared" si="33"/>
        <v>246401.28000000012</v>
      </c>
    </row>
    <row r="2048" spans="1:6" x14ac:dyDescent="0.2">
      <c r="A2048" s="7"/>
      <c r="B2048" s="7" t="s">
        <v>330</v>
      </c>
      <c r="C2048" s="8" t="s">
        <v>14</v>
      </c>
      <c r="D2048" s="6">
        <v>44320</v>
      </c>
      <c r="E2048" s="5">
        <v>5849.14</v>
      </c>
      <c r="F2048" s="5">
        <f t="shared" si="33"/>
        <v>252250.42000000013</v>
      </c>
    </row>
    <row r="2049" spans="1:6" x14ac:dyDescent="0.2">
      <c r="A2049" s="7"/>
      <c r="B2049" s="7" t="s">
        <v>261</v>
      </c>
      <c r="C2049" s="8" t="s">
        <v>14</v>
      </c>
      <c r="D2049" s="6">
        <v>44320</v>
      </c>
      <c r="E2049" s="5">
        <v>207.38</v>
      </c>
      <c r="F2049" s="5">
        <f t="shared" si="33"/>
        <v>252457.80000000013</v>
      </c>
    </row>
    <row r="2050" spans="1:6" x14ac:dyDescent="0.2">
      <c r="A2050" s="7"/>
      <c r="B2050" s="7" t="s">
        <v>275</v>
      </c>
      <c r="C2050" s="8" t="s">
        <v>14</v>
      </c>
      <c r="D2050" s="6">
        <v>44320</v>
      </c>
      <c r="E2050" s="5">
        <v>1269.1600000000001</v>
      </c>
      <c r="F2050" s="5">
        <f t="shared" si="33"/>
        <v>253726.96000000014</v>
      </c>
    </row>
    <row r="2051" spans="1:6" x14ac:dyDescent="0.2">
      <c r="A2051" s="7"/>
      <c r="B2051" s="7" t="s">
        <v>347</v>
      </c>
      <c r="C2051" s="8" t="s">
        <v>51</v>
      </c>
      <c r="D2051" s="6">
        <v>44320</v>
      </c>
      <c r="E2051" s="5">
        <v>633.09</v>
      </c>
      <c r="F2051" s="5">
        <f t="shared" si="33"/>
        <v>254360.05000000013</v>
      </c>
    </row>
    <row r="2052" spans="1:6" x14ac:dyDescent="0.2">
      <c r="A2052" s="7"/>
      <c r="B2052" s="7" t="s">
        <v>69</v>
      </c>
      <c r="C2052" s="8" t="s">
        <v>14</v>
      </c>
      <c r="D2052" s="6">
        <v>44320</v>
      </c>
      <c r="E2052" s="5">
        <v>544.33000000000004</v>
      </c>
      <c r="F2052" s="5">
        <f t="shared" si="33"/>
        <v>254904.38000000012</v>
      </c>
    </row>
    <row r="2053" spans="1:6" x14ac:dyDescent="0.2">
      <c r="A2053" s="7"/>
      <c r="B2053" s="7" t="s">
        <v>69</v>
      </c>
      <c r="C2053" s="8" t="s">
        <v>14</v>
      </c>
      <c r="D2053" s="6">
        <v>44320</v>
      </c>
      <c r="E2053" s="5">
        <v>211.53</v>
      </c>
      <c r="F2053" s="5">
        <f t="shared" si="33"/>
        <v>255115.91000000012</v>
      </c>
    </row>
    <row r="2054" spans="1:6" x14ac:dyDescent="0.2">
      <c r="A2054" s="7"/>
      <c r="B2054" s="7" t="s">
        <v>229</v>
      </c>
      <c r="C2054" s="8" t="s">
        <v>176</v>
      </c>
      <c r="D2054" s="6">
        <v>44320</v>
      </c>
      <c r="E2054" s="5">
        <v>1901.75</v>
      </c>
      <c r="F2054" s="5">
        <f t="shared" si="33"/>
        <v>257017.66000000012</v>
      </c>
    </row>
    <row r="2055" spans="1:6" x14ac:dyDescent="0.2">
      <c r="A2055" s="7"/>
      <c r="B2055" s="7" t="s">
        <v>65</v>
      </c>
      <c r="C2055" s="8" t="s">
        <v>14</v>
      </c>
      <c r="D2055" s="6">
        <v>44320</v>
      </c>
      <c r="E2055" s="5">
        <v>1659.04</v>
      </c>
      <c r="F2055" s="5">
        <f t="shared" si="33"/>
        <v>258676.70000000013</v>
      </c>
    </row>
    <row r="2056" spans="1:6" x14ac:dyDescent="0.2">
      <c r="A2056" s="7"/>
      <c r="B2056" s="7" t="s">
        <v>68</v>
      </c>
      <c r="C2056" s="8" t="s">
        <v>14</v>
      </c>
      <c r="D2056" s="6">
        <v>44320</v>
      </c>
      <c r="E2056" s="5">
        <v>9786.41</v>
      </c>
      <c r="F2056" s="5">
        <f t="shared" si="33"/>
        <v>268463.1100000001</v>
      </c>
    </row>
    <row r="2057" spans="1:6" x14ac:dyDescent="0.2">
      <c r="A2057" s="7"/>
      <c r="B2057" s="7" t="s">
        <v>106</v>
      </c>
      <c r="C2057" s="8" t="s">
        <v>38</v>
      </c>
      <c r="D2057" s="6">
        <v>44320</v>
      </c>
      <c r="E2057" s="5">
        <v>497.71</v>
      </c>
      <c r="F2057" s="5">
        <f t="shared" si="33"/>
        <v>268960.82000000012</v>
      </c>
    </row>
    <row r="2058" spans="1:6" x14ac:dyDescent="0.2">
      <c r="A2058" s="7"/>
      <c r="B2058" s="7" t="s">
        <v>138</v>
      </c>
      <c r="C2058" s="8" t="s">
        <v>14</v>
      </c>
      <c r="D2058" s="6">
        <v>44320</v>
      </c>
      <c r="E2058" s="5">
        <v>743.25</v>
      </c>
      <c r="F2058" s="5">
        <f t="shared" si="33"/>
        <v>269704.07000000012</v>
      </c>
    </row>
    <row r="2059" spans="1:6" x14ac:dyDescent="0.2">
      <c r="A2059" s="7"/>
      <c r="B2059" s="7" t="s">
        <v>495</v>
      </c>
      <c r="C2059" s="8" t="s">
        <v>189</v>
      </c>
      <c r="D2059" s="6">
        <v>44322</v>
      </c>
      <c r="E2059" s="5">
        <v>4411.37</v>
      </c>
      <c r="F2059" s="5">
        <f t="shared" si="33"/>
        <v>274115.44000000012</v>
      </c>
    </row>
    <row r="2060" spans="1:6" x14ac:dyDescent="0.2">
      <c r="A2060" s="7"/>
      <c r="B2060" s="7" t="s">
        <v>250</v>
      </c>
      <c r="C2060" s="8" t="s">
        <v>14</v>
      </c>
      <c r="D2060" s="6">
        <v>44322</v>
      </c>
      <c r="E2060" s="5">
        <v>877.56</v>
      </c>
      <c r="F2060" s="5">
        <f t="shared" si="33"/>
        <v>274993.00000000012</v>
      </c>
    </row>
    <row r="2061" spans="1:6" x14ac:dyDescent="0.2">
      <c r="A2061" s="7"/>
      <c r="B2061" s="7" t="s">
        <v>536</v>
      </c>
      <c r="C2061" s="8" t="s">
        <v>14</v>
      </c>
      <c r="D2061" s="6">
        <v>44322</v>
      </c>
      <c r="E2061" s="5">
        <v>186.7</v>
      </c>
      <c r="F2061" s="5">
        <f t="shared" si="33"/>
        <v>275179.70000000013</v>
      </c>
    </row>
    <row r="2062" spans="1:6" x14ac:dyDescent="0.2">
      <c r="A2062" s="7"/>
      <c r="B2062" s="7" t="s">
        <v>342</v>
      </c>
      <c r="C2062" s="8" t="s">
        <v>140</v>
      </c>
      <c r="D2062" s="6">
        <v>44322</v>
      </c>
      <c r="E2062" s="5">
        <v>7850.55</v>
      </c>
      <c r="F2062" s="5">
        <f t="shared" si="33"/>
        <v>283030.25000000012</v>
      </c>
    </row>
    <row r="2063" spans="1:6" x14ac:dyDescent="0.2">
      <c r="A2063" s="7"/>
      <c r="B2063" s="7" t="s">
        <v>495</v>
      </c>
      <c r="C2063" s="8" t="s">
        <v>176</v>
      </c>
      <c r="D2063" s="6">
        <v>44329</v>
      </c>
      <c r="E2063" s="5">
        <v>390.97</v>
      </c>
      <c r="F2063" s="5">
        <f t="shared" si="33"/>
        <v>283421.22000000009</v>
      </c>
    </row>
    <row r="2064" spans="1:6" x14ac:dyDescent="0.2">
      <c r="A2064" s="7"/>
      <c r="B2064" s="7" t="s">
        <v>495</v>
      </c>
      <c r="C2064" s="8" t="s">
        <v>189</v>
      </c>
      <c r="D2064" s="6">
        <v>44329</v>
      </c>
      <c r="E2064" s="5">
        <v>4131.4399999999996</v>
      </c>
      <c r="F2064" s="5">
        <f t="shared" si="33"/>
        <v>287552.66000000009</v>
      </c>
    </row>
    <row r="2065" spans="1:6" x14ac:dyDescent="0.2">
      <c r="A2065" s="7"/>
      <c r="B2065" s="7" t="s">
        <v>495</v>
      </c>
      <c r="C2065" s="8" t="s">
        <v>79</v>
      </c>
      <c r="D2065" s="6">
        <v>44329</v>
      </c>
      <c r="E2065" s="5">
        <v>666.93</v>
      </c>
      <c r="F2065" s="5">
        <f t="shared" si="33"/>
        <v>288219.59000000008</v>
      </c>
    </row>
    <row r="2066" spans="1:6" x14ac:dyDescent="0.2">
      <c r="A2066" s="7"/>
      <c r="B2066" s="7" t="s">
        <v>495</v>
      </c>
      <c r="C2066" s="8" t="s">
        <v>17</v>
      </c>
      <c r="D2066" s="6">
        <v>44329</v>
      </c>
      <c r="E2066" s="5">
        <v>2604.69</v>
      </c>
      <c r="F2066" s="5">
        <f t="shared" si="33"/>
        <v>290824.28000000009</v>
      </c>
    </row>
    <row r="2067" spans="1:6" x14ac:dyDescent="0.2">
      <c r="A2067" s="7"/>
      <c r="B2067" s="7" t="s">
        <v>269</v>
      </c>
      <c r="C2067" s="8" t="s">
        <v>14</v>
      </c>
      <c r="D2067" s="6">
        <v>44329</v>
      </c>
      <c r="E2067" s="5">
        <v>358.35</v>
      </c>
      <c r="F2067" s="5">
        <f t="shared" si="33"/>
        <v>291182.63000000006</v>
      </c>
    </row>
    <row r="2068" spans="1:6" x14ac:dyDescent="0.2">
      <c r="A2068" s="7"/>
      <c r="B2068" s="7" t="s">
        <v>200</v>
      </c>
      <c r="C2068" s="8" t="s">
        <v>14</v>
      </c>
      <c r="D2068" s="6">
        <v>44329</v>
      </c>
      <c r="E2068" s="5">
        <v>510.93</v>
      </c>
      <c r="F2068" s="5">
        <f t="shared" si="33"/>
        <v>291693.56000000006</v>
      </c>
    </row>
    <row r="2069" spans="1:6" x14ac:dyDescent="0.2">
      <c r="A2069" s="7"/>
      <c r="B2069" s="7" t="s">
        <v>348</v>
      </c>
      <c r="C2069" s="8" t="s">
        <v>14</v>
      </c>
      <c r="D2069" s="6">
        <v>44329</v>
      </c>
      <c r="E2069" s="5">
        <v>695.92</v>
      </c>
      <c r="F2069" s="5">
        <f t="shared" si="33"/>
        <v>292389.48000000004</v>
      </c>
    </row>
    <row r="2070" spans="1:6" x14ac:dyDescent="0.2">
      <c r="A2070" s="7"/>
      <c r="B2070" s="7" t="s">
        <v>138</v>
      </c>
      <c r="C2070" s="8" t="s">
        <v>14</v>
      </c>
      <c r="D2070" s="6">
        <v>44333</v>
      </c>
      <c r="E2070" s="5">
        <v>2243.02</v>
      </c>
      <c r="F2070" s="5">
        <f t="shared" si="33"/>
        <v>294632.50000000006</v>
      </c>
    </row>
    <row r="2071" spans="1:6" x14ac:dyDescent="0.2">
      <c r="A2071" s="7"/>
      <c r="B2071" s="7" t="s">
        <v>138</v>
      </c>
      <c r="C2071" s="8" t="s">
        <v>14</v>
      </c>
      <c r="D2071" s="6">
        <v>44333</v>
      </c>
      <c r="E2071" s="5">
        <v>849.43</v>
      </c>
      <c r="F2071" s="5">
        <f t="shared" si="33"/>
        <v>295481.93000000005</v>
      </c>
    </row>
    <row r="2072" spans="1:6" x14ac:dyDescent="0.2">
      <c r="A2072" s="7"/>
      <c r="B2072" s="7" t="s">
        <v>138</v>
      </c>
      <c r="C2072" s="8" t="s">
        <v>14</v>
      </c>
      <c r="D2072" s="6">
        <v>44333</v>
      </c>
      <c r="E2072" s="5">
        <v>690.16</v>
      </c>
      <c r="F2072" s="5">
        <f t="shared" si="33"/>
        <v>296172.09000000003</v>
      </c>
    </row>
    <row r="2073" spans="1:6" x14ac:dyDescent="0.2">
      <c r="A2073" s="7"/>
      <c r="B2073" s="7" t="s">
        <v>138</v>
      </c>
      <c r="C2073" s="8" t="s">
        <v>14</v>
      </c>
      <c r="D2073" s="6">
        <v>44333</v>
      </c>
      <c r="E2073" s="5">
        <v>185.81</v>
      </c>
      <c r="F2073" s="5">
        <f t="shared" si="33"/>
        <v>296357.90000000002</v>
      </c>
    </row>
    <row r="2074" spans="1:6" x14ac:dyDescent="0.2">
      <c r="A2074" s="7"/>
      <c r="B2074" s="7" t="s">
        <v>138</v>
      </c>
      <c r="C2074" s="8" t="s">
        <v>14</v>
      </c>
      <c r="D2074" s="6">
        <v>44333</v>
      </c>
      <c r="E2074" s="5">
        <v>371.62</v>
      </c>
      <c r="F2074" s="5">
        <f t="shared" si="33"/>
        <v>296729.52</v>
      </c>
    </row>
    <row r="2075" spans="1:6" x14ac:dyDescent="0.2">
      <c r="A2075" s="7"/>
      <c r="B2075" s="7" t="s">
        <v>349</v>
      </c>
      <c r="C2075" s="8" t="s">
        <v>140</v>
      </c>
      <c r="D2075" s="6">
        <v>44333</v>
      </c>
      <c r="E2075" s="5">
        <v>1528.97</v>
      </c>
      <c r="F2075" s="5">
        <f t="shared" si="33"/>
        <v>298258.49</v>
      </c>
    </row>
    <row r="2076" spans="1:6" x14ac:dyDescent="0.2">
      <c r="A2076" s="7"/>
      <c r="B2076" s="7" t="s">
        <v>133</v>
      </c>
      <c r="C2076" s="8" t="s">
        <v>14</v>
      </c>
      <c r="D2076" s="6">
        <v>44335</v>
      </c>
      <c r="E2076" s="5">
        <v>5161.2</v>
      </c>
      <c r="F2076" s="5">
        <f t="shared" si="33"/>
        <v>303419.69</v>
      </c>
    </row>
    <row r="2077" spans="1:6" x14ac:dyDescent="0.2">
      <c r="A2077" s="7"/>
      <c r="B2077" s="7" t="s">
        <v>259</v>
      </c>
      <c r="C2077" s="8" t="s">
        <v>14</v>
      </c>
      <c r="D2077" s="6">
        <v>44335</v>
      </c>
      <c r="E2077" s="5">
        <v>583.98</v>
      </c>
      <c r="F2077" s="5">
        <f t="shared" ref="F2077:F2140" si="34">F2076+E2077</f>
        <v>304003.67</v>
      </c>
    </row>
    <row r="2078" spans="1:6" x14ac:dyDescent="0.2">
      <c r="A2078" s="7"/>
      <c r="B2078" s="7" t="s">
        <v>259</v>
      </c>
      <c r="C2078" s="8" t="s">
        <v>14</v>
      </c>
      <c r="D2078" s="6">
        <v>44335</v>
      </c>
      <c r="E2078" s="5">
        <v>3012.81</v>
      </c>
      <c r="F2078" s="5">
        <f t="shared" si="34"/>
        <v>307016.48</v>
      </c>
    </row>
    <row r="2079" spans="1:6" x14ac:dyDescent="0.2">
      <c r="A2079" s="7"/>
      <c r="B2079" s="7" t="s">
        <v>341</v>
      </c>
      <c r="C2079" s="8" t="s">
        <v>14</v>
      </c>
      <c r="D2079" s="6">
        <v>44335</v>
      </c>
      <c r="E2079" s="5">
        <v>773.64</v>
      </c>
      <c r="F2079" s="5">
        <f t="shared" si="34"/>
        <v>307790.12</v>
      </c>
    </row>
    <row r="2080" spans="1:6" x14ac:dyDescent="0.2">
      <c r="A2080" s="7"/>
      <c r="B2080" s="7" t="s">
        <v>69</v>
      </c>
      <c r="C2080" s="8" t="s">
        <v>14</v>
      </c>
      <c r="D2080" s="6">
        <v>44335</v>
      </c>
      <c r="E2080" s="5">
        <v>420.93</v>
      </c>
      <c r="F2080" s="5">
        <f t="shared" si="34"/>
        <v>308211.05</v>
      </c>
    </row>
    <row r="2081" spans="1:6" x14ac:dyDescent="0.2">
      <c r="A2081" s="7"/>
      <c r="B2081" s="7" t="s">
        <v>295</v>
      </c>
      <c r="C2081" s="8" t="s">
        <v>14</v>
      </c>
      <c r="D2081" s="6">
        <v>44335</v>
      </c>
      <c r="E2081" s="5">
        <v>385.03</v>
      </c>
      <c r="F2081" s="5">
        <f t="shared" si="34"/>
        <v>308596.08</v>
      </c>
    </row>
    <row r="2082" spans="1:6" x14ac:dyDescent="0.2">
      <c r="A2082" s="7"/>
      <c r="B2082" s="7" t="s">
        <v>295</v>
      </c>
      <c r="C2082" s="8" t="s">
        <v>14</v>
      </c>
      <c r="D2082" s="6">
        <v>44335</v>
      </c>
      <c r="E2082" s="5">
        <v>745.11</v>
      </c>
      <c r="F2082" s="5">
        <f t="shared" si="34"/>
        <v>309341.19</v>
      </c>
    </row>
    <row r="2083" spans="1:6" x14ac:dyDescent="0.2">
      <c r="A2083" s="7"/>
      <c r="B2083" s="7" t="s">
        <v>495</v>
      </c>
      <c r="C2083" s="8" t="s">
        <v>14</v>
      </c>
      <c r="D2083" s="6">
        <v>44335</v>
      </c>
      <c r="E2083" s="5">
        <v>862.7</v>
      </c>
      <c r="F2083" s="5">
        <f t="shared" si="34"/>
        <v>310203.89</v>
      </c>
    </row>
    <row r="2084" spans="1:6" x14ac:dyDescent="0.2">
      <c r="A2084" s="7"/>
      <c r="B2084" s="7" t="s">
        <v>495</v>
      </c>
      <c r="C2084" s="8" t="s">
        <v>14</v>
      </c>
      <c r="D2084" s="6">
        <v>44335</v>
      </c>
      <c r="E2084" s="5">
        <v>666.93</v>
      </c>
      <c r="F2084" s="5">
        <f t="shared" si="34"/>
        <v>310870.82</v>
      </c>
    </row>
    <row r="2085" spans="1:6" x14ac:dyDescent="0.2">
      <c r="A2085" s="7"/>
      <c r="B2085" s="7" t="s">
        <v>495</v>
      </c>
      <c r="C2085" s="8" t="s">
        <v>14</v>
      </c>
      <c r="D2085" s="6">
        <v>44335</v>
      </c>
      <c r="E2085" s="5">
        <v>967.74</v>
      </c>
      <c r="F2085" s="5">
        <f t="shared" si="34"/>
        <v>311838.56</v>
      </c>
    </row>
    <row r="2086" spans="1:6" x14ac:dyDescent="0.2">
      <c r="A2086" s="7"/>
      <c r="B2086" s="7" t="s">
        <v>62</v>
      </c>
      <c r="C2086" s="8" t="s">
        <v>14</v>
      </c>
      <c r="D2086" s="6">
        <v>44335</v>
      </c>
      <c r="E2086" s="5">
        <v>3522.59</v>
      </c>
      <c r="F2086" s="5">
        <f t="shared" si="34"/>
        <v>315361.15000000002</v>
      </c>
    </row>
    <row r="2087" spans="1:6" x14ac:dyDescent="0.2">
      <c r="A2087" s="7"/>
      <c r="B2087" s="7" t="s">
        <v>350</v>
      </c>
      <c r="C2087" s="8" t="s">
        <v>14</v>
      </c>
      <c r="D2087" s="6">
        <v>44335</v>
      </c>
      <c r="E2087" s="5">
        <v>238.9</v>
      </c>
      <c r="F2087" s="5">
        <f t="shared" si="34"/>
        <v>315600.05000000005</v>
      </c>
    </row>
    <row r="2088" spans="1:6" x14ac:dyDescent="0.2">
      <c r="A2088" s="7"/>
      <c r="B2088" s="7" t="s">
        <v>229</v>
      </c>
      <c r="C2088" s="8" t="s">
        <v>176</v>
      </c>
      <c r="D2088" s="6">
        <v>44335</v>
      </c>
      <c r="E2088" s="5">
        <v>141.85</v>
      </c>
      <c r="F2088" s="5">
        <f t="shared" si="34"/>
        <v>315741.90000000002</v>
      </c>
    </row>
    <row r="2089" spans="1:6" x14ac:dyDescent="0.2">
      <c r="A2089" s="7"/>
      <c r="B2089" s="7" t="s">
        <v>320</v>
      </c>
      <c r="C2089" s="8" t="s">
        <v>14</v>
      </c>
      <c r="D2089" s="6">
        <v>44335</v>
      </c>
      <c r="E2089" s="5">
        <v>663.84</v>
      </c>
      <c r="F2089" s="5">
        <f t="shared" si="34"/>
        <v>316405.74000000005</v>
      </c>
    </row>
    <row r="2090" spans="1:6" x14ac:dyDescent="0.2">
      <c r="A2090" s="7"/>
      <c r="B2090" s="7" t="s">
        <v>320</v>
      </c>
      <c r="C2090" s="8" t="s">
        <v>14</v>
      </c>
      <c r="D2090" s="6">
        <v>44335</v>
      </c>
      <c r="E2090" s="5">
        <v>188.96</v>
      </c>
      <c r="F2090" s="5">
        <f t="shared" si="34"/>
        <v>316594.70000000007</v>
      </c>
    </row>
    <row r="2091" spans="1:6" x14ac:dyDescent="0.2">
      <c r="A2091" s="7"/>
      <c r="B2091" s="7" t="s">
        <v>320</v>
      </c>
      <c r="C2091" s="8" t="s">
        <v>14</v>
      </c>
      <c r="D2091" s="6">
        <v>44335</v>
      </c>
      <c r="E2091" s="5">
        <v>123.1</v>
      </c>
      <c r="F2091" s="5">
        <f t="shared" si="34"/>
        <v>316717.80000000005</v>
      </c>
    </row>
    <row r="2092" spans="1:6" x14ac:dyDescent="0.2">
      <c r="A2092" s="7"/>
      <c r="B2092" s="7" t="s">
        <v>495</v>
      </c>
      <c r="C2092" s="8" t="s">
        <v>14</v>
      </c>
      <c r="D2092" s="6">
        <v>44342</v>
      </c>
      <c r="E2092" s="5">
        <v>4099.4799999999996</v>
      </c>
      <c r="F2092" s="5">
        <f t="shared" si="34"/>
        <v>320817.28000000003</v>
      </c>
    </row>
    <row r="2093" spans="1:6" x14ac:dyDescent="0.2">
      <c r="A2093" s="7"/>
      <c r="B2093" s="7" t="s">
        <v>351</v>
      </c>
      <c r="C2093" s="8" t="s">
        <v>14</v>
      </c>
      <c r="D2093" s="6">
        <v>44342</v>
      </c>
      <c r="E2093" s="5">
        <v>37.590000000000003</v>
      </c>
      <c r="F2093" s="5">
        <f t="shared" si="34"/>
        <v>320854.87000000005</v>
      </c>
    </row>
    <row r="2094" spans="1:6" x14ac:dyDescent="0.2">
      <c r="A2094" s="7"/>
      <c r="B2094" s="7" t="s">
        <v>111</v>
      </c>
      <c r="C2094" s="8" t="s">
        <v>6</v>
      </c>
      <c r="D2094" s="6">
        <v>44342</v>
      </c>
      <c r="E2094" s="5">
        <v>537.53</v>
      </c>
      <c r="F2094" s="5">
        <f t="shared" si="34"/>
        <v>321392.40000000008</v>
      </c>
    </row>
    <row r="2095" spans="1:6" x14ac:dyDescent="0.2">
      <c r="A2095" s="7"/>
      <c r="B2095" s="7" t="s">
        <v>65</v>
      </c>
      <c r="C2095" s="8" t="s">
        <v>352</v>
      </c>
      <c r="D2095" s="6">
        <v>44342</v>
      </c>
      <c r="E2095" s="5">
        <v>1579.4</v>
      </c>
      <c r="F2095" s="5">
        <f t="shared" si="34"/>
        <v>322971.8000000001</v>
      </c>
    </row>
    <row r="2096" spans="1:6" x14ac:dyDescent="0.2">
      <c r="A2096" s="7"/>
      <c r="B2096" s="7" t="s">
        <v>62</v>
      </c>
      <c r="C2096" s="8" t="s">
        <v>14</v>
      </c>
      <c r="D2096" s="6">
        <v>44342</v>
      </c>
      <c r="E2096" s="5">
        <v>2863.62</v>
      </c>
      <c r="F2096" s="5">
        <f t="shared" si="34"/>
        <v>325835.4200000001</v>
      </c>
    </row>
    <row r="2097" spans="1:6" x14ac:dyDescent="0.2">
      <c r="A2097" s="7"/>
      <c r="B2097" s="7" t="s">
        <v>62</v>
      </c>
      <c r="C2097" s="8" t="s">
        <v>14</v>
      </c>
      <c r="D2097" s="6">
        <v>44342</v>
      </c>
      <c r="E2097" s="5">
        <v>1144.73</v>
      </c>
      <c r="F2097" s="5">
        <f t="shared" si="34"/>
        <v>326980.15000000008</v>
      </c>
    </row>
    <row r="2098" spans="1:6" x14ac:dyDescent="0.2">
      <c r="A2098" s="7"/>
      <c r="B2098" s="7" t="s">
        <v>62</v>
      </c>
      <c r="C2098" s="8" t="s">
        <v>14</v>
      </c>
      <c r="D2098" s="6">
        <v>44342</v>
      </c>
      <c r="E2098" s="5">
        <v>2981.29</v>
      </c>
      <c r="F2098" s="5">
        <f t="shared" si="34"/>
        <v>329961.44000000006</v>
      </c>
    </row>
    <row r="2099" spans="1:6" x14ac:dyDescent="0.2">
      <c r="A2099" s="7"/>
      <c r="B2099" s="7" t="s">
        <v>62</v>
      </c>
      <c r="C2099" s="8" t="s">
        <v>14</v>
      </c>
      <c r="D2099" s="6">
        <v>44342</v>
      </c>
      <c r="E2099" s="5">
        <v>3160.79</v>
      </c>
      <c r="F2099" s="5">
        <f t="shared" si="34"/>
        <v>333122.23000000004</v>
      </c>
    </row>
    <row r="2100" spans="1:6" x14ac:dyDescent="0.2">
      <c r="A2100" s="7"/>
      <c r="B2100" s="7" t="s">
        <v>258</v>
      </c>
      <c r="C2100" s="8" t="s">
        <v>14</v>
      </c>
      <c r="D2100" s="6">
        <v>44342</v>
      </c>
      <c r="E2100" s="5">
        <v>38.159999999999997</v>
      </c>
      <c r="F2100" s="5">
        <f t="shared" si="34"/>
        <v>333160.39</v>
      </c>
    </row>
    <row r="2101" spans="1:6" x14ac:dyDescent="0.2">
      <c r="A2101" s="7"/>
      <c r="B2101" s="7" t="s">
        <v>269</v>
      </c>
      <c r="C2101" s="8" t="s">
        <v>14</v>
      </c>
      <c r="D2101" s="6">
        <v>44342</v>
      </c>
      <c r="E2101" s="5">
        <v>398.17</v>
      </c>
      <c r="F2101" s="5">
        <f t="shared" si="34"/>
        <v>333558.56</v>
      </c>
    </row>
    <row r="2102" spans="1:6" x14ac:dyDescent="0.2">
      <c r="A2102" s="7"/>
      <c r="B2102" s="7" t="s">
        <v>353</v>
      </c>
      <c r="C2102" s="8" t="s">
        <v>14</v>
      </c>
      <c r="D2102" s="6">
        <v>44347</v>
      </c>
      <c r="E2102" s="5">
        <v>663.61</v>
      </c>
      <c r="F2102" s="5">
        <f t="shared" si="34"/>
        <v>334222.17</v>
      </c>
    </row>
    <row r="2103" spans="1:6" x14ac:dyDescent="0.2">
      <c r="A2103" s="7"/>
      <c r="B2103" s="7" t="s">
        <v>330</v>
      </c>
      <c r="C2103" s="8" t="s">
        <v>14</v>
      </c>
      <c r="D2103" s="6">
        <v>44347</v>
      </c>
      <c r="E2103" s="5">
        <v>1586.06</v>
      </c>
      <c r="F2103" s="5">
        <f t="shared" si="34"/>
        <v>335808.23</v>
      </c>
    </row>
    <row r="2104" spans="1:6" x14ac:dyDescent="0.2">
      <c r="A2104" s="7"/>
      <c r="B2104" s="7" t="s">
        <v>138</v>
      </c>
      <c r="C2104" s="8" t="s">
        <v>14</v>
      </c>
      <c r="D2104" s="6">
        <v>44354</v>
      </c>
      <c r="E2104" s="5">
        <v>212.36</v>
      </c>
      <c r="F2104" s="5">
        <f t="shared" si="34"/>
        <v>336020.58999999997</v>
      </c>
    </row>
    <row r="2105" spans="1:6" x14ac:dyDescent="0.2">
      <c r="A2105" s="7"/>
      <c r="B2105" s="7" t="s">
        <v>229</v>
      </c>
      <c r="C2105" s="8" t="s">
        <v>176</v>
      </c>
      <c r="D2105" s="6">
        <v>44354</v>
      </c>
      <c r="E2105" s="5">
        <v>242.22</v>
      </c>
      <c r="F2105" s="5">
        <f t="shared" si="34"/>
        <v>336262.80999999994</v>
      </c>
    </row>
    <row r="2106" spans="1:6" x14ac:dyDescent="0.2">
      <c r="A2106" s="7"/>
      <c r="B2106" s="7" t="s">
        <v>229</v>
      </c>
      <c r="C2106" s="8" t="s">
        <v>176</v>
      </c>
      <c r="D2106" s="6">
        <v>44354</v>
      </c>
      <c r="E2106" s="5">
        <v>1901.75</v>
      </c>
      <c r="F2106" s="5">
        <f t="shared" si="34"/>
        <v>338164.55999999994</v>
      </c>
    </row>
    <row r="2107" spans="1:6" x14ac:dyDescent="0.2">
      <c r="A2107" s="7"/>
      <c r="B2107" s="7" t="s">
        <v>269</v>
      </c>
      <c r="C2107" s="8" t="s">
        <v>14</v>
      </c>
      <c r="D2107" s="6">
        <v>44354</v>
      </c>
      <c r="E2107" s="5">
        <v>382.24</v>
      </c>
      <c r="F2107" s="5">
        <f t="shared" si="34"/>
        <v>338546.79999999993</v>
      </c>
    </row>
    <row r="2108" spans="1:6" x14ac:dyDescent="0.2">
      <c r="A2108" s="7"/>
      <c r="B2108" s="7" t="s">
        <v>69</v>
      </c>
      <c r="C2108" s="8" t="s">
        <v>14</v>
      </c>
      <c r="D2108" s="6">
        <v>44354</v>
      </c>
      <c r="E2108" s="5">
        <v>289.08999999999997</v>
      </c>
      <c r="F2108" s="5">
        <f t="shared" si="34"/>
        <v>338835.88999999996</v>
      </c>
    </row>
    <row r="2109" spans="1:6" x14ac:dyDescent="0.2">
      <c r="A2109" s="7"/>
      <c r="B2109" s="7" t="s">
        <v>354</v>
      </c>
      <c r="C2109" s="8" t="s">
        <v>14</v>
      </c>
      <c r="D2109" s="6">
        <v>44354</v>
      </c>
      <c r="E2109" s="5">
        <v>1304.18</v>
      </c>
      <c r="F2109" s="5">
        <f t="shared" si="34"/>
        <v>340140.06999999995</v>
      </c>
    </row>
    <row r="2110" spans="1:6" x14ac:dyDescent="0.2">
      <c r="A2110" s="7"/>
      <c r="B2110" s="7" t="s">
        <v>353</v>
      </c>
      <c r="C2110" s="8" t="s">
        <v>14</v>
      </c>
      <c r="D2110" s="6">
        <v>44354</v>
      </c>
      <c r="E2110" s="5">
        <v>617.16</v>
      </c>
      <c r="F2110" s="5">
        <f t="shared" si="34"/>
        <v>340757.22999999992</v>
      </c>
    </row>
    <row r="2111" spans="1:6" x14ac:dyDescent="0.2">
      <c r="A2111" s="7"/>
      <c r="B2111" s="7" t="s">
        <v>138</v>
      </c>
      <c r="C2111" s="8" t="s">
        <v>14</v>
      </c>
      <c r="D2111" s="6">
        <v>44354</v>
      </c>
      <c r="E2111" s="5">
        <v>530.89</v>
      </c>
      <c r="F2111" s="5">
        <f t="shared" si="34"/>
        <v>341288.11999999994</v>
      </c>
    </row>
    <row r="2112" spans="1:6" x14ac:dyDescent="0.2">
      <c r="A2112" s="7"/>
      <c r="B2112" s="7" t="s">
        <v>65</v>
      </c>
      <c r="C2112" s="8" t="s">
        <v>14</v>
      </c>
      <c r="D2112" s="6">
        <v>44354</v>
      </c>
      <c r="E2112" s="5">
        <v>1659.04</v>
      </c>
      <c r="F2112" s="5">
        <f t="shared" si="34"/>
        <v>342947.15999999992</v>
      </c>
    </row>
    <row r="2113" spans="1:6" x14ac:dyDescent="0.2">
      <c r="A2113" s="7"/>
      <c r="B2113" s="7" t="s">
        <v>275</v>
      </c>
      <c r="C2113" s="8" t="s">
        <v>14</v>
      </c>
      <c r="D2113" s="6">
        <v>44354</v>
      </c>
      <c r="E2113" s="5">
        <v>1213.0899999999999</v>
      </c>
      <c r="F2113" s="5">
        <f t="shared" si="34"/>
        <v>344160.24999999994</v>
      </c>
    </row>
    <row r="2114" spans="1:6" x14ac:dyDescent="0.2">
      <c r="A2114" s="7"/>
      <c r="B2114" s="7" t="s">
        <v>495</v>
      </c>
      <c r="C2114" s="8" t="s">
        <v>14</v>
      </c>
      <c r="D2114" s="6">
        <v>44354</v>
      </c>
      <c r="E2114" s="5">
        <v>5073.04</v>
      </c>
      <c r="F2114" s="5">
        <f t="shared" si="34"/>
        <v>349233.28999999992</v>
      </c>
    </row>
    <row r="2115" spans="1:6" x14ac:dyDescent="0.2">
      <c r="A2115" s="7"/>
      <c r="B2115" s="7" t="s">
        <v>355</v>
      </c>
      <c r="C2115" s="8" t="s">
        <v>14</v>
      </c>
      <c r="D2115" s="6">
        <v>44354</v>
      </c>
      <c r="E2115" s="5">
        <v>364.99</v>
      </c>
      <c r="F2115" s="5">
        <f t="shared" si="34"/>
        <v>349598.27999999991</v>
      </c>
    </row>
    <row r="2116" spans="1:6" x14ac:dyDescent="0.2">
      <c r="A2116" s="7"/>
      <c r="B2116" s="7" t="s">
        <v>356</v>
      </c>
      <c r="C2116" s="8" t="s">
        <v>14</v>
      </c>
      <c r="D2116" s="6">
        <v>44354</v>
      </c>
      <c r="E2116" s="5">
        <v>66.36</v>
      </c>
      <c r="F2116" s="5">
        <f t="shared" si="34"/>
        <v>349664.6399999999</v>
      </c>
    </row>
    <row r="2117" spans="1:6" x14ac:dyDescent="0.2">
      <c r="A2117" s="7"/>
      <c r="B2117" s="7" t="s">
        <v>229</v>
      </c>
      <c r="C2117" s="8" t="s">
        <v>176</v>
      </c>
      <c r="D2117" s="6">
        <v>44354</v>
      </c>
      <c r="E2117" s="5">
        <v>1260.8699999999999</v>
      </c>
      <c r="F2117" s="5">
        <f t="shared" si="34"/>
        <v>350925.50999999989</v>
      </c>
    </row>
    <row r="2118" spans="1:6" x14ac:dyDescent="0.2">
      <c r="A2118" s="7"/>
      <c r="B2118" s="7" t="s">
        <v>68</v>
      </c>
      <c r="C2118" s="8" t="s">
        <v>14</v>
      </c>
      <c r="D2118" s="6">
        <v>44357</v>
      </c>
      <c r="E2118" s="5">
        <v>8370.51</v>
      </c>
      <c r="F2118" s="5">
        <f t="shared" si="34"/>
        <v>359296.0199999999</v>
      </c>
    </row>
    <row r="2119" spans="1:6" x14ac:dyDescent="0.2">
      <c r="A2119" s="7"/>
      <c r="B2119" s="7" t="s">
        <v>342</v>
      </c>
      <c r="C2119" s="8" t="s">
        <v>51</v>
      </c>
      <c r="D2119" s="6">
        <v>44357</v>
      </c>
      <c r="E2119" s="5">
        <v>4374.54</v>
      </c>
      <c r="F2119" s="5">
        <f t="shared" si="34"/>
        <v>363670.55999999988</v>
      </c>
    </row>
    <row r="2120" spans="1:6" x14ac:dyDescent="0.2">
      <c r="A2120" s="7"/>
      <c r="B2120" s="7" t="s">
        <v>357</v>
      </c>
      <c r="C2120" s="8" t="s">
        <v>14</v>
      </c>
      <c r="D2120" s="6">
        <v>44357</v>
      </c>
      <c r="E2120" s="5">
        <v>255.15</v>
      </c>
      <c r="F2120" s="5">
        <f t="shared" si="34"/>
        <v>363925.7099999999</v>
      </c>
    </row>
    <row r="2121" spans="1:6" x14ac:dyDescent="0.2">
      <c r="A2121" s="7"/>
      <c r="B2121" s="7" t="s">
        <v>358</v>
      </c>
      <c r="C2121" s="8" t="s">
        <v>325</v>
      </c>
      <c r="D2121" s="6">
        <v>44357</v>
      </c>
      <c r="E2121" s="5">
        <v>464.53</v>
      </c>
      <c r="F2121" s="5">
        <f t="shared" si="34"/>
        <v>364390.23999999993</v>
      </c>
    </row>
    <row r="2122" spans="1:6" x14ac:dyDescent="0.2">
      <c r="A2122" s="7"/>
      <c r="B2122" s="7" t="s">
        <v>35</v>
      </c>
      <c r="C2122" s="8" t="s">
        <v>14</v>
      </c>
      <c r="D2122" s="6">
        <v>44358</v>
      </c>
      <c r="E2122" s="5">
        <v>125.89</v>
      </c>
      <c r="F2122" s="5">
        <f t="shared" si="34"/>
        <v>364516.12999999995</v>
      </c>
    </row>
    <row r="2123" spans="1:6" x14ac:dyDescent="0.2">
      <c r="A2123" s="7"/>
      <c r="B2123" s="7" t="s">
        <v>328</v>
      </c>
      <c r="C2123" s="8" t="s">
        <v>14</v>
      </c>
      <c r="D2123" s="6">
        <v>44358</v>
      </c>
      <c r="E2123" s="5">
        <v>80.459999999999994</v>
      </c>
      <c r="F2123" s="5">
        <f t="shared" si="34"/>
        <v>364596.58999999997</v>
      </c>
    </row>
    <row r="2124" spans="1:6" x14ac:dyDescent="0.2">
      <c r="A2124" s="7"/>
      <c r="B2124" s="7" t="s">
        <v>269</v>
      </c>
      <c r="C2124" s="8" t="s">
        <v>14</v>
      </c>
      <c r="D2124" s="6">
        <v>44364</v>
      </c>
      <c r="E2124" s="5">
        <v>504.35</v>
      </c>
      <c r="F2124" s="5">
        <f t="shared" si="34"/>
        <v>365100.93999999994</v>
      </c>
    </row>
    <row r="2125" spans="1:6" x14ac:dyDescent="0.2">
      <c r="A2125" s="7"/>
      <c r="B2125" s="7" t="s">
        <v>62</v>
      </c>
      <c r="C2125" s="8" t="s">
        <v>14</v>
      </c>
      <c r="D2125" s="6">
        <v>44364</v>
      </c>
      <c r="E2125" s="5">
        <v>1069.54</v>
      </c>
      <c r="F2125" s="5">
        <f t="shared" si="34"/>
        <v>366170.47999999992</v>
      </c>
    </row>
    <row r="2126" spans="1:6" x14ac:dyDescent="0.2">
      <c r="A2126" s="7"/>
      <c r="B2126" s="7" t="s">
        <v>62</v>
      </c>
      <c r="C2126" s="8" t="s">
        <v>14</v>
      </c>
      <c r="D2126" s="6">
        <v>44364</v>
      </c>
      <c r="E2126" s="5">
        <v>959.84</v>
      </c>
      <c r="F2126" s="5">
        <f t="shared" si="34"/>
        <v>367130.31999999995</v>
      </c>
    </row>
    <row r="2127" spans="1:6" x14ac:dyDescent="0.2">
      <c r="A2127" s="7"/>
      <c r="B2127" s="7" t="s">
        <v>62</v>
      </c>
      <c r="C2127" s="8" t="s">
        <v>14</v>
      </c>
      <c r="D2127" s="6">
        <v>44364</v>
      </c>
      <c r="E2127" s="5">
        <v>2159.2399999999998</v>
      </c>
      <c r="F2127" s="5">
        <f t="shared" si="34"/>
        <v>369289.55999999994</v>
      </c>
    </row>
    <row r="2128" spans="1:6" x14ac:dyDescent="0.2">
      <c r="A2128" s="7"/>
      <c r="B2128" s="7" t="s">
        <v>62</v>
      </c>
      <c r="C2128" s="8" t="s">
        <v>14</v>
      </c>
      <c r="D2128" s="6">
        <v>44364</v>
      </c>
      <c r="E2128" s="5">
        <v>681.48</v>
      </c>
      <c r="F2128" s="5">
        <f t="shared" si="34"/>
        <v>369971.03999999992</v>
      </c>
    </row>
    <row r="2129" spans="1:6" x14ac:dyDescent="0.2">
      <c r="A2129" s="7"/>
      <c r="B2129" s="7" t="s">
        <v>62</v>
      </c>
      <c r="C2129" s="8" t="s">
        <v>14</v>
      </c>
      <c r="D2129" s="6">
        <v>44364</v>
      </c>
      <c r="E2129" s="5">
        <v>696.79</v>
      </c>
      <c r="F2129" s="5">
        <f t="shared" si="34"/>
        <v>370667.8299999999</v>
      </c>
    </row>
    <row r="2130" spans="1:6" x14ac:dyDescent="0.2">
      <c r="A2130" s="7"/>
      <c r="B2130" s="7" t="s">
        <v>62</v>
      </c>
      <c r="C2130" s="8" t="s">
        <v>14</v>
      </c>
      <c r="D2130" s="6">
        <v>44364</v>
      </c>
      <c r="E2130" s="5">
        <v>2872.88</v>
      </c>
      <c r="F2130" s="5">
        <f t="shared" si="34"/>
        <v>373540.7099999999</v>
      </c>
    </row>
    <row r="2131" spans="1:6" x14ac:dyDescent="0.2">
      <c r="A2131" s="7"/>
      <c r="B2131" s="7" t="s">
        <v>65</v>
      </c>
      <c r="C2131" s="8" t="s">
        <v>359</v>
      </c>
      <c r="D2131" s="6">
        <v>44368</v>
      </c>
      <c r="E2131" s="5">
        <v>1579.4</v>
      </c>
      <c r="F2131" s="5">
        <f t="shared" si="34"/>
        <v>375120.10999999993</v>
      </c>
    </row>
    <row r="2132" spans="1:6" x14ac:dyDescent="0.2">
      <c r="A2132" s="7"/>
      <c r="B2132" s="7" t="s">
        <v>495</v>
      </c>
      <c r="C2132" s="8" t="s">
        <v>14</v>
      </c>
      <c r="D2132" s="6">
        <v>44368</v>
      </c>
      <c r="E2132" s="5">
        <v>4131.4399999999996</v>
      </c>
      <c r="F2132" s="5">
        <f t="shared" si="34"/>
        <v>379251.54999999993</v>
      </c>
    </row>
    <row r="2133" spans="1:6" x14ac:dyDescent="0.2">
      <c r="A2133" s="7"/>
      <c r="B2133" s="7" t="s">
        <v>495</v>
      </c>
      <c r="C2133" s="8" t="s">
        <v>14</v>
      </c>
      <c r="D2133" s="6">
        <v>44368</v>
      </c>
      <c r="E2133" s="5">
        <v>388.66</v>
      </c>
      <c r="F2133" s="5">
        <f t="shared" si="34"/>
        <v>379640.2099999999</v>
      </c>
    </row>
    <row r="2134" spans="1:6" x14ac:dyDescent="0.2">
      <c r="A2134" s="7"/>
      <c r="B2134" s="7" t="s">
        <v>495</v>
      </c>
      <c r="C2134" s="8" t="s">
        <v>14</v>
      </c>
      <c r="D2134" s="6">
        <v>44368</v>
      </c>
      <c r="E2134" s="5">
        <v>2397.31</v>
      </c>
      <c r="F2134" s="5">
        <f t="shared" si="34"/>
        <v>382037.5199999999</v>
      </c>
    </row>
    <row r="2135" spans="1:6" x14ac:dyDescent="0.2">
      <c r="A2135" s="7"/>
      <c r="B2135" s="7" t="s">
        <v>360</v>
      </c>
      <c r="C2135" s="8" t="s">
        <v>14</v>
      </c>
      <c r="D2135" s="6">
        <v>44368</v>
      </c>
      <c r="E2135" s="5">
        <v>215.67</v>
      </c>
      <c r="F2135" s="5">
        <f t="shared" si="34"/>
        <v>382253.18999999989</v>
      </c>
    </row>
    <row r="2136" spans="1:6" x14ac:dyDescent="0.2">
      <c r="A2136" s="7"/>
      <c r="B2136" s="7" t="s">
        <v>69</v>
      </c>
      <c r="C2136" s="8" t="s">
        <v>14</v>
      </c>
      <c r="D2136" s="6">
        <v>44368</v>
      </c>
      <c r="E2136" s="5">
        <v>169.22</v>
      </c>
      <c r="F2136" s="5">
        <f t="shared" si="34"/>
        <v>382422.40999999986</v>
      </c>
    </row>
    <row r="2137" spans="1:6" x14ac:dyDescent="0.2">
      <c r="A2137" s="7"/>
      <c r="B2137" s="7" t="s">
        <v>69</v>
      </c>
      <c r="C2137" s="8" t="s">
        <v>14</v>
      </c>
      <c r="D2137" s="6">
        <v>44368</v>
      </c>
      <c r="E2137" s="5">
        <v>1898.81</v>
      </c>
      <c r="F2137" s="5">
        <f t="shared" si="34"/>
        <v>384321.21999999986</v>
      </c>
    </row>
    <row r="2138" spans="1:6" x14ac:dyDescent="0.2">
      <c r="A2138" s="7"/>
      <c r="B2138" s="7" t="s">
        <v>69</v>
      </c>
      <c r="C2138" s="8" t="s">
        <v>14</v>
      </c>
      <c r="D2138" s="6">
        <v>44368</v>
      </c>
      <c r="E2138" s="5">
        <v>332.8</v>
      </c>
      <c r="F2138" s="5">
        <f t="shared" si="34"/>
        <v>384654.01999999984</v>
      </c>
    </row>
    <row r="2139" spans="1:6" x14ac:dyDescent="0.2">
      <c r="A2139" s="7"/>
      <c r="B2139" s="7" t="s">
        <v>536</v>
      </c>
      <c r="C2139" s="8" t="s">
        <v>14</v>
      </c>
      <c r="D2139" s="6">
        <v>44368</v>
      </c>
      <c r="E2139" s="5">
        <v>99.02</v>
      </c>
      <c r="F2139" s="5">
        <f t="shared" si="34"/>
        <v>384753.03999999986</v>
      </c>
    </row>
    <row r="2140" spans="1:6" x14ac:dyDescent="0.2">
      <c r="A2140" s="7"/>
      <c r="B2140" s="7" t="s">
        <v>62</v>
      </c>
      <c r="C2140" s="8" t="s">
        <v>14</v>
      </c>
      <c r="D2140" s="6">
        <v>44370</v>
      </c>
      <c r="E2140" s="5">
        <v>521.79</v>
      </c>
      <c r="F2140" s="5">
        <f t="shared" si="34"/>
        <v>385274.82999999984</v>
      </c>
    </row>
    <row r="2141" spans="1:6" x14ac:dyDescent="0.2">
      <c r="A2141" s="7"/>
      <c r="B2141" s="7" t="s">
        <v>65</v>
      </c>
      <c r="C2141" s="8" t="s">
        <v>14</v>
      </c>
      <c r="D2141" s="6">
        <v>44383</v>
      </c>
      <c r="E2141" s="5">
        <v>1659.04</v>
      </c>
      <c r="F2141" s="5">
        <f t="shared" ref="F2141:F2204" si="35">F2140+E2141</f>
        <v>386933.86999999982</v>
      </c>
    </row>
    <row r="2142" spans="1:6" x14ac:dyDescent="0.2">
      <c r="A2142" s="7"/>
      <c r="B2142" s="7" t="s">
        <v>111</v>
      </c>
      <c r="C2142" s="8" t="s">
        <v>14</v>
      </c>
      <c r="D2142" s="6">
        <v>44383</v>
      </c>
      <c r="E2142" s="5">
        <v>617.16</v>
      </c>
      <c r="F2142" s="5">
        <f t="shared" si="35"/>
        <v>387551.0299999998</v>
      </c>
    </row>
    <row r="2143" spans="1:6" x14ac:dyDescent="0.2">
      <c r="A2143" s="7"/>
      <c r="B2143" s="7" t="s">
        <v>269</v>
      </c>
      <c r="C2143" s="8" t="s">
        <v>14</v>
      </c>
      <c r="D2143" s="6">
        <v>44383</v>
      </c>
      <c r="E2143" s="5">
        <v>358.35</v>
      </c>
      <c r="F2143" s="5">
        <f t="shared" si="35"/>
        <v>387909.37999999977</v>
      </c>
    </row>
    <row r="2144" spans="1:6" x14ac:dyDescent="0.2">
      <c r="A2144" s="7"/>
      <c r="B2144" s="7" t="s">
        <v>320</v>
      </c>
      <c r="C2144" s="8" t="s">
        <v>14</v>
      </c>
      <c r="D2144" s="6">
        <v>44383</v>
      </c>
      <c r="E2144" s="5">
        <v>577.34</v>
      </c>
      <c r="F2144" s="5">
        <f t="shared" si="35"/>
        <v>388486.7199999998</v>
      </c>
    </row>
    <row r="2145" spans="1:6" x14ac:dyDescent="0.2">
      <c r="A2145" s="7"/>
      <c r="B2145" s="7" t="s">
        <v>320</v>
      </c>
      <c r="C2145" s="8" t="s">
        <v>14</v>
      </c>
      <c r="D2145" s="6">
        <v>44383</v>
      </c>
      <c r="E2145" s="5">
        <v>200.1</v>
      </c>
      <c r="F2145" s="5">
        <f t="shared" si="35"/>
        <v>388686.81999999977</v>
      </c>
    </row>
    <row r="2146" spans="1:6" x14ac:dyDescent="0.2">
      <c r="A2146" s="7"/>
      <c r="B2146" s="7" t="s">
        <v>320</v>
      </c>
      <c r="C2146" s="8" t="s">
        <v>14</v>
      </c>
      <c r="D2146" s="6">
        <v>44383</v>
      </c>
      <c r="E2146" s="5">
        <v>131.22</v>
      </c>
      <c r="F2146" s="5">
        <f t="shared" si="35"/>
        <v>388818.03999999975</v>
      </c>
    </row>
    <row r="2147" spans="1:6" x14ac:dyDescent="0.2">
      <c r="A2147" s="7"/>
      <c r="B2147" s="7" t="s">
        <v>320</v>
      </c>
      <c r="C2147" s="8" t="s">
        <v>14</v>
      </c>
      <c r="D2147" s="6">
        <v>44383</v>
      </c>
      <c r="E2147" s="5">
        <v>1263.97</v>
      </c>
      <c r="F2147" s="5">
        <f t="shared" si="35"/>
        <v>390082.00999999972</v>
      </c>
    </row>
    <row r="2148" spans="1:6" x14ac:dyDescent="0.2">
      <c r="A2148" s="7"/>
      <c r="B2148" s="7" t="s">
        <v>320</v>
      </c>
      <c r="C2148" s="8" t="s">
        <v>14</v>
      </c>
      <c r="D2148" s="6">
        <v>44383</v>
      </c>
      <c r="E2148" s="5">
        <v>272.20999999999998</v>
      </c>
      <c r="F2148" s="5">
        <f t="shared" si="35"/>
        <v>390354.21999999974</v>
      </c>
    </row>
    <row r="2149" spans="1:6" x14ac:dyDescent="0.2">
      <c r="A2149" s="7"/>
      <c r="B2149" s="7" t="s">
        <v>229</v>
      </c>
      <c r="C2149" s="8" t="s">
        <v>176</v>
      </c>
      <c r="D2149" s="6">
        <v>44383</v>
      </c>
      <c r="E2149" s="5">
        <v>878.87</v>
      </c>
      <c r="F2149" s="5">
        <f t="shared" si="35"/>
        <v>391233.08999999973</v>
      </c>
    </row>
    <row r="2150" spans="1:6" x14ac:dyDescent="0.2">
      <c r="A2150" s="7"/>
      <c r="B2150" s="7" t="s">
        <v>229</v>
      </c>
      <c r="C2150" s="8" t="s">
        <v>176</v>
      </c>
      <c r="D2150" s="6">
        <v>44383</v>
      </c>
      <c r="E2150" s="5">
        <v>1901.75</v>
      </c>
      <c r="F2150" s="5">
        <f t="shared" si="35"/>
        <v>393134.83999999973</v>
      </c>
    </row>
    <row r="2151" spans="1:6" x14ac:dyDescent="0.2">
      <c r="A2151" s="7"/>
      <c r="B2151" s="7" t="s">
        <v>261</v>
      </c>
      <c r="C2151" s="8" t="s">
        <v>14</v>
      </c>
      <c r="D2151" s="6">
        <v>44383</v>
      </c>
      <c r="E2151" s="5">
        <v>1443.36</v>
      </c>
      <c r="F2151" s="5">
        <f t="shared" si="35"/>
        <v>394578.19999999972</v>
      </c>
    </row>
    <row r="2152" spans="1:6" x14ac:dyDescent="0.2">
      <c r="A2152" s="7"/>
      <c r="B2152" s="7" t="s">
        <v>261</v>
      </c>
      <c r="C2152" s="8" t="s">
        <v>14</v>
      </c>
      <c r="D2152" s="6">
        <v>44383</v>
      </c>
      <c r="E2152" s="5">
        <v>721.18</v>
      </c>
      <c r="F2152" s="5">
        <f t="shared" si="35"/>
        <v>395299.37999999971</v>
      </c>
    </row>
    <row r="2153" spans="1:6" x14ac:dyDescent="0.2">
      <c r="A2153" s="7"/>
      <c r="B2153" s="7" t="s">
        <v>68</v>
      </c>
      <c r="C2153" s="8" t="s">
        <v>14</v>
      </c>
      <c r="D2153" s="6">
        <v>44383</v>
      </c>
      <c r="E2153" s="5">
        <v>10127.49</v>
      </c>
      <c r="F2153" s="5">
        <f t="shared" si="35"/>
        <v>405426.8699999997</v>
      </c>
    </row>
    <row r="2154" spans="1:6" x14ac:dyDescent="0.2">
      <c r="A2154" s="7"/>
      <c r="B2154" s="7" t="s">
        <v>68</v>
      </c>
      <c r="C2154" s="8" t="s">
        <v>14</v>
      </c>
      <c r="D2154" s="6">
        <v>44383</v>
      </c>
      <c r="E2154" s="5">
        <v>12024.87</v>
      </c>
      <c r="F2154" s="5">
        <f t="shared" si="35"/>
        <v>417451.7399999997</v>
      </c>
    </row>
    <row r="2155" spans="1:6" x14ac:dyDescent="0.2">
      <c r="A2155" s="7"/>
      <c r="B2155" s="7" t="s">
        <v>285</v>
      </c>
      <c r="C2155" s="8" t="s">
        <v>361</v>
      </c>
      <c r="D2155" s="6">
        <v>44383</v>
      </c>
      <c r="E2155" s="5">
        <v>124.43</v>
      </c>
      <c r="F2155" s="5">
        <f t="shared" si="35"/>
        <v>417576.16999999969</v>
      </c>
    </row>
    <row r="2156" spans="1:6" x14ac:dyDescent="0.2">
      <c r="A2156" s="7"/>
      <c r="B2156" s="7" t="s">
        <v>72</v>
      </c>
      <c r="C2156" s="8" t="s">
        <v>14</v>
      </c>
      <c r="D2156" s="6">
        <v>44383</v>
      </c>
      <c r="E2156" s="5">
        <v>961.41</v>
      </c>
      <c r="F2156" s="5">
        <f t="shared" si="35"/>
        <v>418537.57999999967</v>
      </c>
    </row>
    <row r="2157" spans="1:6" x14ac:dyDescent="0.2">
      <c r="A2157" s="7"/>
      <c r="B2157" s="7" t="s">
        <v>73</v>
      </c>
      <c r="C2157" s="8" t="s">
        <v>14</v>
      </c>
      <c r="D2157" s="6">
        <v>44383</v>
      </c>
      <c r="E2157" s="5">
        <v>99.54</v>
      </c>
      <c r="F2157" s="5">
        <f t="shared" si="35"/>
        <v>418637.11999999965</v>
      </c>
    </row>
    <row r="2158" spans="1:6" x14ac:dyDescent="0.2">
      <c r="A2158" s="7"/>
      <c r="B2158" s="7" t="s">
        <v>320</v>
      </c>
      <c r="C2158" s="8" t="s">
        <v>14</v>
      </c>
      <c r="D2158" s="6">
        <v>44383</v>
      </c>
      <c r="E2158" s="5">
        <v>3106.54</v>
      </c>
      <c r="F2158" s="5">
        <f t="shared" si="35"/>
        <v>421743.65999999963</v>
      </c>
    </row>
    <row r="2159" spans="1:6" x14ac:dyDescent="0.2">
      <c r="A2159" s="7"/>
      <c r="B2159" s="7" t="s">
        <v>229</v>
      </c>
      <c r="C2159" s="8" t="s">
        <v>14</v>
      </c>
      <c r="D2159" s="6">
        <v>44383</v>
      </c>
      <c r="E2159" s="5">
        <v>413.1</v>
      </c>
      <c r="F2159" s="5">
        <f t="shared" si="35"/>
        <v>422156.7599999996</v>
      </c>
    </row>
    <row r="2160" spans="1:6" x14ac:dyDescent="0.2">
      <c r="A2160" s="7"/>
      <c r="B2160" s="7" t="s">
        <v>295</v>
      </c>
      <c r="C2160" s="8" t="s">
        <v>14</v>
      </c>
      <c r="D2160" s="6">
        <v>44383</v>
      </c>
      <c r="E2160" s="5">
        <v>350.39</v>
      </c>
      <c r="F2160" s="5">
        <f t="shared" si="35"/>
        <v>422507.14999999962</v>
      </c>
    </row>
    <row r="2161" spans="1:6" x14ac:dyDescent="0.2">
      <c r="A2161" s="7"/>
      <c r="B2161" s="7" t="s">
        <v>275</v>
      </c>
      <c r="C2161" s="8" t="s">
        <v>14</v>
      </c>
      <c r="D2161" s="6">
        <v>44383</v>
      </c>
      <c r="E2161" s="5">
        <v>1063.8599999999999</v>
      </c>
      <c r="F2161" s="5">
        <f t="shared" si="35"/>
        <v>423571.0099999996</v>
      </c>
    </row>
    <row r="2162" spans="1:6" x14ac:dyDescent="0.2">
      <c r="A2162" s="7"/>
      <c r="B2162" s="7" t="s">
        <v>495</v>
      </c>
      <c r="C2162" s="8" t="s">
        <v>79</v>
      </c>
      <c r="D2162" s="6">
        <v>44384</v>
      </c>
      <c r="E2162" s="5">
        <v>333.47</v>
      </c>
      <c r="F2162" s="5">
        <f t="shared" si="35"/>
        <v>423904.47999999957</v>
      </c>
    </row>
    <row r="2163" spans="1:6" x14ac:dyDescent="0.2">
      <c r="A2163" s="7"/>
      <c r="B2163" s="7" t="s">
        <v>495</v>
      </c>
      <c r="C2163" s="8" t="s">
        <v>14</v>
      </c>
      <c r="D2163" s="6">
        <v>44384</v>
      </c>
      <c r="E2163" s="5">
        <v>1915.64</v>
      </c>
      <c r="F2163" s="5">
        <f t="shared" si="35"/>
        <v>425820.11999999959</v>
      </c>
    </row>
    <row r="2164" spans="1:6" x14ac:dyDescent="0.2">
      <c r="A2164" s="7"/>
      <c r="B2164" s="7" t="s">
        <v>495</v>
      </c>
      <c r="C2164" s="8" t="s">
        <v>14</v>
      </c>
      <c r="D2164" s="6">
        <v>44384</v>
      </c>
      <c r="E2164" s="5">
        <v>10287.700000000001</v>
      </c>
      <c r="F2164" s="5">
        <f t="shared" si="35"/>
        <v>436107.8199999996</v>
      </c>
    </row>
    <row r="2165" spans="1:6" x14ac:dyDescent="0.2">
      <c r="A2165" s="7"/>
      <c r="B2165" s="7" t="s">
        <v>495</v>
      </c>
      <c r="C2165" s="8" t="s">
        <v>189</v>
      </c>
      <c r="D2165" s="6">
        <v>44384</v>
      </c>
      <c r="E2165" s="5">
        <v>4131.4399999999996</v>
      </c>
      <c r="F2165" s="5">
        <f t="shared" si="35"/>
        <v>440239.2599999996</v>
      </c>
    </row>
    <row r="2166" spans="1:6" x14ac:dyDescent="0.2">
      <c r="A2166" s="7"/>
      <c r="B2166" s="7" t="s">
        <v>495</v>
      </c>
      <c r="C2166" s="8" t="s">
        <v>14</v>
      </c>
      <c r="D2166" s="6">
        <v>44384</v>
      </c>
      <c r="E2166" s="5">
        <v>387.76</v>
      </c>
      <c r="F2166" s="5">
        <f t="shared" si="35"/>
        <v>440627.01999999961</v>
      </c>
    </row>
    <row r="2167" spans="1:6" x14ac:dyDescent="0.2">
      <c r="A2167" s="7"/>
      <c r="B2167" s="7" t="s">
        <v>495</v>
      </c>
      <c r="C2167" s="8" t="s">
        <v>17</v>
      </c>
      <c r="D2167" s="6">
        <v>44384</v>
      </c>
      <c r="E2167" s="5">
        <v>3942.8</v>
      </c>
      <c r="F2167" s="5">
        <f t="shared" si="35"/>
        <v>444569.8199999996</v>
      </c>
    </row>
    <row r="2168" spans="1:6" x14ac:dyDescent="0.2">
      <c r="A2168" s="7"/>
      <c r="B2168" s="7" t="s">
        <v>342</v>
      </c>
      <c r="C2168" s="8" t="s">
        <v>51</v>
      </c>
      <c r="D2168" s="6">
        <v>44384</v>
      </c>
      <c r="E2168" s="5">
        <v>6636.14</v>
      </c>
      <c r="F2168" s="5">
        <f t="shared" si="35"/>
        <v>451205.95999999961</v>
      </c>
    </row>
    <row r="2169" spans="1:6" x14ac:dyDescent="0.2">
      <c r="A2169" s="7"/>
      <c r="B2169" s="7" t="s">
        <v>37</v>
      </c>
      <c r="C2169" s="8" t="s">
        <v>14</v>
      </c>
      <c r="D2169" s="6">
        <v>44384</v>
      </c>
      <c r="E2169" s="5">
        <v>888.87</v>
      </c>
      <c r="F2169" s="5">
        <f t="shared" si="35"/>
        <v>452094.82999999961</v>
      </c>
    </row>
    <row r="2170" spans="1:6" x14ac:dyDescent="0.2">
      <c r="A2170" s="7"/>
      <c r="B2170" s="7" t="s">
        <v>69</v>
      </c>
      <c r="C2170" s="8" t="s">
        <v>14</v>
      </c>
      <c r="D2170" s="6">
        <v>44384</v>
      </c>
      <c r="E2170" s="5">
        <v>274.99</v>
      </c>
      <c r="F2170" s="5">
        <f t="shared" si="35"/>
        <v>452369.8199999996</v>
      </c>
    </row>
    <row r="2171" spans="1:6" x14ac:dyDescent="0.2">
      <c r="A2171" s="7"/>
      <c r="B2171" s="7" t="s">
        <v>69</v>
      </c>
      <c r="C2171" s="8" t="s">
        <v>14</v>
      </c>
      <c r="D2171" s="6">
        <v>44390</v>
      </c>
      <c r="E2171" s="5">
        <v>82.95</v>
      </c>
      <c r="F2171" s="5">
        <f t="shared" si="35"/>
        <v>452452.76999999961</v>
      </c>
    </row>
    <row r="2172" spans="1:6" x14ac:dyDescent="0.2">
      <c r="A2172" s="7"/>
      <c r="B2172" s="7" t="s">
        <v>69</v>
      </c>
      <c r="C2172" s="8" t="s">
        <v>14</v>
      </c>
      <c r="D2172" s="6">
        <v>44390</v>
      </c>
      <c r="E2172" s="5">
        <v>333.18</v>
      </c>
      <c r="F2172" s="5">
        <f t="shared" si="35"/>
        <v>452785.9499999996</v>
      </c>
    </row>
    <row r="2173" spans="1:6" x14ac:dyDescent="0.2">
      <c r="A2173" s="7"/>
      <c r="B2173" s="7" t="s">
        <v>69</v>
      </c>
      <c r="C2173" s="8" t="s">
        <v>14</v>
      </c>
      <c r="D2173" s="6">
        <v>44390</v>
      </c>
      <c r="E2173" s="5">
        <v>363.06</v>
      </c>
      <c r="F2173" s="5">
        <f t="shared" si="35"/>
        <v>453149.0099999996</v>
      </c>
    </row>
    <row r="2174" spans="1:6" x14ac:dyDescent="0.2">
      <c r="A2174" s="7"/>
      <c r="B2174" s="7" t="s">
        <v>138</v>
      </c>
      <c r="C2174" s="8" t="s">
        <v>14</v>
      </c>
      <c r="D2174" s="6">
        <v>44390</v>
      </c>
      <c r="E2174" s="5">
        <v>232.26</v>
      </c>
      <c r="F2174" s="5">
        <f t="shared" si="35"/>
        <v>453381.26999999961</v>
      </c>
    </row>
    <row r="2175" spans="1:6" x14ac:dyDescent="0.2">
      <c r="A2175" s="7"/>
      <c r="B2175" s="7" t="s">
        <v>269</v>
      </c>
      <c r="C2175" s="8" t="s">
        <v>14</v>
      </c>
      <c r="D2175" s="6">
        <v>44390</v>
      </c>
      <c r="E2175" s="5">
        <v>398.17</v>
      </c>
      <c r="F2175" s="5">
        <f t="shared" si="35"/>
        <v>453779.43999999959</v>
      </c>
    </row>
    <row r="2176" spans="1:6" x14ac:dyDescent="0.2">
      <c r="A2176" s="7"/>
      <c r="B2176" s="7" t="s">
        <v>258</v>
      </c>
      <c r="C2176" s="8" t="s">
        <v>361</v>
      </c>
      <c r="D2176" s="6">
        <v>44396</v>
      </c>
      <c r="E2176" s="5">
        <v>225.63</v>
      </c>
      <c r="F2176" s="5">
        <f t="shared" si="35"/>
        <v>454005.0699999996</v>
      </c>
    </row>
    <row r="2177" spans="1:6" x14ac:dyDescent="0.2">
      <c r="A2177" s="7"/>
      <c r="B2177" s="7" t="s">
        <v>260</v>
      </c>
      <c r="C2177" s="8" t="s">
        <v>362</v>
      </c>
      <c r="D2177" s="6">
        <v>44396</v>
      </c>
      <c r="E2177" s="5">
        <v>5395.18</v>
      </c>
      <c r="F2177" s="5">
        <f t="shared" si="35"/>
        <v>459400.24999999959</v>
      </c>
    </row>
    <row r="2178" spans="1:6" x14ac:dyDescent="0.2">
      <c r="A2178" s="7"/>
      <c r="B2178" s="7" t="s">
        <v>261</v>
      </c>
      <c r="C2178" s="8" t="s">
        <v>14</v>
      </c>
      <c r="D2178" s="6">
        <v>44396</v>
      </c>
      <c r="E2178" s="5">
        <v>1061.78</v>
      </c>
      <c r="F2178" s="5">
        <f t="shared" si="35"/>
        <v>460462.02999999962</v>
      </c>
    </row>
    <row r="2179" spans="1:6" x14ac:dyDescent="0.2">
      <c r="A2179" s="7"/>
      <c r="B2179" s="7" t="s">
        <v>355</v>
      </c>
      <c r="C2179" s="8" t="s">
        <v>14</v>
      </c>
      <c r="D2179" s="6">
        <v>44396</v>
      </c>
      <c r="E2179" s="5">
        <v>1059.1300000000001</v>
      </c>
      <c r="F2179" s="5">
        <f t="shared" si="35"/>
        <v>461521.15999999963</v>
      </c>
    </row>
    <row r="2180" spans="1:6" x14ac:dyDescent="0.2">
      <c r="A2180" s="7"/>
      <c r="B2180" s="7" t="s">
        <v>320</v>
      </c>
      <c r="C2180" s="8" t="s">
        <v>14</v>
      </c>
      <c r="D2180" s="6">
        <v>44396</v>
      </c>
      <c r="E2180" s="5">
        <v>216.16</v>
      </c>
      <c r="F2180" s="5">
        <f t="shared" si="35"/>
        <v>461737.3199999996</v>
      </c>
    </row>
    <row r="2181" spans="1:6" x14ac:dyDescent="0.2">
      <c r="A2181" s="7"/>
      <c r="B2181" s="7" t="s">
        <v>320</v>
      </c>
      <c r="C2181" s="8" t="s">
        <v>14</v>
      </c>
      <c r="D2181" s="6">
        <v>44396</v>
      </c>
      <c r="E2181" s="5">
        <v>405.12</v>
      </c>
      <c r="F2181" s="5">
        <f t="shared" si="35"/>
        <v>462142.43999999959</v>
      </c>
    </row>
    <row r="2182" spans="1:6" x14ac:dyDescent="0.2">
      <c r="A2182" s="7"/>
      <c r="B2182" s="7" t="s">
        <v>320</v>
      </c>
      <c r="C2182" s="8" t="s">
        <v>14</v>
      </c>
      <c r="D2182" s="6">
        <v>44396</v>
      </c>
      <c r="E2182" s="5">
        <v>186.4</v>
      </c>
      <c r="F2182" s="5">
        <f t="shared" si="35"/>
        <v>462328.83999999962</v>
      </c>
    </row>
    <row r="2183" spans="1:6" x14ac:dyDescent="0.2">
      <c r="A2183" s="7"/>
      <c r="B2183" s="7" t="s">
        <v>363</v>
      </c>
      <c r="C2183" s="8" t="s">
        <v>14</v>
      </c>
      <c r="D2183" s="6">
        <v>44396</v>
      </c>
      <c r="E2183" s="5">
        <v>92.41</v>
      </c>
      <c r="F2183" s="5">
        <f t="shared" si="35"/>
        <v>462421.24999999959</v>
      </c>
    </row>
    <row r="2184" spans="1:6" x14ac:dyDescent="0.2">
      <c r="A2184" s="7"/>
      <c r="B2184" s="7" t="s">
        <v>258</v>
      </c>
      <c r="C2184" s="8" t="s">
        <v>361</v>
      </c>
      <c r="D2184" s="6">
        <v>44396</v>
      </c>
      <c r="E2184" s="5">
        <v>404.8</v>
      </c>
      <c r="F2184" s="5">
        <f t="shared" si="35"/>
        <v>462826.04999999958</v>
      </c>
    </row>
    <row r="2185" spans="1:6" x14ac:dyDescent="0.2">
      <c r="A2185" s="7"/>
      <c r="B2185" s="7" t="s">
        <v>328</v>
      </c>
      <c r="C2185" s="8" t="s">
        <v>14</v>
      </c>
      <c r="D2185" s="6">
        <v>44400</v>
      </c>
      <c r="E2185" s="5">
        <v>102.53</v>
      </c>
      <c r="F2185" s="5">
        <f t="shared" si="35"/>
        <v>462928.57999999961</v>
      </c>
    </row>
    <row r="2186" spans="1:6" x14ac:dyDescent="0.2">
      <c r="A2186" s="7"/>
      <c r="B2186" s="7" t="s">
        <v>62</v>
      </c>
      <c r="C2186" s="8" t="s">
        <v>14</v>
      </c>
      <c r="D2186" s="6">
        <v>44400</v>
      </c>
      <c r="E2186" s="5">
        <v>11191.52</v>
      </c>
      <c r="F2186" s="5">
        <f t="shared" si="35"/>
        <v>474120.09999999963</v>
      </c>
    </row>
    <row r="2187" spans="1:6" x14ac:dyDescent="0.2">
      <c r="A2187" s="7"/>
      <c r="B2187" s="7" t="s">
        <v>62</v>
      </c>
      <c r="C2187" s="8" t="s">
        <v>14</v>
      </c>
      <c r="D2187" s="6">
        <v>44400</v>
      </c>
      <c r="E2187" s="5">
        <v>5493.28</v>
      </c>
      <c r="F2187" s="5">
        <f t="shared" si="35"/>
        <v>479613.37999999966</v>
      </c>
    </row>
    <row r="2188" spans="1:6" x14ac:dyDescent="0.2">
      <c r="A2188" s="7"/>
      <c r="B2188" s="7" t="s">
        <v>495</v>
      </c>
      <c r="C2188" s="8" t="s">
        <v>79</v>
      </c>
      <c r="D2188" s="6">
        <v>44400</v>
      </c>
      <c r="E2188" s="5">
        <v>35.799999999999997</v>
      </c>
      <c r="F2188" s="5">
        <f t="shared" si="35"/>
        <v>479649.17999999964</v>
      </c>
    </row>
    <row r="2189" spans="1:6" x14ac:dyDescent="0.2">
      <c r="A2189" s="7"/>
      <c r="B2189" s="7" t="s">
        <v>495</v>
      </c>
      <c r="C2189" s="8" t="s">
        <v>79</v>
      </c>
      <c r="D2189" s="6">
        <v>44400</v>
      </c>
      <c r="E2189" s="5">
        <v>59.42</v>
      </c>
      <c r="F2189" s="5">
        <f t="shared" si="35"/>
        <v>479708.59999999963</v>
      </c>
    </row>
    <row r="2190" spans="1:6" x14ac:dyDescent="0.2">
      <c r="A2190" s="7"/>
      <c r="B2190" s="7" t="s">
        <v>495</v>
      </c>
      <c r="C2190" s="8" t="s">
        <v>79</v>
      </c>
      <c r="D2190" s="6">
        <v>44400</v>
      </c>
      <c r="E2190" s="5">
        <v>84.95</v>
      </c>
      <c r="F2190" s="5">
        <f t="shared" si="35"/>
        <v>479793.54999999964</v>
      </c>
    </row>
    <row r="2191" spans="1:6" x14ac:dyDescent="0.2">
      <c r="A2191" s="7"/>
      <c r="B2191" s="7" t="s">
        <v>495</v>
      </c>
      <c r="C2191" s="8" t="s">
        <v>79</v>
      </c>
      <c r="D2191" s="6">
        <v>44400</v>
      </c>
      <c r="E2191" s="5">
        <v>121.55</v>
      </c>
      <c r="F2191" s="5">
        <f t="shared" si="35"/>
        <v>479915.09999999963</v>
      </c>
    </row>
    <row r="2192" spans="1:6" x14ac:dyDescent="0.2">
      <c r="A2192" s="7"/>
      <c r="B2192" s="7" t="s">
        <v>495</v>
      </c>
      <c r="C2192" s="8" t="s">
        <v>14</v>
      </c>
      <c r="D2192" s="6">
        <v>44400</v>
      </c>
      <c r="E2192" s="5">
        <v>6125.73</v>
      </c>
      <c r="F2192" s="5">
        <f t="shared" si="35"/>
        <v>486040.82999999961</v>
      </c>
    </row>
    <row r="2193" spans="1:6" x14ac:dyDescent="0.2">
      <c r="A2193" s="7"/>
      <c r="B2193" s="7" t="s">
        <v>495</v>
      </c>
      <c r="C2193" s="8" t="s">
        <v>14</v>
      </c>
      <c r="D2193" s="6">
        <v>44400</v>
      </c>
      <c r="E2193" s="5">
        <v>2423.52</v>
      </c>
      <c r="F2193" s="5">
        <f t="shared" si="35"/>
        <v>488464.34999999963</v>
      </c>
    </row>
    <row r="2194" spans="1:6" x14ac:dyDescent="0.2">
      <c r="A2194" s="7"/>
      <c r="B2194" s="7" t="s">
        <v>495</v>
      </c>
      <c r="C2194" s="8" t="s">
        <v>14</v>
      </c>
      <c r="D2194" s="6">
        <v>44400</v>
      </c>
      <c r="E2194" s="5">
        <v>634.08000000000004</v>
      </c>
      <c r="F2194" s="5">
        <f t="shared" si="35"/>
        <v>489098.42999999964</v>
      </c>
    </row>
    <row r="2195" spans="1:6" x14ac:dyDescent="0.2">
      <c r="A2195" s="7"/>
      <c r="B2195" s="7" t="s">
        <v>495</v>
      </c>
      <c r="C2195" s="8" t="s">
        <v>14</v>
      </c>
      <c r="D2195" s="6">
        <v>44400</v>
      </c>
      <c r="E2195" s="5">
        <v>1081.0999999999999</v>
      </c>
      <c r="F2195" s="5">
        <f t="shared" si="35"/>
        <v>490179.52999999962</v>
      </c>
    </row>
    <row r="2196" spans="1:6" x14ac:dyDescent="0.2">
      <c r="A2196" s="7"/>
      <c r="B2196" s="7" t="s">
        <v>495</v>
      </c>
      <c r="C2196" s="8" t="s">
        <v>147</v>
      </c>
      <c r="D2196" s="6">
        <v>44400</v>
      </c>
      <c r="E2196" s="5">
        <v>2719.99</v>
      </c>
      <c r="F2196" s="5">
        <f t="shared" si="35"/>
        <v>492899.51999999961</v>
      </c>
    </row>
    <row r="2197" spans="1:6" x14ac:dyDescent="0.2">
      <c r="A2197" s="7"/>
      <c r="B2197" s="7" t="s">
        <v>37</v>
      </c>
      <c r="C2197" s="8" t="s">
        <v>14</v>
      </c>
      <c r="D2197" s="6">
        <v>44400</v>
      </c>
      <c r="E2197" s="5">
        <v>888.87</v>
      </c>
      <c r="F2197" s="5">
        <f t="shared" si="35"/>
        <v>493788.38999999961</v>
      </c>
    </row>
    <row r="2198" spans="1:6" x14ac:dyDescent="0.2">
      <c r="A2198" s="7"/>
      <c r="B2198" s="7" t="s">
        <v>320</v>
      </c>
      <c r="C2198" s="8" t="s">
        <v>14</v>
      </c>
      <c r="D2198" s="6">
        <v>44406</v>
      </c>
      <c r="E2198" s="5">
        <v>1140.5899999999999</v>
      </c>
      <c r="F2198" s="5">
        <f t="shared" si="35"/>
        <v>494928.97999999963</v>
      </c>
    </row>
    <row r="2199" spans="1:6" x14ac:dyDescent="0.2">
      <c r="A2199" s="7"/>
      <c r="B2199" s="7" t="s">
        <v>320</v>
      </c>
      <c r="C2199" s="8" t="s">
        <v>14</v>
      </c>
      <c r="D2199" s="6">
        <v>44406</v>
      </c>
      <c r="E2199" s="5">
        <v>700.01</v>
      </c>
      <c r="F2199" s="5">
        <f t="shared" si="35"/>
        <v>495628.98999999964</v>
      </c>
    </row>
    <row r="2200" spans="1:6" x14ac:dyDescent="0.2">
      <c r="A2200" s="7"/>
      <c r="B2200" s="7" t="s">
        <v>320</v>
      </c>
      <c r="C2200" s="8" t="s">
        <v>14</v>
      </c>
      <c r="D2200" s="6">
        <v>44406</v>
      </c>
      <c r="E2200" s="5">
        <v>1073.6199999999999</v>
      </c>
      <c r="F2200" s="5">
        <f t="shared" si="35"/>
        <v>496702.60999999964</v>
      </c>
    </row>
    <row r="2201" spans="1:6" x14ac:dyDescent="0.2">
      <c r="A2201" s="7"/>
      <c r="B2201" s="7" t="s">
        <v>320</v>
      </c>
      <c r="C2201" s="8" t="s">
        <v>14</v>
      </c>
      <c r="D2201" s="6">
        <v>44406</v>
      </c>
      <c r="E2201" s="5">
        <v>269.32</v>
      </c>
      <c r="F2201" s="5">
        <f t="shared" si="35"/>
        <v>496971.92999999964</v>
      </c>
    </row>
    <row r="2202" spans="1:6" x14ac:dyDescent="0.2">
      <c r="A2202" s="7"/>
      <c r="B2202" s="7" t="s">
        <v>320</v>
      </c>
      <c r="C2202" s="8" t="s">
        <v>14</v>
      </c>
      <c r="D2202" s="6">
        <v>44406</v>
      </c>
      <c r="E2202" s="5">
        <v>361.56</v>
      </c>
      <c r="F2202" s="5">
        <f t="shared" si="35"/>
        <v>497333.48999999964</v>
      </c>
    </row>
    <row r="2203" spans="1:6" x14ac:dyDescent="0.2">
      <c r="A2203" s="7"/>
      <c r="B2203" s="7" t="s">
        <v>320</v>
      </c>
      <c r="C2203" s="8" t="s">
        <v>14</v>
      </c>
      <c r="D2203" s="6">
        <v>44406</v>
      </c>
      <c r="E2203" s="5">
        <v>442.63</v>
      </c>
      <c r="F2203" s="5">
        <f t="shared" si="35"/>
        <v>497776.11999999965</v>
      </c>
    </row>
    <row r="2204" spans="1:6" x14ac:dyDescent="0.2">
      <c r="A2204" s="7"/>
      <c r="B2204" s="7" t="s">
        <v>320</v>
      </c>
      <c r="C2204" s="8" t="s">
        <v>14</v>
      </c>
      <c r="D2204" s="6">
        <v>44406</v>
      </c>
      <c r="E2204" s="5">
        <v>862.53</v>
      </c>
      <c r="F2204" s="5">
        <f t="shared" si="35"/>
        <v>498638.64999999967</v>
      </c>
    </row>
    <row r="2205" spans="1:6" x14ac:dyDescent="0.2">
      <c r="A2205" s="7"/>
      <c r="B2205" s="7" t="s">
        <v>320</v>
      </c>
      <c r="C2205" s="8" t="s">
        <v>14</v>
      </c>
      <c r="D2205" s="6">
        <v>44406</v>
      </c>
      <c r="E2205" s="5">
        <v>218.06</v>
      </c>
      <c r="F2205" s="5">
        <f t="shared" ref="F2205:F2268" si="36">F2204+E2205</f>
        <v>498856.70999999967</v>
      </c>
    </row>
    <row r="2206" spans="1:6" x14ac:dyDescent="0.2">
      <c r="A2206" s="7"/>
      <c r="B2206" s="7" t="s">
        <v>35</v>
      </c>
      <c r="C2206" s="8" t="s">
        <v>14</v>
      </c>
      <c r="D2206" s="6">
        <v>44406</v>
      </c>
      <c r="E2206" s="5">
        <v>104.05</v>
      </c>
      <c r="F2206" s="5">
        <f t="shared" si="36"/>
        <v>498960.75999999966</v>
      </c>
    </row>
    <row r="2207" spans="1:6" x14ac:dyDescent="0.2">
      <c r="A2207" s="7"/>
      <c r="B2207" s="7" t="s">
        <v>259</v>
      </c>
      <c r="C2207" s="8" t="s">
        <v>14</v>
      </c>
      <c r="D2207" s="6">
        <v>44406</v>
      </c>
      <c r="E2207" s="5">
        <v>5521.27</v>
      </c>
      <c r="F2207" s="5">
        <f t="shared" si="36"/>
        <v>504482.02999999968</v>
      </c>
    </row>
    <row r="2208" spans="1:6" x14ac:dyDescent="0.2">
      <c r="A2208" s="7"/>
      <c r="B2208" s="7" t="s">
        <v>295</v>
      </c>
      <c r="C2208" s="8" t="s">
        <v>14</v>
      </c>
      <c r="D2208" s="6">
        <v>44406</v>
      </c>
      <c r="E2208" s="5">
        <v>265.45</v>
      </c>
      <c r="F2208" s="5">
        <f t="shared" si="36"/>
        <v>504747.47999999969</v>
      </c>
    </row>
    <row r="2209" spans="1:6" x14ac:dyDescent="0.2">
      <c r="A2209" s="7"/>
      <c r="B2209" s="7" t="s">
        <v>364</v>
      </c>
      <c r="C2209" s="8" t="s">
        <v>14</v>
      </c>
      <c r="D2209" s="6">
        <v>44406</v>
      </c>
      <c r="E2209" s="5">
        <v>159.27000000000001</v>
      </c>
      <c r="F2209" s="5">
        <f t="shared" si="36"/>
        <v>504906.74999999971</v>
      </c>
    </row>
    <row r="2210" spans="1:6" x14ac:dyDescent="0.2">
      <c r="A2210" s="7"/>
      <c r="B2210" s="7" t="s">
        <v>495</v>
      </c>
      <c r="C2210" s="8" t="s">
        <v>189</v>
      </c>
      <c r="D2210" s="6">
        <v>44406</v>
      </c>
      <c r="E2210" s="5">
        <v>2619.12</v>
      </c>
      <c r="F2210" s="5">
        <f t="shared" si="36"/>
        <v>507525.8699999997</v>
      </c>
    </row>
    <row r="2211" spans="1:6" x14ac:dyDescent="0.2">
      <c r="A2211" s="7"/>
      <c r="B2211" s="7" t="s">
        <v>295</v>
      </c>
      <c r="C2211" s="8" t="s">
        <v>14</v>
      </c>
      <c r="D2211" s="6">
        <v>44406</v>
      </c>
      <c r="E2211" s="5">
        <v>398.17</v>
      </c>
      <c r="F2211" s="5">
        <f t="shared" si="36"/>
        <v>507924.03999999969</v>
      </c>
    </row>
    <row r="2212" spans="1:6" x14ac:dyDescent="0.2">
      <c r="A2212" s="7"/>
      <c r="B2212" s="7" t="s">
        <v>69</v>
      </c>
      <c r="C2212" s="8" t="s">
        <v>14</v>
      </c>
      <c r="D2212" s="6">
        <v>44406</v>
      </c>
      <c r="E2212" s="5">
        <v>796.75</v>
      </c>
      <c r="F2212" s="5">
        <f t="shared" si="36"/>
        <v>508720.78999999969</v>
      </c>
    </row>
    <row r="2213" spans="1:6" x14ac:dyDescent="0.2">
      <c r="A2213" s="7"/>
      <c r="B2213" s="7" t="s">
        <v>329</v>
      </c>
      <c r="C2213" s="8" t="s">
        <v>14</v>
      </c>
      <c r="D2213" s="6">
        <v>44406</v>
      </c>
      <c r="E2213" s="5">
        <v>43.85</v>
      </c>
      <c r="F2213" s="5">
        <f t="shared" si="36"/>
        <v>508764.63999999966</v>
      </c>
    </row>
    <row r="2214" spans="1:6" x14ac:dyDescent="0.2">
      <c r="A2214" s="7"/>
      <c r="B2214" s="7" t="s">
        <v>111</v>
      </c>
      <c r="C2214" s="8" t="s">
        <v>365</v>
      </c>
      <c r="D2214" s="6">
        <v>44406</v>
      </c>
      <c r="E2214" s="5">
        <v>729.98</v>
      </c>
      <c r="F2214" s="5">
        <f t="shared" si="36"/>
        <v>509494.61999999965</v>
      </c>
    </row>
    <row r="2215" spans="1:6" x14ac:dyDescent="0.2">
      <c r="A2215" s="7"/>
      <c r="B2215" s="7" t="s">
        <v>366</v>
      </c>
      <c r="C2215" s="8" t="s">
        <v>14</v>
      </c>
      <c r="D2215" s="6">
        <v>44406</v>
      </c>
      <c r="E2215" s="5">
        <v>42.92</v>
      </c>
      <c r="F2215" s="5">
        <f t="shared" si="36"/>
        <v>509537.53999999963</v>
      </c>
    </row>
    <row r="2216" spans="1:6" x14ac:dyDescent="0.2">
      <c r="A2216" s="7"/>
      <c r="B2216" s="7" t="s">
        <v>367</v>
      </c>
      <c r="C2216" s="8" t="s">
        <v>14</v>
      </c>
      <c r="D2216" s="6">
        <v>44406</v>
      </c>
      <c r="E2216" s="5">
        <v>29.86</v>
      </c>
      <c r="F2216" s="5">
        <f t="shared" si="36"/>
        <v>509567.39999999962</v>
      </c>
    </row>
    <row r="2217" spans="1:6" x14ac:dyDescent="0.2">
      <c r="A2217" s="7"/>
      <c r="B2217" s="7" t="s">
        <v>261</v>
      </c>
      <c r="C2217" s="8" t="s">
        <v>14</v>
      </c>
      <c r="D2217" s="6">
        <v>44406</v>
      </c>
      <c r="E2217" s="5">
        <v>936.86</v>
      </c>
      <c r="F2217" s="5">
        <f t="shared" si="36"/>
        <v>510504.2599999996</v>
      </c>
    </row>
    <row r="2218" spans="1:6" x14ac:dyDescent="0.2">
      <c r="A2218" s="7"/>
      <c r="B2218" s="7" t="s">
        <v>261</v>
      </c>
      <c r="C2218" s="8" t="s">
        <v>14</v>
      </c>
      <c r="D2218" s="6">
        <v>44406</v>
      </c>
      <c r="E2218" s="5">
        <v>705.59</v>
      </c>
      <c r="F2218" s="5">
        <f t="shared" si="36"/>
        <v>511209.84999999963</v>
      </c>
    </row>
    <row r="2219" spans="1:6" x14ac:dyDescent="0.2">
      <c r="A2219" s="7"/>
      <c r="B2219" s="7" t="s">
        <v>269</v>
      </c>
      <c r="C2219" s="8" t="s">
        <v>14</v>
      </c>
      <c r="D2219" s="6">
        <v>44412</v>
      </c>
      <c r="E2219" s="5">
        <v>318.52999999999997</v>
      </c>
      <c r="F2219" s="5">
        <f t="shared" si="36"/>
        <v>511528.37999999966</v>
      </c>
    </row>
    <row r="2220" spans="1:6" x14ac:dyDescent="0.2">
      <c r="A2220" s="7"/>
      <c r="B2220" s="7" t="s">
        <v>65</v>
      </c>
      <c r="C2220" s="8" t="s">
        <v>14</v>
      </c>
      <c r="D2220" s="6">
        <v>44412</v>
      </c>
      <c r="E2220" s="5">
        <v>1659.04</v>
      </c>
      <c r="F2220" s="5">
        <f t="shared" si="36"/>
        <v>513187.41999999963</v>
      </c>
    </row>
    <row r="2221" spans="1:6" x14ac:dyDescent="0.2">
      <c r="A2221" s="7"/>
      <c r="B2221" s="7" t="s">
        <v>93</v>
      </c>
      <c r="C2221" s="8" t="s">
        <v>14</v>
      </c>
      <c r="D2221" s="6">
        <v>44412</v>
      </c>
      <c r="E2221" s="5">
        <v>1331.38</v>
      </c>
      <c r="F2221" s="5">
        <f t="shared" si="36"/>
        <v>514518.79999999964</v>
      </c>
    </row>
    <row r="2222" spans="1:6" x14ac:dyDescent="0.2">
      <c r="A2222" s="7"/>
      <c r="B2222" s="7" t="s">
        <v>13</v>
      </c>
      <c r="C2222" s="8" t="s">
        <v>14</v>
      </c>
      <c r="D2222" s="6">
        <v>44412</v>
      </c>
      <c r="E2222" s="5">
        <v>862.7</v>
      </c>
      <c r="F2222" s="5">
        <f t="shared" si="36"/>
        <v>515381.49999999965</v>
      </c>
    </row>
    <row r="2223" spans="1:6" x14ac:dyDescent="0.2">
      <c r="A2223" s="7"/>
      <c r="B2223" s="7" t="s">
        <v>368</v>
      </c>
      <c r="C2223" s="8" t="s">
        <v>14</v>
      </c>
      <c r="D2223" s="6">
        <v>44417</v>
      </c>
      <c r="E2223" s="5">
        <v>383.24</v>
      </c>
      <c r="F2223" s="5">
        <f t="shared" si="36"/>
        <v>515764.73999999964</v>
      </c>
    </row>
    <row r="2224" spans="1:6" x14ac:dyDescent="0.2">
      <c r="A2224" s="7"/>
      <c r="B2224" s="7" t="s">
        <v>275</v>
      </c>
      <c r="C2224" s="8" t="s">
        <v>14</v>
      </c>
      <c r="D2224" s="6">
        <v>44417</v>
      </c>
      <c r="E2224" s="5">
        <v>715.38</v>
      </c>
      <c r="F2224" s="5">
        <f t="shared" si="36"/>
        <v>516480.11999999965</v>
      </c>
    </row>
    <row r="2225" spans="1:6" x14ac:dyDescent="0.2">
      <c r="A2225" s="7"/>
      <c r="B2225" s="7" t="s">
        <v>495</v>
      </c>
      <c r="C2225" s="8" t="s">
        <v>14</v>
      </c>
      <c r="D2225" s="6">
        <v>44420</v>
      </c>
      <c r="E2225" s="5">
        <v>298.63</v>
      </c>
      <c r="F2225" s="5">
        <f t="shared" si="36"/>
        <v>516778.74999999965</v>
      </c>
    </row>
    <row r="2226" spans="1:6" x14ac:dyDescent="0.2">
      <c r="A2226" s="7"/>
      <c r="B2226" s="7" t="s">
        <v>495</v>
      </c>
      <c r="C2226" s="8" t="s">
        <v>176</v>
      </c>
      <c r="D2226" s="6">
        <v>44420</v>
      </c>
      <c r="E2226" s="5">
        <v>388.28</v>
      </c>
      <c r="F2226" s="5">
        <f t="shared" si="36"/>
        <v>517167.02999999968</v>
      </c>
    </row>
    <row r="2227" spans="1:6" x14ac:dyDescent="0.2">
      <c r="A2227" s="7"/>
      <c r="B2227" s="7" t="s">
        <v>495</v>
      </c>
      <c r="C2227" s="8" t="s">
        <v>189</v>
      </c>
      <c r="D2227" s="6">
        <v>44420</v>
      </c>
      <c r="E2227" s="5">
        <v>4131.4399999999996</v>
      </c>
      <c r="F2227" s="5">
        <f t="shared" si="36"/>
        <v>521298.46999999968</v>
      </c>
    </row>
    <row r="2228" spans="1:6" x14ac:dyDescent="0.2">
      <c r="A2228" s="7"/>
      <c r="B2228" s="7" t="s">
        <v>229</v>
      </c>
      <c r="C2228" s="8" t="s">
        <v>176</v>
      </c>
      <c r="D2228" s="6">
        <v>44420</v>
      </c>
      <c r="E2228" s="5">
        <v>196.6</v>
      </c>
      <c r="F2228" s="5">
        <f t="shared" si="36"/>
        <v>521495.06999999966</v>
      </c>
    </row>
    <row r="2229" spans="1:6" x14ac:dyDescent="0.2">
      <c r="A2229" s="7"/>
      <c r="B2229" s="7" t="s">
        <v>229</v>
      </c>
      <c r="C2229" s="8" t="s">
        <v>176</v>
      </c>
      <c r="D2229" s="6">
        <v>44420</v>
      </c>
      <c r="E2229" s="5">
        <v>1368.44</v>
      </c>
      <c r="F2229" s="5">
        <f t="shared" si="36"/>
        <v>522863.50999999966</v>
      </c>
    </row>
    <row r="2230" spans="1:6" x14ac:dyDescent="0.2">
      <c r="A2230" s="7"/>
      <c r="B2230" s="7" t="s">
        <v>62</v>
      </c>
      <c r="C2230" s="8" t="s">
        <v>14</v>
      </c>
      <c r="D2230" s="6">
        <v>44420</v>
      </c>
      <c r="E2230" s="5">
        <v>447.94</v>
      </c>
      <c r="F2230" s="5">
        <f t="shared" si="36"/>
        <v>523311.44999999966</v>
      </c>
    </row>
    <row r="2231" spans="1:6" x14ac:dyDescent="0.2">
      <c r="A2231" s="7"/>
      <c r="B2231" s="7" t="s">
        <v>369</v>
      </c>
      <c r="C2231" s="8" t="s">
        <v>370</v>
      </c>
      <c r="D2231" s="6">
        <v>44420</v>
      </c>
      <c r="E2231" s="5">
        <v>1511.38</v>
      </c>
      <c r="F2231" s="5">
        <f t="shared" si="36"/>
        <v>524822.82999999961</v>
      </c>
    </row>
    <row r="2232" spans="1:6" x14ac:dyDescent="0.2">
      <c r="A2232" s="7"/>
      <c r="B2232" s="7" t="s">
        <v>264</v>
      </c>
      <c r="C2232" s="8" t="s">
        <v>79</v>
      </c>
      <c r="D2232" s="6">
        <v>44420</v>
      </c>
      <c r="E2232" s="5">
        <v>1969.27</v>
      </c>
      <c r="F2232" s="5">
        <f t="shared" si="36"/>
        <v>526792.09999999963</v>
      </c>
    </row>
    <row r="2233" spans="1:6" x14ac:dyDescent="0.2">
      <c r="A2233" s="7"/>
      <c r="B2233" s="7" t="s">
        <v>328</v>
      </c>
      <c r="C2233" s="8" t="s">
        <v>14</v>
      </c>
      <c r="D2233" s="6">
        <v>44420</v>
      </c>
      <c r="E2233" s="5">
        <v>89.75</v>
      </c>
      <c r="F2233" s="5">
        <f t="shared" si="36"/>
        <v>526881.84999999963</v>
      </c>
    </row>
    <row r="2234" spans="1:6" x14ac:dyDescent="0.2">
      <c r="A2234" s="7"/>
      <c r="B2234" s="7" t="s">
        <v>371</v>
      </c>
      <c r="C2234" s="8" t="s">
        <v>14</v>
      </c>
      <c r="D2234" s="6">
        <v>44427</v>
      </c>
      <c r="E2234" s="5">
        <v>481.12</v>
      </c>
      <c r="F2234" s="5">
        <f t="shared" si="36"/>
        <v>527362.96999999962</v>
      </c>
    </row>
    <row r="2235" spans="1:6" x14ac:dyDescent="0.2">
      <c r="A2235" s="7"/>
      <c r="B2235" s="7" t="s">
        <v>269</v>
      </c>
      <c r="C2235" s="8" t="s">
        <v>14</v>
      </c>
      <c r="D2235" s="6">
        <v>44427</v>
      </c>
      <c r="E2235" s="5">
        <v>165.9</v>
      </c>
      <c r="F2235" s="5">
        <f t="shared" si="36"/>
        <v>527528.86999999965</v>
      </c>
    </row>
    <row r="2236" spans="1:6" x14ac:dyDescent="0.2">
      <c r="A2236" s="7"/>
      <c r="B2236" s="7" t="s">
        <v>258</v>
      </c>
      <c r="C2236" s="8" t="s">
        <v>303</v>
      </c>
      <c r="D2236" s="6">
        <v>44427</v>
      </c>
      <c r="E2236" s="5">
        <v>640.39</v>
      </c>
      <c r="F2236" s="5">
        <f t="shared" si="36"/>
        <v>528169.25999999966</v>
      </c>
    </row>
    <row r="2237" spans="1:6" x14ac:dyDescent="0.2">
      <c r="A2237" s="7"/>
      <c r="B2237" s="7" t="s">
        <v>228</v>
      </c>
      <c r="C2237" s="8" t="s">
        <v>34</v>
      </c>
      <c r="D2237" s="6">
        <v>44427</v>
      </c>
      <c r="E2237" s="5">
        <v>862.7</v>
      </c>
      <c r="F2237" s="5">
        <f t="shared" si="36"/>
        <v>529031.95999999961</v>
      </c>
    </row>
    <row r="2238" spans="1:6" x14ac:dyDescent="0.2">
      <c r="A2238" s="7"/>
      <c r="B2238" s="7" t="s">
        <v>77</v>
      </c>
      <c r="C2238" s="8" t="s">
        <v>14</v>
      </c>
      <c r="D2238" s="6">
        <v>44427</v>
      </c>
      <c r="E2238" s="5">
        <v>300.29000000000002</v>
      </c>
      <c r="F2238" s="5">
        <f t="shared" si="36"/>
        <v>529332.24999999965</v>
      </c>
    </row>
    <row r="2239" spans="1:6" x14ac:dyDescent="0.2">
      <c r="A2239" s="7"/>
      <c r="B2239" s="7" t="s">
        <v>69</v>
      </c>
      <c r="C2239" s="8" t="s">
        <v>14</v>
      </c>
      <c r="D2239" s="6">
        <v>44432</v>
      </c>
      <c r="E2239" s="5">
        <v>414.94</v>
      </c>
      <c r="F2239" s="5">
        <f t="shared" si="36"/>
        <v>529747.18999999959</v>
      </c>
    </row>
    <row r="2240" spans="1:6" x14ac:dyDescent="0.2">
      <c r="A2240" s="7"/>
      <c r="B2240" s="7" t="s">
        <v>69</v>
      </c>
      <c r="C2240" s="8" t="s">
        <v>14</v>
      </c>
      <c r="D2240" s="6">
        <v>44432</v>
      </c>
      <c r="E2240" s="5">
        <v>1581.89</v>
      </c>
      <c r="F2240" s="5">
        <f t="shared" si="36"/>
        <v>531329.07999999961</v>
      </c>
    </row>
    <row r="2241" spans="1:6" x14ac:dyDescent="0.2">
      <c r="A2241" s="7"/>
      <c r="B2241" s="7" t="s">
        <v>111</v>
      </c>
      <c r="C2241" s="8" t="s">
        <v>372</v>
      </c>
      <c r="D2241" s="6">
        <v>44433</v>
      </c>
      <c r="E2241" s="5">
        <v>690.16</v>
      </c>
      <c r="F2241" s="5">
        <f t="shared" si="36"/>
        <v>532019.23999999964</v>
      </c>
    </row>
    <row r="2242" spans="1:6" x14ac:dyDescent="0.2">
      <c r="A2242" s="7"/>
      <c r="B2242" s="7" t="s">
        <v>295</v>
      </c>
      <c r="C2242" s="8" t="s">
        <v>14</v>
      </c>
      <c r="D2242" s="6">
        <v>44434</v>
      </c>
      <c r="E2242" s="5">
        <v>1304</v>
      </c>
      <c r="F2242" s="5">
        <f t="shared" si="36"/>
        <v>533323.23999999964</v>
      </c>
    </row>
    <row r="2243" spans="1:6" x14ac:dyDescent="0.2">
      <c r="A2243" s="7"/>
      <c r="B2243" s="7" t="s">
        <v>373</v>
      </c>
      <c r="C2243" s="8" t="s">
        <v>374</v>
      </c>
      <c r="D2243" s="6">
        <v>44435</v>
      </c>
      <c r="E2243" s="5">
        <v>199.08</v>
      </c>
      <c r="F2243" s="5">
        <f t="shared" si="36"/>
        <v>533522.3199999996</v>
      </c>
    </row>
    <row r="2244" spans="1:6" x14ac:dyDescent="0.2">
      <c r="A2244" s="7"/>
      <c r="B2244" s="7" t="s">
        <v>375</v>
      </c>
      <c r="C2244" s="8" t="s">
        <v>376</v>
      </c>
      <c r="D2244" s="6">
        <v>44435</v>
      </c>
      <c r="E2244" s="5">
        <v>912.47</v>
      </c>
      <c r="F2244" s="5">
        <f t="shared" si="36"/>
        <v>534434.78999999957</v>
      </c>
    </row>
    <row r="2245" spans="1:6" x14ac:dyDescent="0.2">
      <c r="A2245" s="7"/>
      <c r="B2245" s="7" t="s">
        <v>329</v>
      </c>
      <c r="C2245" s="8" t="s">
        <v>14</v>
      </c>
      <c r="D2245" s="6">
        <v>44438</v>
      </c>
      <c r="E2245" s="5">
        <v>37.159999999999997</v>
      </c>
      <c r="F2245" s="5">
        <f t="shared" si="36"/>
        <v>534471.9499999996</v>
      </c>
    </row>
    <row r="2246" spans="1:6" x14ac:dyDescent="0.2">
      <c r="A2246" s="7"/>
      <c r="B2246" s="7" t="s">
        <v>366</v>
      </c>
      <c r="C2246" s="8" t="s">
        <v>14</v>
      </c>
      <c r="D2246" s="6">
        <v>44438</v>
      </c>
      <c r="E2246" s="5">
        <v>42.92</v>
      </c>
      <c r="F2246" s="5">
        <f t="shared" si="36"/>
        <v>534514.86999999965</v>
      </c>
    </row>
    <row r="2247" spans="1:6" x14ac:dyDescent="0.2">
      <c r="A2247" s="7"/>
      <c r="B2247" s="7" t="s">
        <v>35</v>
      </c>
      <c r="C2247" s="8" t="s">
        <v>14</v>
      </c>
      <c r="D2247" s="6">
        <v>44438</v>
      </c>
      <c r="E2247" s="5">
        <v>30.79</v>
      </c>
      <c r="F2247" s="5">
        <f t="shared" si="36"/>
        <v>534545.65999999968</v>
      </c>
    </row>
    <row r="2248" spans="1:6" x14ac:dyDescent="0.2">
      <c r="A2248" s="7"/>
      <c r="B2248" s="7" t="s">
        <v>377</v>
      </c>
      <c r="C2248" s="8" t="s">
        <v>14</v>
      </c>
      <c r="D2248" s="6">
        <v>44438</v>
      </c>
      <c r="E2248" s="5">
        <v>775.76</v>
      </c>
      <c r="F2248" s="5">
        <f t="shared" si="36"/>
        <v>535321.41999999969</v>
      </c>
    </row>
    <row r="2249" spans="1:6" x14ac:dyDescent="0.2">
      <c r="A2249" s="7"/>
      <c r="B2249" s="7" t="s">
        <v>295</v>
      </c>
      <c r="C2249" s="8" t="s">
        <v>14</v>
      </c>
      <c r="D2249" s="6">
        <v>44445</v>
      </c>
      <c r="E2249" s="5">
        <v>1304</v>
      </c>
      <c r="F2249" s="5">
        <f t="shared" si="36"/>
        <v>536625.41999999969</v>
      </c>
    </row>
    <row r="2250" spans="1:6" x14ac:dyDescent="0.2">
      <c r="A2250" s="7"/>
      <c r="B2250" s="7" t="s">
        <v>229</v>
      </c>
      <c r="C2250" s="8" t="s">
        <v>176</v>
      </c>
      <c r="D2250" s="6">
        <v>44445</v>
      </c>
      <c r="E2250" s="5">
        <v>430.52</v>
      </c>
      <c r="F2250" s="5">
        <f t="shared" si="36"/>
        <v>537055.93999999971</v>
      </c>
    </row>
    <row r="2251" spans="1:6" x14ac:dyDescent="0.2">
      <c r="A2251" s="7"/>
      <c r="B2251" s="7" t="s">
        <v>229</v>
      </c>
      <c r="C2251" s="8" t="s">
        <v>176</v>
      </c>
      <c r="D2251" s="6">
        <v>44445</v>
      </c>
      <c r="E2251" s="5">
        <v>1368.44</v>
      </c>
      <c r="F2251" s="5">
        <f t="shared" si="36"/>
        <v>538424.37999999966</v>
      </c>
    </row>
    <row r="2252" spans="1:6" x14ac:dyDescent="0.2">
      <c r="A2252" s="7"/>
      <c r="B2252" s="7" t="s">
        <v>275</v>
      </c>
      <c r="C2252" s="8" t="s">
        <v>14</v>
      </c>
      <c r="D2252" s="6">
        <v>44445</v>
      </c>
      <c r="E2252" s="5">
        <v>1275.3</v>
      </c>
      <c r="F2252" s="5">
        <f t="shared" si="36"/>
        <v>539699.6799999997</v>
      </c>
    </row>
    <row r="2253" spans="1:6" x14ac:dyDescent="0.2">
      <c r="A2253" s="7"/>
      <c r="B2253" s="7" t="s">
        <v>200</v>
      </c>
      <c r="C2253" s="8" t="s">
        <v>14</v>
      </c>
      <c r="D2253" s="6">
        <v>44445</v>
      </c>
      <c r="E2253" s="5">
        <v>638.79</v>
      </c>
      <c r="F2253" s="5">
        <f t="shared" si="36"/>
        <v>540338.46999999974</v>
      </c>
    </row>
    <row r="2254" spans="1:6" x14ac:dyDescent="0.2">
      <c r="A2254" s="7"/>
      <c r="B2254" s="7" t="s">
        <v>378</v>
      </c>
      <c r="C2254" s="8" t="s">
        <v>51</v>
      </c>
      <c r="D2254" s="6">
        <v>44445</v>
      </c>
      <c r="E2254" s="5">
        <v>6636.14</v>
      </c>
      <c r="F2254" s="5">
        <f t="shared" si="36"/>
        <v>546974.60999999975</v>
      </c>
    </row>
    <row r="2255" spans="1:6" x14ac:dyDescent="0.2">
      <c r="A2255" s="7"/>
      <c r="B2255" s="7" t="s">
        <v>378</v>
      </c>
      <c r="C2255" s="8" t="s">
        <v>361</v>
      </c>
      <c r="D2255" s="6">
        <v>44445</v>
      </c>
      <c r="E2255" s="5">
        <v>1659.04</v>
      </c>
      <c r="F2255" s="5">
        <f t="shared" si="36"/>
        <v>548633.64999999979</v>
      </c>
    </row>
    <row r="2256" spans="1:6" x14ac:dyDescent="0.2">
      <c r="A2256" s="7"/>
      <c r="B2256" s="7" t="s">
        <v>261</v>
      </c>
      <c r="C2256" s="8" t="s">
        <v>14</v>
      </c>
      <c r="D2256" s="6">
        <v>44445</v>
      </c>
      <c r="E2256" s="5">
        <v>1453.65</v>
      </c>
      <c r="F2256" s="5">
        <f t="shared" si="36"/>
        <v>550087.29999999981</v>
      </c>
    </row>
    <row r="2257" spans="1:6" x14ac:dyDescent="0.2">
      <c r="A2257" s="7"/>
      <c r="B2257" s="7" t="s">
        <v>65</v>
      </c>
      <c r="C2257" s="8" t="s">
        <v>14</v>
      </c>
      <c r="D2257" s="6">
        <v>44445</v>
      </c>
      <c r="E2257" s="5">
        <v>1808.35</v>
      </c>
      <c r="F2257" s="5">
        <f t="shared" si="36"/>
        <v>551895.64999999979</v>
      </c>
    </row>
    <row r="2258" spans="1:6" x14ac:dyDescent="0.2">
      <c r="A2258" s="7"/>
      <c r="B2258" s="7" t="s">
        <v>68</v>
      </c>
      <c r="C2258" s="8" t="s">
        <v>14</v>
      </c>
      <c r="D2258" s="6">
        <v>44448</v>
      </c>
      <c r="E2258" s="5">
        <v>11600.89</v>
      </c>
      <c r="F2258" s="5">
        <f t="shared" si="36"/>
        <v>563496.5399999998</v>
      </c>
    </row>
    <row r="2259" spans="1:6" x14ac:dyDescent="0.2">
      <c r="A2259" s="7"/>
      <c r="B2259" s="7" t="s">
        <v>320</v>
      </c>
      <c r="C2259" s="8" t="s">
        <v>14</v>
      </c>
      <c r="D2259" s="6">
        <v>44448</v>
      </c>
      <c r="E2259" s="5">
        <v>2072.6799999999998</v>
      </c>
      <c r="F2259" s="5">
        <f t="shared" si="36"/>
        <v>565569.21999999986</v>
      </c>
    </row>
    <row r="2260" spans="1:6" x14ac:dyDescent="0.2">
      <c r="A2260" s="7"/>
      <c r="B2260" s="7" t="s">
        <v>320</v>
      </c>
      <c r="C2260" s="8" t="s">
        <v>14</v>
      </c>
      <c r="D2260" s="6">
        <v>44448</v>
      </c>
      <c r="E2260" s="5">
        <v>1881.08</v>
      </c>
      <c r="F2260" s="5">
        <f t="shared" si="36"/>
        <v>567450.29999999981</v>
      </c>
    </row>
    <row r="2261" spans="1:6" x14ac:dyDescent="0.2">
      <c r="A2261" s="7"/>
      <c r="B2261" s="7" t="s">
        <v>62</v>
      </c>
      <c r="C2261" s="8" t="s">
        <v>14</v>
      </c>
      <c r="D2261" s="6">
        <v>44448</v>
      </c>
      <c r="E2261" s="5">
        <v>4078.97</v>
      </c>
      <c r="F2261" s="5">
        <f t="shared" si="36"/>
        <v>571529.26999999979</v>
      </c>
    </row>
    <row r="2262" spans="1:6" x14ac:dyDescent="0.2">
      <c r="A2262" s="7"/>
      <c r="B2262" s="7" t="s">
        <v>379</v>
      </c>
      <c r="C2262" s="8" t="s">
        <v>14</v>
      </c>
      <c r="D2262" s="6">
        <v>44448</v>
      </c>
      <c r="E2262" s="5">
        <v>862.7</v>
      </c>
      <c r="F2262" s="5">
        <f t="shared" si="36"/>
        <v>572391.96999999974</v>
      </c>
    </row>
    <row r="2263" spans="1:6" x14ac:dyDescent="0.2">
      <c r="A2263" s="7"/>
      <c r="B2263" s="7" t="s">
        <v>37</v>
      </c>
      <c r="C2263" s="8" t="s">
        <v>48</v>
      </c>
      <c r="D2263" s="6">
        <v>44453</v>
      </c>
      <c r="E2263" s="5">
        <v>1557.2</v>
      </c>
      <c r="F2263" s="5">
        <f t="shared" si="36"/>
        <v>573949.16999999969</v>
      </c>
    </row>
    <row r="2264" spans="1:6" x14ac:dyDescent="0.2">
      <c r="A2264" s="7"/>
      <c r="B2264" s="7" t="s">
        <v>37</v>
      </c>
      <c r="C2264" s="8" t="s">
        <v>17</v>
      </c>
      <c r="D2264" s="6">
        <v>44453</v>
      </c>
      <c r="E2264" s="5">
        <v>124.43</v>
      </c>
      <c r="F2264" s="5">
        <f t="shared" si="36"/>
        <v>574073.59999999974</v>
      </c>
    </row>
    <row r="2265" spans="1:6" x14ac:dyDescent="0.2">
      <c r="A2265" s="7"/>
      <c r="B2265" s="7" t="s">
        <v>380</v>
      </c>
      <c r="C2265" s="8" t="s">
        <v>14</v>
      </c>
      <c r="D2265" s="6">
        <v>44453</v>
      </c>
      <c r="E2265" s="5">
        <v>103.69</v>
      </c>
      <c r="F2265" s="5">
        <f t="shared" si="36"/>
        <v>574177.28999999969</v>
      </c>
    </row>
    <row r="2266" spans="1:6" x14ac:dyDescent="0.2">
      <c r="A2266" s="7"/>
      <c r="B2266" s="7" t="s">
        <v>258</v>
      </c>
      <c r="C2266" s="8" t="s">
        <v>14</v>
      </c>
      <c r="D2266" s="6">
        <v>44453</v>
      </c>
      <c r="E2266" s="5">
        <v>452.92</v>
      </c>
      <c r="F2266" s="5">
        <f t="shared" si="36"/>
        <v>574630.20999999973</v>
      </c>
    </row>
    <row r="2267" spans="1:6" x14ac:dyDescent="0.2">
      <c r="A2267" s="7"/>
      <c r="B2267" s="7" t="s">
        <v>381</v>
      </c>
      <c r="C2267" s="8" t="s">
        <v>14</v>
      </c>
      <c r="D2267" s="6">
        <v>44453</v>
      </c>
      <c r="E2267" s="5">
        <v>33.18</v>
      </c>
      <c r="F2267" s="5">
        <f t="shared" si="36"/>
        <v>574663.38999999978</v>
      </c>
    </row>
    <row r="2268" spans="1:6" x14ac:dyDescent="0.2">
      <c r="A2268" s="7"/>
      <c r="B2268" s="7" t="s">
        <v>377</v>
      </c>
      <c r="C2268" s="8" t="s">
        <v>14</v>
      </c>
      <c r="D2268" s="6">
        <v>44453</v>
      </c>
      <c r="E2268" s="5">
        <v>775.76</v>
      </c>
      <c r="F2268" s="5">
        <f t="shared" si="36"/>
        <v>575439.14999999979</v>
      </c>
    </row>
    <row r="2269" spans="1:6" x14ac:dyDescent="0.2">
      <c r="A2269" s="7"/>
      <c r="B2269" s="7" t="s">
        <v>495</v>
      </c>
      <c r="C2269" s="8" t="s">
        <v>14</v>
      </c>
      <c r="D2269" s="6">
        <v>44460</v>
      </c>
      <c r="E2269" s="5">
        <v>1969.05</v>
      </c>
      <c r="F2269" s="5">
        <f t="shared" ref="F2269:F2332" si="37">F2268+E2269</f>
        <v>577408.19999999984</v>
      </c>
    </row>
    <row r="2270" spans="1:6" x14ac:dyDescent="0.2">
      <c r="A2270" s="7"/>
      <c r="B2270" s="7" t="s">
        <v>495</v>
      </c>
      <c r="C2270" s="8" t="s">
        <v>14</v>
      </c>
      <c r="D2270" s="6">
        <v>44460</v>
      </c>
      <c r="E2270" s="5">
        <v>1487.81</v>
      </c>
      <c r="F2270" s="5">
        <f t="shared" si="37"/>
        <v>578896.00999999989</v>
      </c>
    </row>
    <row r="2271" spans="1:6" x14ac:dyDescent="0.2">
      <c r="A2271" s="7"/>
      <c r="B2271" s="7" t="s">
        <v>495</v>
      </c>
      <c r="C2271" s="8" t="s">
        <v>189</v>
      </c>
      <c r="D2271" s="6">
        <v>44460</v>
      </c>
      <c r="E2271" s="5">
        <v>4131.4399999999996</v>
      </c>
      <c r="F2271" s="5">
        <f t="shared" si="37"/>
        <v>583027.44999999984</v>
      </c>
    </row>
    <row r="2272" spans="1:6" x14ac:dyDescent="0.2">
      <c r="A2272" s="7"/>
      <c r="B2272" s="7" t="s">
        <v>495</v>
      </c>
      <c r="C2272" s="8" t="s">
        <v>176</v>
      </c>
      <c r="D2272" s="6">
        <v>44460</v>
      </c>
      <c r="E2272" s="5">
        <v>387.34</v>
      </c>
      <c r="F2272" s="5">
        <f t="shared" si="37"/>
        <v>583414.7899999998</v>
      </c>
    </row>
    <row r="2273" spans="1:6" x14ac:dyDescent="0.2">
      <c r="A2273" s="7"/>
      <c r="B2273" s="7" t="s">
        <v>495</v>
      </c>
      <c r="C2273" s="8" t="s">
        <v>14</v>
      </c>
      <c r="D2273" s="6">
        <v>44460</v>
      </c>
      <c r="E2273" s="5">
        <v>19318.59</v>
      </c>
      <c r="F2273" s="5">
        <f t="shared" si="37"/>
        <v>602733.37999999977</v>
      </c>
    </row>
    <row r="2274" spans="1:6" x14ac:dyDescent="0.2">
      <c r="A2274" s="7"/>
      <c r="B2274" s="7" t="s">
        <v>495</v>
      </c>
      <c r="C2274" s="8" t="s">
        <v>189</v>
      </c>
      <c r="D2274" s="6">
        <v>44460</v>
      </c>
      <c r="E2274" s="5">
        <v>2617.33</v>
      </c>
      <c r="F2274" s="5">
        <f t="shared" si="37"/>
        <v>605350.70999999973</v>
      </c>
    </row>
    <row r="2275" spans="1:6" x14ac:dyDescent="0.2">
      <c r="A2275" s="7"/>
      <c r="B2275" s="7" t="s">
        <v>495</v>
      </c>
      <c r="C2275" s="8" t="s">
        <v>17</v>
      </c>
      <c r="D2275" s="6">
        <v>44460</v>
      </c>
      <c r="E2275" s="5">
        <v>1849.82</v>
      </c>
      <c r="F2275" s="5">
        <f t="shared" si="37"/>
        <v>607200.52999999968</v>
      </c>
    </row>
    <row r="2276" spans="1:6" x14ac:dyDescent="0.2">
      <c r="A2276" s="7"/>
      <c r="B2276" s="7" t="s">
        <v>495</v>
      </c>
      <c r="C2276" s="8" t="s">
        <v>14</v>
      </c>
      <c r="D2276" s="6">
        <v>44460</v>
      </c>
      <c r="E2276" s="5">
        <v>7039.1</v>
      </c>
      <c r="F2276" s="5">
        <f t="shared" si="37"/>
        <v>614239.62999999966</v>
      </c>
    </row>
    <row r="2277" spans="1:6" x14ac:dyDescent="0.2">
      <c r="A2277" s="7"/>
      <c r="B2277" s="7" t="s">
        <v>138</v>
      </c>
      <c r="C2277" s="8" t="s">
        <v>14</v>
      </c>
      <c r="D2277" s="6">
        <v>44460</v>
      </c>
      <c r="E2277" s="5">
        <v>875.97</v>
      </c>
      <c r="F2277" s="5">
        <f t="shared" si="37"/>
        <v>615115.59999999963</v>
      </c>
    </row>
    <row r="2278" spans="1:6" x14ac:dyDescent="0.2">
      <c r="A2278" s="7"/>
      <c r="B2278" s="7" t="s">
        <v>62</v>
      </c>
      <c r="C2278" s="8" t="s">
        <v>14</v>
      </c>
      <c r="D2278" s="6">
        <v>44460</v>
      </c>
      <c r="E2278" s="5">
        <v>1282.03</v>
      </c>
      <c r="F2278" s="5">
        <f t="shared" si="37"/>
        <v>616397.62999999966</v>
      </c>
    </row>
    <row r="2279" spans="1:6" x14ac:dyDescent="0.2">
      <c r="A2279" s="7"/>
      <c r="B2279" s="7" t="s">
        <v>367</v>
      </c>
      <c r="C2279" s="8" t="s">
        <v>14</v>
      </c>
      <c r="D2279" s="6">
        <v>44460</v>
      </c>
      <c r="E2279" s="5">
        <v>14.93</v>
      </c>
      <c r="F2279" s="5">
        <f t="shared" si="37"/>
        <v>616412.55999999971</v>
      </c>
    </row>
    <row r="2280" spans="1:6" x14ac:dyDescent="0.2">
      <c r="A2280" s="7"/>
      <c r="B2280" s="7" t="s">
        <v>269</v>
      </c>
      <c r="C2280" s="8" t="s">
        <v>14</v>
      </c>
      <c r="D2280" s="6">
        <v>44463</v>
      </c>
      <c r="E2280" s="5">
        <v>371.62</v>
      </c>
      <c r="F2280" s="5">
        <f t="shared" si="37"/>
        <v>616784.1799999997</v>
      </c>
    </row>
    <row r="2281" spans="1:6" x14ac:dyDescent="0.2">
      <c r="A2281" s="7"/>
      <c r="B2281" s="7" t="s">
        <v>382</v>
      </c>
      <c r="C2281" s="8" t="s">
        <v>14</v>
      </c>
      <c r="D2281" s="6">
        <v>44463</v>
      </c>
      <c r="E2281" s="5">
        <v>465.86</v>
      </c>
      <c r="F2281" s="5">
        <f t="shared" si="37"/>
        <v>617250.03999999969</v>
      </c>
    </row>
    <row r="2282" spans="1:6" x14ac:dyDescent="0.2">
      <c r="A2282" s="7"/>
      <c r="B2282" s="7" t="s">
        <v>37</v>
      </c>
      <c r="C2282" s="8" t="s">
        <v>145</v>
      </c>
      <c r="D2282" s="6">
        <v>44463</v>
      </c>
      <c r="E2282" s="5">
        <v>124.43</v>
      </c>
      <c r="F2282" s="5">
        <f t="shared" si="37"/>
        <v>617374.46999999974</v>
      </c>
    </row>
    <row r="2283" spans="1:6" x14ac:dyDescent="0.2">
      <c r="A2283" s="7"/>
      <c r="B2283" s="7" t="s">
        <v>295</v>
      </c>
      <c r="C2283" s="8" t="s">
        <v>14</v>
      </c>
      <c r="D2283" s="6">
        <v>44467</v>
      </c>
      <c r="E2283" s="5">
        <v>305.26</v>
      </c>
      <c r="F2283" s="5">
        <f t="shared" si="37"/>
        <v>617679.72999999975</v>
      </c>
    </row>
    <row r="2284" spans="1:6" x14ac:dyDescent="0.2">
      <c r="A2284" s="7"/>
      <c r="B2284" s="7" t="s">
        <v>35</v>
      </c>
      <c r="C2284" s="8" t="s">
        <v>14</v>
      </c>
      <c r="D2284" s="6">
        <v>44467</v>
      </c>
      <c r="E2284" s="5">
        <v>67.95</v>
      </c>
      <c r="F2284" s="5">
        <f t="shared" si="37"/>
        <v>617747.6799999997</v>
      </c>
    </row>
    <row r="2285" spans="1:6" x14ac:dyDescent="0.2">
      <c r="A2285" s="7"/>
      <c r="B2285" s="7" t="s">
        <v>35</v>
      </c>
      <c r="C2285" s="8" t="s">
        <v>14</v>
      </c>
      <c r="D2285" s="6">
        <v>44467</v>
      </c>
      <c r="E2285" s="5">
        <v>46.72</v>
      </c>
      <c r="F2285" s="5">
        <f t="shared" si="37"/>
        <v>617794.39999999967</v>
      </c>
    </row>
    <row r="2286" spans="1:6" x14ac:dyDescent="0.2">
      <c r="A2286" s="7"/>
      <c r="B2286" s="7" t="s">
        <v>35</v>
      </c>
      <c r="C2286" s="8" t="s">
        <v>14</v>
      </c>
      <c r="D2286" s="6">
        <v>44467</v>
      </c>
      <c r="E2286" s="5">
        <v>229.94</v>
      </c>
      <c r="F2286" s="5">
        <f t="shared" si="37"/>
        <v>618024.33999999962</v>
      </c>
    </row>
    <row r="2287" spans="1:6" x14ac:dyDescent="0.2">
      <c r="A2287" s="7"/>
      <c r="B2287" s="7" t="s">
        <v>229</v>
      </c>
      <c r="C2287" s="8" t="s">
        <v>176</v>
      </c>
      <c r="D2287" s="6">
        <v>44470</v>
      </c>
      <c r="E2287" s="5">
        <v>354.62</v>
      </c>
      <c r="F2287" s="5">
        <f t="shared" si="37"/>
        <v>618378.95999999961</v>
      </c>
    </row>
    <row r="2288" spans="1:6" x14ac:dyDescent="0.2">
      <c r="A2288" s="7"/>
      <c r="B2288" s="7" t="s">
        <v>229</v>
      </c>
      <c r="C2288" s="8" t="s">
        <v>176</v>
      </c>
      <c r="D2288" s="6">
        <v>44470</v>
      </c>
      <c r="E2288" s="5">
        <v>1368.44</v>
      </c>
      <c r="F2288" s="5">
        <f t="shared" si="37"/>
        <v>619747.39999999956</v>
      </c>
    </row>
    <row r="2289" spans="1:6" x14ac:dyDescent="0.2">
      <c r="A2289" s="7"/>
      <c r="B2289" s="7" t="s">
        <v>111</v>
      </c>
      <c r="C2289" s="8" t="s">
        <v>383</v>
      </c>
      <c r="D2289" s="6">
        <v>44470</v>
      </c>
      <c r="E2289" s="5">
        <v>703.43</v>
      </c>
      <c r="F2289" s="5">
        <f t="shared" si="37"/>
        <v>620450.82999999961</v>
      </c>
    </row>
    <row r="2290" spans="1:6" x14ac:dyDescent="0.2">
      <c r="A2290" s="7"/>
      <c r="B2290" s="7" t="s">
        <v>295</v>
      </c>
      <c r="C2290" s="8" t="s">
        <v>14</v>
      </c>
      <c r="D2290" s="6">
        <v>44470</v>
      </c>
      <c r="E2290" s="5">
        <v>305.26</v>
      </c>
      <c r="F2290" s="5">
        <f t="shared" si="37"/>
        <v>620756.08999999962</v>
      </c>
    </row>
    <row r="2291" spans="1:6" x14ac:dyDescent="0.2">
      <c r="A2291" s="7"/>
      <c r="B2291" s="7" t="s">
        <v>31</v>
      </c>
      <c r="C2291" s="8" t="s">
        <v>14</v>
      </c>
      <c r="D2291" s="6">
        <v>44470</v>
      </c>
      <c r="E2291" s="5">
        <v>137.97</v>
      </c>
      <c r="F2291" s="5">
        <f t="shared" si="37"/>
        <v>620894.05999999959</v>
      </c>
    </row>
    <row r="2292" spans="1:6" x14ac:dyDescent="0.2">
      <c r="A2292" s="7"/>
      <c r="B2292" s="7" t="s">
        <v>269</v>
      </c>
      <c r="C2292" s="8" t="s">
        <v>14</v>
      </c>
      <c r="D2292" s="6">
        <v>44470</v>
      </c>
      <c r="E2292" s="5">
        <v>424.71</v>
      </c>
      <c r="F2292" s="5">
        <f t="shared" si="37"/>
        <v>621318.76999999955</v>
      </c>
    </row>
    <row r="2293" spans="1:6" x14ac:dyDescent="0.2">
      <c r="A2293" s="7"/>
      <c r="B2293" s="7" t="s">
        <v>65</v>
      </c>
      <c r="C2293" s="8" t="s">
        <v>14</v>
      </c>
      <c r="D2293" s="6">
        <v>44470</v>
      </c>
      <c r="E2293" s="5">
        <v>1659.04</v>
      </c>
      <c r="F2293" s="5">
        <f t="shared" si="37"/>
        <v>622977.80999999959</v>
      </c>
    </row>
    <row r="2294" spans="1:6" x14ac:dyDescent="0.2">
      <c r="A2294" s="7"/>
      <c r="B2294" s="7" t="s">
        <v>384</v>
      </c>
      <c r="C2294" s="8" t="s">
        <v>14</v>
      </c>
      <c r="D2294" s="6">
        <v>44470</v>
      </c>
      <c r="E2294" s="5">
        <v>1166.6300000000001</v>
      </c>
      <c r="F2294" s="5">
        <f t="shared" si="37"/>
        <v>624144.43999999959</v>
      </c>
    </row>
    <row r="2295" spans="1:6" x14ac:dyDescent="0.2">
      <c r="A2295" s="7"/>
      <c r="B2295" s="7" t="s">
        <v>68</v>
      </c>
      <c r="C2295" s="8" t="s">
        <v>14</v>
      </c>
      <c r="D2295" s="6">
        <v>44480</v>
      </c>
      <c r="E2295" s="5">
        <v>4762.25</v>
      </c>
      <c r="F2295" s="5">
        <f t="shared" si="37"/>
        <v>628906.68999999959</v>
      </c>
    </row>
    <row r="2296" spans="1:6" x14ac:dyDescent="0.2">
      <c r="A2296" s="7"/>
      <c r="B2296" s="7" t="s">
        <v>68</v>
      </c>
      <c r="C2296" s="8" t="s">
        <v>14</v>
      </c>
      <c r="D2296" s="6">
        <v>44480</v>
      </c>
      <c r="E2296" s="5">
        <v>14964.27</v>
      </c>
      <c r="F2296" s="5">
        <f t="shared" si="37"/>
        <v>643870.95999999961</v>
      </c>
    </row>
    <row r="2297" spans="1:6" x14ac:dyDescent="0.2">
      <c r="A2297" s="7"/>
      <c r="B2297" s="7" t="s">
        <v>275</v>
      </c>
      <c r="C2297" s="8" t="s">
        <v>14</v>
      </c>
      <c r="D2297" s="6">
        <v>44480</v>
      </c>
      <c r="E2297" s="5">
        <v>1970.1</v>
      </c>
      <c r="F2297" s="5">
        <f t="shared" si="37"/>
        <v>645841.05999999959</v>
      </c>
    </row>
    <row r="2298" spans="1:6" x14ac:dyDescent="0.2">
      <c r="A2298" s="7"/>
      <c r="B2298" s="7" t="s">
        <v>37</v>
      </c>
      <c r="C2298" s="8" t="s">
        <v>14</v>
      </c>
      <c r="D2298" s="6">
        <v>44480</v>
      </c>
      <c r="E2298" s="5">
        <v>124.43</v>
      </c>
      <c r="F2298" s="5">
        <f t="shared" si="37"/>
        <v>645965.48999999964</v>
      </c>
    </row>
    <row r="2299" spans="1:6" x14ac:dyDescent="0.2">
      <c r="A2299" s="7"/>
      <c r="B2299" s="7" t="s">
        <v>261</v>
      </c>
      <c r="C2299" s="8" t="s">
        <v>14</v>
      </c>
      <c r="D2299" s="6">
        <v>44480</v>
      </c>
      <c r="E2299" s="5">
        <v>1211.0999999999999</v>
      </c>
      <c r="F2299" s="5">
        <f t="shared" si="37"/>
        <v>647176.58999999962</v>
      </c>
    </row>
    <row r="2300" spans="1:6" x14ac:dyDescent="0.2">
      <c r="A2300" s="7"/>
      <c r="B2300" s="7" t="s">
        <v>328</v>
      </c>
      <c r="C2300" s="8" t="s">
        <v>14</v>
      </c>
      <c r="D2300" s="6">
        <v>44480</v>
      </c>
      <c r="E2300" s="5">
        <v>93.24</v>
      </c>
      <c r="F2300" s="5">
        <f t="shared" si="37"/>
        <v>647269.82999999961</v>
      </c>
    </row>
    <row r="2301" spans="1:6" x14ac:dyDescent="0.2">
      <c r="A2301" s="7"/>
      <c r="B2301" s="7" t="s">
        <v>9</v>
      </c>
      <c r="C2301" s="8" t="s">
        <v>25</v>
      </c>
      <c r="D2301" s="6">
        <v>44480</v>
      </c>
      <c r="E2301" s="5">
        <v>132.72</v>
      </c>
      <c r="F2301" s="5">
        <f t="shared" si="37"/>
        <v>647402.54999999958</v>
      </c>
    </row>
    <row r="2302" spans="1:6" x14ac:dyDescent="0.2">
      <c r="A2302" s="7"/>
      <c r="B2302" s="7" t="s">
        <v>384</v>
      </c>
      <c r="C2302" s="8" t="s">
        <v>14</v>
      </c>
      <c r="D2302" s="6">
        <v>44487</v>
      </c>
      <c r="E2302" s="5">
        <v>110.37</v>
      </c>
      <c r="F2302" s="5">
        <f t="shared" si="37"/>
        <v>647512.91999999958</v>
      </c>
    </row>
    <row r="2303" spans="1:6" x14ac:dyDescent="0.2">
      <c r="A2303" s="7"/>
      <c r="B2303" s="7" t="s">
        <v>384</v>
      </c>
      <c r="C2303" s="8" t="s">
        <v>14</v>
      </c>
      <c r="D2303" s="6">
        <v>44487</v>
      </c>
      <c r="E2303" s="5">
        <v>48.92</v>
      </c>
      <c r="F2303" s="5">
        <f t="shared" si="37"/>
        <v>647561.83999999962</v>
      </c>
    </row>
    <row r="2304" spans="1:6" x14ac:dyDescent="0.2">
      <c r="A2304" s="7"/>
      <c r="B2304" s="7" t="s">
        <v>384</v>
      </c>
      <c r="C2304" s="8" t="s">
        <v>14</v>
      </c>
      <c r="D2304" s="6">
        <v>44487</v>
      </c>
      <c r="E2304" s="5">
        <v>907.66</v>
      </c>
      <c r="F2304" s="5">
        <f t="shared" si="37"/>
        <v>648469.49999999965</v>
      </c>
    </row>
    <row r="2305" spans="1:6" x14ac:dyDescent="0.2">
      <c r="A2305" s="7"/>
      <c r="B2305" s="7" t="s">
        <v>384</v>
      </c>
      <c r="C2305" s="8" t="s">
        <v>14</v>
      </c>
      <c r="D2305" s="6">
        <v>44487</v>
      </c>
      <c r="E2305" s="5">
        <v>1344.81</v>
      </c>
      <c r="F2305" s="5">
        <f t="shared" si="37"/>
        <v>649814.30999999971</v>
      </c>
    </row>
    <row r="2306" spans="1:6" x14ac:dyDescent="0.2">
      <c r="A2306" s="7"/>
      <c r="B2306" s="7" t="s">
        <v>384</v>
      </c>
      <c r="C2306" s="8" t="s">
        <v>14</v>
      </c>
      <c r="D2306" s="6">
        <v>44487</v>
      </c>
      <c r="E2306" s="5">
        <v>48.92</v>
      </c>
      <c r="F2306" s="5">
        <f t="shared" si="37"/>
        <v>649863.22999999975</v>
      </c>
    </row>
    <row r="2307" spans="1:6" x14ac:dyDescent="0.2">
      <c r="A2307" s="7"/>
      <c r="B2307" s="7" t="s">
        <v>385</v>
      </c>
      <c r="C2307" s="8" t="s">
        <v>14</v>
      </c>
      <c r="D2307" s="6">
        <v>44487</v>
      </c>
      <c r="E2307" s="5">
        <v>195.33</v>
      </c>
      <c r="F2307" s="5">
        <f t="shared" si="37"/>
        <v>650058.55999999971</v>
      </c>
    </row>
    <row r="2308" spans="1:6" x14ac:dyDescent="0.2">
      <c r="A2308" s="7"/>
      <c r="B2308" s="7" t="s">
        <v>385</v>
      </c>
      <c r="C2308" s="8" t="s">
        <v>14</v>
      </c>
      <c r="D2308" s="6">
        <v>44487</v>
      </c>
      <c r="E2308" s="5">
        <v>480.91</v>
      </c>
      <c r="F2308" s="5">
        <f t="shared" si="37"/>
        <v>650539.46999999974</v>
      </c>
    </row>
    <row r="2309" spans="1:6" x14ac:dyDescent="0.2">
      <c r="A2309" s="7"/>
      <c r="B2309" s="7" t="s">
        <v>385</v>
      </c>
      <c r="C2309" s="8" t="s">
        <v>14</v>
      </c>
      <c r="D2309" s="6">
        <v>44487</v>
      </c>
      <c r="E2309" s="5">
        <v>475.8</v>
      </c>
      <c r="F2309" s="5">
        <f t="shared" si="37"/>
        <v>651015.26999999979</v>
      </c>
    </row>
    <row r="2310" spans="1:6" x14ac:dyDescent="0.2">
      <c r="A2310" s="7"/>
      <c r="B2310" s="7" t="s">
        <v>495</v>
      </c>
      <c r="C2310" s="8" t="s">
        <v>189</v>
      </c>
      <c r="D2310" s="6">
        <v>44487</v>
      </c>
      <c r="E2310" s="5">
        <v>2487.7199999999998</v>
      </c>
      <c r="F2310" s="5">
        <f t="shared" si="37"/>
        <v>653502.98999999976</v>
      </c>
    </row>
    <row r="2311" spans="1:6" x14ac:dyDescent="0.2">
      <c r="A2311" s="7"/>
      <c r="B2311" s="7" t="s">
        <v>495</v>
      </c>
      <c r="C2311" s="8" t="s">
        <v>176</v>
      </c>
      <c r="D2311" s="6">
        <v>44487</v>
      </c>
      <c r="E2311" s="5">
        <v>110.9</v>
      </c>
      <c r="F2311" s="5">
        <f t="shared" si="37"/>
        <v>653613.88999999978</v>
      </c>
    </row>
    <row r="2312" spans="1:6" x14ac:dyDescent="0.2">
      <c r="A2312" s="7"/>
      <c r="B2312" s="7" t="s">
        <v>495</v>
      </c>
      <c r="C2312" s="8" t="s">
        <v>14</v>
      </c>
      <c r="D2312" s="6">
        <v>44487</v>
      </c>
      <c r="E2312" s="5">
        <v>5055.6099999999997</v>
      </c>
      <c r="F2312" s="5">
        <f t="shared" si="37"/>
        <v>658669.49999999977</v>
      </c>
    </row>
    <row r="2313" spans="1:6" x14ac:dyDescent="0.2">
      <c r="A2313" s="7"/>
      <c r="B2313" s="7" t="s">
        <v>495</v>
      </c>
      <c r="C2313" s="8" t="s">
        <v>189</v>
      </c>
      <c r="D2313" s="6">
        <v>44487</v>
      </c>
      <c r="E2313" s="5">
        <v>4131.4399999999996</v>
      </c>
      <c r="F2313" s="5">
        <f t="shared" si="37"/>
        <v>662800.93999999971</v>
      </c>
    </row>
    <row r="2314" spans="1:6" x14ac:dyDescent="0.2">
      <c r="A2314" s="7"/>
      <c r="B2314" s="7" t="s">
        <v>495</v>
      </c>
      <c r="C2314" s="8" t="s">
        <v>147</v>
      </c>
      <c r="D2314" s="6">
        <v>44487</v>
      </c>
      <c r="E2314" s="5">
        <v>301.94</v>
      </c>
      <c r="F2314" s="5">
        <f t="shared" si="37"/>
        <v>663102.87999999966</v>
      </c>
    </row>
    <row r="2315" spans="1:6" x14ac:dyDescent="0.2">
      <c r="A2315" s="7"/>
      <c r="B2315" s="7" t="s">
        <v>495</v>
      </c>
      <c r="C2315" s="8" t="s">
        <v>17</v>
      </c>
      <c r="D2315" s="6">
        <v>44487</v>
      </c>
      <c r="E2315" s="5">
        <v>1466.59</v>
      </c>
      <c r="F2315" s="5">
        <f t="shared" si="37"/>
        <v>664569.46999999962</v>
      </c>
    </row>
    <row r="2316" spans="1:6" x14ac:dyDescent="0.2">
      <c r="A2316" s="7"/>
      <c r="B2316" s="7" t="s">
        <v>495</v>
      </c>
      <c r="C2316" s="8" t="s">
        <v>14</v>
      </c>
      <c r="D2316" s="6">
        <v>44487</v>
      </c>
      <c r="E2316" s="5">
        <v>701.77</v>
      </c>
      <c r="F2316" s="5">
        <f t="shared" si="37"/>
        <v>665271.23999999964</v>
      </c>
    </row>
    <row r="2317" spans="1:6" x14ac:dyDescent="0.2">
      <c r="A2317" s="7"/>
      <c r="B2317" s="7" t="s">
        <v>495</v>
      </c>
      <c r="C2317" s="8" t="s">
        <v>176</v>
      </c>
      <c r="D2317" s="6">
        <v>44487</v>
      </c>
      <c r="E2317" s="5">
        <v>388.01</v>
      </c>
      <c r="F2317" s="5">
        <f t="shared" si="37"/>
        <v>665659.24999999965</v>
      </c>
    </row>
    <row r="2318" spans="1:6" x14ac:dyDescent="0.2">
      <c r="A2318" s="7"/>
      <c r="B2318" s="7" t="s">
        <v>495</v>
      </c>
      <c r="C2318" s="8" t="s">
        <v>14</v>
      </c>
      <c r="D2318" s="6">
        <v>44487</v>
      </c>
      <c r="E2318" s="5">
        <v>1998.83</v>
      </c>
      <c r="F2318" s="5">
        <f t="shared" si="37"/>
        <v>667658.07999999961</v>
      </c>
    </row>
    <row r="2319" spans="1:6" x14ac:dyDescent="0.2">
      <c r="A2319" s="7"/>
      <c r="B2319" s="7" t="s">
        <v>495</v>
      </c>
      <c r="C2319" s="8" t="s">
        <v>14</v>
      </c>
      <c r="D2319" s="6">
        <v>44487</v>
      </c>
      <c r="E2319" s="5">
        <v>4070.41</v>
      </c>
      <c r="F2319" s="5">
        <f t="shared" si="37"/>
        <v>671728.48999999964</v>
      </c>
    </row>
    <row r="2320" spans="1:6" x14ac:dyDescent="0.2">
      <c r="A2320" s="7"/>
      <c r="B2320" s="7" t="s">
        <v>309</v>
      </c>
      <c r="C2320" s="8" t="s">
        <v>14</v>
      </c>
      <c r="D2320" s="6">
        <v>44488</v>
      </c>
      <c r="E2320" s="5">
        <v>324.5</v>
      </c>
      <c r="F2320" s="5">
        <f t="shared" si="37"/>
        <v>672052.98999999964</v>
      </c>
    </row>
    <row r="2321" spans="1:6" x14ac:dyDescent="0.2">
      <c r="A2321" s="7"/>
      <c r="B2321" s="7" t="s">
        <v>133</v>
      </c>
      <c r="C2321" s="8" t="s">
        <v>14</v>
      </c>
      <c r="D2321" s="6">
        <v>44488</v>
      </c>
      <c r="E2321" s="5">
        <v>7373.32</v>
      </c>
      <c r="F2321" s="5">
        <f t="shared" si="37"/>
        <v>679426.30999999959</v>
      </c>
    </row>
    <row r="2322" spans="1:6" x14ac:dyDescent="0.2">
      <c r="A2322" s="7"/>
      <c r="B2322" s="7" t="s">
        <v>62</v>
      </c>
      <c r="C2322" s="8" t="s">
        <v>14</v>
      </c>
      <c r="D2322" s="6">
        <v>44488</v>
      </c>
      <c r="E2322" s="5">
        <v>537.70000000000005</v>
      </c>
      <c r="F2322" s="5">
        <f t="shared" si="37"/>
        <v>679964.00999999954</v>
      </c>
    </row>
    <row r="2323" spans="1:6" x14ac:dyDescent="0.2">
      <c r="A2323" s="7"/>
      <c r="B2323" s="7" t="s">
        <v>330</v>
      </c>
      <c r="C2323" s="8" t="s">
        <v>14</v>
      </c>
      <c r="D2323" s="6">
        <v>44488</v>
      </c>
      <c r="E2323" s="5">
        <v>36432.410000000003</v>
      </c>
      <c r="F2323" s="5">
        <f t="shared" si="37"/>
        <v>716396.41999999958</v>
      </c>
    </row>
    <row r="2324" spans="1:6" x14ac:dyDescent="0.2">
      <c r="A2324" s="7"/>
      <c r="B2324" s="7" t="s">
        <v>72</v>
      </c>
      <c r="C2324" s="8" t="s">
        <v>14</v>
      </c>
      <c r="D2324" s="6">
        <v>44488</v>
      </c>
      <c r="E2324" s="5">
        <v>476.64</v>
      </c>
      <c r="F2324" s="5">
        <f t="shared" si="37"/>
        <v>716873.05999999959</v>
      </c>
    </row>
    <row r="2325" spans="1:6" x14ac:dyDescent="0.2">
      <c r="A2325" s="7"/>
      <c r="B2325" s="7" t="s">
        <v>69</v>
      </c>
      <c r="C2325" s="8" t="s">
        <v>14</v>
      </c>
      <c r="D2325" s="6">
        <v>44488</v>
      </c>
      <c r="E2325" s="5">
        <v>263.7</v>
      </c>
      <c r="F2325" s="5">
        <f t="shared" si="37"/>
        <v>717136.75999999954</v>
      </c>
    </row>
    <row r="2326" spans="1:6" x14ac:dyDescent="0.2">
      <c r="A2326" s="7"/>
      <c r="B2326" s="7" t="s">
        <v>386</v>
      </c>
      <c r="C2326" s="8" t="s">
        <v>14</v>
      </c>
      <c r="D2326" s="6">
        <v>44488</v>
      </c>
      <c r="E2326" s="5">
        <v>76.98</v>
      </c>
      <c r="F2326" s="5">
        <f t="shared" si="37"/>
        <v>717213.73999999953</v>
      </c>
    </row>
    <row r="2327" spans="1:6" x14ac:dyDescent="0.2">
      <c r="A2327" s="7"/>
      <c r="B2327" s="7" t="s">
        <v>387</v>
      </c>
      <c r="C2327" s="8" t="s">
        <v>14</v>
      </c>
      <c r="D2327" s="6">
        <v>44505</v>
      </c>
      <c r="E2327" s="5">
        <v>2229.7399999999998</v>
      </c>
      <c r="F2327" s="5">
        <f t="shared" si="37"/>
        <v>719443.47999999952</v>
      </c>
    </row>
    <row r="2328" spans="1:6" x14ac:dyDescent="0.2">
      <c r="A2328" s="7"/>
      <c r="B2328" s="7" t="s">
        <v>384</v>
      </c>
      <c r="C2328" s="8" t="s">
        <v>14</v>
      </c>
      <c r="D2328" s="6">
        <v>44505</v>
      </c>
      <c r="E2328" s="5">
        <v>63.97</v>
      </c>
      <c r="F2328" s="5">
        <f t="shared" si="37"/>
        <v>719507.44999999949</v>
      </c>
    </row>
    <row r="2329" spans="1:6" x14ac:dyDescent="0.2">
      <c r="A2329" s="7"/>
      <c r="B2329" s="7" t="s">
        <v>384</v>
      </c>
      <c r="C2329" s="8" t="s">
        <v>14</v>
      </c>
      <c r="D2329" s="6">
        <v>44505</v>
      </c>
      <c r="E2329" s="5">
        <v>97.83</v>
      </c>
      <c r="F2329" s="5">
        <f t="shared" si="37"/>
        <v>719605.27999999945</v>
      </c>
    </row>
    <row r="2330" spans="1:6" x14ac:dyDescent="0.2">
      <c r="A2330" s="7"/>
      <c r="B2330" s="7" t="s">
        <v>384</v>
      </c>
      <c r="C2330" s="8" t="s">
        <v>14</v>
      </c>
      <c r="D2330" s="6">
        <v>44505</v>
      </c>
      <c r="E2330" s="5">
        <v>640.39</v>
      </c>
      <c r="F2330" s="5">
        <f t="shared" si="37"/>
        <v>720245.66999999946</v>
      </c>
    </row>
    <row r="2331" spans="1:6" x14ac:dyDescent="0.2">
      <c r="A2331" s="7"/>
      <c r="B2331" s="7" t="s">
        <v>384</v>
      </c>
      <c r="C2331" s="8" t="s">
        <v>14</v>
      </c>
      <c r="D2331" s="6">
        <v>44505</v>
      </c>
      <c r="E2331" s="5">
        <v>1001.89</v>
      </c>
      <c r="F2331" s="5">
        <f t="shared" si="37"/>
        <v>721247.55999999947</v>
      </c>
    </row>
    <row r="2332" spans="1:6" x14ac:dyDescent="0.2">
      <c r="A2332" s="7"/>
      <c r="B2332" s="7" t="s">
        <v>384</v>
      </c>
      <c r="C2332" s="8" t="s">
        <v>14</v>
      </c>
      <c r="D2332" s="6">
        <v>44505</v>
      </c>
      <c r="E2332" s="5">
        <v>1166.6300000000001</v>
      </c>
      <c r="F2332" s="5">
        <f t="shared" si="37"/>
        <v>722414.18999999948</v>
      </c>
    </row>
    <row r="2333" spans="1:6" x14ac:dyDescent="0.2">
      <c r="A2333" s="7"/>
      <c r="B2333" s="7" t="s">
        <v>261</v>
      </c>
      <c r="C2333" s="8" t="s">
        <v>14</v>
      </c>
      <c r="D2333" s="6">
        <v>44505</v>
      </c>
      <c r="E2333" s="5">
        <v>1443.36</v>
      </c>
      <c r="F2333" s="5">
        <f t="shared" ref="F2333:F2396" si="38">F2332+E2333</f>
        <v>723857.54999999946</v>
      </c>
    </row>
    <row r="2334" spans="1:6" x14ac:dyDescent="0.2">
      <c r="A2334" s="7"/>
      <c r="B2334" s="7" t="s">
        <v>138</v>
      </c>
      <c r="C2334" s="8" t="s">
        <v>14</v>
      </c>
      <c r="D2334" s="6">
        <v>44505</v>
      </c>
      <c r="E2334" s="5">
        <v>1944.39</v>
      </c>
      <c r="F2334" s="5">
        <f t="shared" si="38"/>
        <v>725801.93999999948</v>
      </c>
    </row>
    <row r="2335" spans="1:6" x14ac:dyDescent="0.2">
      <c r="A2335" s="7"/>
      <c r="B2335" s="7" t="s">
        <v>128</v>
      </c>
      <c r="C2335" s="8" t="s">
        <v>14</v>
      </c>
      <c r="D2335" s="6">
        <v>44505</v>
      </c>
      <c r="E2335" s="5">
        <v>1260.8699999999999</v>
      </c>
      <c r="F2335" s="5">
        <f t="shared" si="38"/>
        <v>727062.80999999947</v>
      </c>
    </row>
    <row r="2336" spans="1:6" x14ac:dyDescent="0.2">
      <c r="A2336" s="7"/>
      <c r="B2336" s="7" t="s">
        <v>229</v>
      </c>
      <c r="C2336" s="8" t="s">
        <v>176</v>
      </c>
      <c r="D2336" s="6">
        <v>44505</v>
      </c>
      <c r="E2336" s="5">
        <v>1368.7</v>
      </c>
      <c r="F2336" s="5">
        <f t="shared" si="38"/>
        <v>728431.50999999943</v>
      </c>
    </row>
    <row r="2337" spans="1:6" x14ac:dyDescent="0.2">
      <c r="A2337" s="7"/>
      <c r="B2337" s="7" t="s">
        <v>65</v>
      </c>
      <c r="C2337" s="8" t="s">
        <v>14</v>
      </c>
      <c r="D2337" s="6">
        <v>44505</v>
      </c>
      <c r="E2337" s="5">
        <v>1659.04</v>
      </c>
      <c r="F2337" s="5">
        <f t="shared" si="38"/>
        <v>730090.54999999946</v>
      </c>
    </row>
    <row r="2338" spans="1:6" x14ac:dyDescent="0.2">
      <c r="A2338" s="7"/>
      <c r="B2338" s="7" t="s">
        <v>229</v>
      </c>
      <c r="C2338" s="8" t="s">
        <v>176</v>
      </c>
      <c r="D2338" s="6">
        <v>44505</v>
      </c>
      <c r="E2338" s="5">
        <v>255.08</v>
      </c>
      <c r="F2338" s="5">
        <f t="shared" si="38"/>
        <v>730345.62999999942</v>
      </c>
    </row>
    <row r="2339" spans="1:6" x14ac:dyDescent="0.2">
      <c r="A2339" s="7"/>
      <c r="B2339" s="7" t="s">
        <v>62</v>
      </c>
      <c r="C2339" s="8" t="s">
        <v>14</v>
      </c>
      <c r="D2339" s="6">
        <v>44505</v>
      </c>
      <c r="E2339" s="5">
        <v>696.79</v>
      </c>
      <c r="F2339" s="5">
        <f t="shared" si="38"/>
        <v>731042.41999999946</v>
      </c>
    </row>
    <row r="2340" spans="1:6" x14ac:dyDescent="0.2">
      <c r="A2340" s="7"/>
      <c r="B2340" s="7" t="s">
        <v>269</v>
      </c>
      <c r="C2340" s="8" t="s">
        <v>14</v>
      </c>
      <c r="D2340" s="6">
        <v>44505</v>
      </c>
      <c r="E2340" s="5">
        <v>398.17</v>
      </c>
      <c r="F2340" s="5">
        <f t="shared" si="38"/>
        <v>731440.5899999995</v>
      </c>
    </row>
    <row r="2341" spans="1:6" x14ac:dyDescent="0.2">
      <c r="A2341" s="7"/>
      <c r="B2341" s="7" t="s">
        <v>379</v>
      </c>
      <c r="C2341" s="8" t="s">
        <v>14</v>
      </c>
      <c r="D2341" s="6">
        <v>44505</v>
      </c>
      <c r="E2341" s="5">
        <v>862.7</v>
      </c>
      <c r="F2341" s="5">
        <f t="shared" si="38"/>
        <v>732303.28999999946</v>
      </c>
    </row>
    <row r="2342" spans="1:6" x14ac:dyDescent="0.2">
      <c r="A2342" s="7"/>
      <c r="B2342" s="7" t="s">
        <v>388</v>
      </c>
      <c r="C2342" s="8" t="s">
        <v>14</v>
      </c>
      <c r="D2342" s="6">
        <v>44505</v>
      </c>
      <c r="E2342" s="5">
        <v>6237.97</v>
      </c>
      <c r="F2342" s="5">
        <f t="shared" si="38"/>
        <v>738541.25999999943</v>
      </c>
    </row>
    <row r="2343" spans="1:6" x14ac:dyDescent="0.2">
      <c r="A2343" s="7"/>
      <c r="B2343" s="7" t="s">
        <v>111</v>
      </c>
      <c r="C2343" s="8" t="s">
        <v>389</v>
      </c>
      <c r="D2343" s="6">
        <v>44505</v>
      </c>
      <c r="E2343" s="5">
        <v>680.2</v>
      </c>
      <c r="F2343" s="5">
        <f t="shared" si="38"/>
        <v>739221.45999999938</v>
      </c>
    </row>
    <row r="2344" spans="1:6" x14ac:dyDescent="0.2">
      <c r="A2344" s="7"/>
      <c r="B2344" s="7" t="s">
        <v>174</v>
      </c>
      <c r="C2344" s="8" t="s">
        <v>14</v>
      </c>
      <c r="D2344" s="6">
        <v>44505</v>
      </c>
      <c r="E2344" s="5">
        <v>63.71</v>
      </c>
      <c r="F2344" s="5">
        <f t="shared" si="38"/>
        <v>739285.16999999934</v>
      </c>
    </row>
    <row r="2345" spans="1:6" x14ac:dyDescent="0.2">
      <c r="A2345" s="7"/>
      <c r="B2345" s="7" t="s">
        <v>536</v>
      </c>
      <c r="C2345" s="8" t="s">
        <v>14</v>
      </c>
      <c r="D2345" s="6">
        <v>44505</v>
      </c>
      <c r="E2345" s="5">
        <v>96.27</v>
      </c>
      <c r="F2345" s="5">
        <f t="shared" si="38"/>
        <v>739381.43999999936</v>
      </c>
    </row>
    <row r="2346" spans="1:6" x14ac:dyDescent="0.2">
      <c r="A2346" s="7"/>
      <c r="B2346" s="7" t="s">
        <v>390</v>
      </c>
      <c r="C2346" s="8" t="s">
        <v>14</v>
      </c>
      <c r="D2346" s="6">
        <v>44505</v>
      </c>
      <c r="E2346" s="5">
        <v>298.63</v>
      </c>
      <c r="F2346" s="5">
        <f t="shared" si="38"/>
        <v>739680.06999999937</v>
      </c>
    </row>
    <row r="2347" spans="1:6" x14ac:dyDescent="0.2">
      <c r="A2347" s="7"/>
      <c r="B2347" s="7" t="s">
        <v>138</v>
      </c>
      <c r="C2347" s="8" t="s">
        <v>14</v>
      </c>
      <c r="D2347" s="6">
        <v>44505</v>
      </c>
      <c r="E2347" s="5">
        <v>381.58</v>
      </c>
      <c r="F2347" s="5">
        <f t="shared" si="38"/>
        <v>740061.64999999932</v>
      </c>
    </row>
    <row r="2348" spans="1:6" x14ac:dyDescent="0.2">
      <c r="A2348" s="7"/>
      <c r="B2348" s="7" t="s">
        <v>138</v>
      </c>
      <c r="C2348" s="8" t="s">
        <v>14</v>
      </c>
      <c r="D2348" s="6">
        <v>44505</v>
      </c>
      <c r="E2348" s="5">
        <v>796.34</v>
      </c>
      <c r="F2348" s="5">
        <f t="shared" si="38"/>
        <v>740857.98999999929</v>
      </c>
    </row>
    <row r="2349" spans="1:6" x14ac:dyDescent="0.2">
      <c r="A2349" s="7"/>
      <c r="B2349" s="7" t="s">
        <v>358</v>
      </c>
      <c r="C2349" s="8" t="s">
        <v>383</v>
      </c>
      <c r="D2349" s="6">
        <v>44505</v>
      </c>
      <c r="E2349" s="5">
        <v>1194.51</v>
      </c>
      <c r="F2349" s="5">
        <f t="shared" si="38"/>
        <v>742052.4999999993</v>
      </c>
    </row>
    <row r="2350" spans="1:6" x14ac:dyDescent="0.2">
      <c r="A2350" s="7"/>
      <c r="B2350" s="7" t="s">
        <v>72</v>
      </c>
      <c r="C2350" s="8" t="s">
        <v>14</v>
      </c>
      <c r="D2350" s="6">
        <v>44508</v>
      </c>
      <c r="E2350" s="5">
        <v>1095.53</v>
      </c>
      <c r="F2350" s="5">
        <f t="shared" si="38"/>
        <v>743148.02999999933</v>
      </c>
    </row>
    <row r="2351" spans="1:6" x14ac:dyDescent="0.2">
      <c r="A2351" s="7"/>
      <c r="B2351" s="7" t="s">
        <v>261</v>
      </c>
      <c r="C2351" s="8" t="s">
        <v>14</v>
      </c>
      <c r="D2351" s="6">
        <v>44505</v>
      </c>
      <c r="E2351" s="5">
        <v>1833.23</v>
      </c>
      <c r="F2351" s="5">
        <f t="shared" si="38"/>
        <v>744981.25999999931</v>
      </c>
    </row>
    <row r="2352" spans="1:6" x14ac:dyDescent="0.2">
      <c r="A2352" s="7"/>
      <c r="B2352" s="7" t="s">
        <v>201</v>
      </c>
      <c r="C2352" s="8" t="s">
        <v>14</v>
      </c>
      <c r="D2352" s="6">
        <v>44505</v>
      </c>
      <c r="E2352" s="5">
        <v>35</v>
      </c>
      <c r="F2352" s="5">
        <f t="shared" si="38"/>
        <v>745016.25999999931</v>
      </c>
    </row>
    <row r="2353" spans="1:6" x14ac:dyDescent="0.2">
      <c r="A2353" s="7"/>
      <c r="B2353" s="7" t="s">
        <v>139</v>
      </c>
      <c r="C2353" s="8" t="s">
        <v>14</v>
      </c>
      <c r="D2353" s="6">
        <v>44508</v>
      </c>
      <c r="E2353" s="5">
        <v>248.86</v>
      </c>
      <c r="F2353" s="5">
        <f t="shared" si="38"/>
        <v>745265.1199999993</v>
      </c>
    </row>
    <row r="2354" spans="1:6" x14ac:dyDescent="0.2">
      <c r="A2354" s="7"/>
      <c r="B2354" s="7" t="s">
        <v>128</v>
      </c>
      <c r="C2354" s="8" t="s">
        <v>14</v>
      </c>
      <c r="D2354" s="6">
        <v>44511</v>
      </c>
      <c r="E2354" s="5">
        <v>1260.8699999999999</v>
      </c>
      <c r="F2354" s="5">
        <f t="shared" si="38"/>
        <v>746525.98999999929</v>
      </c>
    </row>
    <row r="2355" spans="1:6" x14ac:dyDescent="0.2">
      <c r="A2355" s="7"/>
      <c r="B2355" s="7" t="s">
        <v>229</v>
      </c>
      <c r="C2355" s="8" t="s">
        <v>391</v>
      </c>
      <c r="D2355" s="6">
        <v>44511</v>
      </c>
      <c r="E2355" s="5">
        <v>2813.31</v>
      </c>
      <c r="F2355" s="5">
        <f t="shared" si="38"/>
        <v>749339.29999999935</v>
      </c>
    </row>
    <row r="2356" spans="1:6" x14ac:dyDescent="0.2">
      <c r="A2356" s="7"/>
      <c r="B2356" s="7" t="s">
        <v>495</v>
      </c>
      <c r="C2356" s="8" t="s">
        <v>189</v>
      </c>
      <c r="D2356" s="6">
        <v>44515</v>
      </c>
      <c r="E2356" s="5">
        <v>4131.4399999999996</v>
      </c>
      <c r="F2356" s="5">
        <f t="shared" si="38"/>
        <v>753470.73999999929</v>
      </c>
    </row>
    <row r="2357" spans="1:6" x14ac:dyDescent="0.2">
      <c r="A2357" s="7"/>
      <c r="B2357" s="7" t="s">
        <v>495</v>
      </c>
      <c r="C2357" s="8" t="s">
        <v>392</v>
      </c>
      <c r="D2357" s="6">
        <v>44515</v>
      </c>
      <c r="E2357" s="5">
        <v>388.69</v>
      </c>
      <c r="F2357" s="5">
        <f t="shared" si="38"/>
        <v>753859.42999999924</v>
      </c>
    </row>
    <row r="2358" spans="1:6" x14ac:dyDescent="0.2">
      <c r="A2358" s="7"/>
      <c r="B2358" s="7" t="s">
        <v>495</v>
      </c>
      <c r="C2358" s="8" t="s">
        <v>392</v>
      </c>
      <c r="D2358" s="6">
        <v>44515</v>
      </c>
      <c r="E2358" s="5">
        <v>47.16</v>
      </c>
      <c r="F2358" s="5">
        <f t="shared" si="38"/>
        <v>753906.58999999927</v>
      </c>
    </row>
    <row r="2359" spans="1:6" x14ac:dyDescent="0.2">
      <c r="A2359" s="7"/>
      <c r="B2359" s="7" t="s">
        <v>495</v>
      </c>
      <c r="C2359" s="8" t="s">
        <v>14</v>
      </c>
      <c r="D2359" s="6">
        <v>44515</v>
      </c>
      <c r="E2359" s="5">
        <v>1379.03</v>
      </c>
      <c r="F2359" s="5">
        <f t="shared" si="38"/>
        <v>755285.6199999993</v>
      </c>
    </row>
    <row r="2360" spans="1:6" x14ac:dyDescent="0.2">
      <c r="A2360" s="7"/>
      <c r="B2360" s="7" t="s">
        <v>495</v>
      </c>
      <c r="C2360" s="8" t="s">
        <v>393</v>
      </c>
      <c r="D2360" s="6">
        <v>44515</v>
      </c>
      <c r="E2360" s="5">
        <v>1277.46</v>
      </c>
      <c r="F2360" s="5">
        <f t="shared" si="38"/>
        <v>756563.07999999926</v>
      </c>
    </row>
    <row r="2361" spans="1:6" x14ac:dyDescent="0.2">
      <c r="A2361" s="7"/>
      <c r="B2361" s="7" t="s">
        <v>495</v>
      </c>
      <c r="C2361" s="8" t="s">
        <v>394</v>
      </c>
      <c r="D2361" s="6">
        <v>44515</v>
      </c>
      <c r="E2361" s="5">
        <v>3655.68</v>
      </c>
      <c r="F2361" s="5">
        <f t="shared" si="38"/>
        <v>760218.75999999931</v>
      </c>
    </row>
    <row r="2362" spans="1:6" x14ac:dyDescent="0.2">
      <c r="A2362" s="7"/>
      <c r="B2362" s="7" t="s">
        <v>269</v>
      </c>
      <c r="C2362" s="8" t="s">
        <v>14</v>
      </c>
      <c r="D2362" s="6">
        <v>44515</v>
      </c>
      <c r="E2362" s="5">
        <v>398.17</v>
      </c>
      <c r="F2362" s="5">
        <f t="shared" si="38"/>
        <v>760616.92999999935</v>
      </c>
    </row>
    <row r="2363" spans="1:6" x14ac:dyDescent="0.2">
      <c r="A2363" s="7"/>
      <c r="B2363" s="7" t="s">
        <v>69</v>
      </c>
      <c r="C2363" s="8" t="s">
        <v>14</v>
      </c>
      <c r="D2363" s="6">
        <v>44515</v>
      </c>
      <c r="E2363" s="5">
        <v>453</v>
      </c>
      <c r="F2363" s="5">
        <f t="shared" si="38"/>
        <v>761069.92999999935</v>
      </c>
    </row>
    <row r="2364" spans="1:6" x14ac:dyDescent="0.2">
      <c r="A2364" s="7"/>
      <c r="B2364" s="7" t="s">
        <v>69</v>
      </c>
      <c r="C2364" s="8" t="s">
        <v>14</v>
      </c>
      <c r="D2364" s="6">
        <v>44515</v>
      </c>
      <c r="E2364" s="5">
        <v>360.34</v>
      </c>
      <c r="F2364" s="5">
        <f t="shared" si="38"/>
        <v>761430.26999999932</v>
      </c>
    </row>
    <row r="2365" spans="1:6" x14ac:dyDescent="0.2">
      <c r="A2365" s="7"/>
      <c r="B2365" s="7" t="s">
        <v>229</v>
      </c>
      <c r="C2365" s="8" t="s">
        <v>14</v>
      </c>
      <c r="D2365" s="6">
        <v>44519</v>
      </c>
      <c r="E2365" s="5">
        <v>2813.31</v>
      </c>
      <c r="F2365" s="5">
        <f t="shared" si="38"/>
        <v>764243.57999999938</v>
      </c>
    </row>
    <row r="2366" spans="1:6" x14ac:dyDescent="0.2">
      <c r="A2366" s="7"/>
      <c r="B2366" s="7" t="s">
        <v>259</v>
      </c>
      <c r="C2366" s="8" t="s">
        <v>14</v>
      </c>
      <c r="D2366" s="6">
        <v>44519</v>
      </c>
      <c r="E2366" s="5">
        <v>411.44</v>
      </c>
      <c r="F2366" s="5">
        <f t="shared" si="38"/>
        <v>764655.01999999932</v>
      </c>
    </row>
    <row r="2367" spans="1:6" x14ac:dyDescent="0.2">
      <c r="A2367" s="7"/>
      <c r="B2367" s="7" t="s">
        <v>68</v>
      </c>
      <c r="C2367" s="8" t="s">
        <v>14</v>
      </c>
      <c r="D2367" s="6">
        <v>44519</v>
      </c>
      <c r="E2367" s="5">
        <v>12505.37</v>
      </c>
      <c r="F2367" s="5">
        <f t="shared" si="38"/>
        <v>777160.38999999932</v>
      </c>
    </row>
    <row r="2368" spans="1:6" x14ac:dyDescent="0.2">
      <c r="A2368" s="7"/>
      <c r="B2368" s="7" t="s">
        <v>309</v>
      </c>
      <c r="C2368" s="8" t="s">
        <v>14</v>
      </c>
      <c r="D2368" s="6">
        <v>44519</v>
      </c>
      <c r="E2368" s="5">
        <v>13.27</v>
      </c>
      <c r="F2368" s="5">
        <f t="shared" si="38"/>
        <v>777173.65999999933</v>
      </c>
    </row>
    <row r="2369" spans="1:6" x14ac:dyDescent="0.2">
      <c r="A2369" s="7"/>
      <c r="B2369" s="7" t="s">
        <v>309</v>
      </c>
      <c r="C2369" s="8" t="s">
        <v>14</v>
      </c>
      <c r="D2369" s="6">
        <v>44519</v>
      </c>
      <c r="E2369" s="5">
        <v>856.33</v>
      </c>
      <c r="F2369" s="5">
        <f t="shared" si="38"/>
        <v>778029.98999999929</v>
      </c>
    </row>
    <row r="2370" spans="1:6" x14ac:dyDescent="0.2">
      <c r="A2370" s="7"/>
      <c r="B2370" s="7" t="s">
        <v>267</v>
      </c>
      <c r="C2370" s="8" t="s">
        <v>14</v>
      </c>
      <c r="D2370" s="6">
        <v>44519</v>
      </c>
      <c r="E2370" s="5">
        <v>48.11</v>
      </c>
      <c r="F2370" s="5">
        <f t="shared" si="38"/>
        <v>778078.09999999928</v>
      </c>
    </row>
    <row r="2371" spans="1:6" x14ac:dyDescent="0.2">
      <c r="A2371" s="7"/>
      <c r="B2371" s="7" t="s">
        <v>267</v>
      </c>
      <c r="C2371" s="8" t="s">
        <v>14</v>
      </c>
      <c r="D2371" s="6">
        <v>44519</v>
      </c>
      <c r="E2371" s="5">
        <v>423.05</v>
      </c>
      <c r="F2371" s="5">
        <f t="shared" si="38"/>
        <v>778501.14999999932</v>
      </c>
    </row>
    <row r="2372" spans="1:6" x14ac:dyDescent="0.2">
      <c r="A2372" s="7"/>
      <c r="B2372" s="7" t="s">
        <v>341</v>
      </c>
      <c r="C2372" s="8" t="s">
        <v>14</v>
      </c>
      <c r="D2372" s="6">
        <v>44522</v>
      </c>
      <c r="E2372" s="5">
        <v>127.41</v>
      </c>
      <c r="F2372" s="5">
        <f t="shared" si="38"/>
        <v>778628.55999999936</v>
      </c>
    </row>
    <row r="2373" spans="1:6" x14ac:dyDescent="0.2">
      <c r="A2373" s="7"/>
      <c r="B2373" s="7" t="s">
        <v>341</v>
      </c>
      <c r="C2373" s="8" t="s">
        <v>14</v>
      </c>
      <c r="D2373" s="6">
        <v>44522</v>
      </c>
      <c r="E2373" s="5">
        <v>2023.89</v>
      </c>
      <c r="F2373" s="5">
        <f t="shared" si="38"/>
        <v>780652.44999999937</v>
      </c>
    </row>
    <row r="2374" spans="1:6" x14ac:dyDescent="0.2">
      <c r="A2374" s="7"/>
      <c r="B2374" s="7" t="s">
        <v>328</v>
      </c>
      <c r="C2374" s="8" t="s">
        <v>14</v>
      </c>
      <c r="D2374" s="6">
        <v>44522</v>
      </c>
      <c r="E2374" s="5">
        <v>187.31</v>
      </c>
      <c r="F2374" s="5">
        <f t="shared" si="38"/>
        <v>780839.75999999943</v>
      </c>
    </row>
    <row r="2375" spans="1:6" x14ac:dyDescent="0.2">
      <c r="A2375" s="7"/>
      <c r="B2375" s="7" t="s">
        <v>385</v>
      </c>
      <c r="C2375" s="8" t="s">
        <v>14</v>
      </c>
      <c r="D2375" s="6">
        <v>44522</v>
      </c>
      <c r="E2375" s="5">
        <v>389.51</v>
      </c>
      <c r="F2375" s="5">
        <f t="shared" si="38"/>
        <v>781229.26999999944</v>
      </c>
    </row>
    <row r="2376" spans="1:6" x14ac:dyDescent="0.2">
      <c r="A2376" s="7"/>
      <c r="B2376" s="7" t="s">
        <v>69</v>
      </c>
      <c r="C2376" s="8" t="s">
        <v>14</v>
      </c>
      <c r="D2376" s="6">
        <v>44522</v>
      </c>
      <c r="E2376" s="5">
        <v>66.36</v>
      </c>
      <c r="F2376" s="5">
        <f t="shared" si="38"/>
        <v>781295.62999999942</v>
      </c>
    </row>
    <row r="2377" spans="1:6" x14ac:dyDescent="0.2">
      <c r="A2377" s="7"/>
      <c r="B2377" s="7" t="s">
        <v>69</v>
      </c>
      <c r="C2377" s="8" t="s">
        <v>14</v>
      </c>
      <c r="D2377" s="6">
        <v>44522</v>
      </c>
      <c r="E2377" s="5">
        <v>392.86</v>
      </c>
      <c r="F2377" s="5">
        <f t="shared" si="38"/>
        <v>781688.48999999941</v>
      </c>
    </row>
    <row r="2378" spans="1:6" x14ac:dyDescent="0.2">
      <c r="A2378" s="7"/>
      <c r="B2378" s="7" t="s">
        <v>62</v>
      </c>
      <c r="C2378" s="8" t="s">
        <v>14</v>
      </c>
      <c r="D2378" s="6">
        <v>44522</v>
      </c>
      <c r="E2378" s="5">
        <v>715.31</v>
      </c>
      <c r="F2378" s="5">
        <f t="shared" si="38"/>
        <v>782403.79999999946</v>
      </c>
    </row>
    <row r="2379" spans="1:6" x14ac:dyDescent="0.2">
      <c r="A2379" s="7"/>
      <c r="B2379" s="7" t="s">
        <v>495</v>
      </c>
      <c r="C2379" s="8" t="s">
        <v>79</v>
      </c>
      <c r="D2379" s="6">
        <v>44522</v>
      </c>
      <c r="E2379" s="5">
        <v>666.93</v>
      </c>
      <c r="F2379" s="5">
        <f t="shared" si="38"/>
        <v>783070.72999999952</v>
      </c>
    </row>
    <row r="2380" spans="1:6" x14ac:dyDescent="0.2">
      <c r="A2380" s="7"/>
      <c r="B2380" s="7" t="s">
        <v>384</v>
      </c>
      <c r="C2380" s="8" t="s">
        <v>14</v>
      </c>
      <c r="D2380" s="6">
        <v>44522</v>
      </c>
      <c r="E2380" s="5">
        <v>110.37</v>
      </c>
      <c r="F2380" s="5">
        <f t="shared" si="38"/>
        <v>783181.09999999951</v>
      </c>
    </row>
    <row r="2381" spans="1:6" x14ac:dyDescent="0.2">
      <c r="A2381" s="7"/>
      <c r="B2381" s="7" t="s">
        <v>384</v>
      </c>
      <c r="C2381" s="8" t="s">
        <v>14</v>
      </c>
      <c r="D2381" s="6">
        <v>44522</v>
      </c>
      <c r="E2381" s="5">
        <v>53.93</v>
      </c>
      <c r="F2381" s="5">
        <f t="shared" si="38"/>
        <v>783235.02999999956</v>
      </c>
    </row>
    <row r="2382" spans="1:6" x14ac:dyDescent="0.2">
      <c r="A2382" s="7"/>
      <c r="B2382" s="7" t="s">
        <v>384</v>
      </c>
      <c r="C2382" s="8" t="s">
        <v>14</v>
      </c>
      <c r="D2382" s="6">
        <v>44522</v>
      </c>
      <c r="E2382" s="5">
        <v>265.45</v>
      </c>
      <c r="F2382" s="5">
        <f t="shared" si="38"/>
        <v>783500.47999999952</v>
      </c>
    </row>
    <row r="2383" spans="1:6" x14ac:dyDescent="0.2">
      <c r="A2383" s="7"/>
      <c r="B2383" s="7" t="s">
        <v>384</v>
      </c>
      <c r="C2383" s="8" t="s">
        <v>14</v>
      </c>
      <c r="D2383" s="6">
        <v>44522</v>
      </c>
      <c r="E2383" s="5">
        <v>193.77</v>
      </c>
      <c r="F2383" s="5">
        <f t="shared" si="38"/>
        <v>783694.24999999953</v>
      </c>
    </row>
    <row r="2384" spans="1:6" x14ac:dyDescent="0.2">
      <c r="A2384" s="7"/>
      <c r="B2384" s="7" t="s">
        <v>138</v>
      </c>
      <c r="C2384" s="8" t="s">
        <v>14</v>
      </c>
      <c r="D2384" s="6">
        <v>44530</v>
      </c>
      <c r="E2384" s="5">
        <v>1605.95</v>
      </c>
      <c r="F2384" s="5">
        <f t="shared" si="38"/>
        <v>785300.19999999949</v>
      </c>
    </row>
    <row r="2385" spans="1:6" x14ac:dyDescent="0.2">
      <c r="A2385" s="7"/>
      <c r="B2385" s="7" t="s">
        <v>138</v>
      </c>
      <c r="C2385" s="8" t="s">
        <v>14</v>
      </c>
      <c r="D2385" s="6">
        <v>44530</v>
      </c>
      <c r="E2385" s="5">
        <v>690.16</v>
      </c>
      <c r="F2385" s="5">
        <f t="shared" si="38"/>
        <v>785990.35999999952</v>
      </c>
    </row>
    <row r="2386" spans="1:6" x14ac:dyDescent="0.2">
      <c r="A2386" s="7"/>
      <c r="B2386" s="7" t="s">
        <v>138</v>
      </c>
      <c r="C2386" s="8" t="s">
        <v>14</v>
      </c>
      <c r="D2386" s="6">
        <v>44530</v>
      </c>
      <c r="E2386" s="5">
        <v>424.71</v>
      </c>
      <c r="F2386" s="5">
        <f t="shared" si="38"/>
        <v>786415.06999999948</v>
      </c>
    </row>
    <row r="2387" spans="1:6" x14ac:dyDescent="0.2">
      <c r="A2387" s="7"/>
      <c r="B2387" s="7" t="s">
        <v>138</v>
      </c>
      <c r="C2387" s="8" t="s">
        <v>14</v>
      </c>
      <c r="D2387" s="6">
        <v>44530</v>
      </c>
      <c r="E2387" s="5">
        <v>212.36</v>
      </c>
      <c r="F2387" s="5">
        <f t="shared" si="38"/>
        <v>786627.42999999947</v>
      </c>
    </row>
    <row r="2388" spans="1:6" x14ac:dyDescent="0.2">
      <c r="A2388" s="7"/>
      <c r="B2388" s="7" t="s">
        <v>174</v>
      </c>
      <c r="C2388" s="8" t="s">
        <v>395</v>
      </c>
      <c r="D2388" s="6">
        <v>44530</v>
      </c>
      <c r="E2388" s="5">
        <v>2334.9299999999998</v>
      </c>
      <c r="F2388" s="5">
        <f t="shared" si="38"/>
        <v>788962.35999999952</v>
      </c>
    </row>
    <row r="2389" spans="1:6" x14ac:dyDescent="0.2">
      <c r="A2389" s="7"/>
      <c r="B2389" s="7" t="s">
        <v>385</v>
      </c>
      <c r="C2389" s="8" t="s">
        <v>14</v>
      </c>
      <c r="D2389" s="6">
        <v>44530</v>
      </c>
      <c r="E2389" s="5">
        <v>360.01</v>
      </c>
      <c r="F2389" s="5">
        <f t="shared" si="38"/>
        <v>789322.36999999953</v>
      </c>
    </row>
    <row r="2390" spans="1:6" x14ac:dyDescent="0.2">
      <c r="A2390" s="7"/>
      <c r="B2390" s="7" t="s">
        <v>396</v>
      </c>
      <c r="C2390" s="8" t="s">
        <v>14</v>
      </c>
      <c r="D2390" s="6">
        <v>44530</v>
      </c>
      <c r="E2390" s="5">
        <v>39.82</v>
      </c>
      <c r="F2390" s="5">
        <f t="shared" si="38"/>
        <v>789362.18999999948</v>
      </c>
    </row>
    <row r="2391" spans="1:6" x14ac:dyDescent="0.2">
      <c r="A2391" s="7"/>
      <c r="B2391" s="7" t="s">
        <v>295</v>
      </c>
      <c r="C2391" s="8" t="s">
        <v>14</v>
      </c>
      <c r="D2391" s="6">
        <v>44530</v>
      </c>
      <c r="E2391" s="5">
        <v>1195.04</v>
      </c>
      <c r="F2391" s="5">
        <f t="shared" si="38"/>
        <v>790557.22999999952</v>
      </c>
    </row>
    <row r="2392" spans="1:6" x14ac:dyDescent="0.2">
      <c r="A2392" s="7"/>
      <c r="B2392" s="7" t="s">
        <v>267</v>
      </c>
      <c r="C2392" s="8" t="s">
        <v>14</v>
      </c>
      <c r="D2392" s="6">
        <v>44530</v>
      </c>
      <c r="E2392" s="5">
        <v>109.5</v>
      </c>
      <c r="F2392" s="5">
        <f t="shared" si="38"/>
        <v>790666.72999999952</v>
      </c>
    </row>
    <row r="2393" spans="1:6" x14ac:dyDescent="0.2">
      <c r="A2393" s="7"/>
      <c r="B2393" s="7" t="s">
        <v>536</v>
      </c>
      <c r="C2393" s="8" t="s">
        <v>14</v>
      </c>
      <c r="D2393" s="6">
        <v>44530</v>
      </c>
      <c r="E2393" s="5">
        <v>396.08</v>
      </c>
      <c r="F2393" s="5">
        <f t="shared" si="38"/>
        <v>791062.80999999947</v>
      </c>
    </row>
    <row r="2394" spans="1:6" x14ac:dyDescent="0.2">
      <c r="A2394" s="7"/>
      <c r="B2394" s="7" t="s">
        <v>37</v>
      </c>
      <c r="C2394" s="8" t="s">
        <v>14</v>
      </c>
      <c r="D2394" s="6">
        <v>44530</v>
      </c>
      <c r="E2394" s="5">
        <v>560.28</v>
      </c>
      <c r="F2394" s="5">
        <f t="shared" si="38"/>
        <v>791623.0899999995</v>
      </c>
    </row>
    <row r="2395" spans="1:6" x14ac:dyDescent="0.2">
      <c r="A2395" s="7"/>
      <c r="B2395" s="7" t="s">
        <v>387</v>
      </c>
      <c r="C2395" s="8" t="s">
        <v>14</v>
      </c>
      <c r="D2395" s="6">
        <v>44530</v>
      </c>
      <c r="E2395" s="5">
        <v>106.18</v>
      </c>
      <c r="F2395" s="5">
        <f t="shared" si="38"/>
        <v>791729.26999999955</v>
      </c>
    </row>
    <row r="2396" spans="1:6" x14ac:dyDescent="0.2">
      <c r="A2396" s="7"/>
      <c r="B2396" s="7" t="s">
        <v>269</v>
      </c>
      <c r="C2396" s="8" t="s">
        <v>14</v>
      </c>
      <c r="D2396" s="6">
        <v>44532</v>
      </c>
      <c r="E2396" s="5">
        <v>265.45</v>
      </c>
      <c r="F2396" s="5">
        <f t="shared" si="38"/>
        <v>791994.71999999951</v>
      </c>
    </row>
    <row r="2397" spans="1:6" x14ac:dyDescent="0.2">
      <c r="A2397" s="7"/>
      <c r="B2397" s="7" t="s">
        <v>259</v>
      </c>
      <c r="C2397" s="8" t="s">
        <v>14</v>
      </c>
      <c r="D2397" s="6">
        <v>44532</v>
      </c>
      <c r="E2397" s="5">
        <v>1061.78</v>
      </c>
      <c r="F2397" s="5">
        <f t="shared" ref="F2397:F2450" si="39">F2396+E2397</f>
        <v>793056.49999999953</v>
      </c>
    </row>
    <row r="2398" spans="1:6" x14ac:dyDescent="0.2">
      <c r="A2398" s="7"/>
      <c r="B2398" s="7" t="s">
        <v>259</v>
      </c>
      <c r="C2398" s="8" t="s">
        <v>14</v>
      </c>
      <c r="D2398" s="6">
        <v>44532</v>
      </c>
      <c r="E2398" s="5">
        <v>1340.5</v>
      </c>
      <c r="F2398" s="5">
        <f t="shared" si="39"/>
        <v>794396.99999999953</v>
      </c>
    </row>
    <row r="2399" spans="1:6" x14ac:dyDescent="0.2">
      <c r="A2399" s="7"/>
      <c r="B2399" s="7" t="s">
        <v>111</v>
      </c>
      <c r="C2399" s="8" t="s">
        <v>397</v>
      </c>
      <c r="D2399" s="6">
        <v>44532</v>
      </c>
      <c r="E2399" s="5">
        <v>1313.96</v>
      </c>
      <c r="F2399" s="5">
        <f t="shared" si="39"/>
        <v>795710.9599999995</v>
      </c>
    </row>
    <row r="2400" spans="1:6" x14ac:dyDescent="0.2">
      <c r="A2400" s="7"/>
      <c r="B2400" s="7" t="s">
        <v>65</v>
      </c>
      <c r="C2400" s="8" t="s">
        <v>14</v>
      </c>
      <c r="D2400" s="6">
        <v>44532</v>
      </c>
      <c r="E2400" s="5">
        <v>1659.04</v>
      </c>
      <c r="F2400" s="5">
        <f t="shared" si="39"/>
        <v>797369.99999999953</v>
      </c>
    </row>
    <row r="2401" spans="1:6" x14ac:dyDescent="0.2">
      <c r="A2401" s="7"/>
      <c r="B2401" s="7" t="s">
        <v>221</v>
      </c>
      <c r="C2401" s="8" t="s">
        <v>14</v>
      </c>
      <c r="D2401" s="6">
        <v>44538</v>
      </c>
      <c r="E2401" s="5">
        <v>897.91</v>
      </c>
      <c r="F2401" s="5">
        <f t="shared" si="39"/>
        <v>798267.90999999957</v>
      </c>
    </row>
    <row r="2402" spans="1:6" x14ac:dyDescent="0.2">
      <c r="A2402" s="7"/>
      <c r="B2402" s="7" t="s">
        <v>536</v>
      </c>
      <c r="C2402" s="8" t="s">
        <v>14</v>
      </c>
      <c r="D2402" s="6">
        <v>44538</v>
      </c>
      <c r="E2402" s="5">
        <v>396.08</v>
      </c>
      <c r="F2402" s="5">
        <f t="shared" si="39"/>
        <v>798663.98999999953</v>
      </c>
    </row>
    <row r="2403" spans="1:6" x14ac:dyDescent="0.2">
      <c r="A2403" s="7"/>
      <c r="B2403" s="7" t="s">
        <v>72</v>
      </c>
      <c r="C2403" s="8" t="s">
        <v>14</v>
      </c>
      <c r="D2403" s="6">
        <v>44538</v>
      </c>
      <c r="E2403" s="5">
        <v>298.63</v>
      </c>
      <c r="F2403" s="5">
        <f t="shared" si="39"/>
        <v>798962.61999999953</v>
      </c>
    </row>
    <row r="2404" spans="1:6" x14ac:dyDescent="0.2">
      <c r="A2404" s="7"/>
      <c r="B2404" s="7" t="s">
        <v>72</v>
      </c>
      <c r="C2404" s="8" t="s">
        <v>14</v>
      </c>
      <c r="D2404" s="6">
        <v>44538</v>
      </c>
      <c r="E2404" s="5">
        <v>2174</v>
      </c>
      <c r="F2404" s="5">
        <f t="shared" si="39"/>
        <v>801136.61999999953</v>
      </c>
    </row>
    <row r="2405" spans="1:6" x14ac:dyDescent="0.2">
      <c r="A2405" s="7"/>
      <c r="B2405" s="7" t="s">
        <v>330</v>
      </c>
      <c r="C2405" s="8" t="s">
        <v>14</v>
      </c>
      <c r="D2405" s="6">
        <v>44538</v>
      </c>
      <c r="E2405" s="5">
        <v>6820.84</v>
      </c>
      <c r="F2405" s="5">
        <f t="shared" si="39"/>
        <v>807957.4599999995</v>
      </c>
    </row>
    <row r="2406" spans="1:6" x14ac:dyDescent="0.2">
      <c r="A2406" s="7"/>
      <c r="B2406" s="7" t="s">
        <v>330</v>
      </c>
      <c r="C2406" s="8" t="s">
        <v>14</v>
      </c>
      <c r="D2406" s="6">
        <v>44538</v>
      </c>
      <c r="E2406" s="5">
        <v>14816.16</v>
      </c>
      <c r="F2406" s="5">
        <f t="shared" si="39"/>
        <v>822773.61999999953</v>
      </c>
    </row>
    <row r="2407" spans="1:6" x14ac:dyDescent="0.2">
      <c r="A2407" s="7"/>
      <c r="B2407" s="7" t="s">
        <v>229</v>
      </c>
      <c r="C2407" s="8" t="s">
        <v>176</v>
      </c>
      <c r="D2407" s="6">
        <v>44538</v>
      </c>
      <c r="E2407" s="5">
        <v>743.45</v>
      </c>
      <c r="F2407" s="5">
        <f t="shared" si="39"/>
        <v>823517.06999999948</v>
      </c>
    </row>
    <row r="2408" spans="1:6" x14ac:dyDescent="0.2">
      <c r="A2408" s="7"/>
      <c r="B2408" s="7" t="s">
        <v>229</v>
      </c>
      <c r="C2408" s="8" t="s">
        <v>176</v>
      </c>
      <c r="D2408" s="6">
        <v>44538</v>
      </c>
      <c r="E2408" s="5">
        <v>1368.7</v>
      </c>
      <c r="F2408" s="5">
        <f t="shared" si="39"/>
        <v>824885.76999999944</v>
      </c>
    </row>
    <row r="2409" spans="1:6" x14ac:dyDescent="0.2">
      <c r="A2409" s="7"/>
      <c r="B2409" s="7" t="s">
        <v>138</v>
      </c>
      <c r="C2409" s="8" t="s">
        <v>14</v>
      </c>
      <c r="D2409" s="6">
        <v>44538</v>
      </c>
      <c r="E2409" s="5">
        <v>1260.8699999999999</v>
      </c>
      <c r="F2409" s="5">
        <f t="shared" si="39"/>
        <v>826146.63999999943</v>
      </c>
    </row>
    <row r="2410" spans="1:6" x14ac:dyDescent="0.2">
      <c r="A2410" s="7"/>
      <c r="B2410" s="7" t="s">
        <v>138</v>
      </c>
      <c r="C2410" s="8" t="s">
        <v>14</v>
      </c>
      <c r="D2410" s="6">
        <v>44538</v>
      </c>
      <c r="E2410" s="5">
        <v>3304.8</v>
      </c>
      <c r="F2410" s="5">
        <f t="shared" si="39"/>
        <v>829451.43999999948</v>
      </c>
    </row>
    <row r="2411" spans="1:6" x14ac:dyDescent="0.2">
      <c r="A2411" s="7"/>
      <c r="B2411" s="7" t="s">
        <v>68</v>
      </c>
      <c r="C2411" s="8" t="s">
        <v>14</v>
      </c>
      <c r="D2411" s="6">
        <v>44543</v>
      </c>
      <c r="E2411" s="5">
        <v>18053.830000000002</v>
      </c>
      <c r="F2411" s="5">
        <f t="shared" si="39"/>
        <v>847505.26999999944</v>
      </c>
    </row>
    <row r="2412" spans="1:6" x14ac:dyDescent="0.2">
      <c r="A2412" s="7"/>
      <c r="B2412" s="7" t="s">
        <v>72</v>
      </c>
      <c r="C2412" s="8" t="s">
        <v>14</v>
      </c>
      <c r="D2412" s="6">
        <v>44543</v>
      </c>
      <c r="E2412" s="5">
        <v>3162.41</v>
      </c>
      <c r="F2412" s="5">
        <f t="shared" si="39"/>
        <v>850667.67999999947</v>
      </c>
    </row>
    <row r="2413" spans="1:6" x14ac:dyDescent="0.2">
      <c r="A2413" s="7"/>
      <c r="B2413" s="7" t="s">
        <v>72</v>
      </c>
      <c r="C2413" s="8" t="s">
        <v>14</v>
      </c>
      <c r="D2413" s="6">
        <v>44543</v>
      </c>
      <c r="E2413" s="5">
        <v>1877.99</v>
      </c>
      <c r="F2413" s="5">
        <f t="shared" si="39"/>
        <v>852545.66999999946</v>
      </c>
    </row>
    <row r="2414" spans="1:6" x14ac:dyDescent="0.2">
      <c r="A2414" s="7"/>
      <c r="B2414" s="7" t="s">
        <v>398</v>
      </c>
      <c r="C2414" s="8" t="s">
        <v>17</v>
      </c>
      <c r="D2414" s="6">
        <v>44543</v>
      </c>
      <c r="E2414" s="5">
        <v>1769.43</v>
      </c>
      <c r="F2414" s="5">
        <f t="shared" si="39"/>
        <v>854315.09999999951</v>
      </c>
    </row>
    <row r="2415" spans="1:6" x14ac:dyDescent="0.2">
      <c r="A2415" s="7"/>
      <c r="B2415" s="7" t="s">
        <v>309</v>
      </c>
      <c r="C2415" s="8" t="s">
        <v>14</v>
      </c>
      <c r="D2415" s="6">
        <v>44543</v>
      </c>
      <c r="E2415" s="5">
        <v>866.55</v>
      </c>
      <c r="F2415" s="5">
        <f t="shared" si="39"/>
        <v>855181.64999999956</v>
      </c>
    </row>
    <row r="2416" spans="1:6" x14ac:dyDescent="0.2">
      <c r="A2416" s="7"/>
      <c r="B2416" s="7" t="s">
        <v>37</v>
      </c>
      <c r="C2416" s="8" t="s">
        <v>14</v>
      </c>
      <c r="D2416" s="6">
        <v>44543</v>
      </c>
      <c r="E2416" s="5">
        <v>560.28</v>
      </c>
      <c r="F2416" s="5">
        <f t="shared" si="39"/>
        <v>855741.92999999959</v>
      </c>
    </row>
    <row r="2417" spans="1:6" x14ac:dyDescent="0.2">
      <c r="A2417" s="7"/>
      <c r="B2417" s="7" t="s">
        <v>267</v>
      </c>
      <c r="C2417" s="8" t="s">
        <v>399</v>
      </c>
      <c r="D2417" s="6">
        <v>44543</v>
      </c>
      <c r="E2417" s="5">
        <v>423.05</v>
      </c>
      <c r="F2417" s="5">
        <f t="shared" si="39"/>
        <v>856164.97999999963</v>
      </c>
    </row>
    <row r="2418" spans="1:6" x14ac:dyDescent="0.2">
      <c r="A2418" s="7"/>
      <c r="B2418" s="7" t="s">
        <v>275</v>
      </c>
      <c r="C2418" s="8" t="s">
        <v>14</v>
      </c>
      <c r="D2418" s="6">
        <v>44543</v>
      </c>
      <c r="E2418" s="5">
        <v>2654.46</v>
      </c>
      <c r="F2418" s="5">
        <f t="shared" si="39"/>
        <v>858819.43999999959</v>
      </c>
    </row>
    <row r="2419" spans="1:6" x14ac:dyDescent="0.2">
      <c r="A2419" s="7"/>
      <c r="B2419" s="7" t="s">
        <v>314</v>
      </c>
      <c r="C2419" s="8" t="s">
        <v>14</v>
      </c>
      <c r="D2419" s="6">
        <v>44543</v>
      </c>
      <c r="E2419" s="5">
        <v>99.54</v>
      </c>
      <c r="F2419" s="5">
        <f t="shared" si="39"/>
        <v>858918.97999999963</v>
      </c>
    </row>
    <row r="2420" spans="1:6" x14ac:dyDescent="0.2">
      <c r="A2420" s="7"/>
      <c r="B2420" s="7" t="s">
        <v>261</v>
      </c>
      <c r="C2420" s="8" t="s">
        <v>14</v>
      </c>
      <c r="D2420" s="6">
        <v>44543</v>
      </c>
      <c r="E2420" s="5">
        <v>2281.17</v>
      </c>
      <c r="F2420" s="5">
        <f t="shared" si="39"/>
        <v>861200.14999999967</v>
      </c>
    </row>
    <row r="2421" spans="1:6" x14ac:dyDescent="0.2">
      <c r="A2421" s="7"/>
      <c r="B2421" s="7" t="s">
        <v>72</v>
      </c>
      <c r="C2421" s="8" t="s">
        <v>14</v>
      </c>
      <c r="D2421" s="6">
        <v>44544</v>
      </c>
      <c r="E2421" s="5">
        <v>1103.52</v>
      </c>
      <c r="F2421" s="5">
        <f t="shared" si="39"/>
        <v>862303.66999999969</v>
      </c>
    </row>
    <row r="2422" spans="1:6" x14ac:dyDescent="0.2">
      <c r="A2422" s="7"/>
      <c r="B2422" s="7" t="s">
        <v>138</v>
      </c>
      <c r="C2422" s="8" t="s">
        <v>14</v>
      </c>
      <c r="D2422" s="6">
        <v>44544</v>
      </c>
      <c r="E2422" s="5">
        <v>4452.8500000000004</v>
      </c>
      <c r="F2422" s="5">
        <f t="shared" si="39"/>
        <v>866756.51999999967</v>
      </c>
    </row>
    <row r="2423" spans="1:6" x14ac:dyDescent="0.2">
      <c r="A2423" s="7"/>
      <c r="B2423" s="7" t="s">
        <v>138</v>
      </c>
      <c r="C2423" s="8" t="s">
        <v>14</v>
      </c>
      <c r="D2423" s="6">
        <v>44544</v>
      </c>
      <c r="E2423" s="5">
        <v>822.88</v>
      </c>
      <c r="F2423" s="5">
        <f t="shared" si="39"/>
        <v>867579.39999999967</v>
      </c>
    </row>
    <row r="2424" spans="1:6" x14ac:dyDescent="0.2">
      <c r="A2424" s="7"/>
      <c r="B2424" s="7" t="s">
        <v>384</v>
      </c>
      <c r="C2424" s="8" t="s">
        <v>14</v>
      </c>
      <c r="D2424" s="6">
        <v>44547</v>
      </c>
      <c r="E2424" s="5">
        <v>560.87</v>
      </c>
      <c r="F2424" s="5">
        <f t="shared" si="39"/>
        <v>868140.26999999967</v>
      </c>
    </row>
    <row r="2425" spans="1:6" x14ac:dyDescent="0.2">
      <c r="A2425" s="7"/>
      <c r="B2425" s="7" t="s">
        <v>330</v>
      </c>
      <c r="C2425" s="8" t="s">
        <v>14</v>
      </c>
      <c r="D2425" s="6">
        <v>44547</v>
      </c>
      <c r="E2425" s="5">
        <v>703.43</v>
      </c>
      <c r="F2425" s="5">
        <f t="shared" si="39"/>
        <v>868843.69999999972</v>
      </c>
    </row>
    <row r="2426" spans="1:6" x14ac:dyDescent="0.2">
      <c r="A2426" s="7"/>
      <c r="B2426" s="7" t="s">
        <v>68</v>
      </c>
      <c r="C2426" s="8" t="s">
        <v>14</v>
      </c>
      <c r="D2426" s="6">
        <v>44547</v>
      </c>
      <c r="E2426" s="5">
        <v>18053.830000000002</v>
      </c>
      <c r="F2426" s="5">
        <f t="shared" si="39"/>
        <v>886897.52999999968</v>
      </c>
    </row>
    <row r="2427" spans="1:6" x14ac:dyDescent="0.2">
      <c r="A2427" s="7"/>
      <c r="B2427" s="7" t="s">
        <v>400</v>
      </c>
      <c r="C2427" s="8" t="s">
        <v>29</v>
      </c>
      <c r="D2427" s="6">
        <v>44547</v>
      </c>
      <c r="E2427" s="5">
        <v>1327.23</v>
      </c>
      <c r="F2427" s="5">
        <f t="shared" si="39"/>
        <v>888224.75999999966</v>
      </c>
    </row>
    <row r="2428" spans="1:6" x14ac:dyDescent="0.2">
      <c r="A2428" s="7"/>
      <c r="B2428" s="7" t="s">
        <v>401</v>
      </c>
      <c r="C2428" s="8" t="s">
        <v>17</v>
      </c>
      <c r="D2428" s="6">
        <v>44547</v>
      </c>
      <c r="E2428" s="5">
        <v>912.47</v>
      </c>
      <c r="F2428" s="5">
        <f t="shared" si="39"/>
        <v>889137.22999999963</v>
      </c>
    </row>
    <row r="2429" spans="1:6" x14ac:dyDescent="0.2">
      <c r="A2429" s="7"/>
      <c r="B2429" s="7" t="s">
        <v>269</v>
      </c>
      <c r="C2429" s="8" t="s">
        <v>14</v>
      </c>
      <c r="D2429" s="6">
        <v>44547</v>
      </c>
      <c r="E2429" s="5">
        <v>358.35</v>
      </c>
      <c r="F2429" s="5">
        <f t="shared" si="39"/>
        <v>889495.57999999961</v>
      </c>
    </row>
    <row r="2430" spans="1:6" x14ac:dyDescent="0.2">
      <c r="A2430" s="7"/>
      <c r="B2430" s="7" t="s">
        <v>295</v>
      </c>
      <c r="C2430" s="8" t="s">
        <v>14</v>
      </c>
      <c r="D2430" s="6">
        <v>44547</v>
      </c>
      <c r="E2430" s="5">
        <v>459.75</v>
      </c>
      <c r="F2430" s="5">
        <f t="shared" si="39"/>
        <v>889955.32999999961</v>
      </c>
    </row>
    <row r="2431" spans="1:6" x14ac:dyDescent="0.2">
      <c r="A2431" s="7"/>
      <c r="B2431" s="7" t="s">
        <v>309</v>
      </c>
      <c r="C2431" s="8" t="s">
        <v>14</v>
      </c>
      <c r="D2431" s="6">
        <v>44547</v>
      </c>
      <c r="E2431" s="5">
        <v>866.55</v>
      </c>
      <c r="F2431" s="5">
        <f t="shared" si="39"/>
        <v>890821.87999999966</v>
      </c>
    </row>
    <row r="2432" spans="1:6" x14ac:dyDescent="0.2">
      <c r="A2432" s="7"/>
      <c r="B2432" s="7" t="s">
        <v>386</v>
      </c>
      <c r="C2432" s="8" t="s">
        <v>17</v>
      </c>
      <c r="D2432" s="6">
        <v>44547</v>
      </c>
      <c r="E2432" s="5">
        <v>284.02999999999997</v>
      </c>
      <c r="F2432" s="5">
        <f t="shared" si="39"/>
        <v>891105.90999999968</v>
      </c>
    </row>
    <row r="2433" spans="1:6" x14ac:dyDescent="0.2">
      <c r="A2433" s="7"/>
      <c r="B2433" s="7" t="s">
        <v>138</v>
      </c>
      <c r="C2433" s="8" t="s">
        <v>14</v>
      </c>
      <c r="D2433" s="6">
        <v>44547</v>
      </c>
      <c r="E2433" s="5">
        <v>1035.24</v>
      </c>
      <c r="F2433" s="5">
        <f t="shared" si="39"/>
        <v>892141.14999999967</v>
      </c>
    </row>
    <row r="2434" spans="1:6" x14ac:dyDescent="0.2">
      <c r="A2434" s="7"/>
      <c r="B2434" s="7" t="s">
        <v>495</v>
      </c>
      <c r="C2434" s="8" t="s">
        <v>79</v>
      </c>
      <c r="D2434" s="6">
        <v>44547</v>
      </c>
      <c r="E2434" s="5">
        <v>6153.12</v>
      </c>
      <c r="F2434" s="5">
        <f t="shared" si="39"/>
        <v>898294.26999999967</v>
      </c>
    </row>
    <row r="2435" spans="1:6" x14ac:dyDescent="0.2">
      <c r="A2435" s="7"/>
      <c r="B2435" s="7" t="s">
        <v>495</v>
      </c>
      <c r="C2435" s="8" t="s">
        <v>79</v>
      </c>
      <c r="D2435" s="6">
        <v>44547</v>
      </c>
      <c r="E2435" s="5">
        <v>2787.18</v>
      </c>
      <c r="F2435" s="5">
        <f t="shared" si="39"/>
        <v>901081.44999999972</v>
      </c>
    </row>
    <row r="2436" spans="1:6" x14ac:dyDescent="0.2">
      <c r="A2436" s="7"/>
      <c r="B2436" s="7" t="s">
        <v>495</v>
      </c>
      <c r="C2436" s="8" t="s">
        <v>79</v>
      </c>
      <c r="D2436" s="6">
        <v>44547</v>
      </c>
      <c r="E2436" s="5">
        <v>3595.96</v>
      </c>
      <c r="F2436" s="5">
        <f t="shared" si="39"/>
        <v>904677.40999999968</v>
      </c>
    </row>
    <row r="2437" spans="1:6" x14ac:dyDescent="0.2">
      <c r="A2437" s="7"/>
      <c r="B2437" s="7" t="s">
        <v>495</v>
      </c>
      <c r="C2437" s="8" t="s">
        <v>17</v>
      </c>
      <c r="D2437" s="6">
        <v>44557</v>
      </c>
      <c r="E2437" s="5">
        <v>3118.99</v>
      </c>
      <c r="F2437" s="5">
        <f t="shared" si="39"/>
        <v>907796.39999999967</v>
      </c>
    </row>
    <row r="2438" spans="1:6" x14ac:dyDescent="0.2">
      <c r="A2438" s="7"/>
      <c r="B2438" s="7" t="s">
        <v>495</v>
      </c>
      <c r="C2438" s="8" t="s">
        <v>189</v>
      </c>
      <c r="D2438" s="6">
        <v>44557</v>
      </c>
      <c r="E2438" s="5">
        <v>4131.4399999999996</v>
      </c>
      <c r="F2438" s="5">
        <f t="shared" si="39"/>
        <v>911927.83999999962</v>
      </c>
    </row>
    <row r="2439" spans="1:6" x14ac:dyDescent="0.2">
      <c r="A2439" s="7"/>
      <c r="B2439" s="7" t="s">
        <v>495</v>
      </c>
      <c r="C2439" s="8" t="s">
        <v>176</v>
      </c>
      <c r="D2439" s="6">
        <v>44557</v>
      </c>
      <c r="E2439" s="5">
        <v>389.19</v>
      </c>
      <c r="F2439" s="5">
        <f t="shared" si="39"/>
        <v>912317.02999999956</v>
      </c>
    </row>
    <row r="2440" spans="1:6" x14ac:dyDescent="0.2">
      <c r="A2440" s="7"/>
      <c r="B2440" s="7" t="s">
        <v>495</v>
      </c>
      <c r="C2440" s="8" t="s">
        <v>79</v>
      </c>
      <c r="D2440" s="6">
        <v>44557</v>
      </c>
      <c r="E2440" s="5">
        <v>1433.41</v>
      </c>
      <c r="F2440" s="5">
        <f t="shared" si="39"/>
        <v>913750.43999999959</v>
      </c>
    </row>
    <row r="2441" spans="1:6" x14ac:dyDescent="0.2">
      <c r="A2441" s="7"/>
      <c r="B2441" s="7" t="s">
        <v>341</v>
      </c>
      <c r="C2441" s="8" t="s">
        <v>14</v>
      </c>
      <c r="D2441" s="6">
        <v>44557</v>
      </c>
      <c r="E2441" s="5">
        <v>599.11</v>
      </c>
      <c r="F2441" s="5">
        <f t="shared" si="39"/>
        <v>914349.54999999958</v>
      </c>
    </row>
    <row r="2442" spans="1:6" x14ac:dyDescent="0.2">
      <c r="A2442" s="7"/>
      <c r="B2442" s="7" t="s">
        <v>341</v>
      </c>
      <c r="C2442" s="8" t="s">
        <v>14</v>
      </c>
      <c r="D2442" s="6">
        <v>44557</v>
      </c>
      <c r="E2442" s="5">
        <v>609</v>
      </c>
      <c r="F2442" s="5">
        <f t="shared" si="39"/>
        <v>914958.54999999958</v>
      </c>
    </row>
    <row r="2443" spans="1:6" x14ac:dyDescent="0.2">
      <c r="A2443" s="7"/>
      <c r="B2443" s="7" t="s">
        <v>69</v>
      </c>
      <c r="C2443" s="8" t="s">
        <v>14</v>
      </c>
      <c r="D2443" s="6">
        <v>44557</v>
      </c>
      <c r="E2443" s="5">
        <v>255.49</v>
      </c>
      <c r="F2443" s="5">
        <f t="shared" si="39"/>
        <v>915214.03999999957</v>
      </c>
    </row>
    <row r="2444" spans="1:6" x14ac:dyDescent="0.2">
      <c r="A2444" s="7"/>
      <c r="B2444" s="7" t="s">
        <v>387</v>
      </c>
      <c r="C2444" s="8" t="s">
        <v>14</v>
      </c>
      <c r="D2444" s="6">
        <v>44557</v>
      </c>
      <c r="E2444" s="5">
        <v>1791.76</v>
      </c>
      <c r="F2444" s="5">
        <f t="shared" si="39"/>
        <v>917005.79999999958</v>
      </c>
    </row>
    <row r="2445" spans="1:6" x14ac:dyDescent="0.2">
      <c r="A2445" s="7"/>
      <c r="B2445" s="7" t="s">
        <v>228</v>
      </c>
      <c r="C2445" s="8" t="s">
        <v>14</v>
      </c>
      <c r="D2445" s="6">
        <v>44557</v>
      </c>
      <c r="E2445" s="5">
        <v>1260.8699999999999</v>
      </c>
      <c r="F2445" s="5">
        <f t="shared" si="39"/>
        <v>918266.66999999958</v>
      </c>
    </row>
    <row r="2446" spans="1:6" x14ac:dyDescent="0.2">
      <c r="A2446" s="7"/>
      <c r="B2446" s="7" t="s">
        <v>128</v>
      </c>
      <c r="C2446" s="8" t="s">
        <v>14</v>
      </c>
      <c r="D2446" s="6">
        <v>44557</v>
      </c>
      <c r="E2446" s="5">
        <v>931.05</v>
      </c>
      <c r="F2446" s="5">
        <f t="shared" si="39"/>
        <v>919197.71999999962</v>
      </c>
    </row>
    <row r="2447" spans="1:6" x14ac:dyDescent="0.2">
      <c r="A2447" s="7"/>
      <c r="B2447" s="7" t="s">
        <v>62</v>
      </c>
      <c r="C2447" s="8" t="s">
        <v>14</v>
      </c>
      <c r="D2447" s="6">
        <v>44557</v>
      </c>
      <c r="E2447" s="5">
        <v>2953.08</v>
      </c>
      <c r="F2447" s="5">
        <f t="shared" si="39"/>
        <v>922150.79999999958</v>
      </c>
    </row>
    <row r="2448" spans="1:6" x14ac:dyDescent="0.2">
      <c r="A2448" s="7"/>
      <c r="B2448" s="7" t="s">
        <v>378</v>
      </c>
      <c r="C2448" s="8" t="s">
        <v>51</v>
      </c>
      <c r="D2448" s="6">
        <v>44557</v>
      </c>
      <c r="E2448" s="5">
        <v>3456.1</v>
      </c>
      <c r="F2448" s="5">
        <f t="shared" si="39"/>
        <v>925606.89999999956</v>
      </c>
    </row>
    <row r="2449" spans="1:6" x14ac:dyDescent="0.2">
      <c r="A2449" s="7"/>
      <c r="B2449" s="7" t="s">
        <v>258</v>
      </c>
      <c r="C2449" s="8" t="s">
        <v>14</v>
      </c>
      <c r="D2449" s="6">
        <v>44557</v>
      </c>
      <c r="E2449" s="5">
        <v>179.18</v>
      </c>
      <c r="F2449" s="5">
        <f t="shared" si="39"/>
        <v>925786.07999999961</v>
      </c>
    </row>
    <row r="2450" spans="1:6" x14ac:dyDescent="0.2">
      <c r="A2450" s="7"/>
      <c r="B2450" s="7" t="s">
        <v>402</v>
      </c>
      <c r="C2450" s="8" t="s">
        <v>14</v>
      </c>
      <c r="D2450" s="6">
        <v>44557</v>
      </c>
      <c r="E2450" s="5">
        <v>993.3</v>
      </c>
      <c r="F2450" s="5">
        <f t="shared" si="39"/>
        <v>926779.37999999966</v>
      </c>
    </row>
    <row r="2451" spans="1:6" x14ac:dyDescent="0.2">
      <c r="A2451" s="7"/>
      <c r="B2451" s="7" t="s">
        <v>229</v>
      </c>
      <c r="C2451" s="8" t="s">
        <v>176</v>
      </c>
      <c r="D2451" s="6">
        <v>44566</v>
      </c>
      <c r="E2451" s="5">
        <v>1368.7</v>
      </c>
      <c r="F2451" s="5">
        <f>E2451</f>
        <v>1368.7</v>
      </c>
    </row>
    <row r="2452" spans="1:6" x14ac:dyDescent="0.2">
      <c r="A2452" s="7"/>
      <c r="B2452" s="7" t="s">
        <v>229</v>
      </c>
      <c r="C2452" s="8" t="s">
        <v>176</v>
      </c>
      <c r="D2452" s="6">
        <v>44566</v>
      </c>
      <c r="E2452" s="5">
        <v>373.28</v>
      </c>
      <c r="F2452" s="5">
        <f>E2452+F2451</f>
        <v>1741.98</v>
      </c>
    </row>
    <row r="2453" spans="1:6" x14ac:dyDescent="0.2">
      <c r="A2453" s="7"/>
      <c r="B2453" s="7" t="s">
        <v>138</v>
      </c>
      <c r="C2453" s="8" t="s">
        <v>14</v>
      </c>
      <c r="D2453" s="6">
        <v>44566</v>
      </c>
      <c r="E2453" s="5">
        <v>185.81</v>
      </c>
      <c r="F2453" s="5">
        <f t="shared" ref="F2453:F2516" si="40">E2453+F2452</f>
        <v>1927.79</v>
      </c>
    </row>
    <row r="2454" spans="1:6" x14ac:dyDescent="0.2">
      <c r="A2454" s="7"/>
      <c r="B2454" s="7" t="s">
        <v>138</v>
      </c>
      <c r="C2454" s="8" t="s">
        <v>14</v>
      </c>
      <c r="D2454" s="6">
        <v>44566</v>
      </c>
      <c r="E2454" s="5">
        <v>185.81</v>
      </c>
      <c r="F2454" s="5">
        <f t="shared" si="40"/>
        <v>2113.6</v>
      </c>
    </row>
    <row r="2455" spans="1:6" x14ac:dyDescent="0.2">
      <c r="A2455" s="7"/>
      <c r="B2455" s="7" t="s">
        <v>138</v>
      </c>
      <c r="C2455" s="8" t="s">
        <v>14</v>
      </c>
      <c r="D2455" s="6">
        <v>44566</v>
      </c>
      <c r="E2455" s="5">
        <v>656.98</v>
      </c>
      <c r="F2455" s="5">
        <f t="shared" si="40"/>
        <v>2770.58</v>
      </c>
    </row>
    <row r="2456" spans="1:6" x14ac:dyDescent="0.2">
      <c r="A2456" s="7"/>
      <c r="B2456" s="7" t="s">
        <v>138</v>
      </c>
      <c r="C2456" s="8" t="s">
        <v>14</v>
      </c>
      <c r="D2456" s="6">
        <v>44566</v>
      </c>
      <c r="E2456" s="5">
        <v>305.26</v>
      </c>
      <c r="F2456" s="5">
        <f t="shared" si="40"/>
        <v>3075.84</v>
      </c>
    </row>
    <row r="2457" spans="1:6" x14ac:dyDescent="0.2">
      <c r="A2457" s="7"/>
      <c r="B2457" s="7" t="s">
        <v>62</v>
      </c>
      <c r="C2457" s="8" t="s">
        <v>14</v>
      </c>
      <c r="D2457" s="6">
        <v>44566</v>
      </c>
      <c r="E2457" s="5">
        <v>1045.19</v>
      </c>
      <c r="F2457" s="5">
        <f t="shared" si="40"/>
        <v>4121.0300000000007</v>
      </c>
    </row>
    <row r="2458" spans="1:6" x14ac:dyDescent="0.2">
      <c r="A2458" s="7"/>
      <c r="B2458" s="7" t="s">
        <v>62</v>
      </c>
      <c r="C2458" s="8" t="s">
        <v>14</v>
      </c>
      <c r="D2458" s="6">
        <v>44566</v>
      </c>
      <c r="E2458" s="5">
        <v>2254.33</v>
      </c>
      <c r="F2458" s="5">
        <f t="shared" si="40"/>
        <v>6375.3600000000006</v>
      </c>
    </row>
    <row r="2459" spans="1:6" x14ac:dyDescent="0.2">
      <c r="A2459" s="7"/>
      <c r="B2459" s="7" t="s">
        <v>62</v>
      </c>
      <c r="C2459" s="8" t="s">
        <v>14</v>
      </c>
      <c r="D2459" s="6">
        <v>44566</v>
      </c>
      <c r="E2459" s="5">
        <v>6344.48</v>
      </c>
      <c r="F2459" s="5">
        <f t="shared" si="40"/>
        <v>12719.84</v>
      </c>
    </row>
    <row r="2460" spans="1:6" x14ac:dyDescent="0.2">
      <c r="A2460" s="7"/>
      <c r="B2460" s="7" t="s">
        <v>69</v>
      </c>
      <c r="C2460" s="8" t="s">
        <v>14</v>
      </c>
      <c r="D2460" s="6">
        <v>44566</v>
      </c>
      <c r="E2460" s="5">
        <v>298.63</v>
      </c>
      <c r="F2460" s="5">
        <f t="shared" si="40"/>
        <v>13018.47</v>
      </c>
    </row>
    <row r="2461" spans="1:6" x14ac:dyDescent="0.2">
      <c r="A2461" s="7"/>
      <c r="B2461" s="7" t="s">
        <v>403</v>
      </c>
      <c r="C2461" s="8" t="s">
        <v>14</v>
      </c>
      <c r="D2461" s="6">
        <v>44566</v>
      </c>
      <c r="E2461" s="5">
        <v>265.45</v>
      </c>
      <c r="F2461" s="5">
        <f t="shared" si="40"/>
        <v>13283.92</v>
      </c>
    </row>
    <row r="2462" spans="1:6" x14ac:dyDescent="0.2">
      <c r="A2462" s="7"/>
      <c r="B2462" s="7" t="s">
        <v>261</v>
      </c>
      <c r="C2462" s="8" t="s">
        <v>189</v>
      </c>
      <c r="D2462" s="6">
        <v>44566</v>
      </c>
      <c r="E2462" s="5">
        <v>1144.73</v>
      </c>
      <c r="F2462" s="5">
        <f t="shared" si="40"/>
        <v>14428.65</v>
      </c>
    </row>
    <row r="2463" spans="1:6" x14ac:dyDescent="0.2">
      <c r="A2463" s="7"/>
      <c r="B2463" s="7" t="s">
        <v>65</v>
      </c>
      <c r="C2463" s="8" t="s">
        <v>14</v>
      </c>
      <c r="D2463" s="6">
        <v>44566</v>
      </c>
      <c r="E2463" s="5">
        <v>1659.04</v>
      </c>
      <c r="F2463" s="5">
        <f t="shared" si="40"/>
        <v>16087.689999999999</v>
      </c>
    </row>
    <row r="2464" spans="1:6" x14ac:dyDescent="0.2">
      <c r="A2464" s="7"/>
      <c r="B2464" s="7" t="s">
        <v>404</v>
      </c>
      <c r="C2464" s="8" t="s">
        <v>14</v>
      </c>
      <c r="D2464" s="6">
        <v>44566</v>
      </c>
      <c r="E2464" s="5">
        <v>7565.2</v>
      </c>
      <c r="F2464" s="5">
        <f t="shared" si="40"/>
        <v>23652.89</v>
      </c>
    </row>
    <row r="2465" spans="1:6" x14ac:dyDescent="0.2">
      <c r="A2465" s="7"/>
      <c r="B2465" s="7" t="s">
        <v>402</v>
      </c>
      <c r="C2465" s="8" t="s">
        <v>47</v>
      </c>
      <c r="D2465" s="6">
        <v>44566</v>
      </c>
      <c r="E2465" s="5">
        <v>53.09</v>
      </c>
      <c r="F2465" s="5">
        <f t="shared" si="40"/>
        <v>23705.98</v>
      </c>
    </row>
    <row r="2466" spans="1:6" x14ac:dyDescent="0.2">
      <c r="A2466" s="7"/>
      <c r="B2466" s="7" t="s">
        <v>158</v>
      </c>
      <c r="C2466" s="8" t="s">
        <v>51</v>
      </c>
      <c r="D2466" s="6">
        <v>44566</v>
      </c>
      <c r="E2466" s="5">
        <v>753.2</v>
      </c>
      <c r="F2466" s="5">
        <f t="shared" si="40"/>
        <v>24459.18</v>
      </c>
    </row>
    <row r="2467" spans="1:6" x14ac:dyDescent="0.2">
      <c r="A2467" s="7"/>
      <c r="B2467" s="7" t="s">
        <v>495</v>
      </c>
      <c r="C2467" s="8" t="s">
        <v>14</v>
      </c>
      <c r="D2467" s="6">
        <v>44575</v>
      </c>
      <c r="E2467" s="5">
        <v>1029.76</v>
      </c>
      <c r="F2467" s="5">
        <f t="shared" si="40"/>
        <v>25488.94</v>
      </c>
    </row>
    <row r="2468" spans="1:6" x14ac:dyDescent="0.2">
      <c r="A2468" s="7"/>
      <c r="B2468" s="7" t="s">
        <v>495</v>
      </c>
      <c r="C2468" s="8" t="s">
        <v>14</v>
      </c>
      <c r="D2468" s="6">
        <v>44575</v>
      </c>
      <c r="E2468" s="5">
        <v>19225.91</v>
      </c>
      <c r="F2468" s="5">
        <f t="shared" si="40"/>
        <v>44714.85</v>
      </c>
    </row>
    <row r="2469" spans="1:6" x14ac:dyDescent="0.2">
      <c r="A2469" s="7"/>
      <c r="B2469" s="7" t="s">
        <v>495</v>
      </c>
      <c r="C2469" s="8" t="s">
        <v>147</v>
      </c>
      <c r="D2469" s="6">
        <v>44575</v>
      </c>
      <c r="E2469" s="5">
        <v>446.28</v>
      </c>
      <c r="F2469" s="5">
        <f t="shared" si="40"/>
        <v>45161.13</v>
      </c>
    </row>
    <row r="2470" spans="1:6" x14ac:dyDescent="0.2">
      <c r="A2470" s="7"/>
      <c r="B2470" s="7" t="s">
        <v>495</v>
      </c>
      <c r="C2470" s="8" t="s">
        <v>14</v>
      </c>
      <c r="D2470" s="6">
        <v>44575</v>
      </c>
      <c r="E2470" s="5">
        <v>3067.56</v>
      </c>
      <c r="F2470" s="5">
        <f t="shared" si="40"/>
        <v>48228.689999999995</v>
      </c>
    </row>
    <row r="2471" spans="1:6" x14ac:dyDescent="0.2">
      <c r="A2471" s="7"/>
      <c r="B2471" s="7" t="s">
        <v>495</v>
      </c>
      <c r="C2471" s="8" t="s">
        <v>14</v>
      </c>
      <c r="D2471" s="6">
        <v>44575</v>
      </c>
      <c r="E2471" s="5">
        <v>9912.73</v>
      </c>
      <c r="F2471" s="5">
        <f t="shared" si="40"/>
        <v>58141.42</v>
      </c>
    </row>
    <row r="2472" spans="1:6" x14ac:dyDescent="0.2">
      <c r="A2472" s="7"/>
      <c r="B2472" s="7" t="s">
        <v>495</v>
      </c>
      <c r="C2472" s="8" t="s">
        <v>79</v>
      </c>
      <c r="D2472" s="6">
        <v>44575</v>
      </c>
      <c r="E2472" s="5">
        <v>666.93</v>
      </c>
      <c r="F2472" s="5">
        <f t="shared" si="40"/>
        <v>58808.35</v>
      </c>
    </row>
    <row r="2473" spans="1:6" x14ac:dyDescent="0.2">
      <c r="A2473" s="7"/>
      <c r="B2473" s="7" t="s">
        <v>495</v>
      </c>
      <c r="C2473" s="8" t="s">
        <v>176</v>
      </c>
      <c r="D2473" s="6">
        <v>44575</v>
      </c>
      <c r="E2473" s="5">
        <v>389.1</v>
      </c>
      <c r="F2473" s="5">
        <f t="shared" si="40"/>
        <v>59197.45</v>
      </c>
    </row>
    <row r="2474" spans="1:6" x14ac:dyDescent="0.2">
      <c r="A2474" s="7"/>
      <c r="B2474" s="7" t="s">
        <v>495</v>
      </c>
      <c r="C2474" s="8" t="s">
        <v>79</v>
      </c>
      <c r="D2474" s="6">
        <v>44575</v>
      </c>
      <c r="E2474" s="5">
        <v>1294.05</v>
      </c>
      <c r="F2474" s="5">
        <f t="shared" si="40"/>
        <v>60491.5</v>
      </c>
    </row>
    <row r="2475" spans="1:6" x14ac:dyDescent="0.2">
      <c r="A2475" s="7"/>
      <c r="B2475" s="7" t="s">
        <v>68</v>
      </c>
      <c r="C2475" s="8" t="s">
        <v>304</v>
      </c>
      <c r="D2475" s="6">
        <v>44575</v>
      </c>
      <c r="E2475" s="5">
        <v>1692.22</v>
      </c>
      <c r="F2475" s="5">
        <f t="shared" si="40"/>
        <v>62183.72</v>
      </c>
    </row>
    <row r="2476" spans="1:6" x14ac:dyDescent="0.2">
      <c r="A2476" s="7"/>
      <c r="B2476" s="7" t="s">
        <v>68</v>
      </c>
      <c r="C2476" s="8" t="s">
        <v>14</v>
      </c>
      <c r="D2476" s="6">
        <v>44575</v>
      </c>
      <c r="E2476" s="5">
        <v>2588.09</v>
      </c>
      <c r="F2476" s="5">
        <f t="shared" si="40"/>
        <v>64771.81</v>
      </c>
    </row>
    <row r="2477" spans="1:6" x14ac:dyDescent="0.2">
      <c r="A2477" s="7"/>
      <c r="B2477" s="7" t="s">
        <v>68</v>
      </c>
      <c r="C2477" s="8" t="s">
        <v>14</v>
      </c>
      <c r="D2477" s="6">
        <v>44575</v>
      </c>
      <c r="E2477" s="5">
        <v>10943.93</v>
      </c>
      <c r="F2477" s="5">
        <f t="shared" si="40"/>
        <v>75715.739999999991</v>
      </c>
    </row>
    <row r="2478" spans="1:6" x14ac:dyDescent="0.2">
      <c r="A2478" s="7"/>
      <c r="B2478" s="7" t="s">
        <v>98</v>
      </c>
      <c r="C2478" s="8" t="s">
        <v>14</v>
      </c>
      <c r="D2478" s="6">
        <v>44575</v>
      </c>
      <c r="E2478" s="5">
        <v>1071.02</v>
      </c>
      <c r="F2478" s="5">
        <f t="shared" si="40"/>
        <v>76786.759999999995</v>
      </c>
    </row>
    <row r="2479" spans="1:6" x14ac:dyDescent="0.2">
      <c r="A2479" s="7"/>
      <c r="B2479" s="7" t="s">
        <v>4</v>
      </c>
      <c r="C2479" s="8" t="s">
        <v>405</v>
      </c>
      <c r="D2479" s="6">
        <v>44575</v>
      </c>
      <c r="E2479" s="5">
        <v>119.53</v>
      </c>
      <c r="F2479" s="5">
        <f t="shared" si="40"/>
        <v>76906.289999999994</v>
      </c>
    </row>
    <row r="2480" spans="1:6" x14ac:dyDescent="0.2">
      <c r="A2480" s="7"/>
      <c r="B2480" s="7" t="s">
        <v>384</v>
      </c>
      <c r="C2480" s="8" t="s">
        <v>14</v>
      </c>
      <c r="D2480" s="6">
        <v>44575</v>
      </c>
      <c r="E2480" s="5">
        <v>74.66</v>
      </c>
      <c r="F2480" s="5">
        <f t="shared" si="40"/>
        <v>76980.95</v>
      </c>
    </row>
    <row r="2481" spans="1:6" x14ac:dyDescent="0.2">
      <c r="A2481" s="7"/>
      <c r="B2481" s="7" t="s">
        <v>384</v>
      </c>
      <c r="C2481" s="8" t="s">
        <v>14</v>
      </c>
      <c r="D2481" s="6">
        <v>44575</v>
      </c>
      <c r="E2481" s="5">
        <v>53.93</v>
      </c>
      <c r="F2481" s="5">
        <f t="shared" si="40"/>
        <v>77034.87999999999</v>
      </c>
    </row>
    <row r="2482" spans="1:6" x14ac:dyDescent="0.2">
      <c r="A2482" s="7"/>
      <c r="B2482" s="7" t="s">
        <v>384</v>
      </c>
      <c r="C2482" s="8" t="s">
        <v>14</v>
      </c>
      <c r="D2482" s="6">
        <v>44575</v>
      </c>
      <c r="E2482" s="5">
        <v>307.75</v>
      </c>
      <c r="F2482" s="5">
        <f t="shared" si="40"/>
        <v>77342.62999999999</v>
      </c>
    </row>
    <row r="2483" spans="1:6" x14ac:dyDescent="0.2">
      <c r="A2483" s="7"/>
      <c r="B2483" s="7" t="s">
        <v>384</v>
      </c>
      <c r="C2483" s="8" t="s">
        <v>14</v>
      </c>
      <c r="D2483" s="6">
        <v>44575</v>
      </c>
      <c r="E2483" s="5">
        <v>174.2</v>
      </c>
      <c r="F2483" s="5">
        <f t="shared" si="40"/>
        <v>77516.829999999987</v>
      </c>
    </row>
    <row r="2484" spans="1:6" x14ac:dyDescent="0.2">
      <c r="A2484" s="7"/>
      <c r="B2484" s="7" t="s">
        <v>72</v>
      </c>
      <c r="C2484" s="8" t="s">
        <v>14</v>
      </c>
      <c r="D2484" s="6">
        <v>44575</v>
      </c>
      <c r="E2484" s="5">
        <v>10880.5</v>
      </c>
      <c r="F2484" s="5">
        <f t="shared" si="40"/>
        <v>88397.329999999987</v>
      </c>
    </row>
    <row r="2485" spans="1:6" x14ac:dyDescent="0.2">
      <c r="A2485" s="7"/>
      <c r="B2485" s="7" t="s">
        <v>111</v>
      </c>
      <c r="C2485" s="8" t="s">
        <v>406</v>
      </c>
      <c r="D2485" s="6">
        <v>44580</v>
      </c>
      <c r="E2485" s="5">
        <v>488.42</v>
      </c>
      <c r="F2485" s="5">
        <f t="shared" si="40"/>
        <v>88885.749999999985</v>
      </c>
    </row>
    <row r="2486" spans="1:6" x14ac:dyDescent="0.2">
      <c r="A2486" s="7"/>
      <c r="B2486" s="7" t="s">
        <v>381</v>
      </c>
      <c r="C2486" s="8" t="s">
        <v>406</v>
      </c>
      <c r="D2486" s="6">
        <v>44580</v>
      </c>
      <c r="E2486" s="5">
        <v>414.1</v>
      </c>
      <c r="F2486" s="5">
        <f t="shared" si="40"/>
        <v>89299.849999999991</v>
      </c>
    </row>
    <row r="2487" spans="1:6" x14ac:dyDescent="0.2">
      <c r="A2487" s="7"/>
      <c r="B2487" s="7" t="s">
        <v>220</v>
      </c>
      <c r="C2487" s="8" t="s">
        <v>14</v>
      </c>
      <c r="D2487" s="6">
        <v>44582</v>
      </c>
      <c r="E2487" s="5">
        <v>8544.0300000000007</v>
      </c>
      <c r="F2487" s="5">
        <f t="shared" si="40"/>
        <v>97843.87999999999</v>
      </c>
    </row>
    <row r="2488" spans="1:6" x14ac:dyDescent="0.2">
      <c r="A2488" s="7"/>
      <c r="B2488" s="7" t="s">
        <v>407</v>
      </c>
      <c r="C2488" s="8" t="s">
        <v>17</v>
      </c>
      <c r="D2488" s="6">
        <v>44582</v>
      </c>
      <c r="E2488" s="5">
        <v>1659.04</v>
      </c>
      <c r="F2488" s="5">
        <f t="shared" si="40"/>
        <v>99502.919999999984</v>
      </c>
    </row>
    <row r="2489" spans="1:6" x14ac:dyDescent="0.2">
      <c r="A2489" s="7"/>
      <c r="B2489" s="7" t="s">
        <v>408</v>
      </c>
      <c r="C2489" s="8" t="s">
        <v>51</v>
      </c>
      <c r="D2489" s="6">
        <v>44582</v>
      </c>
      <c r="E2489" s="5">
        <v>424.71</v>
      </c>
      <c r="F2489" s="5">
        <f t="shared" si="40"/>
        <v>99927.62999999999</v>
      </c>
    </row>
    <row r="2490" spans="1:6" x14ac:dyDescent="0.2">
      <c r="A2490" s="7"/>
      <c r="B2490" s="7" t="s">
        <v>409</v>
      </c>
      <c r="C2490" s="8" t="s">
        <v>17</v>
      </c>
      <c r="D2490" s="6">
        <v>44582</v>
      </c>
      <c r="E2490" s="5">
        <v>2424.58</v>
      </c>
      <c r="F2490" s="5">
        <f t="shared" si="40"/>
        <v>102352.20999999999</v>
      </c>
    </row>
    <row r="2491" spans="1:6" x14ac:dyDescent="0.2">
      <c r="A2491" s="7"/>
      <c r="B2491" s="7" t="s">
        <v>62</v>
      </c>
      <c r="C2491" s="8" t="s">
        <v>14</v>
      </c>
      <c r="D2491" s="6">
        <v>44582</v>
      </c>
      <c r="E2491" s="5">
        <v>5454.9</v>
      </c>
      <c r="F2491" s="5">
        <f t="shared" si="40"/>
        <v>107807.10999999999</v>
      </c>
    </row>
    <row r="2492" spans="1:6" x14ac:dyDescent="0.2">
      <c r="A2492" s="7"/>
      <c r="B2492" s="7" t="s">
        <v>62</v>
      </c>
      <c r="C2492" s="8" t="s">
        <v>14</v>
      </c>
      <c r="D2492" s="6">
        <v>44582</v>
      </c>
      <c r="E2492" s="5">
        <v>2966.35</v>
      </c>
      <c r="F2492" s="5">
        <f t="shared" si="40"/>
        <v>110773.45999999999</v>
      </c>
    </row>
    <row r="2493" spans="1:6" x14ac:dyDescent="0.2">
      <c r="A2493" s="7"/>
      <c r="B2493" s="7" t="s">
        <v>328</v>
      </c>
      <c r="C2493" s="8" t="s">
        <v>14</v>
      </c>
      <c r="D2493" s="6">
        <v>44588</v>
      </c>
      <c r="E2493" s="5">
        <v>103.69</v>
      </c>
      <c r="F2493" s="5">
        <f t="shared" si="40"/>
        <v>110877.15</v>
      </c>
    </row>
    <row r="2494" spans="1:6" x14ac:dyDescent="0.2">
      <c r="A2494" s="7"/>
      <c r="B2494" s="7" t="s">
        <v>138</v>
      </c>
      <c r="C2494" s="8" t="s">
        <v>14</v>
      </c>
      <c r="D2494" s="6">
        <v>44588</v>
      </c>
      <c r="E2494" s="5">
        <v>948.97</v>
      </c>
      <c r="F2494" s="5">
        <f t="shared" si="40"/>
        <v>111826.12</v>
      </c>
    </row>
    <row r="2495" spans="1:6" x14ac:dyDescent="0.2">
      <c r="A2495" s="7"/>
      <c r="B2495" s="7" t="s">
        <v>138</v>
      </c>
      <c r="C2495" s="8" t="s">
        <v>14</v>
      </c>
      <c r="D2495" s="6">
        <v>44588</v>
      </c>
      <c r="E2495" s="5">
        <v>424.71</v>
      </c>
      <c r="F2495" s="5">
        <f t="shared" si="40"/>
        <v>112250.83</v>
      </c>
    </row>
    <row r="2496" spans="1:6" x14ac:dyDescent="0.2">
      <c r="A2496" s="7"/>
      <c r="B2496" s="7" t="s">
        <v>111</v>
      </c>
      <c r="C2496" s="8" t="s">
        <v>410</v>
      </c>
      <c r="D2496" s="6">
        <v>44588</v>
      </c>
      <c r="E2496" s="5">
        <v>488.42</v>
      </c>
      <c r="F2496" s="5">
        <f t="shared" si="40"/>
        <v>112739.25</v>
      </c>
    </row>
    <row r="2497" spans="1:6" x14ac:dyDescent="0.2">
      <c r="A2497" s="7"/>
      <c r="B2497" s="7" t="s">
        <v>295</v>
      </c>
      <c r="C2497" s="8" t="s">
        <v>14</v>
      </c>
      <c r="D2497" s="6">
        <v>44594</v>
      </c>
      <c r="E2497" s="5">
        <v>563.41</v>
      </c>
      <c r="F2497" s="5">
        <f t="shared" si="40"/>
        <v>113302.66</v>
      </c>
    </row>
    <row r="2498" spans="1:6" x14ac:dyDescent="0.2">
      <c r="A2498" s="7"/>
      <c r="B2498" s="7" t="s">
        <v>295</v>
      </c>
      <c r="C2498" s="8" t="s">
        <v>14</v>
      </c>
      <c r="D2498" s="6">
        <v>44594</v>
      </c>
      <c r="E2498" s="5">
        <v>462.67</v>
      </c>
      <c r="F2498" s="5">
        <f t="shared" si="40"/>
        <v>113765.33</v>
      </c>
    </row>
    <row r="2499" spans="1:6" x14ac:dyDescent="0.2">
      <c r="A2499" s="7"/>
      <c r="B2499" s="7" t="s">
        <v>98</v>
      </c>
      <c r="C2499" s="8" t="s">
        <v>14</v>
      </c>
      <c r="D2499" s="6">
        <v>44594</v>
      </c>
      <c r="E2499" s="5">
        <v>550.6</v>
      </c>
      <c r="F2499" s="5">
        <f t="shared" si="40"/>
        <v>114315.93000000001</v>
      </c>
    </row>
    <row r="2500" spans="1:6" x14ac:dyDescent="0.2">
      <c r="A2500" s="7"/>
      <c r="B2500" s="7" t="s">
        <v>411</v>
      </c>
      <c r="C2500" s="8" t="s">
        <v>14</v>
      </c>
      <c r="D2500" s="6">
        <v>44594</v>
      </c>
      <c r="E2500" s="5">
        <v>368.31</v>
      </c>
      <c r="F2500" s="5">
        <f t="shared" si="40"/>
        <v>114684.24</v>
      </c>
    </row>
    <row r="2501" spans="1:6" x14ac:dyDescent="0.2">
      <c r="A2501" s="7"/>
      <c r="B2501" s="7" t="s">
        <v>158</v>
      </c>
      <c r="C2501" s="8" t="s">
        <v>51</v>
      </c>
      <c r="D2501" s="6">
        <v>44594</v>
      </c>
      <c r="E2501" s="5">
        <v>398.17</v>
      </c>
      <c r="F2501" s="5">
        <f t="shared" si="40"/>
        <v>115082.41</v>
      </c>
    </row>
    <row r="2502" spans="1:6" x14ac:dyDescent="0.2">
      <c r="A2502" s="7"/>
      <c r="B2502" s="7" t="s">
        <v>229</v>
      </c>
      <c r="C2502" s="8" t="s">
        <v>176</v>
      </c>
      <c r="D2502" s="6">
        <v>44596</v>
      </c>
      <c r="E2502" s="5">
        <v>1368.7</v>
      </c>
      <c r="F2502" s="5">
        <f t="shared" si="40"/>
        <v>116451.11</v>
      </c>
    </row>
    <row r="2503" spans="1:6" x14ac:dyDescent="0.2">
      <c r="A2503" s="7"/>
      <c r="B2503" s="7" t="s">
        <v>229</v>
      </c>
      <c r="C2503" s="8" t="s">
        <v>176</v>
      </c>
      <c r="D2503" s="6">
        <v>44596</v>
      </c>
      <c r="E2503" s="5">
        <v>94.57</v>
      </c>
      <c r="F2503" s="5">
        <f t="shared" si="40"/>
        <v>116545.68000000001</v>
      </c>
    </row>
    <row r="2504" spans="1:6" x14ac:dyDescent="0.2">
      <c r="A2504" s="7"/>
      <c r="B2504" s="7" t="s">
        <v>495</v>
      </c>
      <c r="C2504" s="8" t="s">
        <v>412</v>
      </c>
      <c r="D2504" s="6">
        <v>44596</v>
      </c>
      <c r="E2504" s="5">
        <v>1444.02</v>
      </c>
      <c r="F2504" s="5">
        <f t="shared" si="40"/>
        <v>117989.70000000001</v>
      </c>
    </row>
    <row r="2505" spans="1:6" x14ac:dyDescent="0.2">
      <c r="A2505" s="7"/>
      <c r="B2505" s="7" t="s">
        <v>495</v>
      </c>
      <c r="C2505" s="8" t="s">
        <v>412</v>
      </c>
      <c r="D2505" s="6">
        <v>44596</v>
      </c>
      <c r="E2505" s="5">
        <v>2923.09</v>
      </c>
      <c r="F2505" s="5">
        <f t="shared" si="40"/>
        <v>120912.79000000001</v>
      </c>
    </row>
    <row r="2506" spans="1:6" x14ac:dyDescent="0.2">
      <c r="A2506" s="7"/>
      <c r="B2506" s="7" t="s">
        <v>495</v>
      </c>
      <c r="C2506" s="8" t="s">
        <v>412</v>
      </c>
      <c r="D2506" s="6">
        <v>44596</v>
      </c>
      <c r="E2506" s="5">
        <v>5087.2700000000004</v>
      </c>
      <c r="F2506" s="5">
        <f t="shared" si="40"/>
        <v>126000.06000000001</v>
      </c>
    </row>
    <row r="2507" spans="1:6" x14ac:dyDescent="0.2">
      <c r="A2507" s="7"/>
      <c r="B2507" s="7" t="s">
        <v>65</v>
      </c>
      <c r="C2507" s="8" t="s">
        <v>14</v>
      </c>
      <c r="D2507" s="6">
        <v>44596</v>
      </c>
      <c r="E2507" s="5">
        <v>1659.04</v>
      </c>
      <c r="F2507" s="5">
        <f t="shared" si="40"/>
        <v>127659.1</v>
      </c>
    </row>
    <row r="2508" spans="1:6" x14ac:dyDescent="0.2">
      <c r="A2508" s="7"/>
      <c r="B2508" s="7" t="s">
        <v>89</v>
      </c>
      <c r="C2508" s="8" t="s">
        <v>17</v>
      </c>
      <c r="D2508" s="6">
        <v>44599</v>
      </c>
      <c r="E2508" s="5">
        <v>333.13</v>
      </c>
      <c r="F2508" s="5">
        <f t="shared" si="40"/>
        <v>127992.23000000001</v>
      </c>
    </row>
    <row r="2509" spans="1:6" x14ac:dyDescent="0.2">
      <c r="A2509" s="7"/>
      <c r="B2509" s="7" t="s">
        <v>385</v>
      </c>
      <c r="C2509" s="8" t="s">
        <v>14</v>
      </c>
      <c r="D2509" s="6">
        <v>44601</v>
      </c>
      <c r="E2509" s="5">
        <v>221.48</v>
      </c>
      <c r="F2509" s="5">
        <f t="shared" si="40"/>
        <v>128213.71</v>
      </c>
    </row>
    <row r="2510" spans="1:6" x14ac:dyDescent="0.2">
      <c r="A2510" s="7"/>
      <c r="B2510" s="7" t="s">
        <v>385</v>
      </c>
      <c r="C2510" s="8" t="s">
        <v>176</v>
      </c>
      <c r="D2510" s="6">
        <v>44601</v>
      </c>
      <c r="E2510" s="5">
        <v>794.1</v>
      </c>
      <c r="F2510" s="5">
        <f t="shared" si="40"/>
        <v>129007.81000000001</v>
      </c>
    </row>
    <row r="2511" spans="1:6" x14ac:dyDescent="0.2">
      <c r="A2511" s="7"/>
      <c r="B2511" s="7" t="s">
        <v>385</v>
      </c>
      <c r="C2511" s="8" t="s">
        <v>14</v>
      </c>
      <c r="D2511" s="6">
        <v>44601</v>
      </c>
      <c r="E2511" s="5">
        <v>308.83</v>
      </c>
      <c r="F2511" s="5">
        <f t="shared" si="40"/>
        <v>129316.64000000001</v>
      </c>
    </row>
    <row r="2512" spans="1:6" x14ac:dyDescent="0.2">
      <c r="A2512" s="7"/>
      <c r="B2512" s="7" t="s">
        <v>385</v>
      </c>
      <c r="C2512" s="8" t="s">
        <v>14</v>
      </c>
      <c r="D2512" s="6">
        <v>44601</v>
      </c>
      <c r="E2512" s="5">
        <v>362.83</v>
      </c>
      <c r="F2512" s="5">
        <f t="shared" si="40"/>
        <v>129679.47000000002</v>
      </c>
    </row>
    <row r="2513" spans="1:6" x14ac:dyDescent="0.2">
      <c r="A2513" s="7"/>
      <c r="B2513" s="7" t="s">
        <v>385</v>
      </c>
      <c r="C2513" s="8" t="s">
        <v>14</v>
      </c>
      <c r="D2513" s="6">
        <v>44601</v>
      </c>
      <c r="E2513" s="5">
        <v>217.62</v>
      </c>
      <c r="F2513" s="5">
        <f t="shared" si="40"/>
        <v>129897.09000000001</v>
      </c>
    </row>
    <row r="2514" spans="1:6" x14ac:dyDescent="0.2">
      <c r="A2514" s="7"/>
      <c r="B2514" s="7" t="s">
        <v>138</v>
      </c>
      <c r="C2514" s="8" t="s">
        <v>14</v>
      </c>
      <c r="D2514" s="6">
        <v>44601</v>
      </c>
      <c r="E2514" s="5">
        <v>451.26</v>
      </c>
      <c r="F2514" s="5">
        <f t="shared" si="40"/>
        <v>130348.35</v>
      </c>
    </row>
    <row r="2515" spans="1:6" x14ac:dyDescent="0.2">
      <c r="A2515" s="7"/>
      <c r="B2515" s="7" t="s">
        <v>138</v>
      </c>
      <c r="C2515" s="8" t="s">
        <v>14</v>
      </c>
      <c r="D2515" s="6">
        <v>44601</v>
      </c>
      <c r="E2515" s="5">
        <v>557.44000000000005</v>
      </c>
      <c r="F2515" s="5">
        <f t="shared" si="40"/>
        <v>130905.79000000001</v>
      </c>
    </row>
    <row r="2516" spans="1:6" x14ac:dyDescent="0.2">
      <c r="A2516" s="7"/>
      <c r="B2516" s="7" t="s">
        <v>138</v>
      </c>
      <c r="C2516" s="8" t="s">
        <v>14</v>
      </c>
      <c r="D2516" s="6">
        <v>44601</v>
      </c>
      <c r="E2516" s="5">
        <v>929.06</v>
      </c>
      <c r="F2516" s="5">
        <f t="shared" si="40"/>
        <v>131834.85</v>
      </c>
    </row>
    <row r="2517" spans="1:6" x14ac:dyDescent="0.2">
      <c r="A2517" s="7"/>
      <c r="B2517" s="7" t="s">
        <v>138</v>
      </c>
      <c r="C2517" s="8" t="s">
        <v>14</v>
      </c>
      <c r="D2517" s="6">
        <v>44601</v>
      </c>
      <c r="E2517" s="5">
        <v>238.9</v>
      </c>
      <c r="F2517" s="5">
        <f t="shared" ref="F2517:F2580" si="41">E2517+F2516</f>
        <v>132073.75</v>
      </c>
    </row>
    <row r="2518" spans="1:6" x14ac:dyDescent="0.2">
      <c r="A2518" s="7"/>
      <c r="B2518" s="7" t="s">
        <v>413</v>
      </c>
      <c r="C2518" s="8" t="s">
        <v>14</v>
      </c>
      <c r="D2518" s="6">
        <v>44601</v>
      </c>
      <c r="E2518" s="5">
        <v>4803.43</v>
      </c>
      <c r="F2518" s="5">
        <f t="shared" si="41"/>
        <v>136877.18</v>
      </c>
    </row>
    <row r="2519" spans="1:6" x14ac:dyDescent="0.2">
      <c r="A2519" s="7"/>
      <c r="B2519" s="7" t="s">
        <v>228</v>
      </c>
      <c r="C2519" s="8" t="s">
        <v>14</v>
      </c>
      <c r="D2519" s="6">
        <v>44601</v>
      </c>
      <c r="E2519" s="5">
        <v>4048.05</v>
      </c>
      <c r="F2519" s="5">
        <f t="shared" si="41"/>
        <v>140925.22999999998</v>
      </c>
    </row>
    <row r="2520" spans="1:6" x14ac:dyDescent="0.2">
      <c r="A2520" s="7"/>
      <c r="B2520" s="7" t="s">
        <v>404</v>
      </c>
      <c r="C2520" s="8" t="s">
        <v>14</v>
      </c>
      <c r="D2520" s="6">
        <v>44601</v>
      </c>
      <c r="E2520" s="5">
        <v>7034.31</v>
      </c>
      <c r="F2520" s="5">
        <f t="shared" si="41"/>
        <v>147959.53999999998</v>
      </c>
    </row>
    <row r="2521" spans="1:6" x14ac:dyDescent="0.2">
      <c r="A2521" s="7"/>
      <c r="B2521" s="7" t="s">
        <v>328</v>
      </c>
      <c r="C2521" s="8" t="s">
        <v>14</v>
      </c>
      <c r="D2521" s="6">
        <v>44601</v>
      </c>
      <c r="E2521" s="5">
        <v>139.69</v>
      </c>
      <c r="F2521" s="5">
        <f t="shared" si="41"/>
        <v>148099.22999999998</v>
      </c>
    </row>
    <row r="2522" spans="1:6" x14ac:dyDescent="0.2">
      <c r="A2522" s="7"/>
      <c r="B2522" s="7" t="s">
        <v>89</v>
      </c>
      <c r="C2522" s="8" t="s">
        <v>17</v>
      </c>
      <c r="D2522" s="6">
        <v>44607</v>
      </c>
      <c r="E2522" s="5">
        <v>707.72</v>
      </c>
      <c r="F2522" s="5">
        <f t="shared" si="41"/>
        <v>148806.94999999998</v>
      </c>
    </row>
    <row r="2523" spans="1:6" x14ac:dyDescent="0.2">
      <c r="A2523" s="7"/>
      <c r="B2523" s="7" t="s">
        <v>330</v>
      </c>
      <c r="C2523" s="8" t="s">
        <v>14</v>
      </c>
      <c r="D2523" s="6">
        <v>44607</v>
      </c>
      <c r="E2523" s="5">
        <v>1663.61</v>
      </c>
      <c r="F2523" s="5">
        <f t="shared" si="41"/>
        <v>150470.55999999997</v>
      </c>
    </row>
    <row r="2524" spans="1:6" x14ac:dyDescent="0.2">
      <c r="A2524" s="7"/>
      <c r="B2524" s="7" t="s">
        <v>133</v>
      </c>
      <c r="C2524" s="8" t="s">
        <v>14</v>
      </c>
      <c r="D2524" s="6">
        <v>44607</v>
      </c>
      <c r="E2524" s="5">
        <v>8847.84</v>
      </c>
      <c r="F2524" s="5">
        <f t="shared" si="41"/>
        <v>159318.39999999997</v>
      </c>
    </row>
    <row r="2525" spans="1:6" x14ac:dyDescent="0.2">
      <c r="A2525" s="7"/>
      <c r="B2525" s="7" t="s">
        <v>27</v>
      </c>
      <c r="C2525" s="8" t="s">
        <v>14</v>
      </c>
      <c r="D2525" s="6">
        <v>44607</v>
      </c>
      <c r="E2525" s="5">
        <v>331.81</v>
      </c>
      <c r="F2525" s="5">
        <f t="shared" si="41"/>
        <v>159650.20999999996</v>
      </c>
    </row>
    <row r="2526" spans="1:6" x14ac:dyDescent="0.2">
      <c r="A2526" s="7"/>
      <c r="B2526" s="7" t="s">
        <v>138</v>
      </c>
      <c r="C2526" s="8" t="s">
        <v>315</v>
      </c>
      <c r="D2526" s="6">
        <v>44607</v>
      </c>
      <c r="E2526" s="5">
        <v>1526.31</v>
      </c>
      <c r="F2526" s="5">
        <f t="shared" si="41"/>
        <v>161176.51999999996</v>
      </c>
    </row>
    <row r="2527" spans="1:6" x14ac:dyDescent="0.2">
      <c r="A2527" s="7"/>
      <c r="B2527" s="7" t="s">
        <v>495</v>
      </c>
      <c r="C2527" s="8" t="s">
        <v>176</v>
      </c>
      <c r="D2527" s="6">
        <v>44609</v>
      </c>
      <c r="E2527" s="5">
        <v>389.69</v>
      </c>
      <c r="F2527" s="5">
        <f t="shared" si="41"/>
        <v>161566.20999999996</v>
      </c>
    </row>
    <row r="2528" spans="1:6" x14ac:dyDescent="0.2">
      <c r="A2528" s="7"/>
      <c r="B2528" s="7" t="s">
        <v>495</v>
      </c>
      <c r="C2528" s="8" t="s">
        <v>17</v>
      </c>
      <c r="D2528" s="6">
        <v>44609</v>
      </c>
      <c r="E2528" s="5">
        <v>64.2</v>
      </c>
      <c r="F2528" s="5">
        <f t="shared" si="41"/>
        <v>161630.40999999997</v>
      </c>
    </row>
    <row r="2529" spans="1:6" x14ac:dyDescent="0.2">
      <c r="A2529" s="7"/>
      <c r="B2529" s="7" t="s">
        <v>495</v>
      </c>
      <c r="C2529" s="8" t="s">
        <v>14</v>
      </c>
      <c r="D2529" s="6">
        <v>44609</v>
      </c>
      <c r="E2529" s="5">
        <v>426.09</v>
      </c>
      <c r="F2529" s="5">
        <f t="shared" si="41"/>
        <v>162056.49999999997</v>
      </c>
    </row>
    <row r="2530" spans="1:6" x14ac:dyDescent="0.2">
      <c r="A2530" s="7"/>
      <c r="B2530" s="7" t="s">
        <v>495</v>
      </c>
      <c r="C2530" s="8" t="s">
        <v>14</v>
      </c>
      <c r="D2530" s="6">
        <v>44609</v>
      </c>
      <c r="E2530" s="5">
        <v>840.59</v>
      </c>
      <c r="F2530" s="5">
        <f t="shared" si="41"/>
        <v>162897.08999999997</v>
      </c>
    </row>
    <row r="2531" spans="1:6" x14ac:dyDescent="0.2">
      <c r="A2531" s="7"/>
      <c r="B2531" s="7" t="s">
        <v>495</v>
      </c>
      <c r="C2531" s="8" t="s">
        <v>189</v>
      </c>
      <c r="D2531" s="6">
        <v>44609</v>
      </c>
      <c r="E2531" s="5">
        <v>3819.11</v>
      </c>
      <c r="F2531" s="5">
        <f t="shared" si="41"/>
        <v>166716.19999999995</v>
      </c>
    </row>
    <row r="2532" spans="1:6" x14ac:dyDescent="0.2">
      <c r="A2532" s="7"/>
      <c r="B2532" s="7" t="s">
        <v>495</v>
      </c>
      <c r="C2532" s="8" t="s">
        <v>79</v>
      </c>
      <c r="D2532" s="6">
        <v>44609</v>
      </c>
      <c r="E2532" s="5">
        <v>666.93</v>
      </c>
      <c r="F2532" s="5">
        <f t="shared" si="41"/>
        <v>167383.12999999995</v>
      </c>
    </row>
    <row r="2533" spans="1:6" x14ac:dyDescent="0.2">
      <c r="A2533" s="7"/>
      <c r="B2533" s="7" t="s">
        <v>76</v>
      </c>
      <c r="C2533" s="8" t="s">
        <v>14</v>
      </c>
      <c r="D2533" s="6">
        <v>44609</v>
      </c>
      <c r="E2533" s="5">
        <v>1662.52</v>
      </c>
      <c r="F2533" s="5">
        <f t="shared" si="41"/>
        <v>169045.64999999994</v>
      </c>
    </row>
    <row r="2534" spans="1:6" x14ac:dyDescent="0.2">
      <c r="A2534" s="7"/>
      <c r="B2534" s="7" t="s">
        <v>414</v>
      </c>
      <c r="C2534" s="8" t="s">
        <v>14</v>
      </c>
      <c r="D2534" s="6">
        <v>44610</v>
      </c>
      <c r="E2534" s="5">
        <v>10592.61</v>
      </c>
      <c r="F2534" s="5">
        <f t="shared" si="41"/>
        <v>179638.25999999995</v>
      </c>
    </row>
    <row r="2535" spans="1:6" x14ac:dyDescent="0.2">
      <c r="A2535" s="7"/>
      <c r="B2535" s="7" t="s">
        <v>384</v>
      </c>
      <c r="C2535" s="8" t="s">
        <v>14</v>
      </c>
      <c r="D2535" s="6">
        <v>44610</v>
      </c>
      <c r="E2535" s="5">
        <v>200.98</v>
      </c>
      <c r="F2535" s="5">
        <f t="shared" si="41"/>
        <v>179839.23999999996</v>
      </c>
    </row>
    <row r="2536" spans="1:6" x14ac:dyDescent="0.2">
      <c r="A2536" s="7"/>
      <c r="B2536" s="7" t="s">
        <v>259</v>
      </c>
      <c r="C2536" s="8" t="s">
        <v>14</v>
      </c>
      <c r="D2536" s="6">
        <v>44610</v>
      </c>
      <c r="E2536" s="5">
        <v>5799.99</v>
      </c>
      <c r="F2536" s="5">
        <f t="shared" si="41"/>
        <v>185639.22999999995</v>
      </c>
    </row>
    <row r="2537" spans="1:6" x14ac:dyDescent="0.2">
      <c r="A2537" s="7"/>
      <c r="B2537" s="7" t="s">
        <v>384</v>
      </c>
      <c r="C2537" s="8" t="s">
        <v>14</v>
      </c>
      <c r="D2537" s="6">
        <v>44616</v>
      </c>
      <c r="E2537" s="5">
        <v>527.12</v>
      </c>
      <c r="F2537" s="5">
        <f t="shared" si="41"/>
        <v>186166.34999999995</v>
      </c>
    </row>
    <row r="2538" spans="1:6" x14ac:dyDescent="0.2">
      <c r="A2538" s="7"/>
      <c r="B2538" s="7" t="s">
        <v>384</v>
      </c>
      <c r="C2538" s="8" t="s">
        <v>14</v>
      </c>
      <c r="D2538" s="6">
        <v>44616</v>
      </c>
      <c r="E2538" s="5">
        <v>122.34</v>
      </c>
      <c r="F2538" s="5">
        <f t="shared" si="41"/>
        <v>186288.68999999994</v>
      </c>
    </row>
    <row r="2539" spans="1:6" x14ac:dyDescent="0.2">
      <c r="A2539" s="7"/>
      <c r="B2539" s="7" t="s">
        <v>384</v>
      </c>
      <c r="C2539" s="8" t="s">
        <v>14</v>
      </c>
      <c r="D2539" s="6">
        <v>44616</v>
      </c>
      <c r="E2539" s="5">
        <v>375.89</v>
      </c>
      <c r="F2539" s="5">
        <f t="shared" si="41"/>
        <v>186664.57999999996</v>
      </c>
    </row>
    <row r="2540" spans="1:6" x14ac:dyDescent="0.2">
      <c r="A2540" s="7"/>
      <c r="B2540" s="7" t="s">
        <v>384</v>
      </c>
      <c r="C2540" s="8" t="s">
        <v>14</v>
      </c>
      <c r="D2540" s="6">
        <v>44616</v>
      </c>
      <c r="E2540" s="5">
        <v>1895.76</v>
      </c>
      <c r="F2540" s="5">
        <f t="shared" si="41"/>
        <v>188560.33999999997</v>
      </c>
    </row>
    <row r="2541" spans="1:6" x14ac:dyDescent="0.2">
      <c r="A2541" s="7"/>
      <c r="B2541" s="7" t="s">
        <v>495</v>
      </c>
      <c r="C2541" s="8" t="s">
        <v>6</v>
      </c>
      <c r="D2541" s="6">
        <v>44616</v>
      </c>
      <c r="E2541" s="5">
        <v>123.25</v>
      </c>
      <c r="F2541" s="5">
        <f t="shared" si="41"/>
        <v>188683.58999999997</v>
      </c>
    </row>
    <row r="2542" spans="1:6" x14ac:dyDescent="0.2">
      <c r="A2542" s="7"/>
      <c r="B2542" s="7" t="s">
        <v>495</v>
      </c>
      <c r="C2542" s="8" t="s">
        <v>6</v>
      </c>
      <c r="D2542" s="6">
        <v>44616</v>
      </c>
      <c r="E2542" s="5">
        <v>46.66</v>
      </c>
      <c r="F2542" s="5">
        <f t="shared" si="41"/>
        <v>188730.24999999997</v>
      </c>
    </row>
    <row r="2543" spans="1:6" x14ac:dyDescent="0.2">
      <c r="A2543" s="7"/>
      <c r="B2543" s="7" t="s">
        <v>495</v>
      </c>
      <c r="C2543" s="8" t="s">
        <v>79</v>
      </c>
      <c r="D2543" s="6">
        <v>44616</v>
      </c>
      <c r="E2543" s="5">
        <v>666.93</v>
      </c>
      <c r="F2543" s="5">
        <f t="shared" si="41"/>
        <v>189397.17999999996</v>
      </c>
    </row>
    <row r="2544" spans="1:6" x14ac:dyDescent="0.2">
      <c r="A2544" s="7"/>
      <c r="B2544" s="7" t="s">
        <v>495</v>
      </c>
      <c r="C2544" s="8" t="s">
        <v>79</v>
      </c>
      <c r="D2544" s="6">
        <v>44616</v>
      </c>
      <c r="E2544" s="5">
        <v>2410.58</v>
      </c>
      <c r="F2544" s="5">
        <f t="shared" si="41"/>
        <v>191807.75999999995</v>
      </c>
    </row>
    <row r="2545" spans="1:6" x14ac:dyDescent="0.2">
      <c r="A2545" s="7"/>
      <c r="B2545" s="7" t="s">
        <v>495</v>
      </c>
      <c r="C2545" s="8" t="s">
        <v>14</v>
      </c>
      <c r="D2545" s="6">
        <v>44616</v>
      </c>
      <c r="E2545" s="5">
        <v>367.31</v>
      </c>
      <c r="F2545" s="5">
        <f t="shared" si="41"/>
        <v>192175.06999999995</v>
      </c>
    </row>
    <row r="2546" spans="1:6" x14ac:dyDescent="0.2">
      <c r="A2546" s="7"/>
      <c r="B2546" s="7" t="s">
        <v>495</v>
      </c>
      <c r="C2546" s="8" t="s">
        <v>14</v>
      </c>
      <c r="D2546" s="6">
        <v>44616</v>
      </c>
      <c r="E2546" s="5">
        <v>5438.77</v>
      </c>
      <c r="F2546" s="5">
        <f t="shared" si="41"/>
        <v>197613.83999999994</v>
      </c>
    </row>
    <row r="2547" spans="1:6" x14ac:dyDescent="0.2">
      <c r="A2547" s="7"/>
      <c r="B2547" s="7" t="s">
        <v>138</v>
      </c>
      <c r="C2547" s="8" t="s">
        <v>14</v>
      </c>
      <c r="D2547" s="6">
        <v>44616</v>
      </c>
      <c r="E2547" s="5">
        <v>1446.68</v>
      </c>
      <c r="F2547" s="5">
        <f t="shared" si="41"/>
        <v>199060.51999999993</v>
      </c>
    </row>
    <row r="2548" spans="1:6" x14ac:dyDescent="0.2">
      <c r="A2548" s="7"/>
      <c r="B2548" s="7" t="s">
        <v>138</v>
      </c>
      <c r="C2548" s="8" t="s">
        <v>14</v>
      </c>
      <c r="D2548" s="6">
        <v>44616</v>
      </c>
      <c r="E2548" s="5">
        <v>1274.1400000000001</v>
      </c>
      <c r="F2548" s="5">
        <f t="shared" si="41"/>
        <v>200334.65999999995</v>
      </c>
    </row>
    <row r="2549" spans="1:6" x14ac:dyDescent="0.2">
      <c r="A2549" s="7"/>
      <c r="B2549" s="7" t="s">
        <v>62</v>
      </c>
      <c r="C2549" s="8" t="s">
        <v>14</v>
      </c>
      <c r="D2549" s="6">
        <v>44616</v>
      </c>
      <c r="E2549" s="5">
        <v>3725.48</v>
      </c>
      <c r="F2549" s="5">
        <f t="shared" si="41"/>
        <v>204060.13999999996</v>
      </c>
    </row>
    <row r="2550" spans="1:6" x14ac:dyDescent="0.2">
      <c r="A2550" s="7"/>
      <c r="B2550" s="7" t="s">
        <v>150</v>
      </c>
      <c r="C2550" s="8" t="s">
        <v>14</v>
      </c>
      <c r="D2550" s="6">
        <v>44616</v>
      </c>
      <c r="E2550" s="5">
        <v>929.06</v>
      </c>
      <c r="F2550" s="5">
        <f t="shared" si="41"/>
        <v>204989.19999999995</v>
      </c>
    </row>
    <row r="2551" spans="1:6" x14ac:dyDescent="0.2">
      <c r="A2551" s="7"/>
      <c r="B2551" s="7" t="s">
        <v>139</v>
      </c>
      <c r="C2551" s="8" t="s">
        <v>14</v>
      </c>
      <c r="D2551" s="6">
        <v>44616</v>
      </c>
      <c r="E2551" s="5">
        <v>2734.09</v>
      </c>
      <c r="F2551" s="5">
        <f t="shared" si="41"/>
        <v>207723.28999999995</v>
      </c>
    </row>
    <row r="2552" spans="1:6" x14ac:dyDescent="0.2">
      <c r="A2552" s="7"/>
      <c r="B2552" s="7" t="s">
        <v>229</v>
      </c>
      <c r="C2552" s="8" t="s">
        <v>176</v>
      </c>
      <c r="D2552" s="6">
        <v>44623</v>
      </c>
      <c r="E2552" s="5">
        <v>1368.7</v>
      </c>
      <c r="F2552" s="5">
        <f t="shared" si="41"/>
        <v>209091.98999999996</v>
      </c>
    </row>
    <row r="2553" spans="1:6" x14ac:dyDescent="0.2">
      <c r="A2553" s="7"/>
      <c r="B2553" s="7" t="s">
        <v>229</v>
      </c>
      <c r="C2553" s="8" t="s">
        <v>176</v>
      </c>
      <c r="D2553" s="6">
        <v>44623</v>
      </c>
      <c r="E2553" s="5">
        <v>404.8</v>
      </c>
      <c r="F2553" s="5">
        <f t="shared" si="41"/>
        <v>209496.78999999995</v>
      </c>
    </row>
    <row r="2554" spans="1:6" x14ac:dyDescent="0.2">
      <c r="A2554" s="7"/>
      <c r="B2554" s="7" t="s">
        <v>295</v>
      </c>
      <c r="C2554" s="8" t="s">
        <v>14</v>
      </c>
      <c r="D2554" s="6">
        <v>44623</v>
      </c>
      <c r="E2554" s="5">
        <v>157.41</v>
      </c>
      <c r="F2554" s="5">
        <f t="shared" si="41"/>
        <v>209654.19999999995</v>
      </c>
    </row>
    <row r="2555" spans="1:6" x14ac:dyDescent="0.2">
      <c r="A2555" s="7"/>
      <c r="B2555" s="7" t="s">
        <v>295</v>
      </c>
      <c r="C2555" s="8" t="s">
        <v>14</v>
      </c>
      <c r="D2555" s="6">
        <v>44623</v>
      </c>
      <c r="E2555" s="5">
        <v>1676.95</v>
      </c>
      <c r="F2555" s="5">
        <f t="shared" si="41"/>
        <v>211331.14999999997</v>
      </c>
    </row>
    <row r="2556" spans="1:6" x14ac:dyDescent="0.2">
      <c r="A2556" s="7"/>
      <c r="B2556" s="7" t="s">
        <v>385</v>
      </c>
      <c r="C2556" s="8" t="s">
        <v>14</v>
      </c>
      <c r="D2556" s="6">
        <v>44623</v>
      </c>
      <c r="E2556" s="5">
        <v>257.81</v>
      </c>
      <c r="F2556" s="5">
        <f t="shared" si="41"/>
        <v>211588.95999999996</v>
      </c>
    </row>
    <row r="2557" spans="1:6" x14ac:dyDescent="0.2">
      <c r="A2557" s="7"/>
      <c r="B2557" s="7" t="s">
        <v>68</v>
      </c>
      <c r="C2557" s="8" t="s">
        <v>14</v>
      </c>
      <c r="D2557" s="6">
        <v>44623</v>
      </c>
      <c r="E2557" s="5">
        <v>8860.91</v>
      </c>
      <c r="F2557" s="5">
        <f t="shared" si="41"/>
        <v>220449.86999999997</v>
      </c>
    </row>
    <row r="2558" spans="1:6" x14ac:dyDescent="0.2">
      <c r="A2558" s="7"/>
      <c r="B2558" s="7" t="s">
        <v>111</v>
      </c>
      <c r="C2558" s="8" t="s">
        <v>14</v>
      </c>
      <c r="D2558" s="6">
        <v>44623</v>
      </c>
      <c r="E2558" s="5">
        <v>1047.18</v>
      </c>
      <c r="F2558" s="5">
        <f t="shared" si="41"/>
        <v>221497.04999999996</v>
      </c>
    </row>
    <row r="2559" spans="1:6" x14ac:dyDescent="0.2">
      <c r="A2559" s="7"/>
      <c r="B2559" s="7" t="s">
        <v>65</v>
      </c>
      <c r="C2559" s="8" t="s">
        <v>14</v>
      </c>
      <c r="D2559" s="6">
        <v>44623</v>
      </c>
      <c r="E2559" s="5">
        <v>1659.04</v>
      </c>
      <c r="F2559" s="5">
        <f t="shared" si="41"/>
        <v>223156.08999999997</v>
      </c>
    </row>
    <row r="2560" spans="1:6" x14ac:dyDescent="0.2">
      <c r="A2560" s="7"/>
      <c r="B2560" s="7" t="s">
        <v>415</v>
      </c>
      <c r="C2560" s="8" t="s">
        <v>416</v>
      </c>
      <c r="D2560" s="6">
        <v>44623</v>
      </c>
      <c r="E2560" s="5">
        <v>75652</v>
      </c>
      <c r="F2560" s="5">
        <f t="shared" si="41"/>
        <v>298808.08999999997</v>
      </c>
    </row>
    <row r="2561" spans="1:6" x14ac:dyDescent="0.2">
      <c r="A2561" s="7"/>
      <c r="B2561" s="7" t="s">
        <v>402</v>
      </c>
      <c r="C2561" s="8" t="s">
        <v>24</v>
      </c>
      <c r="D2561" s="6">
        <v>44628</v>
      </c>
      <c r="E2561" s="5">
        <v>378.26</v>
      </c>
      <c r="F2561" s="5">
        <f t="shared" si="41"/>
        <v>299186.34999999998</v>
      </c>
    </row>
    <row r="2562" spans="1:6" x14ac:dyDescent="0.2">
      <c r="A2562" s="7"/>
      <c r="B2562" s="7" t="s">
        <v>328</v>
      </c>
      <c r="C2562" s="8" t="s">
        <v>14</v>
      </c>
      <c r="D2562" s="6">
        <v>44628</v>
      </c>
      <c r="E2562" s="5">
        <v>152.47</v>
      </c>
      <c r="F2562" s="5">
        <f t="shared" si="41"/>
        <v>299338.81999999995</v>
      </c>
    </row>
    <row r="2563" spans="1:6" x14ac:dyDescent="0.2">
      <c r="A2563" s="7"/>
      <c r="B2563" s="7" t="s">
        <v>495</v>
      </c>
      <c r="C2563" s="8" t="s">
        <v>79</v>
      </c>
      <c r="D2563" s="6">
        <v>44631</v>
      </c>
      <c r="E2563" s="5">
        <v>247.26</v>
      </c>
      <c r="F2563" s="5">
        <f t="shared" si="41"/>
        <v>299586.07999999996</v>
      </c>
    </row>
    <row r="2564" spans="1:6" x14ac:dyDescent="0.2">
      <c r="A2564" s="7"/>
      <c r="B2564" s="7" t="s">
        <v>495</v>
      </c>
      <c r="C2564" s="8" t="s">
        <v>79</v>
      </c>
      <c r="D2564" s="6">
        <v>44631</v>
      </c>
      <c r="E2564" s="5">
        <v>81.97</v>
      </c>
      <c r="F2564" s="5">
        <f t="shared" si="41"/>
        <v>299668.04999999993</v>
      </c>
    </row>
    <row r="2565" spans="1:6" x14ac:dyDescent="0.2">
      <c r="A2565" s="7"/>
      <c r="B2565" s="7" t="s">
        <v>495</v>
      </c>
      <c r="C2565" s="8" t="s">
        <v>79</v>
      </c>
      <c r="D2565" s="6">
        <v>44631</v>
      </c>
      <c r="E2565" s="5">
        <v>72.569999999999993</v>
      </c>
      <c r="F2565" s="5">
        <f t="shared" si="41"/>
        <v>299740.61999999994</v>
      </c>
    </row>
    <row r="2566" spans="1:6" x14ac:dyDescent="0.2">
      <c r="A2566" s="7"/>
      <c r="B2566" s="7" t="s">
        <v>495</v>
      </c>
      <c r="C2566" s="8" t="s">
        <v>79</v>
      </c>
      <c r="D2566" s="6">
        <v>44631</v>
      </c>
      <c r="E2566" s="5">
        <v>408.52</v>
      </c>
      <c r="F2566" s="5">
        <f t="shared" si="41"/>
        <v>300149.13999999996</v>
      </c>
    </row>
    <row r="2567" spans="1:6" x14ac:dyDescent="0.2">
      <c r="A2567" s="7"/>
      <c r="B2567" s="7" t="s">
        <v>495</v>
      </c>
      <c r="C2567" s="8" t="s">
        <v>17</v>
      </c>
      <c r="D2567" s="6">
        <v>44631</v>
      </c>
      <c r="E2567" s="5">
        <v>3040.68</v>
      </c>
      <c r="F2567" s="5">
        <f t="shared" si="41"/>
        <v>303189.81999999995</v>
      </c>
    </row>
    <row r="2568" spans="1:6" x14ac:dyDescent="0.2">
      <c r="A2568" s="7"/>
      <c r="B2568" s="7" t="s">
        <v>68</v>
      </c>
      <c r="C2568" s="8" t="s">
        <v>14</v>
      </c>
      <c r="D2568" s="6">
        <v>44631</v>
      </c>
      <c r="E2568" s="5">
        <v>13926.54</v>
      </c>
      <c r="F2568" s="5">
        <f t="shared" si="41"/>
        <v>317116.35999999993</v>
      </c>
    </row>
    <row r="2569" spans="1:6" x14ac:dyDescent="0.2">
      <c r="A2569" s="7"/>
      <c r="B2569" s="7" t="s">
        <v>341</v>
      </c>
      <c r="C2569" s="8" t="s">
        <v>14</v>
      </c>
      <c r="D2569" s="6">
        <v>44631</v>
      </c>
      <c r="E2569" s="5">
        <v>2402.5500000000002</v>
      </c>
      <c r="F2569" s="5">
        <f t="shared" si="41"/>
        <v>319518.90999999992</v>
      </c>
    </row>
    <row r="2570" spans="1:6" x14ac:dyDescent="0.2">
      <c r="A2570" s="7"/>
      <c r="B2570" s="7" t="s">
        <v>381</v>
      </c>
      <c r="C2570" s="8" t="s">
        <v>14</v>
      </c>
      <c r="D2570" s="6">
        <v>44631</v>
      </c>
      <c r="E2570" s="5">
        <v>55.74</v>
      </c>
      <c r="F2570" s="5">
        <f t="shared" si="41"/>
        <v>319574.64999999991</v>
      </c>
    </row>
    <row r="2571" spans="1:6" x14ac:dyDescent="0.2">
      <c r="A2571" s="7"/>
      <c r="B2571" s="7" t="s">
        <v>69</v>
      </c>
      <c r="C2571" s="8" t="s">
        <v>14</v>
      </c>
      <c r="D2571" s="6">
        <v>44631</v>
      </c>
      <c r="E2571" s="5">
        <v>342.04</v>
      </c>
      <c r="F2571" s="5">
        <f t="shared" si="41"/>
        <v>319916.68999999989</v>
      </c>
    </row>
    <row r="2572" spans="1:6" x14ac:dyDescent="0.2">
      <c r="A2572" s="7"/>
      <c r="B2572" s="7" t="s">
        <v>22</v>
      </c>
      <c r="C2572" s="8" t="s">
        <v>14</v>
      </c>
      <c r="D2572" s="6">
        <v>44631</v>
      </c>
      <c r="E2572" s="5">
        <v>30.69</v>
      </c>
      <c r="F2572" s="5">
        <f t="shared" si="41"/>
        <v>319947.37999999989</v>
      </c>
    </row>
    <row r="2573" spans="1:6" x14ac:dyDescent="0.2">
      <c r="A2573" s="7"/>
      <c r="B2573" s="7" t="s">
        <v>384</v>
      </c>
      <c r="C2573" s="8" t="s">
        <v>14</v>
      </c>
      <c r="D2573" s="6">
        <v>44637</v>
      </c>
      <c r="E2573" s="5">
        <v>96.06</v>
      </c>
      <c r="F2573" s="5">
        <f t="shared" si="41"/>
        <v>320043.43999999989</v>
      </c>
    </row>
    <row r="2574" spans="1:6" x14ac:dyDescent="0.2">
      <c r="A2574" s="7"/>
      <c r="B2574" s="7" t="s">
        <v>384</v>
      </c>
      <c r="C2574" s="8" t="s">
        <v>14</v>
      </c>
      <c r="D2574" s="6">
        <v>44637</v>
      </c>
      <c r="E2574" s="5">
        <v>19.579999999999998</v>
      </c>
      <c r="F2574" s="5">
        <f t="shared" si="41"/>
        <v>320063.0199999999</v>
      </c>
    </row>
    <row r="2575" spans="1:6" x14ac:dyDescent="0.2">
      <c r="A2575" s="7"/>
      <c r="B2575" s="7" t="s">
        <v>384</v>
      </c>
      <c r="C2575" s="8" t="s">
        <v>14</v>
      </c>
      <c r="D2575" s="6">
        <v>44637</v>
      </c>
      <c r="E2575" s="5">
        <v>512.30999999999995</v>
      </c>
      <c r="F2575" s="5">
        <f t="shared" si="41"/>
        <v>320575.3299999999</v>
      </c>
    </row>
    <row r="2576" spans="1:6" x14ac:dyDescent="0.2">
      <c r="A2576" s="7"/>
      <c r="B2576" s="7" t="s">
        <v>384</v>
      </c>
      <c r="C2576" s="8" t="s">
        <v>14</v>
      </c>
      <c r="D2576" s="6">
        <v>44637</v>
      </c>
      <c r="E2576" s="5">
        <v>680.54</v>
      </c>
      <c r="F2576" s="5">
        <f t="shared" si="41"/>
        <v>321255.86999999988</v>
      </c>
    </row>
    <row r="2577" spans="1:6" x14ac:dyDescent="0.2">
      <c r="A2577" s="7"/>
      <c r="B2577" s="7" t="s">
        <v>384</v>
      </c>
      <c r="C2577" s="8" t="s">
        <v>14</v>
      </c>
      <c r="D2577" s="6">
        <v>44637</v>
      </c>
      <c r="E2577" s="5">
        <v>64.040000000000006</v>
      </c>
      <c r="F2577" s="5">
        <f t="shared" si="41"/>
        <v>321319.90999999986</v>
      </c>
    </row>
    <row r="2578" spans="1:6" x14ac:dyDescent="0.2">
      <c r="A2578" s="7"/>
      <c r="B2578" s="7" t="s">
        <v>384</v>
      </c>
      <c r="C2578" s="8" t="s">
        <v>14</v>
      </c>
      <c r="D2578" s="6">
        <v>44637</v>
      </c>
      <c r="E2578" s="5">
        <v>19.579999999999998</v>
      </c>
      <c r="F2578" s="5">
        <f t="shared" si="41"/>
        <v>321339.48999999987</v>
      </c>
    </row>
    <row r="2579" spans="1:6" x14ac:dyDescent="0.2">
      <c r="A2579" s="7"/>
      <c r="B2579" s="7" t="s">
        <v>384</v>
      </c>
      <c r="C2579" s="8" t="s">
        <v>14</v>
      </c>
      <c r="D2579" s="6">
        <v>44637</v>
      </c>
      <c r="E2579" s="5">
        <v>1152.7</v>
      </c>
      <c r="F2579" s="5">
        <f t="shared" si="41"/>
        <v>322492.18999999989</v>
      </c>
    </row>
    <row r="2580" spans="1:6" x14ac:dyDescent="0.2">
      <c r="A2580" s="7"/>
      <c r="B2580" s="7" t="s">
        <v>495</v>
      </c>
      <c r="C2580" s="8" t="s">
        <v>176</v>
      </c>
      <c r="D2580" s="6">
        <v>44637</v>
      </c>
      <c r="E2580" s="5">
        <v>141.85</v>
      </c>
      <c r="F2580" s="5">
        <f t="shared" si="41"/>
        <v>322634.03999999986</v>
      </c>
    </row>
    <row r="2581" spans="1:6" x14ac:dyDescent="0.2">
      <c r="A2581" s="7"/>
      <c r="B2581" s="7" t="s">
        <v>495</v>
      </c>
      <c r="C2581" s="8" t="s">
        <v>176</v>
      </c>
      <c r="D2581" s="6">
        <v>44637</v>
      </c>
      <c r="E2581" s="5">
        <v>390.45</v>
      </c>
      <c r="F2581" s="5">
        <f t="shared" ref="F2581:F2644" si="42">E2581+F2580</f>
        <v>323024.48999999987</v>
      </c>
    </row>
    <row r="2582" spans="1:6" x14ac:dyDescent="0.2">
      <c r="A2582" s="7"/>
      <c r="B2582" s="7" t="s">
        <v>417</v>
      </c>
      <c r="C2582" s="8" t="s">
        <v>14</v>
      </c>
      <c r="D2582" s="6">
        <v>44637</v>
      </c>
      <c r="E2582" s="5">
        <v>466.2</v>
      </c>
      <c r="F2582" s="5">
        <f t="shared" si="42"/>
        <v>323490.68999999989</v>
      </c>
    </row>
    <row r="2583" spans="1:6" x14ac:dyDescent="0.2">
      <c r="A2583" s="7"/>
      <c r="B2583" s="7" t="s">
        <v>275</v>
      </c>
      <c r="C2583" s="8" t="s">
        <v>14</v>
      </c>
      <c r="D2583" s="6">
        <v>44637</v>
      </c>
      <c r="E2583" s="5">
        <v>2919.9</v>
      </c>
      <c r="F2583" s="5">
        <f t="shared" si="42"/>
        <v>326410.58999999991</v>
      </c>
    </row>
    <row r="2584" spans="1:6" x14ac:dyDescent="0.2">
      <c r="A2584" s="7"/>
      <c r="B2584" s="7" t="s">
        <v>404</v>
      </c>
      <c r="C2584" s="8" t="s">
        <v>14</v>
      </c>
      <c r="D2584" s="6">
        <v>44637</v>
      </c>
      <c r="E2584" s="5">
        <v>6768.86</v>
      </c>
      <c r="F2584" s="5">
        <f t="shared" si="42"/>
        <v>333179.4499999999</v>
      </c>
    </row>
    <row r="2585" spans="1:6" x14ac:dyDescent="0.2">
      <c r="A2585" s="7"/>
      <c r="B2585" s="7" t="s">
        <v>415</v>
      </c>
      <c r="C2585" s="8" t="s">
        <v>406</v>
      </c>
      <c r="D2585" s="6">
        <v>44637</v>
      </c>
      <c r="E2585" s="5">
        <v>485.77</v>
      </c>
      <c r="F2585" s="5">
        <f t="shared" si="42"/>
        <v>333665.21999999991</v>
      </c>
    </row>
    <row r="2586" spans="1:6" x14ac:dyDescent="0.2">
      <c r="A2586" s="7"/>
      <c r="B2586" s="7" t="s">
        <v>418</v>
      </c>
      <c r="C2586" s="8" t="s">
        <v>303</v>
      </c>
      <c r="D2586" s="6">
        <v>44645</v>
      </c>
      <c r="E2586" s="5">
        <v>67.540000000000006</v>
      </c>
      <c r="F2586" s="5">
        <f t="shared" si="42"/>
        <v>333732.75999999989</v>
      </c>
    </row>
    <row r="2587" spans="1:6" x14ac:dyDescent="0.2">
      <c r="A2587" s="7"/>
      <c r="B2587" s="7" t="s">
        <v>418</v>
      </c>
      <c r="C2587" s="8" t="s">
        <v>303</v>
      </c>
      <c r="D2587" s="6">
        <v>44645</v>
      </c>
      <c r="E2587" s="5">
        <v>850.39</v>
      </c>
      <c r="F2587" s="5">
        <f t="shared" si="42"/>
        <v>334583.14999999991</v>
      </c>
    </row>
    <row r="2588" spans="1:6" x14ac:dyDescent="0.2">
      <c r="A2588" s="7"/>
      <c r="B2588" s="7" t="s">
        <v>418</v>
      </c>
      <c r="C2588" s="8" t="s">
        <v>303</v>
      </c>
      <c r="D2588" s="6">
        <v>44645</v>
      </c>
      <c r="E2588" s="5">
        <v>384.76</v>
      </c>
      <c r="F2588" s="5">
        <f t="shared" si="42"/>
        <v>334967.90999999992</v>
      </c>
    </row>
    <row r="2589" spans="1:6" x14ac:dyDescent="0.2">
      <c r="A2589" s="7"/>
      <c r="B2589" s="7" t="s">
        <v>418</v>
      </c>
      <c r="C2589" s="8" t="s">
        <v>303</v>
      </c>
      <c r="D2589" s="6">
        <v>44645</v>
      </c>
      <c r="E2589" s="5">
        <v>572.35</v>
      </c>
      <c r="F2589" s="5">
        <f t="shared" si="42"/>
        <v>335540.25999999989</v>
      </c>
    </row>
    <row r="2590" spans="1:6" x14ac:dyDescent="0.2">
      <c r="A2590" s="7"/>
      <c r="B2590" s="7" t="s">
        <v>259</v>
      </c>
      <c r="C2590" s="8" t="s">
        <v>14</v>
      </c>
      <c r="D2590" s="6">
        <v>44645</v>
      </c>
      <c r="E2590" s="5">
        <v>437.99</v>
      </c>
      <c r="F2590" s="5">
        <f t="shared" si="42"/>
        <v>335978.24999999988</v>
      </c>
    </row>
    <row r="2591" spans="1:6" x14ac:dyDescent="0.2">
      <c r="A2591" s="7"/>
      <c r="B2591" s="7" t="s">
        <v>259</v>
      </c>
      <c r="C2591" s="8" t="s">
        <v>14</v>
      </c>
      <c r="D2591" s="6">
        <v>44645</v>
      </c>
      <c r="E2591" s="5">
        <v>212.36</v>
      </c>
      <c r="F2591" s="5">
        <f t="shared" si="42"/>
        <v>336190.60999999987</v>
      </c>
    </row>
    <row r="2592" spans="1:6" x14ac:dyDescent="0.2">
      <c r="A2592" s="7"/>
      <c r="B2592" s="7" t="s">
        <v>259</v>
      </c>
      <c r="C2592" s="8" t="s">
        <v>14</v>
      </c>
      <c r="D2592" s="6">
        <v>44645</v>
      </c>
      <c r="E2592" s="5">
        <v>212.36</v>
      </c>
      <c r="F2592" s="5">
        <f t="shared" si="42"/>
        <v>336402.96999999986</v>
      </c>
    </row>
    <row r="2593" spans="1:6" x14ac:dyDescent="0.2">
      <c r="A2593" s="7"/>
      <c r="B2593" s="7" t="s">
        <v>259</v>
      </c>
      <c r="C2593" s="8" t="s">
        <v>14</v>
      </c>
      <c r="D2593" s="6">
        <v>44645</v>
      </c>
      <c r="E2593" s="5">
        <v>437.99</v>
      </c>
      <c r="F2593" s="5">
        <f t="shared" si="42"/>
        <v>336840.95999999985</v>
      </c>
    </row>
    <row r="2594" spans="1:6" x14ac:dyDescent="0.2">
      <c r="A2594" s="7"/>
      <c r="B2594" s="7" t="s">
        <v>495</v>
      </c>
      <c r="C2594" s="8" t="s">
        <v>189</v>
      </c>
      <c r="D2594" s="6">
        <v>44645</v>
      </c>
      <c r="E2594" s="5">
        <v>3819.11</v>
      </c>
      <c r="F2594" s="5">
        <f t="shared" si="42"/>
        <v>340660.06999999983</v>
      </c>
    </row>
    <row r="2595" spans="1:6" x14ac:dyDescent="0.2">
      <c r="A2595" s="7"/>
      <c r="B2595" s="7" t="s">
        <v>495</v>
      </c>
      <c r="C2595" s="8" t="s">
        <v>79</v>
      </c>
      <c r="D2595" s="6">
        <v>44645</v>
      </c>
      <c r="E2595" s="5">
        <v>666.93</v>
      </c>
      <c r="F2595" s="5">
        <f t="shared" si="42"/>
        <v>341326.99999999983</v>
      </c>
    </row>
    <row r="2596" spans="1:6" x14ac:dyDescent="0.2">
      <c r="A2596" s="7"/>
      <c r="B2596" s="7" t="s">
        <v>495</v>
      </c>
      <c r="C2596" s="8" t="s">
        <v>17</v>
      </c>
      <c r="D2596" s="6">
        <v>44645</v>
      </c>
      <c r="E2596" s="5">
        <v>3165.44</v>
      </c>
      <c r="F2596" s="5">
        <f t="shared" si="42"/>
        <v>344492.43999999983</v>
      </c>
    </row>
    <row r="2597" spans="1:6" x14ac:dyDescent="0.2">
      <c r="A2597" s="7"/>
      <c r="B2597" s="7" t="s">
        <v>139</v>
      </c>
      <c r="C2597" s="8" t="s">
        <v>14</v>
      </c>
      <c r="D2597" s="6">
        <v>44645</v>
      </c>
      <c r="E2597" s="5">
        <v>457.89</v>
      </c>
      <c r="F2597" s="5">
        <f t="shared" si="42"/>
        <v>344950.32999999984</v>
      </c>
    </row>
    <row r="2598" spans="1:6" x14ac:dyDescent="0.2">
      <c r="A2598" s="7"/>
      <c r="B2598" s="7" t="s">
        <v>46</v>
      </c>
      <c r="C2598" s="8" t="s">
        <v>36</v>
      </c>
      <c r="D2598" s="6">
        <v>44645</v>
      </c>
      <c r="E2598" s="5">
        <v>331.81</v>
      </c>
      <c r="F2598" s="5">
        <f t="shared" si="42"/>
        <v>345282.13999999984</v>
      </c>
    </row>
    <row r="2599" spans="1:6" x14ac:dyDescent="0.2">
      <c r="A2599" s="7"/>
      <c r="B2599" s="7" t="s">
        <v>13</v>
      </c>
      <c r="C2599" s="8" t="s">
        <v>14</v>
      </c>
      <c r="D2599" s="6">
        <v>44645</v>
      </c>
      <c r="E2599" s="5">
        <v>2189.9299999999998</v>
      </c>
      <c r="F2599" s="5">
        <f t="shared" si="42"/>
        <v>347472.06999999983</v>
      </c>
    </row>
    <row r="2600" spans="1:6" x14ac:dyDescent="0.2">
      <c r="A2600" s="7"/>
      <c r="B2600" s="7" t="s">
        <v>49</v>
      </c>
      <c r="C2600" s="8" t="s">
        <v>42</v>
      </c>
      <c r="D2600" s="6">
        <v>44645</v>
      </c>
      <c r="E2600" s="5">
        <v>995.42</v>
      </c>
      <c r="F2600" s="5">
        <f t="shared" si="42"/>
        <v>348467.48999999982</v>
      </c>
    </row>
    <row r="2601" spans="1:6" x14ac:dyDescent="0.2">
      <c r="A2601" s="7"/>
      <c r="B2601" s="7" t="s">
        <v>83</v>
      </c>
      <c r="C2601" s="8" t="s">
        <v>14</v>
      </c>
      <c r="D2601" s="6">
        <v>44645</v>
      </c>
      <c r="E2601" s="5">
        <v>1049.17</v>
      </c>
      <c r="F2601" s="5">
        <f t="shared" si="42"/>
        <v>349516.6599999998</v>
      </c>
    </row>
    <row r="2602" spans="1:6" x14ac:dyDescent="0.2">
      <c r="A2602" s="7"/>
      <c r="B2602" s="7" t="s">
        <v>385</v>
      </c>
      <c r="C2602" s="8" t="s">
        <v>14</v>
      </c>
      <c r="D2602" s="6">
        <v>44645</v>
      </c>
      <c r="E2602" s="5">
        <v>72.67</v>
      </c>
      <c r="F2602" s="5">
        <f t="shared" si="42"/>
        <v>349589.32999999978</v>
      </c>
    </row>
    <row r="2603" spans="1:6" x14ac:dyDescent="0.2">
      <c r="A2603" s="7"/>
      <c r="B2603" s="7" t="s">
        <v>419</v>
      </c>
      <c r="C2603" s="8" t="s">
        <v>14</v>
      </c>
      <c r="D2603" s="6">
        <v>44645</v>
      </c>
      <c r="E2603" s="5">
        <v>530.73</v>
      </c>
      <c r="F2603" s="5">
        <f t="shared" si="42"/>
        <v>350120.05999999976</v>
      </c>
    </row>
    <row r="2604" spans="1:6" x14ac:dyDescent="0.2">
      <c r="A2604" s="7"/>
      <c r="B2604" s="7" t="s">
        <v>420</v>
      </c>
      <c r="C2604" s="8" t="s">
        <v>14</v>
      </c>
      <c r="D2604" s="6">
        <v>44645</v>
      </c>
      <c r="E2604" s="5">
        <v>43.8</v>
      </c>
      <c r="F2604" s="5">
        <f t="shared" si="42"/>
        <v>350163.85999999975</v>
      </c>
    </row>
    <row r="2605" spans="1:6" x14ac:dyDescent="0.2">
      <c r="A2605" s="7"/>
      <c r="B2605" s="7" t="s">
        <v>18</v>
      </c>
      <c r="C2605" s="8" t="s">
        <v>14</v>
      </c>
      <c r="D2605" s="6">
        <v>44645</v>
      </c>
      <c r="E2605" s="5">
        <v>469.31</v>
      </c>
      <c r="F2605" s="5">
        <f t="shared" si="42"/>
        <v>350633.16999999975</v>
      </c>
    </row>
    <row r="2606" spans="1:6" x14ac:dyDescent="0.2">
      <c r="A2606" s="7"/>
      <c r="B2606" s="7" t="s">
        <v>37</v>
      </c>
      <c r="C2606" s="8" t="s">
        <v>14</v>
      </c>
      <c r="D2606" s="6">
        <v>44645</v>
      </c>
      <c r="E2606" s="5">
        <v>124.87</v>
      </c>
      <c r="F2606" s="5">
        <f t="shared" si="42"/>
        <v>350758.03999999975</v>
      </c>
    </row>
    <row r="2607" spans="1:6" x14ac:dyDescent="0.2">
      <c r="A2607" s="7"/>
      <c r="B2607" s="7" t="s">
        <v>341</v>
      </c>
      <c r="C2607" s="8" t="s">
        <v>14</v>
      </c>
      <c r="D2607" s="6">
        <v>44659</v>
      </c>
      <c r="E2607" s="5">
        <v>2402.5500000000002</v>
      </c>
      <c r="F2607" s="5">
        <f t="shared" si="42"/>
        <v>353160.58999999973</v>
      </c>
    </row>
    <row r="2608" spans="1:6" x14ac:dyDescent="0.2">
      <c r="A2608" s="7"/>
      <c r="B2608" s="7" t="s">
        <v>341</v>
      </c>
      <c r="C2608" s="8" t="s">
        <v>14</v>
      </c>
      <c r="D2608" s="6">
        <v>44659</v>
      </c>
      <c r="E2608" s="5">
        <v>617.76</v>
      </c>
      <c r="F2608" s="5">
        <f t="shared" si="42"/>
        <v>353778.34999999974</v>
      </c>
    </row>
    <row r="2609" spans="1:6" x14ac:dyDescent="0.2">
      <c r="A2609" s="7"/>
      <c r="B2609" s="7" t="s">
        <v>62</v>
      </c>
      <c r="C2609" s="8" t="s">
        <v>14</v>
      </c>
      <c r="D2609" s="6">
        <v>44659</v>
      </c>
      <c r="E2609" s="5">
        <v>19721.27</v>
      </c>
      <c r="F2609" s="5">
        <f t="shared" si="42"/>
        <v>373499.61999999976</v>
      </c>
    </row>
    <row r="2610" spans="1:6" x14ac:dyDescent="0.2">
      <c r="A2610" s="7"/>
      <c r="B2610" s="7" t="s">
        <v>328</v>
      </c>
      <c r="C2610" s="8" t="s">
        <v>14</v>
      </c>
      <c r="D2610" s="6">
        <v>44659</v>
      </c>
      <c r="E2610" s="5">
        <v>135.05000000000001</v>
      </c>
      <c r="F2610" s="5">
        <f t="shared" si="42"/>
        <v>373634.66999999975</v>
      </c>
    </row>
    <row r="2611" spans="1:6" x14ac:dyDescent="0.2">
      <c r="A2611" s="7"/>
      <c r="B2611" s="7" t="s">
        <v>111</v>
      </c>
      <c r="C2611" s="8" t="s">
        <v>14</v>
      </c>
      <c r="D2611" s="6">
        <v>44659</v>
      </c>
      <c r="E2611" s="5">
        <v>2037.3</v>
      </c>
      <c r="F2611" s="5">
        <f t="shared" si="42"/>
        <v>375671.96999999974</v>
      </c>
    </row>
    <row r="2612" spans="1:6" x14ac:dyDescent="0.2">
      <c r="A2612" s="7"/>
      <c r="B2612" s="7" t="s">
        <v>258</v>
      </c>
      <c r="C2612" s="8" t="s">
        <v>421</v>
      </c>
      <c r="D2612" s="6">
        <v>44659</v>
      </c>
      <c r="E2612" s="5">
        <v>2817.04</v>
      </c>
      <c r="F2612" s="5">
        <f t="shared" si="42"/>
        <v>378489.00999999972</v>
      </c>
    </row>
    <row r="2613" spans="1:6" x14ac:dyDescent="0.2">
      <c r="A2613" s="7"/>
      <c r="B2613" s="7" t="s">
        <v>68</v>
      </c>
      <c r="C2613" s="8" t="s">
        <v>14</v>
      </c>
      <c r="D2613" s="6">
        <v>44659</v>
      </c>
      <c r="E2613" s="5">
        <v>8860.91</v>
      </c>
      <c r="F2613" s="5">
        <f t="shared" si="42"/>
        <v>387349.91999999969</v>
      </c>
    </row>
    <row r="2614" spans="1:6" x14ac:dyDescent="0.2">
      <c r="A2614" s="7"/>
      <c r="B2614" s="7" t="s">
        <v>413</v>
      </c>
      <c r="C2614" s="8" t="s">
        <v>14</v>
      </c>
      <c r="D2614" s="6">
        <v>44659</v>
      </c>
      <c r="E2614" s="5">
        <v>1484.5</v>
      </c>
      <c r="F2614" s="5">
        <f t="shared" si="42"/>
        <v>388834.41999999969</v>
      </c>
    </row>
    <row r="2615" spans="1:6" x14ac:dyDescent="0.2">
      <c r="A2615" s="7"/>
      <c r="B2615" s="7" t="s">
        <v>65</v>
      </c>
      <c r="C2615" s="8" t="s">
        <v>14</v>
      </c>
      <c r="D2615" s="6">
        <v>44659</v>
      </c>
      <c r="E2615" s="5">
        <v>1808.35</v>
      </c>
      <c r="F2615" s="5">
        <f t="shared" si="42"/>
        <v>390642.76999999967</v>
      </c>
    </row>
    <row r="2616" spans="1:6" x14ac:dyDescent="0.2">
      <c r="A2616" s="7"/>
      <c r="B2616" s="7" t="s">
        <v>229</v>
      </c>
      <c r="C2616" s="8" t="s">
        <v>176</v>
      </c>
      <c r="D2616" s="6">
        <v>44659</v>
      </c>
      <c r="E2616" s="5">
        <v>1368.7</v>
      </c>
      <c r="F2616" s="5">
        <f t="shared" si="42"/>
        <v>392011.46999999968</v>
      </c>
    </row>
    <row r="2617" spans="1:6" x14ac:dyDescent="0.2">
      <c r="A2617" s="7"/>
      <c r="B2617" s="7" t="s">
        <v>229</v>
      </c>
      <c r="C2617" s="8" t="s">
        <v>176</v>
      </c>
      <c r="D2617" s="6">
        <v>44659</v>
      </c>
      <c r="E2617" s="5">
        <v>49.15</v>
      </c>
      <c r="F2617" s="5">
        <f t="shared" si="42"/>
        <v>392060.6199999997</v>
      </c>
    </row>
    <row r="2618" spans="1:6" x14ac:dyDescent="0.2">
      <c r="A2618" s="7"/>
      <c r="B2618" s="7" t="s">
        <v>422</v>
      </c>
      <c r="C2618" s="8" t="s">
        <v>14</v>
      </c>
      <c r="D2618" s="6">
        <v>44659</v>
      </c>
      <c r="E2618" s="5">
        <v>248.86</v>
      </c>
      <c r="F2618" s="5">
        <f t="shared" si="42"/>
        <v>392309.47999999969</v>
      </c>
    </row>
    <row r="2619" spans="1:6" x14ac:dyDescent="0.2">
      <c r="A2619" s="7"/>
      <c r="B2619" s="7" t="s">
        <v>385</v>
      </c>
      <c r="C2619" s="8" t="s">
        <v>14</v>
      </c>
      <c r="D2619" s="6">
        <v>44659</v>
      </c>
      <c r="E2619" s="5">
        <v>200.08</v>
      </c>
      <c r="F2619" s="5">
        <f t="shared" si="42"/>
        <v>392509.55999999971</v>
      </c>
    </row>
    <row r="2620" spans="1:6" x14ac:dyDescent="0.2">
      <c r="A2620" s="7"/>
      <c r="B2620" s="7" t="s">
        <v>423</v>
      </c>
      <c r="C2620" s="8" t="s">
        <v>14</v>
      </c>
      <c r="D2620" s="6">
        <v>44659</v>
      </c>
      <c r="E2620" s="5">
        <v>746.57</v>
      </c>
      <c r="F2620" s="5">
        <f t="shared" si="42"/>
        <v>393256.12999999971</v>
      </c>
    </row>
    <row r="2621" spans="1:6" x14ac:dyDescent="0.2">
      <c r="A2621" s="7"/>
      <c r="B2621" s="7" t="s">
        <v>502</v>
      </c>
      <c r="C2621" s="8" t="s">
        <v>14</v>
      </c>
      <c r="D2621" s="6">
        <v>44659</v>
      </c>
      <c r="E2621" s="5">
        <v>713.39</v>
      </c>
      <c r="F2621" s="5">
        <f t="shared" si="42"/>
        <v>393969.51999999973</v>
      </c>
    </row>
    <row r="2622" spans="1:6" x14ac:dyDescent="0.2">
      <c r="A2622" s="7"/>
      <c r="B2622" s="7" t="s">
        <v>424</v>
      </c>
      <c r="C2622" s="8" t="s">
        <v>14</v>
      </c>
      <c r="D2622" s="6">
        <v>44659</v>
      </c>
      <c r="E2622" s="5">
        <v>12281.11</v>
      </c>
      <c r="F2622" s="5">
        <f t="shared" si="42"/>
        <v>406250.62999999971</v>
      </c>
    </row>
    <row r="2623" spans="1:6" x14ac:dyDescent="0.2">
      <c r="A2623" s="7"/>
      <c r="B2623" s="7" t="s">
        <v>8</v>
      </c>
      <c r="C2623" s="8" t="s">
        <v>42</v>
      </c>
      <c r="D2623" s="6">
        <v>44659</v>
      </c>
      <c r="E2623" s="5">
        <v>1482.6</v>
      </c>
      <c r="F2623" s="5">
        <f t="shared" si="42"/>
        <v>407733.22999999969</v>
      </c>
    </row>
    <row r="2624" spans="1:6" x14ac:dyDescent="0.2">
      <c r="A2624" s="7"/>
      <c r="B2624" s="7" t="s">
        <v>295</v>
      </c>
      <c r="C2624" s="8" t="s">
        <v>14</v>
      </c>
      <c r="D2624" s="6">
        <v>44659</v>
      </c>
      <c r="E2624" s="5">
        <v>288.01</v>
      </c>
      <c r="F2624" s="5">
        <f t="shared" si="42"/>
        <v>408021.2399999997</v>
      </c>
    </row>
    <row r="2625" spans="1:6" x14ac:dyDescent="0.2">
      <c r="A2625" s="7"/>
      <c r="B2625" s="7" t="s">
        <v>384</v>
      </c>
      <c r="C2625" s="8" t="s">
        <v>14</v>
      </c>
      <c r="D2625" s="6">
        <v>44659</v>
      </c>
      <c r="E2625" s="5">
        <v>3109.53</v>
      </c>
      <c r="F2625" s="5">
        <f t="shared" si="42"/>
        <v>411130.76999999973</v>
      </c>
    </row>
    <row r="2626" spans="1:6" x14ac:dyDescent="0.2">
      <c r="A2626" s="7"/>
      <c r="B2626" s="7" t="s">
        <v>384</v>
      </c>
      <c r="C2626" s="8" t="s">
        <v>14</v>
      </c>
      <c r="D2626" s="6">
        <v>44659</v>
      </c>
      <c r="E2626" s="5">
        <v>486.1</v>
      </c>
      <c r="F2626" s="5">
        <f t="shared" si="42"/>
        <v>411616.8699999997</v>
      </c>
    </row>
    <row r="2627" spans="1:6" x14ac:dyDescent="0.2">
      <c r="A2627" s="7"/>
      <c r="B2627" s="7" t="s">
        <v>384</v>
      </c>
      <c r="C2627" s="8" t="s">
        <v>14</v>
      </c>
      <c r="D2627" s="6">
        <v>44659</v>
      </c>
      <c r="E2627" s="5">
        <v>128.08000000000001</v>
      </c>
      <c r="F2627" s="5">
        <f t="shared" si="42"/>
        <v>411744.94999999972</v>
      </c>
    </row>
    <row r="2628" spans="1:6" x14ac:dyDescent="0.2">
      <c r="A2628" s="7"/>
      <c r="B2628" s="7" t="s">
        <v>384</v>
      </c>
      <c r="C2628" s="8" t="s">
        <v>14</v>
      </c>
      <c r="D2628" s="6">
        <v>44659</v>
      </c>
      <c r="E2628" s="5">
        <v>933.7</v>
      </c>
      <c r="F2628" s="5">
        <f t="shared" si="42"/>
        <v>412678.64999999973</v>
      </c>
    </row>
    <row r="2629" spans="1:6" x14ac:dyDescent="0.2">
      <c r="A2629" s="7"/>
      <c r="B2629" s="7" t="s">
        <v>384</v>
      </c>
      <c r="C2629" s="8" t="s">
        <v>14</v>
      </c>
      <c r="D2629" s="6">
        <v>44659</v>
      </c>
      <c r="E2629" s="5">
        <v>393.14</v>
      </c>
      <c r="F2629" s="5">
        <f t="shared" si="42"/>
        <v>413071.78999999975</v>
      </c>
    </row>
    <row r="2630" spans="1:6" x14ac:dyDescent="0.2">
      <c r="A2630" s="7"/>
      <c r="B2630" s="7" t="s">
        <v>384</v>
      </c>
      <c r="C2630" s="8" t="s">
        <v>14</v>
      </c>
      <c r="D2630" s="6">
        <v>44659</v>
      </c>
      <c r="E2630" s="5">
        <v>569.91</v>
      </c>
      <c r="F2630" s="5">
        <f t="shared" si="42"/>
        <v>413641.69999999972</v>
      </c>
    </row>
    <row r="2631" spans="1:6" x14ac:dyDescent="0.2">
      <c r="A2631" s="7"/>
      <c r="B2631" s="7" t="s">
        <v>384</v>
      </c>
      <c r="C2631" s="8" t="s">
        <v>14</v>
      </c>
      <c r="D2631" s="6">
        <v>44659</v>
      </c>
      <c r="E2631" s="5">
        <v>420.99</v>
      </c>
      <c r="F2631" s="5">
        <f t="shared" si="42"/>
        <v>414062.68999999971</v>
      </c>
    </row>
    <row r="2632" spans="1:6" x14ac:dyDescent="0.2">
      <c r="A2632" s="7"/>
      <c r="B2632" s="7" t="s">
        <v>72</v>
      </c>
      <c r="C2632" s="8" t="s">
        <v>14</v>
      </c>
      <c r="D2632" s="6">
        <v>44662</v>
      </c>
      <c r="E2632" s="5">
        <v>8260.44</v>
      </c>
      <c r="F2632" s="5">
        <f t="shared" si="42"/>
        <v>422323.12999999971</v>
      </c>
    </row>
    <row r="2633" spans="1:6" x14ac:dyDescent="0.2">
      <c r="A2633" s="7"/>
      <c r="B2633" s="7" t="s">
        <v>72</v>
      </c>
      <c r="C2633" s="8" t="s">
        <v>14</v>
      </c>
      <c r="D2633" s="6">
        <v>44662</v>
      </c>
      <c r="E2633" s="5">
        <v>9823.76</v>
      </c>
      <c r="F2633" s="5">
        <f t="shared" si="42"/>
        <v>432146.88999999972</v>
      </c>
    </row>
    <row r="2634" spans="1:6" x14ac:dyDescent="0.2">
      <c r="A2634" s="7"/>
      <c r="B2634" s="7" t="s">
        <v>384</v>
      </c>
      <c r="C2634" s="8" t="s">
        <v>189</v>
      </c>
      <c r="D2634" s="6">
        <v>44662</v>
      </c>
      <c r="E2634" s="5">
        <v>220.65</v>
      </c>
      <c r="F2634" s="5">
        <f t="shared" si="42"/>
        <v>432367.53999999975</v>
      </c>
    </row>
    <row r="2635" spans="1:6" x14ac:dyDescent="0.2">
      <c r="A2635" s="7"/>
      <c r="B2635" s="7" t="s">
        <v>384</v>
      </c>
      <c r="C2635" s="8" t="s">
        <v>189</v>
      </c>
      <c r="D2635" s="6">
        <v>44662</v>
      </c>
      <c r="E2635" s="5">
        <v>213.52</v>
      </c>
      <c r="F2635" s="5">
        <f t="shared" si="42"/>
        <v>432581.05999999976</v>
      </c>
    </row>
    <row r="2636" spans="1:6" x14ac:dyDescent="0.2">
      <c r="A2636" s="7"/>
      <c r="B2636" s="7" t="s">
        <v>384</v>
      </c>
      <c r="C2636" s="8" t="s">
        <v>189</v>
      </c>
      <c r="D2636" s="6">
        <v>44662</v>
      </c>
      <c r="E2636" s="5">
        <v>213.52</v>
      </c>
      <c r="F2636" s="5">
        <f t="shared" si="42"/>
        <v>432794.57999999978</v>
      </c>
    </row>
    <row r="2637" spans="1:6" x14ac:dyDescent="0.2">
      <c r="A2637" s="7"/>
      <c r="B2637" s="7" t="s">
        <v>138</v>
      </c>
      <c r="C2637" s="8" t="s">
        <v>14</v>
      </c>
      <c r="D2637" s="6">
        <v>44662</v>
      </c>
      <c r="E2637" s="5">
        <v>995.42</v>
      </c>
      <c r="F2637" s="5">
        <f t="shared" si="42"/>
        <v>433789.99999999977</v>
      </c>
    </row>
    <row r="2638" spans="1:6" x14ac:dyDescent="0.2">
      <c r="A2638" s="7"/>
      <c r="B2638" s="7" t="s">
        <v>414</v>
      </c>
      <c r="C2638" s="8" t="s">
        <v>14</v>
      </c>
      <c r="D2638" s="6">
        <v>44662</v>
      </c>
      <c r="E2638" s="5">
        <v>2535.0100000000002</v>
      </c>
      <c r="F2638" s="5">
        <f t="shared" si="42"/>
        <v>436325.00999999978</v>
      </c>
    </row>
    <row r="2639" spans="1:6" x14ac:dyDescent="0.2">
      <c r="A2639" s="7"/>
      <c r="B2639" s="7" t="s">
        <v>302</v>
      </c>
      <c r="C2639" s="8" t="s">
        <v>14</v>
      </c>
      <c r="D2639" s="6">
        <v>44662</v>
      </c>
      <c r="E2639" s="5">
        <v>318.52999999999997</v>
      </c>
      <c r="F2639" s="5">
        <f t="shared" si="42"/>
        <v>436643.5399999998</v>
      </c>
    </row>
    <row r="2640" spans="1:6" x14ac:dyDescent="0.2">
      <c r="A2640" s="7"/>
      <c r="B2640" s="7" t="s">
        <v>261</v>
      </c>
      <c r="C2640" s="8" t="s">
        <v>14</v>
      </c>
      <c r="D2640" s="6">
        <v>44662</v>
      </c>
      <c r="E2640" s="5">
        <v>1718.76</v>
      </c>
      <c r="F2640" s="5">
        <f t="shared" si="42"/>
        <v>438362.29999999981</v>
      </c>
    </row>
    <row r="2641" spans="1:6" x14ac:dyDescent="0.2">
      <c r="A2641" s="7"/>
      <c r="B2641" s="7" t="s">
        <v>259</v>
      </c>
      <c r="C2641" s="8" t="s">
        <v>14</v>
      </c>
      <c r="D2641" s="6">
        <v>44662</v>
      </c>
      <c r="E2641" s="5">
        <v>5627.45</v>
      </c>
      <c r="F2641" s="5">
        <f t="shared" si="42"/>
        <v>443989.74999999983</v>
      </c>
    </row>
    <row r="2642" spans="1:6" x14ac:dyDescent="0.2">
      <c r="A2642" s="7"/>
      <c r="B2642" s="7" t="s">
        <v>495</v>
      </c>
      <c r="C2642" s="8" t="s">
        <v>14</v>
      </c>
      <c r="D2642" s="6">
        <v>44673</v>
      </c>
      <c r="E2642" s="5">
        <v>3206.58</v>
      </c>
      <c r="F2642" s="5">
        <f t="shared" si="42"/>
        <v>447196.32999999984</v>
      </c>
    </row>
    <row r="2643" spans="1:6" x14ac:dyDescent="0.2">
      <c r="A2643" s="7"/>
      <c r="B2643" s="7" t="s">
        <v>495</v>
      </c>
      <c r="C2643" s="8" t="s">
        <v>14</v>
      </c>
      <c r="D2643" s="6">
        <v>44673</v>
      </c>
      <c r="E2643" s="5">
        <v>392.18</v>
      </c>
      <c r="F2643" s="5">
        <f t="shared" si="42"/>
        <v>447588.50999999983</v>
      </c>
    </row>
    <row r="2644" spans="1:6" x14ac:dyDescent="0.2">
      <c r="A2644" s="7"/>
      <c r="B2644" s="7" t="s">
        <v>495</v>
      </c>
      <c r="C2644" s="8" t="s">
        <v>14</v>
      </c>
      <c r="D2644" s="6">
        <v>44673</v>
      </c>
      <c r="E2644" s="5">
        <v>3819.11</v>
      </c>
      <c r="F2644" s="5">
        <f t="shared" si="42"/>
        <v>451407.61999999982</v>
      </c>
    </row>
    <row r="2645" spans="1:6" x14ac:dyDescent="0.2">
      <c r="A2645" s="7"/>
      <c r="B2645" s="7" t="s">
        <v>330</v>
      </c>
      <c r="C2645" s="8" t="s">
        <v>14</v>
      </c>
      <c r="D2645" s="6">
        <v>44673</v>
      </c>
      <c r="E2645" s="5">
        <v>955.6</v>
      </c>
      <c r="F2645" s="5">
        <f t="shared" ref="F2645:F2708" si="43">E2645+F2644</f>
        <v>452363.2199999998</v>
      </c>
    </row>
    <row r="2646" spans="1:6" x14ac:dyDescent="0.2">
      <c r="A2646" s="7"/>
      <c r="B2646" s="7" t="s">
        <v>330</v>
      </c>
      <c r="C2646" s="8" t="s">
        <v>14</v>
      </c>
      <c r="D2646" s="6">
        <v>44673</v>
      </c>
      <c r="E2646" s="5">
        <v>1290.07</v>
      </c>
      <c r="F2646" s="5">
        <f t="shared" si="43"/>
        <v>453653.2899999998</v>
      </c>
    </row>
    <row r="2647" spans="1:6" x14ac:dyDescent="0.2">
      <c r="A2647" s="7"/>
      <c r="B2647" s="7" t="s">
        <v>425</v>
      </c>
      <c r="C2647" s="8" t="s">
        <v>24</v>
      </c>
      <c r="D2647" s="6">
        <v>44673</v>
      </c>
      <c r="E2647" s="5">
        <v>637.07000000000005</v>
      </c>
      <c r="F2647" s="5">
        <f t="shared" si="43"/>
        <v>454290.35999999981</v>
      </c>
    </row>
    <row r="2648" spans="1:6" x14ac:dyDescent="0.2">
      <c r="A2648" s="7"/>
      <c r="B2648" s="7" t="s">
        <v>425</v>
      </c>
      <c r="C2648" s="8" t="s">
        <v>24</v>
      </c>
      <c r="D2648" s="6">
        <v>44673</v>
      </c>
      <c r="E2648" s="5">
        <v>1061.78</v>
      </c>
      <c r="F2648" s="5">
        <f t="shared" si="43"/>
        <v>455352.13999999984</v>
      </c>
    </row>
    <row r="2649" spans="1:6" x14ac:dyDescent="0.2">
      <c r="A2649" s="7"/>
      <c r="B2649" s="7" t="s">
        <v>258</v>
      </c>
      <c r="C2649" s="8" t="s">
        <v>421</v>
      </c>
      <c r="D2649" s="6">
        <v>44673</v>
      </c>
      <c r="E2649" s="5">
        <v>124.43</v>
      </c>
      <c r="F2649" s="5">
        <f t="shared" si="43"/>
        <v>455476.56999999983</v>
      </c>
    </row>
    <row r="2650" spans="1:6" x14ac:dyDescent="0.2">
      <c r="A2650" s="7"/>
      <c r="B2650" s="7" t="s">
        <v>220</v>
      </c>
      <c r="C2650" s="8" t="s">
        <v>14</v>
      </c>
      <c r="D2650" s="6">
        <v>44673</v>
      </c>
      <c r="E2650" s="5">
        <v>17088.060000000001</v>
      </c>
      <c r="F2650" s="5">
        <f t="shared" si="43"/>
        <v>472564.62999999983</v>
      </c>
    </row>
    <row r="2651" spans="1:6" x14ac:dyDescent="0.2">
      <c r="A2651" s="7"/>
      <c r="B2651" s="7" t="s">
        <v>138</v>
      </c>
      <c r="C2651" s="8" t="s">
        <v>14</v>
      </c>
      <c r="D2651" s="6">
        <v>44673</v>
      </c>
      <c r="E2651" s="5">
        <v>929.06</v>
      </c>
      <c r="F2651" s="5">
        <f t="shared" si="43"/>
        <v>473493.68999999983</v>
      </c>
    </row>
    <row r="2652" spans="1:6" x14ac:dyDescent="0.2">
      <c r="A2652" s="7"/>
      <c r="B2652" s="7" t="s">
        <v>111</v>
      </c>
      <c r="C2652" s="8" t="s">
        <v>28</v>
      </c>
      <c r="D2652" s="6">
        <v>44673</v>
      </c>
      <c r="E2652" s="5">
        <v>477.8</v>
      </c>
      <c r="F2652" s="5">
        <f t="shared" si="43"/>
        <v>473971.48999999982</v>
      </c>
    </row>
    <row r="2653" spans="1:6" x14ac:dyDescent="0.2">
      <c r="A2653" s="7"/>
      <c r="B2653" s="7" t="s">
        <v>426</v>
      </c>
      <c r="C2653" s="8" t="s">
        <v>14</v>
      </c>
      <c r="D2653" s="6">
        <v>44673</v>
      </c>
      <c r="E2653" s="5">
        <v>443.83</v>
      </c>
      <c r="F2653" s="5">
        <f t="shared" si="43"/>
        <v>474415.31999999983</v>
      </c>
    </row>
    <row r="2654" spans="1:6" x14ac:dyDescent="0.2">
      <c r="A2654" s="7"/>
      <c r="B2654" s="7" t="s">
        <v>37</v>
      </c>
      <c r="C2654" s="8" t="s">
        <v>14</v>
      </c>
      <c r="D2654" s="6">
        <v>44673</v>
      </c>
      <c r="E2654" s="5">
        <v>157.61000000000001</v>
      </c>
      <c r="F2654" s="5">
        <f t="shared" si="43"/>
        <v>474572.92999999982</v>
      </c>
    </row>
    <row r="2655" spans="1:6" x14ac:dyDescent="0.2">
      <c r="A2655" s="7"/>
      <c r="B2655" s="7" t="s">
        <v>341</v>
      </c>
      <c r="C2655" s="8" t="s">
        <v>14</v>
      </c>
      <c r="D2655" s="6">
        <v>44680</v>
      </c>
      <c r="E2655" s="5">
        <v>641.98</v>
      </c>
      <c r="F2655" s="5">
        <f t="shared" si="43"/>
        <v>475214.9099999998</v>
      </c>
    </row>
    <row r="2656" spans="1:6" x14ac:dyDescent="0.2">
      <c r="A2656" s="7"/>
      <c r="B2656" s="7" t="s">
        <v>128</v>
      </c>
      <c r="C2656" s="8" t="s">
        <v>14</v>
      </c>
      <c r="D2656" s="6">
        <v>44680</v>
      </c>
      <c r="E2656" s="5">
        <v>504.35</v>
      </c>
      <c r="F2656" s="5">
        <f t="shared" si="43"/>
        <v>475719.25999999978</v>
      </c>
    </row>
    <row r="2657" spans="1:6" x14ac:dyDescent="0.2">
      <c r="A2657" s="7"/>
      <c r="B2657" s="7" t="s">
        <v>295</v>
      </c>
      <c r="C2657" s="8" t="s">
        <v>14</v>
      </c>
      <c r="D2657" s="6">
        <v>44680</v>
      </c>
      <c r="E2657" s="5">
        <v>109.36</v>
      </c>
      <c r="F2657" s="5">
        <f t="shared" si="43"/>
        <v>475828.61999999976</v>
      </c>
    </row>
    <row r="2658" spans="1:6" x14ac:dyDescent="0.2">
      <c r="A2658" s="7"/>
      <c r="B2658" s="7" t="s">
        <v>404</v>
      </c>
      <c r="C2658" s="8" t="s">
        <v>14</v>
      </c>
      <c r="D2658" s="6">
        <v>44686</v>
      </c>
      <c r="E2658" s="5">
        <v>1592.67</v>
      </c>
      <c r="F2658" s="5">
        <f t="shared" si="43"/>
        <v>477421.28999999975</v>
      </c>
    </row>
    <row r="2659" spans="1:6" x14ac:dyDescent="0.2">
      <c r="A2659" s="7"/>
      <c r="B2659" s="7" t="s">
        <v>22</v>
      </c>
      <c r="C2659" s="8" t="s">
        <v>14</v>
      </c>
      <c r="D2659" s="6">
        <v>44686</v>
      </c>
      <c r="E2659" s="5">
        <v>69.680000000000007</v>
      </c>
      <c r="F2659" s="5">
        <f t="shared" si="43"/>
        <v>477490.96999999974</v>
      </c>
    </row>
    <row r="2660" spans="1:6" x14ac:dyDescent="0.2">
      <c r="A2660" s="7"/>
      <c r="B2660" s="7" t="s">
        <v>106</v>
      </c>
      <c r="C2660" s="8" t="s">
        <v>51</v>
      </c>
      <c r="D2660" s="6">
        <v>44686</v>
      </c>
      <c r="E2660" s="5">
        <v>580.66</v>
      </c>
      <c r="F2660" s="5">
        <f t="shared" si="43"/>
        <v>478071.62999999971</v>
      </c>
    </row>
    <row r="2661" spans="1:6" x14ac:dyDescent="0.2">
      <c r="A2661" s="7"/>
      <c r="B2661" s="7" t="s">
        <v>139</v>
      </c>
      <c r="C2661" s="8" t="s">
        <v>14</v>
      </c>
      <c r="D2661" s="6">
        <v>44686</v>
      </c>
      <c r="E2661" s="5">
        <v>119.45</v>
      </c>
      <c r="F2661" s="5">
        <f t="shared" si="43"/>
        <v>478191.07999999973</v>
      </c>
    </row>
    <row r="2662" spans="1:6" x14ac:dyDescent="0.2">
      <c r="A2662" s="7"/>
      <c r="B2662" s="7" t="s">
        <v>65</v>
      </c>
      <c r="C2662" s="8" t="s">
        <v>14</v>
      </c>
      <c r="D2662" s="6">
        <v>44686</v>
      </c>
      <c r="E2662" s="5">
        <v>1659.04</v>
      </c>
      <c r="F2662" s="5">
        <f t="shared" si="43"/>
        <v>479850.1199999997</v>
      </c>
    </row>
    <row r="2663" spans="1:6" x14ac:dyDescent="0.2">
      <c r="A2663" s="7"/>
      <c r="B2663" s="7" t="s">
        <v>229</v>
      </c>
      <c r="C2663" s="8" t="s">
        <v>176</v>
      </c>
      <c r="D2663" s="6">
        <v>44686</v>
      </c>
      <c r="E2663" s="5">
        <v>1187.8699999999999</v>
      </c>
      <c r="F2663" s="5">
        <f t="shared" si="43"/>
        <v>481037.9899999997</v>
      </c>
    </row>
    <row r="2664" spans="1:6" x14ac:dyDescent="0.2">
      <c r="A2664" s="7"/>
      <c r="B2664" s="7" t="s">
        <v>229</v>
      </c>
      <c r="C2664" s="8" t="s">
        <v>176</v>
      </c>
      <c r="D2664" s="6">
        <v>44686</v>
      </c>
      <c r="E2664" s="5">
        <v>1368.7</v>
      </c>
      <c r="F2664" s="5">
        <f t="shared" si="43"/>
        <v>482406.68999999971</v>
      </c>
    </row>
    <row r="2665" spans="1:6" x14ac:dyDescent="0.2">
      <c r="A2665" s="7"/>
      <c r="B2665" s="7" t="s">
        <v>259</v>
      </c>
      <c r="C2665" s="8" t="s">
        <v>14</v>
      </c>
      <c r="D2665" s="6">
        <v>44693</v>
      </c>
      <c r="E2665" s="5">
        <v>12675.03</v>
      </c>
      <c r="F2665" s="5">
        <f t="shared" si="43"/>
        <v>495081.71999999974</v>
      </c>
    </row>
    <row r="2666" spans="1:6" x14ac:dyDescent="0.2">
      <c r="A2666" s="7"/>
      <c r="B2666" s="7" t="s">
        <v>261</v>
      </c>
      <c r="C2666" s="8" t="s">
        <v>14</v>
      </c>
      <c r="D2666" s="6">
        <v>44693</v>
      </c>
      <c r="E2666" s="5">
        <v>885.26</v>
      </c>
      <c r="F2666" s="5">
        <f t="shared" si="43"/>
        <v>495966.97999999975</v>
      </c>
    </row>
    <row r="2667" spans="1:6" x14ac:dyDescent="0.2">
      <c r="A2667" s="7"/>
      <c r="B2667" s="7" t="s">
        <v>328</v>
      </c>
      <c r="C2667" s="8" t="s">
        <v>14</v>
      </c>
      <c r="D2667" s="6">
        <v>44693</v>
      </c>
      <c r="E2667" s="5">
        <v>246.53</v>
      </c>
      <c r="F2667" s="5">
        <f t="shared" si="43"/>
        <v>496213.50999999978</v>
      </c>
    </row>
    <row r="2668" spans="1:6" x14ac:dyDescent="0.2">
      <c r="A2668" s="7"/>
      <c r="B2668" s="7" t="s">
        <v>72</v>
      </c>
      <c r="C2668" s="8" t="s">
        <v>14</v>
      </c>
      <c r="D2668" s="6">
        <v>44693</v>
      </c>
      <c r="E2668" s="5">
        <v>7596.72</v>
      </c>
      <c r="F2668" s="5">
        <f t="shared" si="43"/>
        <v>503810.22999999975</v>
      </c>
    </row>
    <row r="2669" spans="1:6" x14ac:dyDescent="0.2">
      <c r="A2669" s="7"/>
      <c r="B2669" s="7" t="s">
        <v>197</v>
      </c>
      <c r="C2669" s="8" t="s">
        <v>427</v>
      </c>
      <c r="D2669" s="6">
        <v>44693</v>
      </c>
      <c r="E2669" s="5">
        <v>683.85</v>
      </c>
      <c r="F2669" s="5">
        <f t="shared" si="43"/>
        <v>504494.07999999973</v>
      </c>
    </row>
    <row r="2670" spans="1:6" x14ac:dyDescent="0.2">
      <c r="A2670" s="7"/>
      <c r="B2670" s="7" t="s">
        <v>381</v>
      </c>
      <c r="C2670" s="8" t="s">
        <v>14</v>
      </c>
      <c r="D2670" s="6">
        <v>44693</v>
      </c>
      <c r="E2670" s="5">
        <v>39.82</v>
      </c>
      <c r="F2670" s="5">
        <f t="shared" si="43"/>
        <v>504533.89999999973</v>
      </c>
    </row>
    <row r="2671" spans="1:6" x14ac:dyDescent="0.2">
      <c r="A2671" s="7"/>
      <c r="B2671" s="7" t="s">
        <v>330</v>
      </c>
      <c r="C2671" s="8" t="s">
        <v>14</v>
      </c>
      <c r="D2671" s="6">
        <v>44693</v>
      </c>
      <c r="E2671" s="5">
        <v>1526.31</v>
      </c>
      <c r="F2671" s="5">
        <f t="shared" si="43"/>
        <v>506060.20999999973</v>
      </c>
    </row>
    <row r="2672" spans="1:6" x14ac:dyDescent="0.2">
      <c r="A2672" s="7"/>
      <c r="B2672" s="7" t="s">
        <v>330</v>
      </c>
      <c r="C2672" s="8" t="s">
        <v>14</v>
      </c>
      <c r="D2672" s="6">
        <v>44693</v>
      </c>
      <c r="E2672" s="5">
        <v>2300.3000000000002</v>
      </c>
      <c r="F2672" s="5">
        <f t="shared" si="43"/>
        <v>508360.50999999972</v>
      </c>
    </row>
    <row r="2673" spans="1:6" x14ac:dyDescent="0.2">
      <c r="A2673" s="7"/>
      <c r="B2673" s="7" t="s">
        <v>495</v>
      </c>
      <c r="C2673" s="8" t="s">
        <v>14</v>
      </c>
      <c r="D2673" s="6">
        <v>44693</v>
      </c>
      <c r="E2673" s="5">
        <v>3593.12</v>
      </c>
      <c r="F2673" s="5">
        <f t="shared" si="43"/>
        <v>511953.62999999971</v>
      </c>
    </row>
    <row r="2674" spans="1:6" x14ac:dyDescent="0.2">
      <c r="A2674" s="7"/>
      <c r="B2674" s="7" t="s">
        <v>495</v>
      </c>
      <c r="C2674" s="8" t="s">
        <v>79</v>
      </c>
      <c r="D2674" s="6">
        <v>44693</v>
      </c>
      <c r="E2674" s="5">
        <v>666.93</v>
      </c>
      <c r="F2674" s="5">
        <f t="shared" si="43"/>
        <v>512620.55999999971</v>
      </c>
    </row>
    <row r="2675" spans="1:6" x14ac:dyDescent="0.2">
      <c r="A2675" s="7"/>
      <c r="B2675" s="7" t="s">
        <v>138</v>
      </c>
      <c r="C2675" s="8" t="s">
        <v>14</v>
      </c>
      <c r="D2675" s="6">
        <v>44693</v>
      </c>
      <c r="E2675" s="5">
        <v>477.8</v>
      </c>
      <c r="F2675" s="5">
        <f t="shared" si="43"/>
        <v>513098.35999999969</v>
      </c>
    </row>
    <row r="2676" spans="1:6" x14ac:dyDescent="0.2">
      <c r="A2676" s="7"/>
      <c r="B2676" s="7" t="s">
        <v>138</v>
      </c>
      <c r="C2676" s="8" t="s">
        <v>14</v>
      </c>
      <c r="D2676" s="6">
        <v>44693</v>
      </c>
      <c r="E2676" s="5">
        <v>822.88</v>
      </c>
      <c r="F2676" s="5">
        <f t="shared" si="43"/>
        <v>513921.2399999997</v>
      </c>
    </row>
    <row r="2677" spans="1:6" x14ac:dyDescent="0.2">
      <c r="A2677" s="7"/>
      <c r="B2677" s="7" t="s">
        <v>138</v>
      </c>
      <c r="C2677" s="8" t="s">
        <v>14</v>
      </c>
      <c r="D2677" s="6">
        <v>44693</v>
      </c>
      <c r="E2677" s="5">
        <v>929.06</v>
      </c>
      <c r="F2677" s="5">
        <f t="shared" si="43"/>
        <v>514850.2999999997</v>
      </c>
    </row>
    <row r="2678" spans="1:6" x14ac:dyDescent="0.2">
      <c r="A2678" s="7"/>
      <c r="B2678" s="7" t="s">
        <v>68</v>
      </c>
      <c r="C2678" s="8" t="s">
        <v>14</v>
      </c>
      <c r="D2678" s="6">
        <v>44693</v>
      </c>
      <c r="E2678" s="5">
        <v>10624.99</v>
      </c>
      <c r="F2678" s="5">
        <f t="shared" si="43"/>
        <v>525475.28999999969</v>
      </c>
    </row>
    <row r="2679" spans="1:6" x14ac:dyDescent="0.2">
      <c r="A2679" s="7"/>
      <c r="B2679" s="7" t="s">
        <v>68</v>
      </c>
      <c r="C2679" s="8" t="s">
        <v>14</v>
      </c>
      <c r="D2679" s="6">
        <v>44693</v>
      </c>
      <c r="E2679" s="5">
        <v>2988.92</v>
      </c>
      <c r="F2679" s="5">
        <f t="shared" si="43"/>
        <v>528464.20999999973</v>
      </c>
    </row>
    <row r="2680" spans="1:6" x14ac:dyDescent="0.2">
      <c r="A2680" s="7"/>
      <c r="B2680" s="7" t="s">
        <v>68</v>
      </c>
      <c r="C2680" s="8" t="s">
        <v>14</v>
      </c>
      <c r="D2680" s="6">
        <v>44693</v>
      </c>
      <c r="E2680" s="5">
        <v>5116.72</v>
      </c>
      <c r="F2680" s="5">
        <f t="shared" si="43"/>
        <v>533580.9299999997</v>
      </c>
    </row>
    <row r="2681" spans="1:6" x14ac:dyDescent="0.2">
      <c r="A2681" s="7"/>
      <c r="B2681" s="7" t="s">
        <v>495</v>
      </c>
      <c r="C2681" s="8" t="s">
        <v>79</v>
      </c>
      <c r="D2681" s="6">
        <v>44699</v>
      </c>
      <c r="E2681" s="5">
        <v>2356.4899999999998</v>
      </c>
      <c r="F2681" s="5">
        <f t="shared" si="43"/>
        <v>535937.41999999969</v>
      </c>
    </row>
    <row r="2682" spans="1:6" x14ac:dyDescent="0.2">
      <c r="A2682" s="7"/>
      <c r="B2682" s="7" t="s">
        <v>495</v>
      </c>
      <c r="C2682" s="8" t="s">
        <v>176</v>
      </c>
      <c r="D2682" s="6">
        <v>44699</v>
      </c>
      <c r="E2682" s="5">
        <v>391.48</v>
      </c>
      <c r="F2682" s="5">
        <f t="shared" si="43"/>
        <v>536328.89999999967</v>
      </c>
    </row>
    <row r="2683" spans="1:6" x14ac:dyDescent="0.2">
      <c r="A2683" s="7"/>
      <c r="B2683" s="7" t="s">
        <v>495</v>
      </c>
      <c r="C2683" s="8" t="s">
        <v>189</v>
      </c>
      <c r="D2683" s="6">
        <v>44699</v>
      </c>
      <c r="E2683" s="5">
        <v>3819.11</v>
      </c>
      <c r="F2683" s="5">
        <f t="shared" si="43"/>
        <v>540148.00999999966</v>
      </c>
    </row>
    <row r="2684" spans="1:6" x14ac:dyDescent="0.2">
      <c r="A2684" s="7"/>
      <c r="B2684" s="7" t="s">
        <v>495</v>
      </c>
      <c r="C2684" s="8" t="s">
        <v>176</v>
      </c>
      <c r="D2684" s="6">
        <v>44699</v>
      </c>
      <c r="E2684" s="5">
        <v>84.03</v>
      </c>
      <c r="F2684" s="5">
        <f t="shared" si="43"/>
        <v>540232.03999999969</v>
      </c>
    </row>
    <row r="2685" spans="1:6" x14ac:dyDescent="0.2">
      <c r="A2685" s="7"/>
      <c r="B2685" s="7" t="s">
        <v>62</v>
      </c>
      <c r="C2685" s="8" t="s">
        <v>14</v>
      </c>
      <c r="D2685" s="6">
        <v>44699</v>
      </c>
      <c r="E2685" s="5">
        <v>4262.99</v>
      </c>
      <c r="F2685" s="5">
        <f t="shared" si="43"/>
        <v>544495.02999999968</v>
      </c>
    </row>
    <row r="2686" spans="1:6" x14ac:dyDescent="0.2">
      <c r="A2686" s="7"/>
      <c r="B2686" s="7" t="s">
        <v>428</v>
      </c>
      <c r="C2686" s="8" t="s">
        <v>14</v>
      </c>
      <c r="D2686" s="6">
        <v>44699</v>
      </c>
      <c r="E2686" s="5">
        <v>71.34</v>
      </c>
      <c r="F2686" s="5">
        <f t="shared" si="43"/>
        <v>544566.36999999965</v>
      </c>
    </row>
    <row r="2687" spans="1:6" x14ac:dyDescent="0.2">
      <c r="A2687" s="7"/>
      <c r="B2687" s="7" t="s">
        <v>62</v>
      </c>
      <c r="C2687" s="8" t="s">
        <v>14</v>
      </c>
      <c r="D2687" s="6">
        <v>44700</v>
      </c>
      <c r="E2687" s="5">
        <v>2372.7399999999998</v>
      </c>
      <c r="F2687" s="5">
        <f t="shared" si="43"/>
        <v>546939.10999999964</v>
      </c>
    </row>
    <row r="2688" spans="1:6" x14ac:dyDescent="0.2">
      <c r="A2688" s="7"/>
      <c r="B2688" s="7" t="s">
        <v>37</v>
      </c>
      <c r="C2688" s="8" t="s">
        <v>14</v>
      </c>
      <c r="D2688" s="6">
        <v>44700</v>
      </c>
      <c r="E2688" s="5">
        <v>313.33</v>
      </c>
      <c r="F2688" s="5">
        <f t="shared" si="43"/>
        <v>547252.43999999959</v>
      </c>
    </row>
    <row r="2689" spans="1:6" x14ac:dyDescent="0.2">
      <c r="A2689" s="7"/>
      <c r="B2689" s="7" t="s">
        <v>174</v>
      </c>
      <c r="C2689" s="8" t="s">
        <v>14</v>
      </c>
      <c r="D2689" s="6">
        <v>44700</v>
      </c>
      <c r="E2689" s="5">
        <v>28.54</v>
      </c>
      <c r="F2689" s="5">
        <f t="shared" si="43"/>
        <v>547280.97999999963</v>
      </c>
    </row>
    <row r="2690" spans="1:6" x14ac:dyDescent="0.2">
      <c r="A2690" s="7"/>
      <c r="B2690" s="7" t="s">
        <v>536</v>
      </c>
      <c r="C2690" s="8" t="s">
        <v>14</v>
      </c>
      <c r="D2690" s="6">
        <v>44700</v>
      </c>
      <c r="E2690" s="5">
        <v>662.92</v>
      </c>
      <c r="F2690" s="5">
        <f t="shared" si="43"/>
        <v>547943.89999999967</v>
      </c>
    </row>
    <row r="2691" spans="1:6" x14ac:dyDescent="0.2">
      <c r="A2691" s="7"/>
      <c r="B2691" s="7" t="s">
        <v>384</v>
      </c>
      <c r="C2691" s="8" t="s">
        <v>14</v>
      </c>
      <c r="D2691" s="6">
        <v>44715</v>
      </c>
      <c r="E2691" s="5">
        <v>1272.81</v>
      </c>
      <c r="F2691" s="5">
        <f t="shared" si="43"/>
        <v>549216.70999999973</v>
      </c>
    </row>
    <row r="2692" spans="1:6" x14ac:dyDescent="0.2">
      <c r="A2692" s="7"/>
      <c r="B2692" s="7" t="s">
        <v>384</v>
      </c>
      <c r="C2692" s="8" t="s">
        <v>14</v>
      </c>
      <c r="D2692" s="6">
        <v>44715</v>
      </c>
      <c r="E2692" s="5">
        <v>273.77999999999997</v>
      </c>
      <c r="F2692" s="5">
        <f t="shared" si="43"/>
        <v>549490.48999999976</v>
      </c>
    </row>
    <row r="2693" spans="1:6" x14ac:dyDescent="0.2">
      <c r="A2693" s="7"/>
      <c r="B2693" s="7" t="s">
        <v>384</v>
      </c>
      <c r="C2693" s="8" t="s">
        <v>14</v>
      </c>
      <c r="D2693" s="6">
        <v>44715</v>
      </c>
      <c r="E2693" s="5">
        <v>132.94999999999999</v>
      </c>
      <c r="F2693" s="5">
        <f t="shared" si="43"/>
        <v>549623.43999999971</v>
      </c>
    </row>
    <row r="2694" spans="1:6" x14ac:dyDescent="0.2">
      <c r="A2694" s="7"/>
      <c r="B2694" s="7" t="s">
        <v>384</v>
      </c>
      <c r="C2694" s="8" t="s">
        <v>14</v>
      </c>
      <c r="D2694" s="6">
        <v>44715</v>
      </c>
      <c r="E2694" s="5">
        <v>161.26</v>
      </c>
      <c r="F2694" s="5">
        <f t="shared" si="43"/>
        <v>549784.69999999972</v>
      </c>
    </row>
    <row r="2695" spans="1:6" x14ac:dyDescent="0.2">
      <c r="A2695" s="7"/>
      <c r="B2695" s="7" t="s">
        <v>384</v>
      </c>
      <c r="C2695" s="8" t="s">
        <v>14</v>
      </c>
      <c r="D2695" s="6">
        <v>44715</v>
      </c>
      <c r="E2695" s="5">
        <v>283.74</v>
      </c>
      <c r="F2695" s="5">
        <f t="shared" si="43"/>
        <v>550068.43999999971</v>
      </c>
    </row>
    <row r="2696" spans="1:6" x14ac:dyDescent="0.2">
      <c r="A2696" s="7"/>
      <c r="B2696" s="7" t="s">
        <v>384</v>
      </c>
      <c r="C2696" s="8" t="s">
        <v>14</v>
      </c>
      <c r="D2696" s="6">
        <v>44715</v>
      </c>
      <c r="E2696" s="5">
        <v>136.85</v>
      </c>
      <c r="F2696" s="5">
        <f t="shared" si="43"/>
        <v>550205.28999999969</v>
      </c>
    </row>
    <row r="2697" spans="1:6" x14ac:dyDescent="0.2">
      <c r="A2697" s="7"/>
      <c r="B2697" s="7" t="s">
        <v>418</v>
      </c>
      <c r="C2697" s="8" t="s">
        <v>14</v>
      </c>
      <c r="D2697" s="6">
        <v>44715</v>
      </c>
      <c r="E2697" s="5">
        <v>167.76</v>
      </c>
      <c r="F2697" s="5">
        <f t="shared" si="43"/>
        <v>550373.0499999997</v>
      </c>
    </row>
    <row r="2698" spans="1:6" x14ac:dyDescent="0.2">
      <c r="A2698" s="7"/>
      <c r="B2698" s="7" t="s">
        <v>77</v>
      </c>
      <c r="C2698" s="8" t="s">
        <v>318</v>
      </c>
      <c r="D2698" s="6">
        <v>44715</v>
      </c>
      <c r="E2698" s="5">
        <v>160.93</v>
      </c>
      <c r="F2698" s="5">
        <f t="shared" si="43"/>
        <v>550533.97999999975</v>
      </c>
    </row>
    <row r="2699" spans="1:6" x14ac:dyDescent="0.2">
      <c r="A2699" s="7"/>
      <c r="B2699" s="7" t="s">
        <v>258</v>
      </c>
      <c r="C2699" s="8" t="s">
        <v>429</v>
      </c>
      <c r="D2699" s="6">
        <v>44715</v>
      </c>
      <c r="E2699" s="5">
        <v>1286.58</v>
      </c>
      <c r="F2699" s="5">
        <f t="shared" si="43"/>
        <v>551820.55999999971</v>
      </c>
    </row>
    <row r="2700" spans="1:6" x14ac:dyDescent="0.2">
      <c r="A2700" s="7"/>
      <c r="B2700" s="7" t="s">
        <v>140</v>
      </c>
      <c r="C2700" s="8" t="s">
        <v>14</v>
      </c>
      <c r="D2700" s="6">
        <v>44715</v>
      </c>
      <c r="E2700" s="5">
        <v>101.86</v>
      </c>
      <c r="F2700" s="5">
        <f t="shared" si="43"/>
        <v>551922.41999999969</v>
      </c>
    </row>
    <row r="2701" spans="1:6" x14ac:dyDescent="0.2">
      <c r="A2701" s="7"/>
      <c r="B2701" s="7" t="s">
        <v>4</v>
      </c>
      <c r="C2701" s="8" t="s">
        <v>24</v>
      </c>
      <c r="D2701" s="6">
        <v>44715</v>
      </c>
      <c r="E2701" s="5">
        <v>164.24</v>
      </c>
      <c r="F2701" s="5">
        <f t="shared" si="43"/>
        <v>552086.65999999968</v>
      </c>
    </row>
    <row r="2702" spans="1:6" x14ac:dyDescent="0.2">
      <c r="A2702" s="7"/>
      <c r="B2702" s="7" t="s">
        <v>387</v>
      </c>
      <c r="C2702" s="8" t="s">
        <v>14</v>
      </c>
      <c r="D2702" s="6">
        <v>44715</v>
      </c>
      <c r="E2702" s="5">
        <v>769.79</v>
      </c>
      <c r="F2702" s="5">
        <f t="shared" si="43"/>
        <v>552856.44999999972</v>
      </c>
    </row>
    <row r="2703" spans="1:6" x14ac:dyDescent="0.2">
      <c r="A2703" s="7"/>
      <c r="B2703" s="7" t="s">
        <v>65</v>
      </c>
      <c r="C2703" s="8" t="s">
        <v>14</v>
      </c>
      <c r="D2703" s="6">
        <v>44715</v>
      </c>
      <c r="E2703" s="5">
        <v>1659.04</v>
      </c>
      <c r="F2703" s="5">
        <f t="shared" si="43"/>
        <v>554515.48999999976</v>
      </c>
    </row>
    <row r="2704" spans="1:6" x14ac:dyDescent="0.2">
      <c r="A2704" s="7"/>
      <c r="B2704" s="7" t="s">
        <v>35</v>
      </c>
      <c r="C2704" s="8" t="s">
        <v>14</v>
      </c>
      <c r="D2704" s="6">
        <v>44715</v>
      </c>
      <c r="E2704" s="5">
        <v>59.53</v>
      </c>
      <c r="F2704" s="5">
        <f t="shared" si="43"/>
        <v>554575.01999999979</v>
      </c>
    </row>
    <row r="2705" spans="1:6" x14ac:dyDescent="0.2">
      <c r="A2705" s="7"/>
      <c r="B2705" s="7" t="s">
        <v>425</v>
      </c>
      <c r="C2705" s="8" t="s">
        <v>430</v>
      </c>
      <c r="D2705" s="6">
        <v>44715</v>
      </c>
      <c r="E2705" s="5">
        <v>265.45</v>
      </c>
      <c r="F2705" s="5">
        <f t="shared" si="43"/>
        <v>554840.46999999974</v>
      </c>
    </row>
    <row r="2706" spans="1:6" x14ac:dyDescent="0.2">
      <c r="A2706" s="7"/>
      <c r="B2706" s="7" t="s">
        <v>109</v>
      </c>
      <c r="C2706" s="8" t="s">
        <v>14</v>
      </c>
      <c r="D2706" s="6">
        <v>44715</v>
      </c>
      <c r="E2706" s="5">
        <v>1433.41</v>
      </c>
      <c r="F2706" s="5">
        <f t="shared" si="43"/>
        <v>556273.87999999977</v>
      </c>
    </row>
    <row r="2707" spans="1:6" x14ac:dyDescent="0.2">
      <c r="A2707" s="7"/>
      <c r="B2707" s="7" t="s">
        <v>109</v>
      </c>
      <c r="C2707" s="8" t="s">
        <v>14</v>
      </c>
      <c r="D2707" s="6">
        <v>44715</v>
      </c>
      <c r="E2707" s="5">
        <v>1672.31</v>
      </c>
      <c r="F2707" s="5">
        <f t="shared" si="43"/>
        <v>557946.18999999983</v>
      </c>
    </row>
    <row r="2708" spans="1:6" x14ac:dyDescent="0.2">
      <c r="A2708" s="7"/>
      <c r="B2708" s="7" t="s">
        <v>89</v>
      </c>
      <c r="C2708" s="8" t="s">
        <v>14</v>
      </c>
      <c r="D2708" s="6">
        <v>44715</v>
      </c>
      <c r="E2708" s="5">
        <v>1644.13</v>
      </c>
      <c r="F2708" s="5">
        <f t="shared" si="43"/>
        <v>559590.31999999983</v>
      </c>
    </row>
    <row r="2709" spans="1:6" x14ac:dyDescent="0.2">
      <c r="A2709" s="7"/>
      <c r="B2709" s="7" t="s">
        <v>229</v>
      </c>
      <c r="C2709" s="8" t="s">
        <v>44</v>
      </c>
      <c r="D2709" s="6">
        <v>44715</v>
      </c>
      <c r="E2709" s="5">
        <v>215.67</v>
      </c>
      <c r="F2709" s="5">
        <f t="shared" ref="F2709:F2772" si="44">E2709+F2708</f>
        <v>559805.98999999987</v>
      </c>
    </row>
    <row r="2710" spans="1:6" x14ac:dyDescent="0.2">
      <c r="A2710" s="7"/>
      <c r="B2710" s="7" t="s">
        <v>229</v>
      </c>
      <c r="C2710" s="8" t="s">
        <v>44</v>
      </c>
      <c r="D2710" s="6">
        <v>44715</v>
      </c>
      <c r="E2710" s="5">
        <v>239.76</v>
      </c>
      <c r="F2710" s="5">
        <f t="shared" si="44"/>
        <v>560045.74999999988</v>
      </c>
    </row>
    <row r="2711" spans="1:6" x14ac:dyDescent="0.2">
      <c r="A2711" s="7"/>
      <c r="B2711" s="7" t="s">
        <v>229</v>
      </c>
      <c r="C2711" s="8" t="s">
        <v>44</v>
      </c>
      <c r="D2711" s="6">
        <v>44715</v>
      </c>
      <c r="E2711" s="5">
        <v>74.66</v>
      </c>
      <c r="F2711" s="5">
        <f t="shared" si="44"/>
        <v>560120.40999999992</v>
      </c>
    </row>
    <row r="2712" spans="1:6" x14ac:dyDescent="0.2">
      <c r="A2712" s="7"/>
      <c r="B2712" s="7" t="s">
        <v>72</v>
      </c>
      <c r="C2712" s="8" t="s">
        <v>14</v>
      </c>
      <c r="D2712" s="6">
        <v>44715</v>
      </c>
      <c r="E2712" s="5">
        <v>3394.54</v>
      </c>
      <c r="F2712" s="5">
        <f t="shared" si="44"/>
        <v>563514.94999999995</v>
      </c>
    </row>
    <row r="2713" spans="1:6" x14ac:dyDescent="0.2">
      <c r="A2713" s="7"/>
      <c r="B2713" s="7" t="s">
        <v>72</v>
      </c>
      <c r="C2713" s="8" t="s">
        <v>14</v>
      </c>
      <c r="D2713" s="6">
        <v>44715</v>
      </c>
      <c r="E2713" s="5">
        <v>1419.39</v>
      </c>
      <c r="F2713" s="5">
        <f t="shared" si="44"/>
        <v>564934.34</v>
      </c>
    </row>
    <row r="2714" spans="1:6" x14ac:dyDescent="0.2">
      <c r="A2714" s="7"/>
      <c r="B2714" s="7" t="s">
        <v>72</v>
      </c>
      <c r="C2714" s="8" t="s">
        <v>14</v>
      </c>
      <c r="D2714" s="6">
        <v>44715</v>
      </c>
      <c r="E2714" s="5">
        <v>953.27</v>
      </c>
      <c r="F2714" s="5">
        <f t="shared" si="44"/>
        <v>565887.61</v>
      </c>
    </row>
    <row r="2715" spans="1:6" x14ac:dyDescent="0.2">
      <c r="A2715" s="7"/>
      <c r="B2715" s="7" t="s">
        <v>495</v>
      </c>
      <c r="C2715" s="8" t="s">
        <v>17</v>
      </c>
      <c r="D2715" s="6">
        <v>44722</v>
      </c>
      <c r="E2715" s="5">
        <v>3644.57</v>
      </c>
      <c r="F2715" s="5">
        <f t="shared" si="44"/>
        <v>569532.17999999993</v>
      </c>
    </row>
    <row r="2716" spans="1:6" x14ac:dyDescent="0.2">
      <c r="A2716" s="7"/>
      <c r="B2716" s="7" t="s">
        <v>495</v>
      </c>
      <c r="C2716" s="8" t="s">
        <v>79</v>
      </c>
      <c r="D2716" s="6">
        <v>44722</v>
      </c>
      <c r="E2716" s="5">
        <v>666.93</v>
      </c>
      <c r="F2716" s="5">
        <f t="shared" si="44"/>
        <v>570199.11</v>
      </c>
    </row>
    <row r="2717" spans="1:6" x14ac:dyDescent="0.2">
      <c r="A2717" s="7"/>
      <c r="B2717" s="7" t="s">
        <v>495</v>
      </c>
      <c r="C2717" s="8" t="s">
        <v>176</v>
      </c>
      <c r="D2717" s="6">
        <v>44722</v>
      </c>
      <c r="E2717" s="5">
        <v>389.99</v>
      </c>
      <c r="F2717" s="5">
        <f t="shared" si="44"/>
        <v>570589.1</v>
      </c>
    </row>
    <row r="2718" spans="1:6" x14ac:dyDescent="0.2">
      <c r="A2718" s="7"/>
      <c r="B2718" s="7" t="s">
        <v>495</v>
      </c>
      <c r="C2718" s="8" t="s">
        <v>14</v>
      </c>
      <c r="D2718" s="6">
        <v>44722</v>
      </c>
      <c r="E2718" s="5">
        <v>4438.08</v>
      </c>
      <c r="F2718" s="5">
        <f t="shared" si="44"/>
        <v>575027.17999999993</v>
      </c>
    </row>
    <row r="2719" spans="1:6" x14ac:dyDescent="0.2">
      <c r="A2719" s="7"/>
      <c r="B2719" s="7" t="s">
        <v>229</v>
      </c>
      <c r="C2719" s="8" t="s">
        <v>176</v>
      </c>
      <c r="D2719" s="6">
        <v>44722</v>
      </c>
      <c r="E2719" s="5">
        <v>260.05</v>
      </c>
      <c r="F2719" s="5">
        <f t="shared" si="44"/>
        <v>575287.23</v>
      </c>
    </row>
    <row r="2720" spans="1:6" x14ac:dyDescent="0.2">
      <c r="A2720" s="7"/>
      <c r="B2720" s="7" t="s">
        <v>229</v>
      </c>
      <c r="C2720" s="8" t="s">
        <v>176</v>
      </c>
      <c r="D2720" s="6">
        <v>44722</v>
      </c>
      <c r="E2720" s="5">
        <v>1368.7</v>
      </c>
      <c r="F2720" s="5">
        <f t="shared" si="44"/>
        <v>576655.92999999993</v>
      </c>
    </row>
    <row r="2721" spans="1:6" x14ac:dyDescent="0.2">
      <c r="A2721" s="7"/>
      <c r="B2721" s="7" t="s">
        <v>111</v>
      </c>
      <c r="C2721" s="8" t="s">
        <v>431</v>
      </c>
      <c r="D2721" s="6">
        <v>44722</v>
      </c>
      <c r="E2721" s="5">
        <v>583.98</v>
      </c>
      <c r="F2721" s="5">
        <f t="shared" si="44"/>
        <v>577239.90999999992</v>
      </c>
    </row>
    <row r="2722" spans="1:6" x14ac:dyDescent="0.2">
      <c r="A2722" s="7"/>
      <c r="B2722" s="7" t="s">
        <v>83</v>
      </c>
      <c r="C2722" s="8" t="s">
        <v>14</v>
      </c>
      <c r="D2722" s="6">
        <v>44722</v>
      </c>
      <c r="E2722" s="5">
        <v>2793.15</v>
      </c>
      <c r="F2722" s="5">
        <f t="shared" si="44"/>
        <v>580033.05999999994</v>
      </c>
    </row>
    <row r="2723" spans="1:6" x14ac:dyDescent="0.2">
      <c r="A2723" s="7"/>
      <c r="B2723" s="7" t="s">
        <v>13</v>
      </c>
      <c r="C2723" s="8" t="s">
        <v>315</v>
      </c>
      <c r="D2723" s="6">
        <v>44722</v>
      </c>
      <c r="E2723" s="5">
        <v>796.34</v>
      </c>
      <c r="F2723" s="5">
        <f t="shared" si="44"/>
        <v>580829.39999999991</v>
      </c>
    </row>
    <row r="2724" spans="1:6" x14ac:dyDescent="0.2">
      <c r="A2724" s="7"/>
      <c r="B2724" s="7" t="s">
        <v>328</v>
      </c>
      <c r="C2724" s="8" t="s">
        <v>14</v>
      </c>
      <c r="D2724" s="6">
        <v>44722</v>
      </c>
      <c r="E2724" s="5">
        <v>230.27</v>
      </c>
      <c r="F2724" s="5">
        <f t="shared" si="44"/>
        <v>581059.66999999993</v>
      </c>
    </row>
    <row r="2725" spans="1:6" x14ac:dyDescent="0.2">
      <c r="A2725" s="7"/>
      <c r="B2725" s="7" t="s">
        <v>138</v>
      </c>
      <c r="C2725" s="8" t="s">
        <v>14</v>
      </c>
      <c r="D2725" s="6">
        <v>44735</v>
      </c>
      <c r="E2725" s="5">
        <v>743.25</v>
      </c>
      <c r="F2725" s="5">
        <f t="shared" si="44"/>
        <v>581802.91999999993</v>
      </c>
    </row>
    <row r="2726" spans="1:6" x14ac:dyDescent="0.2">
      <c r="A2726" s="7"/>
      <c r="B2726" s="7" t="s">
        <v>138</v>
      </c>
      <c r="C2726" s="8" t="s">
        <v>14</v>
      </c>
      <c r="D2726" s="6">
        <v>44735</v>
      </c>
      <c r="E2726" s="5">
        <v>1194.51</v>
      </c>
      <c r="F2726" s="5">
        <f t="shared" si="44"/>
        <v>582997.42999999993</v>
      </c>
    </row>
    <row r="2727" spans="1:6" x14ac:dyDescent="0.2">
      <c r="A2727" s="7"/>
      <c r="B2727" s="7" t="s">
        <v>138</v>
      </c>
      <c r="C2727" s="8" t="s">
        <v>14</v>
      </c>
      <c r="D2727" s="6">
        <v>44735</v>
      </c>
      <c r="E2727" s="5">
        <v>1672.31</v>
      </c>
      <c r="F2727" s="5">
        <f t="shared" si="44"/>
        <v>584669.74</v>
      </c>
    </row>
    <row r="2728" spans="1:6" x14ac:dyDescent="0.2">
      <c r="A2728" s="7"/>
      <c r="B2728" s="7" t="s">
        <v>138</v>
      </c>
      <c r="C2728" s="8" t="s">
        <v>14</v>
      </c>
      <c r="D2728" s="6">
        <v>44735</v>
      </c>
      <c r="E2728" s="5">
        <v>849.43</v>
      </c>
      <c r="F2728" s="5">
        <f t="shared" si="44"/>
        <v>585519.17000000004</v>
      </c>
    </row>
    <row r="2729" spans="1:6" x14ac:dyDescent="0.2">
      <c r="A2729" s="7"/>
      <c r="B2729" s="7" t="s">
        <v>495</v>
      </c>
      <c r="C2729" s="8" t="s">
        <v>79</v>
      </c>
      <c r="D2729" s="6">
        <v>44735</v>
      </c>
      <c r="E2729" s="5">
        <v>1047.58</v>
      </c>
      <c r="F2729" s="5">
        <f t="shared" si="44"/>
        <v>586566.75</v>
      </c>
    </row>
    <row r="2730" spans="1:6" x14ac:dyDescent="0.2">
      <c r="A2730" s="7"/>
      <c r="B2730" s="7" t="s">
        <v>495</v>
      </c>
      <c r="C2730" s="8" t="s">
        <v>14</v>
      </c>
      <c r="D2730" s="6">
        <v>44735</v>
      </c>
      <c r="E2730" s="5">
        <v>619.11</v>
      </c>
      <c r="F2730" s="5">
        <f t="shared" si="44"/>
        <v>587185.86</v>
      </c>
    </row>
    <row r="2731" spans="1:6" x14ac:dyDescent="0.2">
      <c r="A2731" s="7"/>
      <c r="B2731" s="7" t="s">
        <v>495</v>
      </c>
      <c r="C2731" s="8" t="s">
        <v>14</v>
      </c>
      <c r="D2731" s="6">
        <v>44735</v>
      </c>
      <c r="E2731" s="5">
        <v>580.66</v>
      </c>
      <c r="F2731" s="5">
        <f t="shared" si="44"/>
        <v>587766.52</v>
      </c>
    </row>
    <row r="2732" spans="1:6" x14ac:dyDescent="0.2">
      <c r="A2732" s="7"/>
      <c r="B2732" s="7" t="s">
        <v>495</v>
      </c>
      <c r="C2732" s="8" t="s">
        <v>189</v>
      </c>
      <c r="D2732" s="6">
        <v>44735</v>
      </c>
      <c r="E2732" s="5">
        <v>3819.11</v>
      </c>
      <c r="F2732" s="5">
        <f t="shared" si="44"/>
        <v>591585.63</v>
      </c>
    </row>
    <row r="2733" spans="1:6" x14ac:dyDescent="0.2">
      <c r="A2733" s="7"/>
      <c r="B2733" s="7" t="s">
        <v>495</v>
      </c>
      <c r="C2733" s="8" t="s">
        <v>14</v>
      </c>
      <c r="D2733" s="6">
        <v>44735</v>
      </c>
      <c r="E2733" s="5">
        <v>736.88</v>
      </c>
      <c r="F2733" s="5">
        <f t="shared" si="44"/>
        <v>592322.51</v>
      </c>
    </row>
    <row r="2734" spans="1:6" x14ac:dyDescent="0.2">
      <c r="A2734" s="7"/>
      <c r="B2734" s="7" t="s">
        <v>495</v>
      </c>
      <c r="C2734" s="8" t="s">
        <v>145</v>
      </c>
      <c r="D2734" s="6">
        <v>44735</v>
      </c>
      <c r="E2734" s="5">
        <v>1572.6</v>
      </c>
      <c r="F2734" s="5">
        <f t="shared" si="44"/>
        <v>593895.11</v>
      </c>
    </row>
    <row r="2735" spans="1:6" x14ac:dyDescent="0.2">
      <c r="A2735" s="7"/>
      <c r="B2735" s="7" t="s">
        <v>495</v>
      </c>
      <c r="C2735" s="8" t="s">
        <v>14</v>
      </c>
      <c r="D2735" s="6">
        <v>44735</v>
      </c>
      <c r="E2735" s="5">
        <v>1572.58</v>
      </c>
      <c r="F2735" s="5">
        <f t="shared" si="44"/>
        <v>595467.68999999994</v>
      </c>
    </row>
    <row r="2736" spans="1:6" x14ac:dyDescent="0.2">
      <c r="A2736" s="7"/>
      <c r="B2736" s="7" t="s">
        <v>432</v>
      </c>
      <c r="C2736" s="8" t="s">
        <v>14</v>
      </c>
      <c r="D2736" s="6">
        <v>44735</v>
      </c>
      <c r="E2736" s="5">
        <v>1791.76</v>
      </c>
      <c r="F2736" s="5">
        <f t="shared" si="44"/>
        <v>597259.44999999995</v>
      </c>
    </row>
    <row r="2737" spans="1:6" x14ac:dyDescent="0.2">
      <c r="A2737" s="7"/>
      <c r="B2737" s="7" t="s">
        <v>68</v>
      </c>
      <c r="C2737" s="8" t="s">
        <v>14</v>
      </c>
      <c r="D2737" s="6">
        <v>44735</v>
      </c>
      <c r="E2737" s="5">
        <v>9371.44</v>
      </c>
      <c r="F2737" s="5">
        <f t="shared" si="44"/>
        <v>606630.8899999999</v>
      </c>
    </row>
    <row r="2738" spans="1:6" x14ac:dyDescent="0.2">
      <c r="A2738" s="7"/>
      <c r="B2738" s="7" t="s">
        <v>4</v>
      </c>
      <c r="C2738" s="8" t="s">
        <v>24</v>
      </c>
      <c r="D2738" s="6">
        <v>44735</v>
      </c>
      <c r="E2738" s="5">
        <v>250.93</v>
      </c>
      <c r="F2738" s="5">
        <f t="shared" si="44"/>
        <v>606881.81999999995</v>
      </c>
    </row>
    <row r="2739" spans="1:6" x14ac:dyDescent="0.2">
      <c r="A2739" s="7"/>
      <c r="B2739" s="7" t="s">
        <v>536</v>
      </c>
      <c r="C2739" s="8" t="s">
        <v>433</v>
      </c>
      <c r="D2739" s="6">
        <v>44735</v>
      </c>
      <c r="E2739" s="5">
        <v>372.69</v>
      </c>
      <c r="F2739" s="5">
        <f t="shared" si="44"/>
        <v>607254.50999999989</v>
      </c>
    </row>
    <row r="2740" spans="1:6" x14ac:dyDescent="0.2">
      <c r="A2740" s="7"/>
      <c r="B2740" s="7" t="s">
        <v>174</v>
      </c>
      <c r="C2740" s="8" t="s">
        <v>434</v>
      </c>
      <c r="D2740" s="6">
        <v>44735</v>
      </c>
      <c r="E2740" s="5">
        <v>685.78</v>
      </c>
      <c r="F2740" s="5">
        <f t="shared" si="44"/>
        <v>607940.28999999992</v>
      </c>
    </row>
    <row r="2741" spans="1:6" x14ac:dyDescent="0.2">
      <c r="A2741" s="7"/>
      <c r="B2741" s="7" t="s">
        <v>435</v>
      </c>
      <c r="C2741" s="8" t="s">
        <v>14</v>
      </c>
      <c r="D2741" s="6">
        <v>44735</v>
      </c>
      <c r="E2741" s="5">
        <v>322.52</v>
      </c>
      <c r="F2741" s="5">
        <f t="shared" si="44"/>
        <v>608262.80999999994</v>
      </c>
    </row>
    <row r="2742" spans="1:6" x14ac:dyDescent="0.2">
      <c r="A2742" s="7"/>
      <c r="B2742" s="7" t="s">
        <v>201</v>
      </c>
      <c r="C2742" s="8" t="s">
        <v>14</v>
      </c>
      <c r="D2742" s="6">
        <v>44735</v>
      </c>
      <c r="E2742" s="5">
        <v>71.459999999999994</v>
      </c>
      <c r="F2742" s="5">
        <f t="shared" si="44"/>
        <v>608334.2699999999</v>
      </c>
    </row>
    <row r="2743" spans="1:6" x14ac:dyDescent="0.2">
      <c r="A2743" s="7"/>
      <c r="B2743" s="7" t="s">
        <v>30</v>
      </c>
      <c r="C2743" s="8" t="s">
        <v>15</v>
      </c>
      <c r="D2743" s="6">
        <v>44735</v>
      </c>
      <c r="E2743" s="5">
        <v>115.85</v>
      </c>
      <c r="F2743" s="5">
        <f t="shared" si="44"/>
        <v>608450.11999999988</v>
      </c>
    </row>
    <row r="2744" spans="1:6" x14ac:dyDescent="0.2">
      <c r="A2744" s="7"/>
      <c r="B2744" s="7" t="s">
        <v>138</v>
      </c>
      <c r="C2744" s="8" t="s">
        <v>14</v>
      </c>
      <c r="D2744" s="6">
        <v>44743</v>
      </c>
      <c r="E2744" s="5">
        <v>1194.51</v>
      </c>
      <c r="F2744" s="5">
        <f t="shared" si="44"/>
        <v>609644.62999999989</v>
      </c>
    </row>
    <row r="2745" spans="1:6" x14ac:dyDescent="0.2">
      <c r="A2745" s="7"/>
      <c r="B2745" s="7" t="s">
        <v>138</v>
      </c>
      <c r="C2745" s="8" t="s">
        <v>14</v>
      </c>
      <c r="D2745" s="6">
        <v>44743</v>
      </c>
      <c r="E2745" s="5">
        <v>371.62</v>
      </c>
      <c r="F2745" s="5">
        <f t="shared" si="44"/>
        <v>610016.24999999988</v>
      </c>
    </row>
    <row r="2746" spans="1:6" x14ac:dyDescent="0.2">
      <c r="A2746" s="7"/>
      <c r="B2746" s="7" t="s">
        <v>65</v>
      </c>
      <c r="C2746" s="8" t="s">
        <v>14</v>
      </c>
      <c r="D2746" s="6">
        <v>44743</v>
      </c>
      <c r="E2746" s="5">
        <v>1659.04</v>
      </c>
      <c r="F2746" s="5">
        <f t="shared" si="44"/>
        <v>611675.28999999992</v>
      </c>
    </row>
    <row r="2747" spans="1:6" x14ac:dyDescent="0.2">
      <c r="A2747" s="7"/>
      <c r="B2747" s="7" t="s">
        <v>536</v>
      </c>
      <c r="C2747" s="8" t="s">
        <v>303</v>
      </c>
      <c r="D2747" s="6">
        <v>44743</v>
      </c>
      <c r="E2747" s="5">
        <v>2376.0100000000002</v>
      </c>
      <c r="F2747" s="5">
        <f t="shared" si="44"/>
        <v>614051.29999999993</v>
      </c>
    </row>
    <row r="2748" spans="1:6" x14ac:dyDescent="0.2">
      <c r="A2748" s="7"/>
      <c r="B2748" s="7" t="s">
        <v>229</v>
      </c>
      <c r="C2748" s="8" t="s">
        <v>10</v>
      </c>
      <c r="D2748" s="6">
        <v>44743</v>
      </c>
      <c r="E2748" s="5">
        <v>1609.26</v>
      </c>
      <c r="F2748" s="5">
        <f t="shared" si="44"/>
        <v>615660.55999999994</v>
      </c>
    </row>
    <row r="2749" spans="1:6" x14ac:dyDescent="0.2">
      <c r="A2749" s="7"/>
      <c r="B2749" s="7" t="s">
        <v>109</v>
      </c>
      <c r="C2749" s="8" t="s">
        <v>14</v>
      </c>
      <c r="D2749" s="6">
        <v>44743</v>
      </c>
      <c r="E2749" s="5">
        <v>809.61</v>
      </c>
      <c r="F2749" s="5">
        <f t="shared" si="44"/>
        <v>616470.16999999993</v>
      </c>
    </row>
    <row r="2750" spans="1:6" x14ac:dyDescent="0.2">
      <c r="A2750" s="7"/>
      <c r="B2750" s="7" t="s">
        <v>62</v>
      </c>
      <c r="C2750" s="8" t="s">
        <v>14</v>
      </c>
      <c r="D2750" s="6">
        <v>44743</v>
      </c>
      <c r="E2750" s="5">
        <v>223.97</v>
      </c>
      <c r="F2750" s="5">
        <f t="shared" si="44"/>
        <v>616694.1399999999</v>
      </c>
    </row>
    <row r="2751" spans="1:6" x14ac:dyDescent="0.2">
      <c r="A2751" s="7"/>
      <c r="B2751" s="7" t="s">
        <v>295</v>
      </c>
      <c r="C2751" s="8" t="s">
        <v>14</v>
      </c>
      <c r="D2751" s="6">
        <v>44743</v>
      </c>
      <c r="E2751" s="5">
        <v>330.48</v>
      </c>
      <c r="F2751" s="5">
        <f t="shared" si="44"/>
        <v>617024.61999999988</v>
      </c>
    </row>
    <row r="2752" spans="1:6" x14ac:dyDescent="0.2">
      <c r="A2752" s="7"/>
      <c r="B2752" s="7" t="s">
        <v>16</v>
      </c>
      <c r="C2752" s="8" t="s">
        <v>14</v>
      </c>
      <c r="D2752" s="6">
        <v>44750</v>
      </c>
      <c r="E2752" s="5">
        <v>2300</v>
      </c>
      <c r="F2752" s="5">
        <f t="shared" si="44"/>
        <v>619324.61999999988</v>
      </c>
    </row>
    <row r="2753" spans="1:6" x14ac:dyDescent="0.2">
      <c r="A2753" s="7"/>
      <c r="B2753" s="7" t="s">
        <v>4</v>
      </c>
      <c r="C2753" s="8" t="s">
        <v>79</v>
      </c>
      <c r="D2753" s="6">
        <v>44750</v>
      </c>
      <c r="E2753" s="5">
        <v>364.99</v>
      </c>
      <c r="F2753" s="5">
        <f t="shared" si="44"/>
        <v>619689.60999999987</v>
      </c>
    </row>
    <row r="2754" spans="1:6" x14ac:dyDescent="0.2">
      <c r="A2754" s="7"/>
      <c r="B2754" s="7" t="s">
        <v>4</v>
      </c>
      <c r="C2754" s="8" t="s">
        <v>79</v>
      </c>
      <c r="D2754" s="6">
        <v>44750</v>
      </c>
      <c r="E2754" s="5">
        <v>319.52999999999997</v>
      </c>
      <c r="F2754" s="5">
        <f t="shared" si="44"/>
        <v>620009.1399999999</v>
      </c>
    </row>
    <row r="2755" spans="1:6" x14ac:dyDescent="0.2">
      <c r="A2755" s="7"/>
      <c r="B2755" s="7" t="s">
        <v>4</v>
      </c>
      <c r="C2755" s="8" t="s">
        <v>79</v>
      </c>
      <c r="D2755" s="6">
        <v>44750</v>
      </c>
      <c r="E2755" s="5">
        <v>595.74</v>
      </c>
      <c r="F2755" s="5">
        <f t="shared" si="44"/>
        <v>620604.87999999989</v>
      </c>
    </row>
    <row r="2756" spans="1:6" x14ac:dyDescent="0.2">
      <c r="A2756" s="7"/>
      <c r="B2756" s="7" t="s">
        <v>229</v>
      </c>
      <c r="C2756" s="8" t="s">
        <v>10</v>
      </c>
      <c r="D2756" s="6">
        <v>44750</v>
      </c>
      <c r="E2756" s="5">
        <v>1609.26</v>
      </c>
      <c r="F2756" s="5">
        <f t="shared" si="44"/>
        <v>622214.1399999999</v>
      </c>
    </row>
    <row r="2757" spans="1:6" x14ac:dyDescent="0.2">
      <c r="A2757" s="7"/>
      <c r="B2757" s="7" t="s">
        <v>387</v>
      </c>
      <c r="C2757" s="8" t="s">
        <v>14</v>
      </c>
      <c r="D2757" s="6">
        <v>44750</v>
      </c>
      <c r="E2757" s="5">
        <v>705.1</v>
      </c>
      <c r="F2757" s="5">
        <f t="shared" si="44"/>
        <v>622919.23999999987</v>
      </c>
    </row>
    <row r="2758" spans="1:6" x14ac:dyDescent="0.2">
      <c r="A2758" s="7"/>
      <c r="B2758" s="7" t="s">
        <v>259</v>
      </c>
      <c r="C2758" s="8" t="s">
        <v>14</v>
      </c>
      <c r="D2758" s="6">
        <v>44750</v>
      </c>
      <c r="E2758" s="5">
        <v>4154.22</v>
      </c>
      <c r="F2758" s="5">
        <f t="shared" si="44"/>
        <v>627073.45999999985</v>
      </c>
    </row>
    <row r="2759" spans="1:6" x14ac:dyDescent="0.2">
      <c r="A2759" s="7"/>
      <c r="B2759" s="7" t="s">
        <v>259</v>
      </c>
      <c r="C2759" s="8" t="s">
        <v>14</v>
      </c>
      <c r="D2759" s="6">
        <v>44750</v>
      </c>
      <c r="E2759" s="5">
        <v>3636.6</v>
      </c>
      <c r="F2759" s="5">
        <f t="shared" si="44"/>
        <v>630710.05999999982</v>
      </c>
    </row>
    <row r="2760" spans="1:6" x14ac:dyDescent="0.2">
      <c r="A2760" s="7"/>
      <c r="B2760" s="7" t="s">
        <v>4</v>
      </c>
      <c r="C2760" s="8" t="s">
        <v>436</v>
      </c>
      <c r="D2760" s="6">
        <v>44750</v>
      </c>
      <c r="E2760" s="5">
        <v>237.24</v>
      </c>
      <c r="F2760" s="5">
        <f t="shared" si="44"/>
        <v>630947.29999999981</v>
      </c>
    </row>
    <row r="2761" spans="1:6" x14ac:dyDescent="0.2">
      <c r="A2761" s="7"/>
      <c r="B2761" s="7" t="s">
        <v>302</v>
      </c>
      <c r="C2761" s="8" t="s">
        <v>14</v>
      </c>
      <c r="D2761" s="6">
        <v>44750</v>
      </c>
      <c r="E2761" s="5">
        <v>53.09</v>
      </c>
      <c r="F2761" s="5">
        <f t="shared" si="44"/>
        <v>631000.38999999978</v>
      </c>
    </row>
    <row r="2762" spans="1:6" x14ac:dyDescent="0.2">
      <c r="A2762" s="7"/>
      <c r="B2762" s="7" t="s">
        <v>302</v>
      </c>
      <c r="C2762" s="8" t="s">
        <v>14</v>
      </c>
      <c r="D2762" s="6">
        <v>44750</v>
      </c>
      <c r="E2762" s="5">
        <v>318.52999999999997</v>
      </c>
      <c r="F2762" s="5">
        <f t="shared" si="44"/>
        <v>631318.91999999981</v>
      </c>
    </row>
    <row r="2763" spans="1:6" x14ac:dyDescent="0.2">
      <c r="A2763" s="7"/>
      <c r="B2763" s="7" t="s">
        <v>21</v>
      </c>
      <c r="C2763" s="8" t="s">
        <v>14</v>
      </c>
      <c r="D2763" s="6">
        <v>44750</v>
      </c>
      <c r="E2763" s="5">
        <v>58.07</v>
      </c>
      <c r="F2763" s="5">
        <f t="shared" si="44"/>
        <v>631376.98999999976</v>
      </c>
    </row>
    <row r="2764" spans="1:6" x14ac:dyDescent="0.2">
      <c r="A2764" s="7"/>
      <c r="B2764" s="7" t="s">
        <v>384</v>
      </c>
      <c r="C2764" s="8" t="s">
        <v>14</v>
      </c>
      <c r="D2764" s="6">
        <v>44750</v>
      </c>
      <c r="E2764" s="5">
        <v>1888.98</v>
      </c>
      <c r="F2764" s="5">
        <f t="shared" si="44"/>
        <v>633265.96999999974</v>
      </c>
    </row>
    <row r="2765" spans="1:6" x14ac:dyDescent="0.2">
      <c r="A2765" s="7"/>
      <c r="B2765" s="7" t="s">
        <v>536</v>
      </c>
      <c r="C2765" s="8" t="s">
        <v>303</v>
      </c>
      <c r="D2765" s="6">
        <v>44755</v>
      </c>
      <c r="E2765" s="5">
        <v>569.38</v>
      </c>
      <c r="F2765" s="5">
        <f t="shared" si="44"/>
        <v>633835.34999999974</v>
      </c>
    </row>
    <row r="2766" spans="1:6" x14ac:dyDescent="0.2">
      <c r="A2766" s="7"/>
      <c r="B2766" s="7" t="s">
        <v>536</v>
      </c>
      <c r="C2766" s="8" t="s">
        <v>303</v>
      </c>
      <c r="D2766" s="6">
        <v>44755</v>
      </c>
      <c r="E2766" s="5">
        <v>231.4</v>
      </c>
      <c r="F2766" s="5">
        <f t="shared" si="44"/>
        <v>634066.74999999977</v>
      </c>
    </row>
    <row r="2767" spans="1:6" x14ac:dyDescent="0.2">
      <c r="A2767" s="7"/>
      <c r="B2767" s="7" t="s">
        <v>4</v>
      </c>
      <c r="C2767" s="8" t="s">
        <v>437</v>
      </c>
      <c r="D2767" s="6">
        <v>44755</v>
      </c>
      <c r="E2767" s="5">
        <v>36.5</v>
      </c>
      <c r="F2767" s="5">
        <f t="shared" si="44"/>
        <v>634103.24999999977</v>
      </c>
    </row>
    <row r="2768" spans="1:6" x14ac:dyDescent="0.2">
      <c r="A2768" s="7"/>
      <c r="B2768" s="7" t="s">
        <v>111</v>
      </c>
      <c r="C2768" s="8" t="s">
        <v>11</v>
      </c>
      <c r="D2768" s="6">
        <v>44755</v>
      </c>
      <c r="E2768" s="5">
        <v>862.7</v>
      </c>
      <c r="F2768" s="5">
        <f t="shared" si="44"/>
        <v>634965.94999999972</v>
      </c>
    </row>
    <row r="2769" spans="1:6" x14ac:dyDescent="0.2">
      <c r="A2769" s="7"/>
      <c r="B2769" s="7" t="s">
        <v>267</v>
      </c>
      <c r="C2769" s="8" t="s">
        <v>14</v>
      </c>
      <c r="D2769" s="6">
        <v>44755</v>
      </c>
      <c r="E2769" s="5">
        <v>91.25</v>
      </c>
      <c r="F2769" s="5">
        <f t="shared" si="44"/>
        <v>635057.19999999972</v>
      </c>
    </row>
    <row r="2770" spans="1:6" x14ac:dyDescent="0.2">
      <c r="A2770" s="7"/>
      <c r="B2770" s="7" t="s">
        <v>258</v>
      </c>
      <c r="C2770" s="8" t="s">
        <v>14</v>
      </c>
      <c r="D2770" s="6">
        <v>44755</v>
      </c>
      <c r="E2770" s="5">
        <v>725</v>
      </c>
      <c r="F2770" s="5">
        <f t="shared" si="44"/>
        <v>635782.19999999972</v>
      </c>
    </row>
    <row r="2771" spans="1:6" x14ac:dyDescent="0.2">
      <c r="A2771" s="7"/>
      <c r="B2771" s="7" t="s">
        <v>261</v>
      </c>
      <c r="C2771" s="8" t="s">
        <v>14</v>
      </c>
      <c r="D2771" s="6">
        <v>44755</v>
      </c>
      <c r="E2771" s="5">
        <v>997.01</v>
      </c>
      <c r="F2771" s="5">
        <f t="shared" si="44"/>
        <v>636779.20999999973</v>
      </c>
    </row>
    <row r="2772" spans="1:6" x14ac:dyDescent="0.2">
      <c r="A2772" s="7"/>
      <c r="B2772" s="7" t="s">
        <v>62</v>
      </c>
      <c r="C2772" s="8" t="s">
        <v>14</v>
      </c>
      <c r="D2772" s="6">
        <v>44756</v>
      </c>
      <c r="E2772" s="5">
        <v>7277.69</v>
      </c>
      <c r="F2772" s="5">
        <f t="shared" si="44"/>
        <v>644056.89999999967</v>
      </c>
    </row>
    <row r="2773" spans="1:6" x14ac:dyDescent="0.2">
      <c r="A2773" s="7"/>
      <c r="B2773" s="7" t="s">
        <v>62</v>
      </c>
      <c r="C2773" s="8" t="s">
        <v>14</v>
      </c>
      <c r="D2773" s="6">
        <v>44756</v>
      </c>
      <c r="E2773" s="5">
        <v>2981.29</v>
      </c>
      <c r="F2773" s="5">
        <f t="shared" ref="F2773:F2836" si="45">E2773+F2772</f>
        <v>647038.18999999971</v>
      </c>
    </row>
    <row r="2774" spans="1:6" x14ac:dyDescent="0.2">
      <c r="A2774" s="7"/>
      <c r="B2774" s="7" t="s">
        <v>438</v>
      </c>
      <c r="C2774" s="8" t="s">
        <v>34</v>
      </c>
      <c r="D2774" s="6">
        <v>44756</v>
      </c>
      <c r="E2774" s="5">
        <v>1532.95</v>
      </c>
      <c r="F2774" s="5">
        <f t="shared" si="45"/>
        <v>648571.13999999966</v>
      </c>
    </row>
    <row r="2775" spans="1:6" x14ac:dyDescent="0.2">
      <c r="A2775" s="7"/>
      <c r="B2775" s="7" t="s">
        <v>275</v>
      </c>
      <c r="C2775" s="8" t="s">
        <v>14</v>
      </c>
      <c r="D2775" s="6">
        <v>44757</v>
      </c>
      <c r="E2775" s="5">
        <v>398.17</v>
      </c>
      <c r="F2775" s="5">
        <f t="shared" si="45"/>
        <v>648969.30999999971</v>
      </c>
    </row>
    <row r="2776" spans="1:6" x14ac:dyDescent="0.2">
      <c r="A2776" s="7"/>
      <c r="B2776" s="7" t="s">
        <v>21</v>
      </c>
      <c r="C2776" s="8" t="s">
        <v>14</v>
      </c>
      <c r="D2776" s="6">
        <v>44757</v>
      </c>
      <c r="E2776" s="5">
        <v>58.07</v>
      </c>
      <c r="F2776" s="5">
        <f t="shared" si="45"/>
        <v>649027.37999999966</v>
      </c>
    </row>
    <row r="2777" spans="1:6" x14ac:dyDescent="0.2">
      <c r="A2777" s="7"/>
      <c r="B2777" s="7" t="s">
        <v>495</v>
      </c>
      <c r="C2777" s="8" t="s">
        <v>14</v>
      </c>
      <c r="D2777" s="6">
        <v>44757</v>
      </c>
      <c r="E2777" s="5">
        <v>761.5</v>
      </c>
      <c r="F2777" s="5">
        <f t="shared" si="45"/>
        <v>649788.87999999966</v>
      </c>
    </row>
    <row r="2778" spans="1:6" x14ac:dyDescent="0.2">
      <c r="A2778" s="7"/>
      <c r="B2778" s="7" t="s">
        <v>495</v>
      </c>
      <c r="C2778" s="8" t="s">
        <v>14</v>
      </c>
      <c r="D2778" s="6">
        <v>44757</v>
      </c>
      <c r="E2778" s="5">
        <v>3084.61</v>
      </c>
      <c r="F2778" s="5">
        <f t="shared" si="45"/>
        <v>652873.48999999964</v>
      </c>
    </row>
    <row r="2779" spans="1:6" x14ac:dyDescent="0.2">
      <c r="A2779" s="7"/>
      <c r="B2779" s="7" t="s">
        <v>495</v>
      </c>
      <c r="C2779" s="8" t="s">
        <v>14</v>
      </c>
      <c r="D2779" s="6">
        <v>44757</v>
      </c>
      <c r="E2779" s="5">
        <v>389.67</v>
      </c>
      <c r="F2779" s="5">
        <f t="shared" si="45"/>
        <v>653263.15999999968</v>
      </c>
    </row>
    <row r="2780" spans="1:6" x14ac:dyDescent="0.2">
      <c r="A2780" s="7"/>
      <c r="B2780" s="7" t="s">
        <v>495</v>
      </c>
      <c r="C2780" s="8" t="s">
        <v>189</v>
      </c>
      <c r="D2780" s="6">
        <v>44757</v>
      </c>
      <c r="E2780" s="5">
        <v>3819.11</v>
      </c>
      <c r="F2780" s="5">
        <f t="shared" si="45"/>
        <v>657082.26999999967</v>
      </c>
    </row>
    <row r="2781" spans="1:6" x14ac:dyDescent="0.2">
      <c r="A2781" s="7"/>
      <c r="B2781" s="7" t="s">
        <v>140</v>
      </c>
      <c r="C2781" s="8" t="s">
        <v>14</v>
      </c>
      <c r="D2781" s="6">
        <v>44757</v>
      </c>
      <c r="E2781" s="5">
        <v>990.44</v>
      </c>
      <c r="F2781" s="5">
        <f t="shared" si="45"/>
        <v>658072.70999999961</v>
      </c>
    </row>
    <row r="2782" spans="1:6" x14ac:dyDescent="0.2">
      <c r="A2782" s="7"/>
      <c r="B2782" s="7" t="s">
        <v>439</v>
      </c>
      <c r="C2782" s="8" t="s">
        <v>11</v>
      </c>
      <c r="D2782" s="6">
        <v>44757</v>
      </c>
      <c r="E2782" s="5">
        <v>729.98</v>
      </c>
      <c r="F2782" s="5">
        <f t="shared" si="45"/>
        <v>658802.68999999959</v>
      </c>
    </row>
    <row r="2783" spans="1:6" x14ac:dyDescent="0.2">
      <c r="A2783" s="7"/>
      <c r="B2783" s="7" t="s">
        <v>536</v>
      </c>
      <c r="C2783" s="8" t="s">
        <v>303</v>
      </c>
      <c r="D2783" s="6">
        <v>44760</v>
      </c>
      <c r="E2783" s="5">
        <v>279.79000000000002</v>
      </c>
      <c r="F2783" s="5">
        <f t="shared" si="45"/>
        <v>659082.47999999963</v>
      </c>
    </row>
    <row r="2784" spans="1:6" x14ac:dyDescent="0.2">
      <c r="A2784" s="7"/>
      <c r="B2784" s="7" t="s">
        <v>37</v>
      </c>
      <c r="C2784" s="8" t="s">
        <v>16</v>
      </c>
      <c r="D2784" s="6">
        <v>44760</v>
      </c>
      <c r="E2784" s="5">
        <v>186.57</v>
      </c>
      <c r="F2784" s="5">
        <f t="shared" si="45"/>
        <v>659269.04999999958</v>
      </c>
    </row>
    <row r="2785" spans="1:6" x14ac:dyDescent="0.2">
      <c r="A2785" s="7"/>
      <c r="B2785" s="7" t="s">
        <v>138</v>
      </c>
      <c r="C2785" s="8" t="s">
        <v>14</v>
      </c>
      <c r="D2785" s="6">
        <v>44761</v>
      </c>
      <c r="E2785" s="5">
        <v>637.07000000000005</v>
      </c>
      <c r="F2785" s="5">
        <f t="shared" si="45"/>
        <v>659906.11999999953</v>
      </c>
    </row>
    <row r="2786" spans="1:6" x14ac:dyDescent="0.2">
      <c r="A2786" s="7"/>
      <c r="B2786" s="7" t="s">
        <v>174</v>
      </c>
      <c r="C2786" s="8" t="s">
        <v>440</v>
      </c>
      <c r="D2786" s="6">
        <v>44761</v>
      </c>
      <c r="E2786" s="5">
        <v>580.66</v>
      </c>
      <c r="F2786" s="5">
        <f t="shared" si="45"/>
        <v>660486.77999999956</v>
      </c>
    </row>
    <row r="2787" spans="1:6" x14ac:dyDescent="0.2">
      <c r="A2787" s="7"/>
      <c r="B2787" s="7" t="s">
        <v>174</v>
      </c>
      <c r="C2787" s="8" t="s">
        <v>14</v>
      </c>
      <c r="D2787" s="6">
        <v>44761</v>
      </c>
      <c r="E2787" s="5">
        <v>449.93</v>
      </c>
      <c r="F2787" s="5">
        <f t="shared" si="45"/>
        <v>660936.70999999961</v>
      </c>
    </row>
    <row r="2788" spans="1:6" x14ac:dyDescent="0.2">
      <c r="A2788" s="7"/>
      <c r="B2788" s="7" t="s">
        <v>69</v>
      </c>
      <c r="C2788" s="8" t="s">
        <v>14</v>
      </c>
      <c r="D2788" s="6">
        <v>44761</v>
      </c>
      <c r="E2788" s="5">
        <v>192.98</v>
      </c>
      <c r="F2788" s="5">
        <f t="shared" si="45"/>
        <v>661129.68999999959</v>
      </c>
    </row>
    <row r="2789" spans="1:6" x14ac:dyDescent="0.2">
      <c r="A2789" s="7"/>
      <c r="B2789" s="7" t="s">
        <v>35</v>
      </c>
      <c r="C2789" s="8" t="s">
        <v>14</v>
      </c>
      <c r="D2789" s="6">
        <v>44771</v>
      </c>
      <c r="E2789" s="5">
        <v>52.56</v>
      </c>
      <c r="F2789" s="5">
        <f t="shared" si="45"/>
        <v>661182.24999999965</v>
      </c>
    </row>
    <row r="2790" spans="1:6" x14ac:dyDescent="0.2">
      <c r="A2790" s="7"/>
      <c r="B2790" s="7" t="s">
        <v>35</v>
      </c>
      <c r="C2790" s="8" t="s">
        <v>14</v>
      </c>
      <c r="D2790" s="6">
        <v>44771</v>
      </c>
      <c r="E2790" s="5">
        <v>32.119999999999997</v>
      </c>
      <c r="F2790" s="5">
        <f t="shared" si="45"/>
        <v>661214.36999999965</v>
      </c>
    </row>
    <row r="2791" spans="1:6" x14ac:dyDescent="0.2">
      <c r="A2791" s="7"/>
      <c r="B2791" s="7" t="s">
        <v>35</v>
      </c>
      <c r="C2791" s="8" t="s">
        <v>14</v>
      </c>
      <c r="D2791" s="6">
        <v>44771</v>
      </c>
      <c r="E2791" s="5">
        <v>192.71</v>
      </c>
      <c r="F2791" s="5">
        <f t="shared" si="45"/>
        <v>661407.07999999961</v>
      </c>
    </row>
    <row r="2792" spans="1:6" x14ac:dyDescent="0.2">
      <c r="A2792" s="7"/>
      <c r="B2792" s="7" t="s">
        <v>495</v>
      </c>
      <c r="C2792" s="8" t="s">
        <v>14</v>
      </c>
      <c r="D2792" s="6">
        <v>44771</v>
      </c>
      <c r="E2792" s="5">
        <v>6915.12</v>
      </c>
      <c r="F2792" s="5">
        <f t="shared" si="45"/>
        <v>668322.1999999996</v>
      </c>
    </row>
    <row r="2793" spans="1:6" x14ac:dyDescent="0.2">
      <c r="A2793" s="7"/>
      <c r="B2793" s="7" t="s">
        <v>495</v>
      </c>
      <c r="C2793" s="8" t="s">
        <v>14</v>
      </c>
      <c r="D2793" s="6">
        <v>44771</v>
      </c>
      <c r="E2793" s="5">
        <v>787.58</v>
      </c>
      <c r="F2793" s="5">
        <f t="shared" si="45"/>
        <v>669109.77999999956</v>
      </c>
    </row>
    <row r="2794" spans="1:6" x14ac:dyDescent="0.2">
      <c r="A2794" s="7"/>
      <c r="B2794" s="7" t="s">
        <v>111</v>
      </c>
      <c r="C2794" s="8" t="s">
        <v>19</v>
      </c>
      <c r="D2794" s="6">
        <v>44771</v>
      </c>
      <c r="E2794" s="5">
        <v>475.15</v>
      </c>
      <c r="F2794" s="5">
        <f t="shared" si="45"/>
        <v>669584.92999999959</v>
      </c>
    </row>
    <row r="2795" spans="1:6" x14ac:dyDescent="0.2">
      <c r="A2795" s="7"/>
      <c r="B2795" s="7" t="s">
        <v>441</v>
      </c>
      <c r="C2795" s="8" t="s">
        <v>14</v>
      </c>
      <c r="D2795" s="6">
        <v>44771</v>
      </c>
      <c r="E2795" s="5">
        <v>1639.13</v>
      </c>
      <c r="F2795" s="5">
        <f t="shared" si="45"/>
        <v>671224.05999999959</v>
      </c>
    </row>
    <row r="2796" spans="1:6" x14ac:dyDescent="0.2">
      <c r="A2796" s="7"/>
      <c r="B2796" s="7" t="s">
        <v>228</v>
      </c>
      <c r="C2796" s="8" t="s">
        <v>14</v>
      </c>
      <c r="D2796" s="6">
        <v>44771</v>
      </c>
      <c r="E2796" s="5">
        <v>2986.26</v>
      </c>
      <c r="F2796" s="5">
        <f t="shared" si="45"/>
        <v>674210.3199999996</v>
      </c>
    </row>
    <row r="2797" spans="1:6" x14ac:dyDescent="0.2">
      <c r="A2797" s="7"/>
      <c r="B2797" s="7" t="s">
        <v>442</v>
      </c>
      <c r="C2797" s="8" t="s">
        <v>443</v>
      </c>
      <c r="D2797" s="6">
        <v>44771</v>
      </c>
      <c r="E2797" s="5">
        <v>2007.43</v>
      </c>
      <c r="F2797" s="5">
        <f t="shared" si="45"/>
        <v>676217.74999999965</v>
      </c>
    </row>
    <row r="2798" spans="1:6" x14ac:dyDescent="0.2">
      <c r="A2798" s="7"/>
      <c r="B2798" s="7" t="s">
        <v>444</v>
      </c>
      <c r="C2798" s="8" t="s">
        <v>14</v>
      </c>
      <c r="D2798" s="6">
        <v>44771</v>
      </c>
      <c r="E2798" s="5">
        <v>3450.79</v>
      </c>
      <c r="F2798" s="5">
        <f t="shared" si="45"/>
        <v>679668.53999999969</v>
      </c>
    </row>
    <row r="2799" spans="1:6" x14ac:dyDescent="0.2">
      <c r="A2799" s="7"/>
      <c r="B2799" s="7" t="s">
        <v>445</v>
      </c>
      <c r="C2799" s="8" t="s">
        <v>14</v>
      </c>
      <c r="D2799" s="6">
        <v>44771</v>
      </c>
      <c r="E2799" s="5">
        <v>9943.35</v>
      </c>
      <c r="F2799" s="5">
        <f t="shared" si="45"/>
        <v>689611.88999999966</v>
      </c>
    </row>
    <row r="2800" spans="1:6" x14ac:dyDescent="0.2">
      <c r="A2800" s="7"/>
      <c r="B2800" s="7" t="s">
        <v>13</v>
      </c>
      <c r="C2800" s="8" t="s">
        <v>14</v>
      </c>
      <c r="D2800" s="6">
        <v>44771</v>
      </c>
      <c r="E2800" s="5">
        <v>796.34</v>
      </c>
      <c r="F2800" s="5">
        <f t="shared" si="45"/>
        <v>690408.22999999963</v>
      </c>
    </row>
    <row r="2801" spans="1:6" x14ac:dyDescent="0.2">
      <c r="A2801" s="7"/>
      <c r="B2801" s="7" t="s">
        <v>446</v>
      </c>
      <c r="C2801" s="8" t="s">
        <v>14</v>
      </c>
      <c r="D2801" s="6">
        <v>44771</v>
      </c>
      <c r="E2801" s="5">
        <v>2654.46</v>
      </c>
      <c r="F2801" s="5">
        <f t="shared" si="45"/>
        <v>693062.68999999959</v>
      </c>
    </row>
    <row r="2802" spans="1:6" x14ac:dyDescent="0.2">
      <c r="A2802" s="7"/>
      <c r="B2802" s="7" t="s">
        <v>447</v>
      </c>
      <c r="C2802" s="8" t="s">
        <v>14</v>
      </c>
      <c r="D2802" s="6">
        <v>44771</v>
      </c>
      <c r="E2802" s="5">
        <v>539.19000000000005</v>
      </c>
      <c r="F2802" s="5">
        <f t="shared" si="45"/>
        <v>693601.87999999954</v>
      </c>
    </row>
    <row r="2803" spans="1:6" x14ac:dyDescent="0.2">
      <c r="A2803" s="7"/>
      <c r="B2803" s="7" t="s">
        <v>267</v>
      </c>
      <c r="C2803" s="8" t="s">
        <v>14</v>
      </c>
      <c r="D2803" s="6">
        <v>44776</v>
      </c>
      <c r="E2803" s="5">
        <v>91.25</v>
      </c>
      <c r="F2803" s="5">
        <f t="shared" si="45"/>
        <v>693693.12999999954</v>
      </c>
    </row>
    <row r="2804" spans="1:6" x14ac:dyDescent="0.2">
      <c r="A2804" s="7"/>
      <c r="B2804" s="7" t="s">
        <v>109</v>
      </c>
      <c r="C2804" s="8" t="s">
        <v>448</v>
      </c>
      <c r="D2804" s="6">
        <v>44776</v>
      </c>
      <c r="E2804" s="5">
        <v>14484.04</v>
      </c>
      <c r="F2804" s="5">
        <f t="shared" si="45"/>
        <v>708177.16999999958</v>
      </c>
    </row>
    <row r="2805" spans="1:6" x14ac:dyDescent="0.2">
      <c r="A2805" s="7"/>
      <c r="B2805" s="7" t="s">
        <v>328</v>
      </c>
      <c r="C2805" s="8" t="s">
        <v>14</v>
      </c>
      <c r="D2805" s="6">
        <v>44776</v>
      </c>
      <c r="E2805" s="5">
        <v>135.05000000000001</v>
      </c>
      <c r="F2805" s="5">
        <f t="shared" si="45"/>
        <v>708312.21999999962</v>
      </c>
    </row>
    <row r="2806" spans="1:6" x14ac:dyDescent="0.2">
      <c r="A2806" s="7"/>
      <c r="B2806" s="7" t="s">
        <v>62</v>
      </c>
      <c r="C2806" s="8" t="s">
        <v>14</v>
      </c>
      <c r="D2806" s="6">
        <v>44776</v>
      </c>
      <c r="E2806" s="5">
        <v>3774.9</v>
      </c>
      <c r="F2806" s="5">
        <f t="shared" si="45"/>
        <v>712087.11999999965</v>
      </c>
    </row>
    <row r="2807" spans="1:6" x14ac:dyDescent="0.2">
      <c r="A2807" s="7"/>
      <c r="B2807" s="7" t="s">
        <v>138</v>
      </c>
      <c r="C2807" s="8" t="s">
        <v>14</v>
      </c>
      <c r="D2807" s="6">
        <v>44776</v>
      </c>
      <c r="E2807" s="5">
        <v>1094.96</v>
      </c>
      <c r="F2807" s="5">
        <f t="shared" si="45"/>
        <v>713182.07999999961</v>
      </c>
    </row>
    <row r="2808" spans="1:6" x14ac:dyDescent="0.2">
      <c r="A2808" s="7"/>
      <c r="B2808" s="7" t="s">
        <v>138</v>
      </c>
      <c r="C2808" s="8" t="s">
        <v>14</v>
      </c>
      <c r="D2808" s="6">
        <v>44776</v>
      </c>
      <c r="E2808" s="5">
        <v>557.44000000000005</v>
      </c>
      <c r="F2808" s="5">
        <f t="shared" si="45"/>
        <v>713739.51999999955</v>
      </c>
    </row>
    <row r="2809" spans="1:6" x14ac:dyDescent="0.2">
      <c r="A2809" s="7"/>
      <c r="B2809" s="7" t="s">
        <v>65</v>
      </c>
      <c r="C2809" s="8" t="s">
        <v>14</v>
      </c>
      <c r="D2809" s="6">
        <v>44776</v>
      </c>
      <c r="E2809" s="5">
        <v>1659.04</v>
      </c>
      <c r="F2809" s="5">
        <f t="shared" si="45"/>
        <v>715398.55999999959</v>
      </c>
    </row>
    <row r="2810" spans="1:6" x14ac:dyDescent="0.2">
      <c r="A2810" s="7"/>
      <c r="B2810" s="7" t="s">
        <v>261</v>
      </c>
      <c r="C2810" s="8" t="s">
        <v>14</v>
      </c>
      <c r="D2810" s="6">
        <v>44776</v>
      </c>
      <c r="E2810" s="5">
        <v>2092.04</v>
      </c>
      <c r="F2810" s="5">
        <f t="shared" si="45"/>
        <v>717490.59999999963</v>
      </c>
    </row>
    <row r="2811" spans="1:6" x14ac:dyDescent="0.2">
      <c r="A2811" s="7"/>
      <c r="B2811" s="7" t="s">
        <v>449</v>
      </c>
      <c r="C2811" s="8" t="s">
        <v>304</v>
      </c>
      <c r="D2811" s="6">
        <v>44776</v>
      </c>
      <c r="E2811" s="5">
        <v>66.36</v>
      </c>
      <c r="F2811" s="5">
        <f t="shared" si="45"/>
        <v>717556.95999999961</v>
      </c>
    </row>
    <row r="2812" spans="1:6" x14ac:dyDescent="0.2">
      <c r="A2812" s="7"/>
      <c r="B2812" s="7" t="s">
        <v>495</v>
      </c>
      <c r="C2812" s="8" t="s">
        <v>14</v>
      </c>
      <c r="D2812" s="6">
        <v>44782</v>
      </c>
      <c r="E2812" s="5">
        <v>156.61000000000001</v>
      </c>
      <c r="F2812" s="5">
        <f t="shared" si="45"/>
        <v>717713.5699999996</v>
      </c>
    </row>
    <row r="2813" spans="1:6" x14ac:dyDescent="0.2">
      <c r="A2813" s="7"/>
      <c r="B2813" s="7" t="s">
        <v>495</v>
      </c>
      <c r="C2813" s="8" t="s">
        <v>14</v>
      </c>
      <c r="D2813" s="6">
        <v>44782</v>
      </c>
      <c r="E2813" s="5">
        <v>10076.36</v>
      </c>
      <c r="F2813" s="5">
        <f t="shared" si="45"/>
        <v>727789.92999999959</v>
      </c>
    </row>
    <row r="2814" spans="1:6" x14ac:dyDescent="0.2">
      <c r="A2814" s="7"/>
      <c r="B2814" s="7" t="s">
        <v>495</v>
      </c>
      <c r="C2814" s="8" t="s">
        <v>14</v>
      </c>
      <c r="D2814" s="6">
        <v>44782</v>
      </c>
      <c r="E2814" s="5">
        <v>211.36</v>
      </c>
      <c r="F2814" s="5">
        <f t="shared" si="45"/>
        <v>728001.28999999957</v>
      </c>
    </row>
    <row r="2815" spans="1:6" x14ac:dyDescent="0.2">
      <c r="A2815" s="7"/>
      <c r="B2815" s="7" t="s">
        <v>495</v>
      </c>
      <c r="C2815" s="8" t="s">
        <v>147</v>
      </c>
      <c r="D2815" s="6">
        <v>44782</v>
      </c>
      <c r="E2815" s="5">
        <v>828.69</v>
      </c>
      <c r="F2815" s="5">
        <f t="shared" si="45"/>
        <v>728829.97999999952</v>
      </c>
    </row>
    <row r="2816" spans="1:6" x14ac:dyDescent="0.2">
      <c r="A2816" s="7"/>
      <c r="B2816" s="7" t="s">
        <v>229</v>
      </c>
      <c r="C2816" s="8" t="s">
        <v>14</v>
      </c>
      <c r="D2816" s="6">
        <v>44782</v>
      </c>
      <c r="E2816" s="5">
        <v>258.14999999999998</v>
      </c>
      <c r="F2816" s="5">
        <f t="shared" si="45"/>
        <v>729088.12999999954</v>
      </c>
    </row>
    <row r="2817" spans="1:6" x14ac:dyDescent="0.2">
      <c r="A2817" s="7"/>
      <c r="B2817" s="7" t="s">
        <v>295</v>
      </c>
      <c r="C2817" s="8" t="s">
        <v>14</v>
      </c>
      <c r="D2817" s="6">
        <v>44782</v>
      </c>
      <c r="E2817" s="5">
        <v>391.53</v>
      </c>
      <c r="F2817" s="5">
        <f t="shared" si="45"/>
        <v>729479.65999999957</v>
      </c>
    </row>
    <row r="2818" spans="1:6" x14ac:dyDescent="0.2">
      <c r="A2818" s="7"/>
      <c r="B2818" s="7" t="s">
        <v>68</v>
      </c>
      <c r="C2818" s="8" t="s">
        <v>14</v>
      </c>
      <c r="D2818" s="6">
        <v>44782</v>
      </c>
      <c r="E2818" s="5">
        <v>11705.83</v>
      </c>
      <c r="F2818" s="5">
        <f t="shared" si="45"/>
        <v>741185.48999999953</v>
      </c>
    </row>
    <row r="2819" spans="1:6" x14ac:dyDescent="0.2">
      <c r="A2819" s="7"/>
      <c r="B2819" s="7" t="s">
        <v>13</v>
      </c>
      <c r="C2819" s="8" t="s">
        <v>14</v>
      </c>
      <c r="D2819" s="6">
        <v>44782</v>
      </c>
      <c r="E2819" s="5">
        <v>796.34</v>
      </c>
      <c r="F2819" s="5">
        <f t="shared" si="45"/>
        <v>741981.82999999949</v>
      </c>
    </row>
    <row r="2820" spans="1:6" x14ac:dyDescent="0.2">
      <c r="A2820" s="7"/>
      <c r="B2820" s="7" t="s">
        <v>21</v>
      </c>
      <c r="C2820" s="8" t="s">
        <v>14</v>
      </c>
      <c r="D2820" s="6">
        <v>44782</v>
      </c>
      <c r="E2820" s="5">
        <v>41.48</v>
      </c>
      <c r="F2820" s="5">
        <f t="shared" si="45"/>
        <v>742023.30999999947</v>
      </c>
    </row>
    <row r="2821" spans="1:6" x14ac:dyDescent="0.2">
      <c r="A2821" s="7"/>
      <c r="B2821" s="7" t="s">
        <v>65</v>
      </c>
      <c r="C2821" s="8" t="s">
        <v>303</v>
      </c>
      <c r="D2821" s="6">
        <v>44782</v>
      </c>
      <c r="E2821" s="5">
        <v>3318.07</v>
      </c>
      <c r="F2821" s="5">
        <f t="shared" si="45"/>
        <v>745341.37999999942</v>
      </c>
    </row>
    <row r="2822" spans="1:6" x14ac:dyDescent="0.2">
      <c r="A2822" s="7"/>
      <c r="B2822" s="7" t="s">
        <v>72</v>
      </c>
      <c r="C2822" s="8" t="s">
        <v>14</v>
      </c>
      <c r="D2822" s="6">
        <v>44785</v>
      </c>
      <c r="E2822" s="5">
        <v>1145.6600000000001</v>
      </c>
      <c r="F2822" s="5">
        <f t="shared" si="45"/>
        <v>746487.03999999946</v>
      </c>
    </row>
    <row r="2823" spans="1:6" x14ac:dyDescent="0.2">
      <c r="A2823" s="7"/>
      <c r="B2823" s="7" t="s">
        <v>387</v>
      </c>
      <c r="C2823" s="8" t="s">
        <v>14</v>
      </c>
      <c r="D2823" s="6">
        <v>44785</v>
      </c>
      <c r="E2823" s="5">
        <v>729.98</v>
      </c>
      <c r="F2823" s="5">
        <f t="shared" si="45"/>
        <v>747217.01999999944</v>
      </c>
    </row>
    <row r="2824" spans="1:6" x14ac:dyDescent="0.2">
      <c r="A2824" s="7"/>
      <c r="B2824" s="7" t="s">
        <v>387</v>
      </c>
      <c r="C2824" s="8" t="s">
        <v>14</v>
      </c>
      <c r="D2824" s="6">
        <v>44785</v>
      </c>
      <c r="E2824" s="5">
        <v>248.86</v>
      </c>
      <c r="F2824" s="5">
        <f t="shared" si="45"/>
        <v>747465.87999999942</v>
      </c>
    </row>
    <row r="2825" spans="1:6" x14ac:dyDescent="0.2">
      <c r="A2825" s="7"/>
      <c r="B2825" s="7" t="s">
        <v>309</v>
      </c>
      <c r="C2825" s="8" t="s">
        <v>14</v>
      </c>
      <c r="D2825" s="6">
        <v>44785</v>
      </c>
      <c r="E2825" s="5">
        <v>1118.19</v>
      </c>
      <c r="F2825" s="5">
        <f t="shared" si="45"/>
        <v>748584.06999999937</v>
      </c>
    </row>
    <row r="2826" spans="1:6" x14ac:dyDescent="0.2">
      <c r="A2826" s="7"/>
      <c r="B2826" s="7" t="s">
        <v>384</v>
      </c>
      <c r="C2826" s="8" t="s">
        <v>14</v>
      </c>
      <c r="D2826" s="6">
        <v>44795</v>
      </c>
      <c r="E2826" s="5">
        <v>2000.1</v>
      </c>
      <c r="F2826" s="5">
        <f t="shared" si="45"/>
        <v>750584.16999999934</v>
      </c>
    </row>
    <row r="2827" spans="1:6" x14ac:dyDescent="0.2">
      <c r="A2827" s="7"/>
      <c r="B2827" s="7" t="s">
        <v>138</v>
      </c>
      <c r="C2827" s="8" t="s">
        <v>14</v>
      </c>
      <c r="D2827" s="6">
        <v>44795</v>
      </c>
      <c r="E2827" s="5">
        <v>895.88</v>
      </c>
      <c r="F2827" s="5">
        <f t="shared" si="45"/>
        <v>751480.04999999935</v>
      </c>
    </row>
    <row r="2828" spans="1:6" x14ac:dyDescent="0.2">
      <c r="A2828" s="7"/>
      <c r="B2828" s="7" t="s">
        <v>138</v>
      </c>
      <c r="C2828" s="8" t="s">
        <v>14</v>
      </c>
      <c r="D2828" s="6">
        <v>44795</v>
      </c>
      <c r="E2828" s="5">
        <v>371.62</v>
      </c>
      <c r="F2828" s="5">
        <f t="shared" si="45"/>
        <v>751851.66999999934</v>
      </c>
    </row>
    <row r="2829" spans="1:6" x14ac:dyDescent="0.2">
      <c r="A2829" s="7"/>
      <c r="B2829" s="7" t="s">
        <v>495</v>
      </c>
      <c r="C2829" s="8" t="s">
        <v>14</v>
      </c>
      <c r="D2829" s="6">
        <v>44795</v>
      </c>
      <c r="E2829" s="5">
        <v>390</v>
      </c>
      <c r="F2829" s="5">
        <f t="shared" si="45"/>
        <v>752241.66999999934</v>
      </c>
    </row>
    <row r="2830" spans="1:6" x14ac:dyDescent="0.2">
      <c r="A2830" s="7"/>
      <c r="B2830" s="7" t="s">
        <v>495</v>
      </c>
      <c r="C2830" s="8" t="s">
        <v>14</v>
      </c>
      <c r="D2830" s="6">
        <v>44795</v>
      </c>
      <c r="E2830" s="5">
        <v>212.36</v>
      </c>
      <c r="F2830" s="5">
        <f t="shared" si="45"/>
        <v>752454.02999999933</v>
      </c>
    </row>
    <row r="2831" spans="1:6" x14ac:dyDescent="0.2">
      <c r="A2831" s="7"/>
      <c r="B2831" s="7" t="s">
        <v>138</v>
      </c>
      <c r="C2831" s="8" t="s">
        <v>450</v>
      </c>
      <c r="D2831" s="6">
        <v>44795</v>
      </c>
      <c r="E2831" s="5">
        <v>796.34</v>
      </c>
      <c r="F2831" s="5">
        <f t="shared" si="45"/>
        <v>753250.3699999993</v>
      </c>
    </row>
    <row r="2832" spans="1:6" x14ac:dyDescent="0.2">
      <c r="A2832" s="7"/>
      <c r="B2832" s="7" t="s">
        <v>69</v>
      </c>
      <c r="C2832" s="8" t="s">
        <v>14</v>
      </c>
      <c r="D2832" s="6">
        <v>44795</v>
      </c>
      <c r="E2832" s="5">
        <v>690.82</v>
      </c>
      <c r="F2832" s="5">
        <f t="shared" si="45"/>
        <v>753941.18999999925</v>
      </c>
    </row>
    <row r="2833" spans="1:6" x14ac:dyDescent="0.2">
      <c r="A2833" s="7"/>
      <c r="B2833" s="7" t="s">
        <v>69</v>
      </c>
      <c r="C2833" s="8" t="s">
        <v>14</v>
      </c>
      <c r="D2833" s="6">
        <v>44795</v>
      </c>
      <c r="E2833" s="5">
        <v>1816.64</v>
      </c>
      <c r="F2833" s="5">
        <f t="shared" si="45"/>
        <v>755757.82999999926</v>
      </c>
    </row>
    <row r="2834" spans="1:6" x14ac:dyDescent="0.2">
      <c r="A2834" s="7"/>
      <c r="B2834" s="7" t="s">
        <v>387</v>
      </c>
      <c r="C2834" s="8" t="s">
        <v>14</v>
      </c>
      <c r="D2834" s="6">
        <v>44795</v>
      </c>
      <c r="E2834" s="5">
        <v>331.81</v>
      </c>
      <c r="F2834" s="5">
        <f t="shared" si="45"/>
        <v>756089.63999999932</v>
      </c>
    </row>
    <row r="2835" spans="1:6" x14ac:dyDescent="0.2">
      <c r="A2835" s="7"/>
      <c r="B2835" s="7" t="s">
        <v>138</v>
      </c>
      <c r="C2835" s="8" t="s">
        <v>14</v>
      </c>
      <c r="D2835" s="6">
        <v>44797</v>
      </c>
      <c r="E2835" s="5">
        <v>637.07000000000005</v>
      </c>
      <c r="F2835" s="5">
        <f t="shared" si="45"/>
        <v>756726.70999999926</v>
      </c>
    </row>
    <row r="2836" spans="1:6" x14ac:dyDescent="0.2">
      <c r="A2836" s="7"/>
      <c r="B2836" s="7" t="s">
        <v>138</v>
      </c>
      <c r="C2836" s="8" t="s">
        <v>14</v>
      </c>
      <c r="D2836" s="6">
        <v>44812</v>
      </c>
      <c r="E2836" s="5">
        <v>743.25</v>
      </c>
      <c r="F2836" s="5">
        <f t="shared" si="45"/>
        <v>757469.95999999926</v>
      </c>
    </row>
    <row r="2837" spans="1:6" x14ac:dyDescent="0.2">
      <c r="A2837" s="7"/>
      <c r="B2837" s="7" t="s">
        <v>138</v>
      </c>
      <c r="C2837" s="8" t="s">
        <v>14</v>
      </c>
      <c r="D2837" s="6">
        <v>44812</v>
      </c>
      <c r="E2837" s="5">
        <v>265.45</v>
      </c>
      <c r="F2837" s="5">
        <f t="shared" ref="F2837:F2900" si="46">E2837+F2836</f>
        <v>757735.40999999922</v>
      </c>
    </row>
    <row r="2838" spans="1:6" x14ac:dyDescent="0.2">
      <c r="A2838" s="7"/>
      <c r="B2838" s="7" t="s">
        <v>138</v>
      </c>
      <c r="C2838" s="8" t="s">
        <v>14</v>
      </c>
      <c r="D2838" s="6">
        <v>44812</v>
      </c>
      <c r="E2838" s="5">
        <v>1035.24</v>
      </c>
      <c r="F2838" s="5">
        <f t="shared" si="46"/>
        <v>758770.64999999921</v>
      </c>
    </row>
    <row r="2839" spans="1:6" x14ac:dyDescent="0.2">
      <c r="A2839" s="7"/>
      <c r="B2839" s="7" t="s">
        <v>138</v>
      </c>
      <c r="C2839" s="8" t="s">
        <v>14</v>
      </c>
      <c r="D2839" s="6">
        <v>44812</v>
      </c>
      <c r="E2839" s="5">
        <v>597.25</v>
      </c>
      <c r="F2839" s="5">
        <f t="shared" si="46"/>
        <v>759367.89999999921</v>
      </c>
    </row>
    <row r="2840" spans="1:6" x14ac:dyDescent="0.2">
      <c r="A2840" s="7"/>
      <c r="B2840" s="7" t="s">
        <v>138</v>
      </c>
      <c r="C2840" s="8" t="s">
        <v>14</v>
      </c>
      <c r="D2840" s="6">
        <v>44812</v>
      </c>
      <c r="E2840" s="5">
        <v>1552.86</v>
      </c>
      <c r="F2840" s="5">
        <f t="shared" si="46"/>
        <v>760920.75999999919</v>
      </c>
    </row>
    <row r="2841" spans="1:6" x14ac:dyDescent="0.2">
      <c r="A2841" s="7"/>
      <c r="B2841" s="7" t="s">
        <v>138</v>
      </c>
      <c r="C2841" s="8" t="s">
        <v>14</v>
      </c>
      <c r="D2841" s="6">
        <v>44812</v>
      </c>
      <c r="E2841" s="5">
        <v>1128.1400000000001</v>
      </c>
      <c r="F2841" s="5">
        <f t="shared" si="46"/>
        <v>762048.89999999921</v>
      </c>
    </row>
    <row r="2842" spans="1:6" x14ac:dyDescent="0.2">
      <c r="A2842" s="7"/>
      <c r="B2842" s="7" t="s">
        <v>384</v>
      </c>
      <c r="C2842" s="8" t="s">
        <v>14</v>
      </c>
      <c r="D2842" s="6">
        <v>44812</v>
      </c>
      <c r="E2842" s="5">
        <v>2000.1</v>
      </c>
      <c r="F2842" s="5">
        <f t="shared" si="46"/>
        <v>764048.99999999919</v>
      </c>
    </row>
    <row r="2843" spans="1:6" x14ac:dyDescent="0.2">
      <c r="A2843" s="7"/>
      <c r="B2843" s="7" t="s">
        <v>402</v>
      </c>
      <c r="C2843" s="8" t="s">
        <v>303</v>
      </c>
      <c r="D2843" s="6">
        <v>44812</v>
      </c>
      <c r="E2843" s="5">
        <v>1758.58</v>
      </c>
      <c r="F2843" s="5">
        <f t="shared" si="46"/>
        <v>765807.57999999914</v>
      </c>
    </row>
    <row r="2844" spans="1:6" x14ac:dyDescent="0.2">
      <c r="A2844" s="7"/>
      <c r="B2844" s="7" t="s">
        <v>65</v>
      </c>
      <c r="C2844" s="8" t="s">
        <v>1</v>
      </c>
      <c r="D2844" s="6">
        <v>44812</v>
      </c>
      <c r="E2844" s="5">
        <v>1592.67</v>
      </c>
      <c r="F2844" s="5">
        <f t="shared" si="46"/>
        <v>767400.24999999919</v>
      </c>
    </row>
    <row r="2845" spans="1:6" x14ac:dyDescent="0.2">
      <c r="A2845" s="7"/>
      <c r="B2845" s="7" t="s">
        <v>451</v>
      </c>
      <c r="C2845" s="8" t="s">
        <v>14</v>
      </c>
      <c r="D2845" s="6">
        <v>44812</v>
      </c>
      <c r="E2845" s="5">
        <v>2556.31</v>
      </c>
      <c r="F2845" s="5">
        <f t="shared" si="46"/>
        <v>769956.55999999924</v>
      </c>
    </row>
    <row r="2846" spans="1:6" x14ac:dyDescent="0.2">
      <c r="A2846" s="7"/>
      <c r="B2846" s="7" t="s">
        <v>111</v>
      </c>
      <c r="C2846" s="8" t="s">
        <v>28</v>
      </c>
      <c r="D2846" s="6">
        <v>44812</v>
      </c>
      <c r="E2846" s="5">
        <v>517.62</v>
      </c>
      <c r="F2846" s="5">
        <f t="shared" si="46"/>
        <v>770474.17999999924</v>
      </c>
    </row>
    <row r="2847" spans="1:6" x14ac:dyDescent="0.2">
      <c r="A2847" s="7"/>
      <c r="B2847" s="7" t="s">
        <v>341</v>
      </c>
      <c r="C2847" s="8" t="s">
        <v>14</v>
      </c>
      <c r="D2847" s="6">
        <v>44812</v>
      </c>
      <c r="E2847" s="5">
        <v>564.07000000000005</v>
      </c>
      <c r="F2847" s="5">
        <f t="shared" si="46"/>
        <v>771038.24999999919</v>
      </c>
    </row>
    <row r="2848" spans="1:6" x14ac:dyDescent="0.2">
      <c r="A2848" s="7"/>
      <c r="B2848" s="7" t="s">
        <v>452</v>
      </c>
      <c r="C2848" s="8" t="s">
        <v>14</v>
      </c>
      <c r="D2848" s="6">
        <v>44812</v>
      </c>
      <c r="E2848" s="5">
        <v>497.71</v>
      </c>
      <c r="F2848" s="5">
        <f t="shared" si="46"/>
        <v>771535.95999999915</v>
      </c>
    </row>
    <row r="2849" spans="1:6" x14ac:dyDescent="0.2">
      <c r="A2849" s="7"/>
      <c r="B2849" s="7" t="s">
        <v>21</v>
      </c>
      <c r="C2849" s="8" t="s">
        <v>453</v>
      </c>
      <c r="D2849" s="6">
        <v>44812</v>
      </c>
      <c r="E2849" s="5">
        <v>58.07</v>
      </c>
      <c r="F2849" s="5">
        <f t="shared" si="46"/>
        <v>771594.0299999991</v>
      </c>
    </row>
    <row r="2850" spans="1:6" x14ac:dyDescent="0.2">
      <c r="A2850" s="7"/>
      <c r="B2850" s="7" t="s">
        <v>109</v>
      </c>
      <c r="C2850" s="8" t="s">
        <v>20</v>
      </c>
      <c r="D2850" s="6">
        <v>44812</v>
      </c>
      <c r="E2850" s="5">
        <v>2456.04</v>
      </c>
      <c r="F2850" s="5">
        <f t="shared" si="46"/>
        <v>774050.06999999913</v>
      </c>
    </row>
    <row r="2851" spans="1:6" x14ac:dyDescent="0.2">
      <c r="A2851" s="7"/>
      <c r="B2851" s="7" t="s">
        <v>37</v>
      </c>
      <c r="C2851" s="8" t="s">
        <v>14</v>
      </c>
      <c r="D2851" s="6">
        <v>44812</v>
      </c>
      <c r="E2851" s="5">
        <v>2388.64</v>
      </c>
      <c r="F2851" s="5">
        <f t="shared" si="46"/>
        <v>776438.70999999915</v>
      </c>
    </row>
    <row r="2852" spans="1:6" x14ac:dyDescent="0.2">
      <c r="A2852" s="7"/>
      <c r="B2852" s="7" t="s">
        <v>72</v>
      </c>
      <c r="C2852" s="8" t="s">
        <v>14</v>
      </c>
      <c r="D2852" s="6">
        <v>44812</v>
      </c>
      <c r="E2852" s="5">
        <v>2474.39</v>
      </c>
      <c r="F2852" s="5">
        <f t="shared" si="46"/>
        <v>778913.09999999916</v>
      </c>
    </row>
    <row r="2853" spans="1:6" x14ac:dyDescent="0.2">
      <c r="A2853" s="7"/>
      <c r="B2853" s="7" t="s">
        <v>128</v>
      </c>
      <c r="C2853" s="8" t="s">
        <v>14</v>
      </c>
      <c r="D2853" s="6">
        <v>44812</v>
      </c>
      <c r="E2853" s="5">
        <v>1924.48</v>
      </c>
      <c r="F2853" s="5">
        <f t="shared" si="46"/>
        <v>780837.57999999914</v>
      </c>
    </row>
    <row r="2854" spans="1:6" x14ac:dyDescent="0.2">
      <c r="A2854" s="7"/>
      <c r="B2854" s="7" t="s">
        <v>69</v>
      </c>
      <c r="C2854" s="8" t="s">
        <v>454</v>
      </c>
      <c r="D2854" s="6">
        <v>44812</v>
      </c>
      <c r="E2854" s="5">
        <v>1816.64</v>
      </c>
      <c r="F2854" s="5">
        <f t="shared" si="46"/>
        <v>782654.21999999916</v>
      </c>
    </row>
    <row r="2855" spans="1:6" x14ac:dyDescent="0.2">
      <c r="A2855" s="7"/>
      <c r="B2855" s="7" t="s">
        <v>68</v>
      </c>
      <c r="C2855" s="8" t="s">
        <v>14</v>
      </c>
      <c r="D2855" s="6">
        <v>44818</v>
      </c>
      <c r="E2855" s="5">
        <v>12228.04</v>
      </c>
      <c r="F2855" s="5">
        <f t="shared" si="46"/>
        <v>794882.25999999919</v>
      </c>
    </row>
    <row r="2856" spans="1:6" x14ac:dyDescent="0.2">
      <c r="A2856" s="7"/>
      <c r="B2856" s="7" t="s">
        <v>68</v>
      </c>
      <c r="C2856" s="8" t="s">
        <v>14</v>
      </c>
      <c r="D2856" s="6">
        <v>44818</v>
      </c>
      <c r="E2856" s="5">
        <v>5787.19</v>
      </c>
      <c r="F2856" s="5">
        <f t="shared" si="46"/>
        <v>800669.44999999914</v>
      </c>
    </row>
    <row r="2857" spans="1:6" x14ac:dyDescent="0.2">
      <c r="A2857" s="7"/>
      <c r="B2857" s="7" t="s">
        <v>384</v>
      </c>
      <c r="C2857" s="8" t="s">
        <v>14</v>
      </c>
      <c r="D2857" s="6">
        <v>44818</v>
      </c>
      <c r="E2857" s="5">
        <v>1034.26</v>
      </c>
      <c r="F2857" s="5">
        <f t="shared" si="46"/>
        <v>801703.70999999915</v>
      </c>
    </row>
    <row r="2858" spans="1:6" x14ac:dyDescent="0.2">
      <c r="A2858" s="7"/>
      <c r="B2858" s="7" t="s">
        <v>384</v>
      </c>
      <c r="C2858" s="8" t="s">
        <v>14</v>
      </c>
      <c r="D2858" s="6">
        <v>44818</v>
      </c>
      <c r="E2858" s="5">
        <v>663.77</v>
      </c>
      <c r="F2858" s="5">
        <f t="shared" si="46"/>
        <v>802367.47999999917</v>
      </c>
    </row>
    <row r="2859" spans="1:6" x14ac:dyDescent="0.2">
      <c r="A2859" s="7"/>
      <c r="B2859" s="7" t="s">
        <v>384</v>
      </c>
      <c r="C2859" s="8" t="s">
        <v>14</v>
      </c>
      <c r="D2859" s="6">
        <v>44818</v>
      </c>
      <c r="E2859" s="5">
        <v>3732.83</v>
      </c>
      <c r="F2859" s="5">
        <f t="shared" si="46"/>
        <v>806100.30999999912</v>
      </c>
    </row>
    <row r="2860" spans="1:6" x14ac:dyDescent="0.2">
      <c r="A2860" s="7"/>
      <c r="B2860" s="7" t="s">
        <v>72</v>
      </c>
      <c r="C2860" s="8" t="s">
        <v>2</v>
      </c>
      <c r="D2860" s="6">
        <v>44818</v>
      </c>
      <c r="E2860" s="5">
        <v>3102.83</v>
      </c>
      <c r="F2860" s="5">
        <f t="shared" si="46"/>
        <v>809203.13999999908</v>
      </c>
    </row>
    <row r="2861" spans="1:6" x14ac:dyDescent="0.2">
      <c r="A2861" s="7"/>
      <c r="B2861" s="7" t="s">
        <v>111</v>
      </c>
      <c r="C2861" s="8" t="s">
        <v>28</v>
      </c>
      <c r="D2861" s="6">
        <v>44818</v>
      </c>
      <c r="E2861" s="5">
        <v>517.62</v>
      </c>
      <c r="F2861" s="5">
        <f t="shared" si="46"/>
        <v>809720.75999999908</v>
      </c>
    </row>
    <row r="2862" spans="1:6" x14ac:dyDescent="0.2">
      <c r="A2862" s="7"/>
      <c r="B2862" s="7" t="s">
        <v>285</v>
      </c>
      <c r="C2862" s="8" t="s">
        <v>28</v>
      </c>
      <c r="D2862" s="6">
        <v>44819</v>
      </c>
      <c r="E2862" s="5">
        <v>381.58</v>
      </c>
      <c r="F2862" s="5">
        <f t="shared" si="46"/>
        <v>810102.33999999904</v>
      </c>
    </row>
    <row r="2863" spans="1:6" x14ac:dyDescent="0.2">
      <c r="A2863" s="7"/>
      <c r="B2863" s="7" t="s">
        <v>455</v>
      </c>
      <c r="C2863" s="8" t="s">
        <v>28</v>
      </c>
      <c r="D2863" s="6">
        <v>44819</v>
      </c>
      <c r="E2863" s="5">
        <v>6303.01</v>
      </c>
      <c r="F2863" s="5">
        <f t="shared" si="46"/>
        <v>816405.34999999905</v>
      </c>
    </row>
    <row r="2864" spans="1:6" x14ac:dyDescent="0.2">
      <c r="A2864" s="7"/>
      <c r="B2864" s="7" t="s">
        <v>456</v>
      </c>
      <c r="C2864" s="8" t="s">
        <v>303</v>
      </c>
      <c r="D2864" s="6">
        <v>44819</v>
      </c>
      <c r="E2864" s="5">
        <v>1244.28</v>
      </c>
      <c r="F2864" s="5">
        <f t="shared" si="46"/>
        <v>817649.62999999907</v>
      </c>
    </row>
    <row r="2865" spans="1:6" x14ac:dyDescent="0.2">
      <c r="A2865" s="7"/>
      <c r="B2865" s="7" t="s">
        <v>259</v>
      </c>
      <c r="C2865" s="8" t="s">
        <v>14</v>
      </c>
      <c r="D2865" s="6">
        <v>44819</v>
      </c>
      <c r="E2865" s="5">
        <v>3318.07</v>
      </c>
      <c r="F2865" s="5">
        <f t="shared" si="46"/>
        <v>820967.69999999902</v>
      </c>
    </row>
    <row r="2866" spans="1:6" x14ac:dyDescent="0.2">
      <c r="A2866" s="7"/>
      <c r="B2866" s="7" t="s">
        <v>69</v>
      </c>
      <c r="C2866" s="8" t="s">
        <v>457</v>
      </c>
      <c r="D2866" s="6">
        <v>44819</v>
      </c>
      <c r="E2866" s="5">
        <v>621.14</v>
      </c>
      <c r="F2866" s="5">
        <f t="shared" si="46"/>
        <v>821588.83999999904</v>
      </c>
    </row>
    <row r="2867" spans="1:6" x14ac:dyDescent="0.2">
      <c r="A2867" s="7"/>
      <c r="B2867" s="7" t="s">
        <v>69</v>
      </c>
      <c r="C2867" s="8" t="s">
        <v>458</v>
      </c>
      <c r="D2867" s="6">
        <v>44819</v>
      </c>
      <c r="E2867" s="5">
        <v>2355.83</v>
      </c>
      <c r="F2867" s="5">
        <f t="shared" si="46"/>
        <v>823944.66999999899</v>
      </c>
    </row>
    <row r="2868" spans="1:6" x14ac:dyDescent="0.2">
      <c r="A2868" s="7"/>
      <c r="B2868" s="7" t="s">
        <v>384</v>
      </c>
      <c r="C2868" s="8" t="s">
        <v>14</v>
      </c>
      <c r="D2868" s="6">
        <v>44819</v>
      </c>
      <c r="E2868" s="5">
        <v>244.83</v>
      </c>
      <c r="F2868" s="5">
        <f t="shared" si="46"/>
        <v>824189.49999999895</v>
      </c>
    </row>
    <row r="2869" spans="1:6" x14ac:dyDescent="0.2">
      <c r="A2869" s="7"/>
      <c r="B2869" s="7" t="s">
        <v>384</v>
      </c>
      <c r="C2869" s="8" t="s">
        <v>14</v>
      </c>
      <c r="D2869" s="6">
        <v>44819</v>
      </c>
      <c r="E2869" s="5">
        <v>314.92</v>
      </c>
      <c r="F2869" s="5">
        <f t="shared" si="46"/>
        <v>824504.41999999899</v>
      </c>
    </row>
    <row r="2870" spans="1:6" x14ac:dyDescent="0.2">
      <c r="A2870" s="7"/>
      <c r="B2870" s="7" t="s">
        <v>384</v>
      </c>
      <c r="C2870" s="8" t="s">
        <v>14</v>
      </c>
      <c r="D2870" s="6">
        <v>44819</v>
      </c>
      <c r="E2870" s="5">
        <v>348.4</v>
      </c>
      <c r="F2870" s="5">
        <f t="shared" si="46"/>
        <v>824852.81999999902</v>
      </c>
    </row>
    <row r="2871" spans="1:6" x14ac:dyDescent="0.2">
      <c r="A2871" s="7"/>
      <c r="B2871" s="7" t="s">
        <v>384</v>
      </c>
      <c r="C2871" s="8" t="s">
        <v>14</v>
      </c>
      <c r="D2871" s="6">
        <v>44819</v>
      </c>
      <c r="E2871" s="5">
        <v>1260.8699999999999</v>
      </c>
      <c r="F2871" s="5">
        <f t="shared" si="46"/>
        <v>826113.68999999901</v>
      </c>
    </row>
    <row r="2872" spans="1:6" x14ac:dyDescent="0.2">
      <c r="A2872" s="7"/>
      <c r="B2872" s="7" t="s">
        <v>384</v>
      </c>
      <c r="C2872" s="8" t="s">
        <v>14</v>
      </c>
      <c r="D2872" s="6">
        <v>44819</v>
      </c>
      <c r="E2872" s="5">
        <v>309.79000000000002</v>
      </c>
      <c r="F2872" s="5">
        <f t="shared" si="46"/>
        <v>826423.47999999905</v>
      </c>
    </row>
    <row r="2873" spans="1:6" x14ac:dyDescent="0.2">
      <c r="A2873" s="7"/>
      <c r="B2873" s="7" t="s">
        <v>384</v>
      </c>
      <c r="C2873" s="8" t="s">
        <v>14</v>
      </c>
      <c r="D2873" s="6">
        <v>44819</v>
      </c>
      <c r="E2873" s="5">
        <v>244.83</v>
      </c>
      <c r="F2873" s="5">
        <f t="shared" si="46"/>
        <v>826668.30999999901</v>
      </c>
    </row>
    <row r="2874" spans="1:6" x14ac:dyDescent="0.2">
      <c r="A2874" s="7"/>
      <c r="B2874" s="7" t="s">
        <v>432</v>
      </c>
      <c r="C2874" s="8" t="s">
        <v>14</v>
      </c>
      <c r="D2874" s="6">
        <v>44819</v>
      </c>
      <c r="E2874" s="5">
        <v>2083.08</v>
      </c>
      <c r="F2874" s="5">
        <f t="shared" si="46"/>
        <v>828751.38999999897</v>
      </c>
    </row>
    <row r="2875" spans="1:6" x14ac:dyDescent="0.2">
      <c r="A2875" s="7"/>
      <c r="B2875" s="7" t="s">
        <v>138</v>
      </c>
      <c r="C2875" s="8" t="s">
        <v>459</v>
      </c>
      <c r="D2875" s="6">
        <v>44830</v>
      </c>
      <c r="E2875" s="5">
        <v>464.53</v>
      </c>
      <c r="F2875" s="5">
        <f t="shared" si="46"/>
        <v>829215.91999999899</v>
      </c>
    </row>
    <row r="2876" spans="1:6" x14ac:dyDescent="0.2">
      <c r="A2876" s="7"/>
      <c r="B2876" s="7" t="s">
        <v>460</v>
      </c>
      <c r="C2876" s="8" t="s">
        <v>189</v>
      </c>
      <c r="D2876" s="6">
        <v>44832</v>
      </c>
      <c r="E2876" s="5">
        <v>5199.08</v>
      </c>
      <c r="F2876" s="5">
        <f t="shared" si="46"/>
        <v>834414.99999999895</v>
      </c>
    </row>
    <row r="2877" spans="1:6" x14ac:dyDescent="0.2">
      <c r="A2877" s="7"/>
      <c r="B2877" s="7" t="s">
        <v>495</v>
      </c>
      <c r="C2877" s="8" t="s">
        <v>176</v>
      </c>
      <c r="D2877" s="6">
        <v>44832</v>
      </c>
      <c r="E2877" s="5">
        <v>25.05</v>
      </c>
      <c r="F2877" s="5">
        <f t="shared" si="46"/>
        <v>834440.049999999</v>
      </c>
    </row>
    <row r="2878" spans="1:6" x14ac:dyDescent="0.2">
      <c r="A2878" s="7"/>
      <c r="B2878" s="7" t="s">
        <v>495</v>
      </c>
      <c r="C2878" s="8" t="s">
        <v>176</v>
      </c>
      <c r="D2878" s="6">
        <v>44832</v>
      </c>
      <c r="E2878" s="5">
        <v>388.4</v>
      </c>
      <c r="F2878" s="5">
        <f t="shared" si="46"/>
        <v>834828.44999999902</v>
      </c>
    </row>
    <row r="2879" spans="1:6" x14ac:dyDescent="0.2">
      <c r="A2879" s="7"/>
      <c r="B2879" s="7" t="s">
        <v>495</v>
      </c>
      <c r="C2879" s="8" t="s">
        <v>176</v>
      </c>
      <c r="D2879" s="6">
        <v>44832</v>
      </c>
      <c r="E2879" s="5">
        <v>105.6</v>
      </c>
      <c r="F2879" s="5">
        <f t="shared" si="46"/>
        <v>834934.049999999</v>
      </c>
    </row>
    <row r="2880" spans="1:6" x14ac:dyDescent="0.2">
      <c r="A2880" s="7"/>
      <c r="B2880" s="7" t="s">
        <v>495</v>
      </c>
      <c r="C2880" s="8" t="s">
        <v>176</v>
      </c>
      <c r="D2880" s="6">
        <v>44832</v>
      </c>
      <c r="E2880" s="5">
        <v>133.22</v>
      </c>
      <c r="F2880" s="5">
        <f t="shared" si="46"/>
        <v>835067.26999999897</v>
      </c>
    </row>
    <row r="2881" spans="1:6" x14ac:dyDescent="0.2">
      <c r="A2881" s="7"/>
      <c r="B2881" s="7" t="s">
        <v>495</v>
      </c>
      <c r="C2881" s="8" t="s">
        <v>176</v>
      </c>
      <c r="D2881" s="6">
        <v>44832</v>
      </c>
      <c r="E2881" s="5">
        <v>14170.3</v>
      </c>
      <c r="F2881" s="5">
        <f t="shared" si="46"/>
        <v>849237.56999999902</v>
      </c>
    </row>
    <row r="2882" spans="1:6" x14ac:dyDescent="0.2">
      <c r="A2882" s="7"/>
      <c r="B2882" s="7" t="s">
        <v>495</v>
      </c>
      <c r="C2882" s="8" t="s">
        <v>176</v>
      </c>
      <c r="D2882" s="6">
        <v>44832</v>
      </c>
      <c r="E2882" s="5">
        <v>3819.11</v>
      </c>
      <c r="F2882" s="5">
        <f t="shared" si="46"/>
        <v>853056.679999999</v>
      </c>
    </row>
    <row r="2883" spans="1:6" x14ac:dyDescent="0.2">
      <c r="A2883" s="7"/>
      <c r="B2883" s="7" t="s">
        <v>495</v>
      </c>
      <c r="C2883" s="8" t="s">
        <v>176</v>
      </c>
      <c r="D2883" s="6">
        <v>44832</v>
      </c>
      <c r="E2883" s="5">
        <v>1598.12</v>
      </c>
      <c r="F2883" s="5">
        <f t="shared" si="46"/>
        <v>854654.799999999</v>
      </c>
    </row>
    <row r="2884" spans="1:6" x14ac:dyDescent="0.2">
      <c r="A2884" s="7"/>
      <c r="B2884" s="7" t="s">
        <v>402</v>
      </c>
      <c r="C2884" s="8" t="s">
        <v>443</v>
      </c>
      <c r="D2884" s="6">
        <v>44832</v>
      </c>
      <c r="E2884" s="5">
        <v>628.28</v>
      </c>
      <c r="F2884" s="5">
        <f t="shared" si="46"/>
        <v>855283.07999999903</v>
      </c>
    </row>
    <row r="2885" spans="1:6" x14ac:dyDescent="0.2">
      <c r="A2885" s="7"/>
      <c r="B2885" s="7" t="s">
        <v>461</v>
      </c>
      <c r="C2885" s="8" t="s">
        <v>14</v>
      </c>
      <c r="D2885" s="6">
        <v>44832</v>
      </c>
      <c r="E2885" s="5">
        <v>240.56</v>
      </c>
      <c r="F2885" s="5">
        <f t="shared" si="46"/>
        <v>855523.63999999908</v>
      </c>
    </row>
    <row r="2886" spans="1:6" x14ac:dyDescent="0.2">
      <c r="A2886" s="7"/>
      <c r="B2886" s="7" t="s">
        <v>432</v>
      </c>
      <c r="C2886" s="8" t="s">
        <v>6</v>
      </c>
      <c r="D2886" s="6">
        <v>44845</v>
      </c>
      <c r="E2886" s="5">
        <v>662.02</v>
      </c>
      <c r="F2886" s="5">
        <f t="shared" si="46"/>
        <v>856185.6599999991</v>
      </c>
    </row>
    <row r="2887" spans="1:6" x14ac:dyDescent="0.2">
      <c r="A2887" s="7"/>
      <c r="B2887" s="7" t="s">
        <v>72</v>
      </c>
      <c r="C2887" s="8" t="s">
        <v>14</v>
      </c>
      <c r="D2887" s="6">
        <v>44845</v>
      </c>
      <c r="E2887" s="5">
        <v>2656.35</v>
      </c>
      <c r="F2887" s="5">
        <f t="shared" si="46"/>
        <v>858842.00999999908</v>
      </c>
    </row>
    <row r="2888" spans="1:6" x14ac:dyDescent="0.2">
      <c r="A2888" s="7"/>
      <c r="B2888" s="7" t="s">
        <v>435</v>
      </c>
      <c r="C2888" s="8" t="s">
        <v>14</v>
      </c>
      <c r="D2888" s="6">
        <v>44845</v>
      </c>
      <c r="E2888" s="5">
        <v>43.86</v>
      </c>
      <c r="F2888" s="5">
        <f t="shared" si="46"/>
        <v>858885.86999999906</v>
      </c>
    </row>
    <row r="2889" spans="1:6" x14ac:dyDescent="0.2">
      <c r="A2889" s="7"/>
      <c r="B2889" s="7" t="s">
        <v>295</v>
      </c>
      <c r="C2889" s="8" t="s">
        <v>14</v>
      </c>
      <c r="D2889" s="6">
        <v>44845</v>
      </c>
      <c r="E2889" s="5">
        <v>1272.68</v>
      </c>
      <c r="F2889" s="5">
        <f t="shared" si="46"/>
        <v>860158.54999999912</v>
      </c>
    </row>
    <row r="2890" spans="1:6" x14ac:dyDescent="0.2">
      <c r="A2890" s="7"/>
      <c r="B2890" s="7" t="s">
        <v>536</v>
      </c>
      <c r="C2890" s="8" t="s">
        <v>11</v>
      </c>
      <c r="D2890" s="6">
        <v>44845</v>
      </c>
      <c r="E2890" s="5">
        <v>1059.28</v>
      </c>
      <c r="F2890" s="5">
        <f t="shared" si="46"/>
        <v>861217.82999999914</v>
      </c>
    </row>
    <row r="2891" spans="1:6" x14ac:dyDescent="0.2">
      <c r="A2891" s="7"/>
      <c r="B2891" s="7" t="s">
        <v>138</v>
      </c>
      <c r="C2891" s="8" t="s">
        <v>462</v>
      </c>
      <c r="D2891" s="6">
        <v>44845</v>
      </c>
      <c r="E2891" s="5">
        <v>630.42999999999995</v>
      </c>
      <c r="F2891" s="5">
        <f t="shared" si="46"/>
        <v>861848.25999999919</v>
      </c>
    </row>
    <row r="2892" spans="1:6" x14ac:dyDescent="0.2">
      <c r="A2892" s="7"/>
      <c r="B2892" s="7" t="s">
        <v>138</v>
      </c>
      <c r="C2892" s="8" t="s">
        <v>462</v>
      </c>
      <c r="D2892" s="6">
        <v>44845</v>
      </c>
      <c r="E2892" s="5">
        <v>2415.56</v>
      </c>
      <c r="F2892" s="5">
        <f t="shared" si="46"/>
        <v>864263.81999999925</v>
      </c>
    </row>
    <row r="2893" spans="1:6" x14ac:dyDescent="0.2">
      <c r="A2893" s="7"/>
      <c r="B2893" s="7" t="s">
        <v>138</v>
      </c>
      <c r="C2893" s="8" t="s">
        <v>462</v>
      </c>
      <c r="D2893" s="6">
        <v>44845</v>
      </c>
      <c r="E2893" s="5">
        <v>3615.37</v>
      </c>
      <c r="F2893" s="5">
        <f t="shared" si="46"/>
        <v>867879.18999999925</v>
      </c>
    </row>
    <row r="2894" spans="1:6" x14ac:dyDescent="0.2">
      <c r="A2894" s="7"/>
      <c r="B2894" s="7" t="s">
        <v>111</v>
      </c>
      <c r="C2894" s="8" t="s">
        <v>463</v>
      </c>
      <c r="D2894" s="6">
        <v>44845</v>
      </c>
      <c r="E2894" s="5">
        <v>597.25</v>
      </c>
      <c r="F2894" s="5">
        <f t="shared" si="46"/>
        <v>868476.43999999925</v>
      </c>
    </row>
    <row r="2895" spans="1:6" x14ac:dyDescent="0.2">
      <c r="A2895" s="7"/>
      <c r="B2895" s="7" t="s">
        <v>106</v>
      </c>
      <c r="C2895" s="8" t="s">
        <v>464</v>
      </c>
      <c r="D2895" s="6">
        <v>44845</v>
      </c>
      <c r="E2895" s="5">
        <v>282.04000000000002</v>
      </c>
      <c r="F2895" s="5">
        <f t="shared" si="46"/>
        <v>868758.47999999928</v>
      </c>
    </row>
    <row r="2896" spans="1:6" x14ac:dyDescent="0.2">
      <c r="A2896" s="7"/>
      <c r="B2896" s="7" t="s">
        <v>68</v>
      </c>
      <c r="C2896" s="8" t="s">
        <v>14</v>
      </c>
      <c r="D2896" s="6">
        <v>44846</v>
      </c>
      <c r="E2896" s="5">
        <v>9948.93</v>
      </c>
      <c r="F2896" s="5">
        <f t="shared" si="46"/>
        <v>878707.40999999933</v>
      </c>
    </row>
    <row r="2897" spans="1:6" x14ac:dyDescent="0.2">
      <c r="A2897" s="7"/>
      <c r="B2897" s="7" t="s">
        <v>460</v>
      </c>
      <c r="C2897" s="8" t="s">
        <v>465</v>
      </c>
      <c r="D2897" s="6">
        <v>44846</v>
      </c>
      <c r="E2897" s="5">
        <v>4672.67</v>
      </c>
      <c r="F2897" s="5">
        <f t="shared" si="46"/>
        <v>883380.07999999938</v>
      </c>
    </row>
    <row r="2898" spans="1:6" x14ac:dyDescent="0.2">
      <c r="A2898" s="7"/>
      <c r="B2898" s="7" t="s">
        <v>65</v>
      </c>
      <c r="C2898" s="8" t="s">
        <v>1</v>
      </c>
      <c r="D2898" s="6">
        <v>44846</v>
      </c>
      <c r="E2898" s="5">
        <v>1990.84</v>
      </c>
      <c r="F2898" s="5">
        <f t="shared" si="46"/>
        <v>885370.91999999934</v>
      </c>
    </row>
    <row r="2899" spans="1:6" x14ac:dyDescent="0.2">
      <c r="A2899" s="7"/>
      <c r="B2899" s="7" t="s">
        <v>402</v>
      </c>
      <c r="C2899" s="8" t="s">
        <v>14</v>
      </c>
      <c r="D2899" s="6">
        <v>44846</v>
      </c>
      <c r="E2899" s="5">
        <v>112.81</v>
      </c>
      <c r="F2899" s="5">
        <f t="shared" si="46"/>
        <v>885483.7299999994</v>
      </c>
    </row>
    <row r="2900" spans="1:6" x14ac:dyDescent="0.2">
      <c r="A2900" s="7"/>
      <c r="B2900" s="7" t="s">
        <v>495</v>
      </c>
      <c r="C2900" s="8" t="s">
        <v>17</v>
      </c>
      <c r="D2900" s="6">
        <v>44846</v>
      </c>
      <c r="E2900" s="5">
        <v>1176.72</v>
      </c>
      <c r="F2900" s="5">
        <f t="shared" si="46"/>
        <v>886660.44999999937</v>
      </c>
    </row>
    <row r="2901" spans="1:6" x14ac:dyDescent="0.2">
      <c r="A2901" s="7"/>
      <c r="B2901" s="7" t="s">
        <v>495</v>
      </c>
      <c r="C2901" s="8" t="s">
        <v>176</v>
      </c>
      <c r="D2901" s="6">
        <v>44846</v>
      </c>
      <c r="E2901" s="5">
        <v>560.75</v>
      </c>
      <c r="F2901" s="5">
        <f t="shared" ref="F2901:F2964" si="47">E2901+F2900</f>
        <v>887221.19999999937</v>
      </c>
    </row>
    <row r="2902" spans="1:6" x14ac:dyDescent="0.2">
      <c r="A2902" s="7"/>
      <c r="B2902" s="7" t="s">
        <v>495</v>
      </c>
      <c r="C2902" s="8" t="s">
        <v>189</v>
      </c>
      <c r="D2902" s="6">
        <v>44846</v>
      </c>
      <c r="E2902" s="5">
        <v>3819.11</v>
      </c>
      <c r="F2902" s="5">
        <f t="shared" si="47"/>
        <v>891040.30999999936</v>
      </c>
    </row>
    <row r="2903" spans="1:6" x14ac:dyDescent="0.2">
      <c r="A2903" s="7"/>
      <c r="B2903" s="7" t="s">
        <v>495</v>
      </c>
      <c r="C2903" s="8" t="s">
        <v>176</v>
      </c>
      <c r="D2903" s="6">
        <v>44846</v>
      </c>
      <c r="E2903" s="5">
        <v>389.63</v>
      </c>
      <c r="F2903" s="5">
        <f t="shared" si="47"/>
        <v>891429.93999999936</v>
      </c>
    </row>
    <row r="2904" spans="1:6" x14ac:dyDescent="0.2">
      <c r="A2904" s="7"/>
      <c r="B2904" s="7" t="s">
        <v>495</v>
      </c>
      <c r="C2904" s="8" t="s">
        <v>466</v>
      </c>
      <c r="D2904" s="6">
        <v>44846</v>
      </c>
      <c r="E2904" s="5">
        <v>1182.1099999999999</v>
      </c>
      <c r="F2904" s="5">
        <f t="shared" si="47"/>
        <v>892612.04999999935</v>
      </c>
    </row>
    <row r="2905" spans="1:6" x14ac:dyDescent="0.2">
      <c r="A2905" s="7"/>
      <c r="B2905" s="7" t="s">
        <v>495</v>
      </c>
      <c r="C2905" s="8" t="s">
        <v>14</v>
      </c>
      <c r="D2905" s="6">
        <v>44846</v>
      </c>
      <c r="E2905" s="5">
        <v>696.79</v>
      </c>
      <c r="F2905" s="5">
        <f t="shared" si="47"/>
        <v>893308.83999999939</v>
      </c>
    </row>
    <row r="2906" spans="1:6" x14ac:dyDescent="0.2">
      <c r="A2906" s="7"/>
      <c r="B2906" s="7" t="s">
        <v>495</v>
      </c>
      <c r="C2906" s="8" t="s">
        <v>189</v>
      </c>
      <c r="D2906" s="6">
        <v>44846</v>
      </c>
      <c r="E2906" s="5">
        <v>3819.11</v>
      </c>
      <c r="F2906" s="5">
        <f t="shared" si="47"/>
        <v>897127.94999999937</v>
      </c>
    </row>
    <row r="2907" spans="1:6" x14ac:dyDescent="0.2">
      <c r="A2907" s="7"/>
      <c r="B2907" s="7" t="s">
        <v>495</v>
      </c>
      <c r="C2907" s="8" t="s">
        <v>14</v>
      </c>
      <c r="D2907" s="6">
        <v>44846</v>
      </c>
      <c r="E2907" s="5">
        <v>15362.28</v>
      </c>
      <c r="F2907" s="5">
        <f t="shared" si="47"/>
        <v>912490.2299999994</v>
      </c>
    </row>
    <row r="2908" spans="1:6" x14ac:dyDescent="0.2">
      <c r="A2908" s="7"/>
      <c r="B2908" s="7" t="s">
        <v>495</v>
      </c>
      <c r="C2908" s="8" t="s">
        <v>14</v>
      </c>
      <c r="D2908" s="6">
        <v>44846</v>
      </c>
      <c r="E2908" s="5">
        <v>2431.71</v>
      </c>
      <c r="F2908" s="5">
        <f t="shared" si="47"/>
        <v>914921.93999999936</v>
      </c>
    </row>
    <row r="2909" spans="1:6" x14ac:dyDescent="0.2">
      <c r="A2909" s="7"/>
      <c r="B2909" s="7" t="s">
        <v>495</v>
      </c>
      <c r="C2909" s="8" t="s">
        <v>14</v>
      </c>
      <c r="D2909" s="6">
        <v>44846</v>
      </c>
      <c r="E2909" s="5">
        <v>765.52</v>
      </c>
      <c r="F2909" s="5">
        <f t="shared" si="47"/>
        <v>915687.45999999938</v>
      </c>
    </row>
    <row r="2910" spans="1:6" x14ac:dyDescent="0.2">
      <c r="A2910" s="7"/>
      <c r="B2910" s="7" t="s">
        <v>495</v>
      </c>
      <c r="C2910" s="8" t="s">
        <v>14</v>
      </c>
      <c r="D2910" s="6">
        <v>44846</v>
      </c>
      <c r="E2910" s="5">
        <v>7757.65</v>
      </c>
      <c r="F2910" s="5">
        <f t="shared" si="47"/>
        <v>923445.1099999994</v>
      </c>
    </row>
    <row r="2911" spans="1:6" x14ac:dyDescent="0.2">
      <c r="A2911" s="7"/>
      <c r="B2911" s="7" t="s">
        <v>304</v>
      </c>
      <c r="C2911" s="8" t="s">
        <v>467</v>
      </c>
      <c r="D2911" s="6">
        <v>44858</v>
      </c>
      <c r="E2911" s="5">
        <v>2627.91</v>
      </c>
      <c r="F2911" s="5">
        <f t="shared" si="47"/>
        <v>926073.01999999944</v>
      </c>
    </row>
    <row r="2912" spans="1:6" x14ac:dyDescent="0.2">
      <c r="A2912" s="7"/>
      <c r="B2912" s="7" t="s">
        <v>328</v>
      </c>
      <c r="C2912" s="8" t="s">
        <v>14</v>
      </c>
      <c r="D2912" s="6">
        <v>44858</v>
      </c>
      <c r="E2912" s="5">
        <v>208.21</v>
      </c>
      <c r="F2912" s="5">
        <f t="shared" si="47"/>
        <v>926281.2299999994</v>
      </c>
    </row>
    <row r="2913" spans="1:6" x14ac:dyDescent="0.2">
      <c r="A2913" s="7"/>
      <c r="B2913" s="7" t="s">
        <v>228</v>
      </c>
      <c r="C2913" s="8" t="s">
        <v>14</v>
      </c>
      <c r="D2913" s="6">
        <v>44858</v>
      </c>
      <c r="E2913" s="5">
        <v>2223.11</v>
      </c>
      <c r="F2913" s="5">
        <f t="shared" si="47"/>
        <v>928504.33999999939</v>
      </c>
    </row>
    <row r="2914" spans="1:6" x14ac:dyDescent="0.2">
      <c r="A2914" s="7"/>
      <c r="B2914" s="7" t="s">
        <v>138</v>
      </c>
      <c r="C2914" s="8" t="s">
        <v>14</v>
      </c>
      <c r="D2914" s="6">
        <v>44858</v>
      </c>
      <c r="E2914" s="5">
        <v>384.9</v>
      </c>
      <c r="F2914" s="5">
        <f t="shared" si="47"/>
        <v>928889.23999999941</v>
      </c>
    </row>
    <row r="2915" spans="1:6" x14ac:dyDescent="0.2">
      <c r="A2915" s="7"/>
      <c r="B2915" s="7" t="s">
        <v>384</v>
      </c>
      <c r="C2915" s="8" t="s">
        <v>14</v>
      </c>
      <c r="D2915" s="6">
        <v>44858</v>
      </c>
      <c r="E2915" s="5">
        <v>8192.48</v>
      </c>
      <c r="F2915" s="5">
        <f t="shared" si="47"/>
        <v>937081.71999999939</v>
      </c>
    </row>
    <row r="2916" spans="1:6" x14ac:dyDescent="0.2">
      <c r="A2916" s="7"/>
      <c r="B2916" s="7" t="s">
        <v>138</v>
      </c>
      <c r="C2916" s="8" t="s">
        <v>14</v>
      </c>
      <c r="D2916" s="6">
        <v>44858</v>
      </c>
      <c r="E2916" s="5">
        <v>2349.19</v>
      </c>
      <c r="F2916" s="5">
        <f t="shared" si="47"/>
        <v>939430.90999999933</v>
      </c>
    </row>
    <row r="2917" spans="1:6" x14ac:dyDescent="0.2">
      <c r="A2917" s="7"/>
      <c r="B2917" s="7" t="s">
        <v>138</v>
      </c>
      <c r="C2917" s="8" t="s">
        <v>14</v>
      </c>
      <c r="D2917" s="6">
        <v>44858</v>
      </c>
      <c r="E2917" s="5">
        <v>630.42999999999995</v>
      </c>
      <c r="F2917" s="5">
        <f t="shared" si="47"/>
        <v>940061.33999999939</v>
      </c>
    </row>
    <row r="2918" spans="1:6" x14ac:dyDescent="0.2">
      <c r="A2918" s="7"/>
      <c r="B2918" s="7" t="s">
        <v>138</v>
      </c>
      <c r="C2918" s="8" t="s">
        <v>14</v>
      </c>
      <c r="D2918" s="6">
        <v>44858</v>
      </c>
      <c r="E2918" s="5">
        <v>2333.27</v>
      </c>
      <c r="F2918" s="5">
        <f t="shared" si="47"/>
        <v>942394.6099999994</v>
      </c>
    </row>
    <row r="2919" spans="1:6" x14ac:dyDescent="0.2">
      <c r="A2919" s="7"/>
      <c r="B2919" s="7" t="s">
        <v>62</v>
      </c>
      <c r="C2919" s="8" t="s">
        <v>14</v>
      </c>
      <c r="D2919" s="6">
        <v>44858</v>
      </c>
      <c r="E2919" s="5">
        <v>745.71</v>
      </c>
      <c r="F2919" s="5">
        <f t="shared" si="47"/>
        <v>943140.31999999937</v>
      </c>
    </row>
    <row r="2920" spans="1:6" x14ac:dyDescent="0.2">
      <c r="A2920" s="7"/>
      <c r="B2920" s="7" t="s">
        <v>62</v>
      </c>
      <c r="C2920" s="8" t="s">
        <v>14</v>
      </c>
      <c r="D2920" s="6">
        <v>44858</v>
      </c>
      <c r="E2920" s="5">
        <v>1300.27</v>
      </c>
      <c r="F2920" s="5">
        <f t="shared" si="47"/>
        <v>944440.58999999939</v>
      </c>
    </row>
    <row r="2921" spans="1:6" x14ac:dyDescent="0.2">
      <c r="A2921" s="7"/>
      <c r="B2921" s="7" t="s">
        <v>468</v>
      </c>
      <c r="C2921" s="8" t="s">
        <v>14</v>
      </c>
      <c r="D2921" s="6">
        <v>44858</v>
      </c>
      <c r="E2921" s="5">
        <v>607.58000000000004</v>
      </c>
      <c r="F2921" s="5">
        <f t="shared" si="47"/>
        <v>945048.16999999934</v>
      </c>
    </row>
    <row r="2922" spans="1:6" x14ac:dyDescent="0.2">
      <c r="A2922" s="7"/>
      <c r="B2922" s="7" t="s">
        <v>469</v>
      </c>
      <c r="C2922" s="8" t="s">
        <v>176</v>
      </c>
      <c r="D2922" s="6">
        <v>44858</v>
      </c>
      <c r="E2922" s="5">
        <v>2471.12</v>
      </c>
      <c r="F2922" s="5">
        <f t="shared" si="47"/>
        <v>947519.28999999934</v>
      </c>
    </row>
    <row r="2923" spans="1:6" x14ac:dyDescent="0.2">
      <c r="A2923" s="7"/>
      <c r="B2923" s="7" t="s">
        <v>65</v>
      </c>
      <c r="C2923" s="8" t="s">
        <v>303</v>
      </c>
      <c r="D2923" s="6">
        <v>44858</v>
      </c>
      <c r="E2923" s="5">
        <v>2654.46</v>
      </c>
      <c r="F2923" s="5">
        <f t="shared" si="47"/>
        <v>950173.7499999993</v>
      </c>
    </row>
    <row r="2924" spans="1:6" x14ac:dyDescent="0.2">
      <c r="A2924" s="7"/>
      <c r="B2924" s="7" t="s">
        <v>330</v>
      </c>
      <c r="C2924" s="8" t="s">
        <v>14</v>
      </c>
      <c r="D2924" s="6">
        <v>44860</v>
      </c>
      <c r="E2924" s="5">
        <v>555.62</v>
      </c>
      <c r="F2924" s="5">
        <f t="shared" si="47"/>
        <v>950729.3699999993</v>
      </c>
    </row>
    <row r="2925" spans="1:6" x14ac:dyDescent="0.2">
      <c r="A2925" s="7"/>
      <c r="B2925" s="7" t="s">
        <v>432</v>
      </c>
      <c r="C2925" s="8" t="s">
        <v>6</v>
      </c>
      <c r="D2925" s="6">
        <v>44860</v>
      </c>
      <c r="E2925" s="5">
        <v>57.07</v>
      </c>
      <c r="F2925" s="5">
        <f t="shared" si="47"/>
        <v>950786.43999999925</v>
      </c>
    </row>
    <row r="2926" spans="1:6" x14ac:dyDescent="0.2">
      <c r="A2926" s="7"/>
      <c r="B2926" s="7" t="s">
        <v>384</v>
      </c>
      <c r="C2926" s="8" t="s">
        <v>189</v>
      </c>
      <c r="D2926" s="6">
        <v>44861</v>
      </c>
      <c r="E2926" s="5">
        <v>1692.22</v>
      </c>
      <c r="F2926" s="5">
        <f t="shared" si="47"/>
        <v>952478.65999999922</v>
      </c>
    </row>
    <row r="2927" spans="1:6" x14ac:dyDescent="0.2">
      <c r="A2927" s="7"/>
      <c r="B2927" s="7" t="s">
        <v>384</v>
      </c>
      <c r="C2927" s="8" t="s">
        <v>14</v>
      </c>
      <c r="D2927" s="6">
        <v>44861</v>
      </c>
      <c r="E2927" s="5">
        <v>2526.71</v>
      </c>
      <c r="F2927" s="5">
        <f t="shared" si="47"/>
        <v>955005.36999999918</v>
      </c>
    </row>
    <row r="2928" spans="1:6" x14ac:dyDescent="0.2">
      <c r="A2928" s="7"/>
      <c r="B2928" s="7" t="s">
        <v>46</v>
      </c>
      <c r="C2928" s="8" t="s">
        <v>470</v>
      </c>
      <c r="D2928" s="6">
        <v>44861</v>
      </c>
      <c r="E2928" s="5">
        <v>331.81</v>
      </c>
      <c r="F2928" s="5">
        <f t="shared" si="47"/>
        <v>955337.17999999924</v>
      </c>
    </row>
    <row r="2929" spans="1:6" x14ac:dyDescent="0.2">
      <c r="A2929" s="7"/>
      <c r="B2929" s="7" t="s">
        <v>62</v>
      </c>
      <c r="C2929" s="8" t="s">
        <v>189</v>
      </c>
      <c r="D2929" s="6">
        <v>44862</v>
      </c>
      <c r="E2929" s="5">
        <v>447.94</v>
      </c>
      <c r="F2929" s="5">
        <f t="shared" si="47"/>
        <v>955785.11999999918</v>
      </c>
    </row>
    <row r="2930" spans="1:6" x14ac:dyDescent="0.2">
      <c r="A2930" s="7"/>
      <c r="B2930" s="7" t="s">
        <v>62</v>
      </c>
      <c r="C2930" s="8" t="s">
        <v>466</v>
      </c>
      <c r="D2930" s="6">
        <v>44862</v>
      </c>
      <c r="E2930" s="5">
        <v>2867.87</v>
      </c>
      <c r="F2930" s="5">
        <f t="shared" si="47"/>
        <v>958652.98999999918</v>
      </c>
    </row>
    <row r="2931" spans="1:6" x14ac:dyDescent="0.2">
      <c r="A2931" s="7"/>
      <c r="B2931" s="7" t="s">
        <v>309</v>
      </c>
      <c r="C2931" s="8" t="s">
        <v>471</v>
      </c>
      <c r="D2931" s="6">
        <v>44862</v>
      </c>
      <c r="E2931" s="5">
        <v>1554.71</v>
      </c>
      <c r="F2931" s="5">
        <f t="shared" si="47"/>
        <v>960207.69999999914</v>
      </c>
    </row>
    <row r="2932" spans="1:6" x14ac:dyDescent="0.2">
      <c r="A2932" s="7"/>
      <c r="B2932" s="7" t="s">
        <v>472</v>
      </c>
      <c r="C2932" s="8" t="s">
        <v>14</v>
      </c>
      <c r="D2932" s="6">
        <v>44876</v>
      </c>
      <c r="E2932" s="5">
        <v>172.54</v>
      </c>
      <c r="F2932" s="5">
        <f t="shared" si="47"/>
        <v>960380.23999999918</v>
      </c>
    </row>
    <row r="2933" spans="1:6" x14ac:dyDescent="0.2">
      <c r="A2933" s="7"/>
      <c r="B2933" s="7" t="s">
        <v>72</v>
      </c>
      <c r="C2933" s="8" t="s">
        <v>14</v>
      </c>
      <c r="D2933" s="6">
        <v>44876</v>
      </c>
      <c r="E2933" s="5">
        <v>199.08</v>
      </c>
      <c r="F2933" s="5">
        <f t="shared" si="47"/>
        <v>960579.31999999913</v>
      </c>
    </row>
    <row r="2934" spans="1:6" x14ac:dyDescent="0.2">
      <c r="A2934" s="7"/>
      <c r="B2934" s="7" t="s">
        <v>138</v>
      </c>
      <c r="C2934" s="8" t="s">
        <v>14</v>
      </c>
      <c r="D2934" s="6">
        <v>44876</v>
      </c>
      <c r="E2934" s="5">
        <v>2415.56</v>
      </c>
      <c r="F2934" s="5">
        <f t="shared" si="47"/>
        <v>962994.87999999919</v>
      </c>
    </row>
    <row r="2935" spans="1:6" x14ac:dyDescent="0.2">
      <c r="A2935" s="7"/>
      <c r="B2935" s="7" t="s">
        <v>432</v>
      </c>
      <c r="C2935" s="8" t="s">
        <v>6</v>
      </c>
      <c r="D2935" s="6">
        <v>44876</v>
      </c>
      <c r="E2935" s="5">
        <v>1441.04</v>
      </c>
      <c r="F2935" s="5">
        <f t="shared" si="47"/>
        <v>964435.91999999923</v>
      </c>
    </row>
    <row r="2936" spans="1:6" x14ac:dyDescent="0.2">
      <c r="A2936" s="7"/>
      <c r="B2936" s="7" t="s">
        <v>65</v>
      </c>
      <c r="C2936" s="8" t="s">
        <v>14</v>
      </c>
      <c r="D2936" s="6">
        <v>44876</v>
      </c>
      <c r="E2936" s="5">
        <v>1592.67</v>
      </c>
      <c r="F2936" s="5">
        <f t="shared" si="47"/>
        <v>966028.58999999927</v>
      </c>
    </row>
    <row r="2937" spans="1:6" x14ac:dyDescent="0.2">
      <c r="A2937" s="7"/>
      <c r="B2937" s="7" t="s">
        <v>460</v>
      </c>
      <c r="C2937" s="8" t="s">
        <v>14</v>
      </c>
      <c r="D2937" s="6">
        <v>44876</v>
      </c>
      <c r="E2937" s="5">
        <v>6485.67</v>
      </c>
      <c r="F2937" s="5">
        <f t="shared" si="47"/>
        <v>972514.25999999931</v>
      </c>
    </row>
    <row r="2938" spans="1:6" x14ac:dyDescent="0.2">
      <c r="A2938" s="7"/>
      <c r="B2938" s="7" t="s">
        <v>473</v>
      </c>
      <c r="C2938" s="8" t="s">
        <v>14</v>
      </c>
      <c r="D2938" s="6">
        <v>44876</v>
      </c>
      <c r="E2938" s="5">
        <v>129.32</v>
      </c>
      <c r="F2938" s="5">
        <f t="shared" si="47"/>
        <v>972643.57999999926</v>
      </c>
    </row>
    <row r="2939" spans="1:6" x14ac:dyDescent="0.2">
      <c r="A2939" s="7"/>
      <c r="B2939" s="7" t="s">
        <v>384</v>
      </c>
      <c r="C2939" s="8" t="s">
        <v>14</v>
      </c>
      <c r="D2939" s="6">
        <v>44876</v>
      </c>
      <c r="E2939" s="5">
        <v>267.31</v>
      </c>
      <c r="F2939" s="5">
        <f t="shared" si="47"/>
        <v>972910.88999999932</v>
      </c>
    </row>
    <row r="2940" spans="1:6" x14ac:dyDescent="0.2">
      <c r="A2940" s="7"/>
      <c r="B2940" s="7" t="s">
        <v>250</v>
      </c>
      <c r="C2940" s="8" t="s">
        <v>14</v>
      </c>
      <c r="D2940" s="6">
        <v>44876</v>
      </c>
      <c r="E2940" s="5">
        <v>1608.6</v>
      </c>
      <c r="F2940" s="5">
        <f t="shared" si="47"/>
        <v>974519.48999999929</v>
      </c>
    </row>
    <row r="2941" spans="1:6" x14ac:dyDescent="0.2">
      <c r="A2941" s="7"/>
      <c r="B2941" s="7" t="s">
        <v>138</v>
      </c>
      <c r="C2941" s="8" t="s">
        <v>14</v>
      </c>
      <c r="D2941" s="6">
        <v>44876</v>
      </c>
      <c r="E2941" s="5">
        <v>743.25</v>
      </c>
      <c r="F2941" s="5">
        <f t="shared" si="47"/>
        <v>975262.73999999929</v>
      </c>
    </row>
    <row r="2942" spans="1:6" x14ac:dyDescent="0.2">
      <c r="A2942" s="7"/>
      <c r="B2942" s="7" t="s">
        <v>138</v>
      </c>
      <c r="C2942" s="8" t="s">
        <v>14</v>
      </c>
      <c r="D2942" s="6">
        <v>44876</v>
      </c>
      <c r="E2942" s="5">
        <v>690.16</v>
      </c>
      <c r="F2942" s="5">
        <f t="shared" si="47"/>
        <v>975952.89999999932</v>
      </c>
    </row>
    <row r="2943" spans="1:6" x14ac:dyDescent="0.2">
      <c r="A2943" s="7"/>
      <c r="B2943" s="7" t="s">
        <v>138</v>
      </c>
      <c r="C2943" s="8" t="s">
        <v>14</v>
      </c>
      <c r="D2943" s="6">
        <v>44876</v>
      </c>
      <c r="E2943" s="5">
        <v>557.44000000000005</v>
      </c>
      <c r="F2943" s="5">
        <f t="shared" si="47"/>
        <v>976510.33999999927</v>
      </c>
    </row>
    <row r="2944" spans="1:6" x14ac:dyDescent="0.2">
      <c r="A2944" s="7"/>
      <c r="B2944" s="7" t="s">
        <v>138</v>
      </c>
      <c r="C2944" s="8" t="s">
        <v>14</v>
      </c>
      <c r="D2944" s="6">
        <v>44876</v>
      </c>
      <c r="E2944" s="5">
        <v>212.36</v>
      </c>
      <c r="F2944" s="5">
        <f t="shared" si="47"/>
        <v>976722.69999999925</v>
      </c>
    </row>
    <row r="2945" spans="1:6" x14ac:dyDescent="0.2">
      <c r="A2945" s="7"/>
      <c r="B2945" s="7" t="s">
        <v>138</v>
      </c>
      <c r="C2945" s="8" t="s">
        <v>14</v>
      </c>
      <c r="D2945" s="6">
        <v>44876</v>
      </c>
      <c r="E2945" s="5">
        <v>424.71</v>
      </c>
      <c r="F2945" s="5">
        <f t="shared" si="47"/>
        <v>977147.40999999922</v>
      </c>
    </row>
    <row r="2946" spans="1:6" x14ac:dyDescent="0.2">
      <c r="A2946" s="7"/>
      <c r="B2946" s="7" t="s">
        <v>460</v>
      </c>
      <c r="C2946" s="8" t="s">
        <v>14</v>
      </c>
      <c r="D2946" s="6">
        <v>44876</v>
      </c>
      <c r="E2946" s="5">
        <v>4672.67</v>
      </c>
      <c r="F2946" s="5">
        <f t="shared" si="47"/>
        <v>981820.07999999926</v>
      </c>
    </row>
    <row r="2947" spans="1:6" x14ac:dyDescent="0.2">
      <c r="A2947" s="7"/>
      <c r="B2947" s="7" t="s">
        <v>62</v>
      </c>
      <c r="C2947" s="8" t="s">
        <v>14</v>
      </c>
      <c r="D2947" s="6">
        <v>44876</v>
      </c>
      <c r="E2947" s="5">
        <v>1725.08</v>
      </c>
      <c r="F2947" s="5">
        <f t="shared" si="47"/>
        <v>983545.15999999922</v>
      </c>
    </row>
    <row r="2948" spans="1:6" x14ac:dyDescent="0.2">
      <c r="A2948" s="7"/>
      <c r="B2948" s="7" t="s">
        <v>402</v>
      </c>
      <c r="C2948" s="8" t="s">
        <v>17</v>
      </c>
      <c r="D2948" s="6">
        <v>44876</v>
      </c>
      <c r="E2948" s="5">
        <v>159.27000000000001</v>
      </c>
      <c r="F2948" s="5">
        <f t="shared" si="47"/>
        <v>983704.42999999924</v>
      </c>
    </row>
    <row r="2949" spans="1:6" x14ac:dyDescent="0.2">
      <c r="A2949" s="7"/>
      <c r="B2949" s="7" t="s">
        <v>62</v>
      </c>
      <c r="C2949" s="8" t="s">
        <v>14</v>
      </c>
      <c r="D2949" s="6">
        <v>44876</v>
      </c>
      <c r="E2949" s="5">
        <v>5639.72</v>
      </c>
      <c r="F2949" s="5">
        <f t="shared" si="47"/>
        <v>989344.14999999921</v>
      </c>
    </row>
    <row r="2950" spans="1:6" x14ac:dyDescent="0.2">
      <c r="A2950" s="7"/>
      <c r="B2950" s="7" t="s">
        <v>328</v>
      </c>
      <c r="C2950" s="8" t="s">
        <v>14</v>
      </c>
      <c r="D2950" s="6">
        <v>44876</v>
      </c>
      <c r="E2950" s="5">
        <v>143.16999999999999</v>
      </c>
      <c r="F2950" s="5">
        <f t="shared" si="47"/>
        <v>989487.31999999925</v>
      </c>
    </row>
    <row r="2951" spans="1:6" x14ac:dyDescent="0.2">
      <c r="A2951" s="7"/>
      <c r="B2951" s="7" t="s">
        <v>220</v>
      </c>
      <c r="C2951" s="8" t="s">
        <v>14</v>
      </c>
      <c r="D2951" s="6">
        <v>44890</v>
      </c>
      <c r="E2951" s="5">
        <v>17088.060000000001</v>
      </c>
      <c r="F2951" s="5">
        <f t="shared" si="47"/>
        <v>1006575.3799999993</v>
      </c>
    </row>
    <row r="2952" spans="1:6" x14ac:dyDescent="0.2">
      <c r="A2952" s="7"/>
      <c r="B2952" s="7" t="s">
        <v>150</v>
      </c>
      <c r="C2952" s="8" t="s">
        <v>474</v>
      </c>
      <c r="D2952" s="6">
        <v>44890</v>
      </c>
      <c r="E2952" s="5">
        <v>398.17</v>
      </c>
      <c r="F2952" s="5">
        <f t="shared" si="47"/>
        <v>1006973.5499999993</v>
      </c>
    </row>
    <row r="2953" spans="1:6" x14ac:dyDescent="0.2">
      <c r="A2953" s="7"/>
      <c r="B2953" s="7" t="s">
        <v>384</v>
      </c>
      <c r="C2953" s="8" t="s">
        <v>14</v>
      </c>
      <c r="D2953" s="6">
        <v>44890</v>
      </c>
      <c r="E2953" s="5">
        <v>1420.74</v>
      </c>
      <c r="F2953" s="5">
        <f t="shared" si="47"/>
        <v>1008394.2899999993</v>
      </c>
    </row>
    <row r="2954" spans="1:6" x14ac:dyDescent="0.2">
      <c r="A2954" s="7"/>
      <c r="B2954" s="7" t="s">
        <v>384</v>
      </c>
      <c r="C2954" s="8" t="s">
        <v>14</v>
      </c>
      <c r="D2954" s="6">
        <v>44890</v>
      </c>
      <c r="E2954" s="5">
        <v>314.33</v>
      </c>
      <c r="F2954" s="5">
        <f t="shared" si="47"/>
        <v>1008708.6199999993</v>
      </c>
    </row>
    <row r="2955" spans="1:6" x14ac:dyDescent="0.2">
      <c r="A2955" s="7"/>
      <c r="B2955" s="7" t="s">
        <v>384</v>
      </c>
      <c r="C2955" s="8" t="s">
        <v>14</v>
      </c>
      <c r="D2955" s="6">
        <v>44890</v>
      </c>
      <c r="E2955" s="5">
        <v>217.9</v>
      </c>
      <c r="F2955" s="5">
        <f t="shared" si="47"/>
        <v>1008926.5199999993</v>
      </c>
    </row>
    <row r="2956" spans="1:6" x14ac:dyDescent="0.2">
      <c r="A2956" s="7"/>
      <c r="B2956" s="7" t="s">
        <v>384</v>
      </c>
      <c r="C2956" s="8" t="s">
        <v>14</v>
      </c>
      <c r="D2956" s="6">
        <v>44890</v>
      </c>
      <c r="E2956" s="5">
        <v>100.65</v>
      </c>
      <c r="F2956" s="5">
        <f t="shared" si="47"/>
        <v>1009027.1699999993</v>
      </c>
    </row>
    <row r="2957" spans="1:6" x14ac:dyDescent="0.2">
      <c r="A2957" s="7"/>
      <c r="B2957" s="7" t="s">
        <v>384</v>
      </c>
      <c r="C2957" s="8" t="s">
        <v>14</v>
      </c>
      <c r="D2957" s="6">
        <v>44890</v>
      </c>
      <c r="E2957" s="5">
        <v>701.76</v>
      </c>
      <c r="F2957" s="5">
        <f t="shared" si="47"/>
        <v>1009728.9299999994</v>
      </c>
    </row>
    <row r="2958" spans="1:6" x14ac:dyDescent="0.2">
      <c r="A2958" s="7"/>
      <c r="B2958" s="7" t="s">
        <v>384</v>
      </c>
      <c r="C2958" s="8" t="s">
        <v>14</v>
      </c>
      <c r="D2958" s="6">
        <v>44890</v>
      </c>
      <c r="E2958" s="5">
        <v>210.51</v>
      </c>
      <c r="F2958" s="5">
        <f t="shared" si="47"/>
        <v>1009939.4399999994</v>
      </c>
    </row>
    <row r="2959" spans="1:6" x14ac:dyDescent="0.2">
      <c r="A2959" s="7"/>
      <c r="B2959" s="7" t="s">
        <v>384</v>
      </c>
      <c r="C2959" s="8" t="s">
        <v>14</v>
      </c>
      <c r="D2959" s="6">
        <v>44890</v>
      </c>
      <c r="E2959" s="5">
        <v>145.41999999999999</v>
      </c>
      <c r="F2959" s="5">
        <f t="shared" si="47"/>
        <v>1010084.8599999994</v>
      </c>
    </row>
    <row r="2960" spans="1:6" x14ac:dyDescent="0.2">
      <c r="A2960" s="7"/>
      <c r="B2960" s="7" t="s">
        <v>475</v>
      </c>
      <c r="C2960" s="8" t="s">
        <v>14</v>
      </c>
      <c r="D2960" s="6">
        <v>44890</v>
      </c>
      <c r="E2960" s="5">
        <v>2272.88</v>
      </c>
      <c r="F2960" s="5">
        <f t="shared" si="47"/>
        <v>1012357.7399999994</v>
      </c>
    </row>
    <row r="2961" spans="1:6" x14ac:dyDescent="0.2">
      <c r="A2961" s="7"/>
      <c r="B2961" s="7" t="s">
        <v>495</v>
      </c>
      <c r="C2961" s="8" t="s">
        <v>17</v>
      </c>
      <c r="D2961" s="6">
        <v>44890</v>
      </c>
      <c r="E2961" s="5">
        <v>345.08</v>
      </c>
      <c r="F2961" s="5">
        <f t="shared" si="47"/>
        <v>1012702.8199999994</v>
      </c>
    </row>
    <row r="2962" spans="1:6" x14ac:dyDescent="0.2">
      <c r="A2962" s="7"/>
      <c r="B2962" s="7" t="s">
        <v>495</v>
      </c>
      <c r="C2962" s="8" t="s">
        <v>17</v>
      </c>
      <c r="D2962" s="6">
        <v>44890</v>
      </c>
      <c r="E2962" s="5">
        <v>389.75</v>
      </c>
      <c r="F2962" s="5">
        <f t="shared" si="47"/>
        <v>1013092.5699999994</v>
      </c>
    </row>
    <row r="2963" spans="1:6" x14ac:dyDescent="0.2">
      <c r="A2963" s="7"/>
      <c r="B2963" s="7" t="s">
        <v>495</v>
      </c>
      <c r="C2963" s="8" t="s">
        <v>17</v>
      </c>
      <c r="D2963" s="6">
        <v>44890</v>
      </c>
      <c r="E2963" s="5">
        <v>3819.11</v>
      </c>
      <c r="F2963" s="5">
        <f t="shared" si="47"/>
        <v>1016911.6799999994</v>
      </c>
    </row>
    <row r="2964" spans="1:6" x14ac:dyDescent="0.2">
      <c r="A2964" s="7"/>
      <c r="B2964" s="7" t="s">
        <v>295</v>
      </c>
      <c r="C2964" s="8" t="s">
        <v>476</v>
      </c>
      <c r="D2964" s="6">
        <v>44890</v>
      </c>
      <c r="E2964" s="5">
        <v>858.32</v>
      </c>
      <c r="F2964" s="5">
        <f t="shared" si="47"/>
        <v>1017769.9999999993</v>
      </c>
    </row>
    <row r="2965" spans="1:6" x14ac:dyDescent="0.2">
      <c r="A2965" s="7"/>
      <c r="B2965" s="7" t="s">
        <v>387</v>
      </c>
      <c r="C2965" s="8" t="s">
        <v>1</v>
      </c>
      <c r="D2965" s="6">
        <v>44890</v>
      </c>
      <c r="E2965" s="5">
        <v>398.17</v>
      </c>
      <c r="F2965" s="5">
        <f t="shared" ref="F2965:F3028" si="48">E2965+F2964</f>
        <v>1018168.1699999993</v>
      </c>
    </row>
    <row r="2966" spans="1:6" x14ac:dyDescent="0.2">
      <c r="A2966" s="7"/>
      <c r="B2966" s="7" t="s">
        <v>477</v>
      </c>
      <c r="C2966" s="8" t="s">
        <v>14</v>
      </c>
      <c r="D2966" s="6">
        <v>44890</v>
      </c>
      <c r="E2966" s="5">
        <v>3272.94</v>
      </c>
      <c r="F2966" s="5">
        <f t="shared" si="48"/>
        <v>1021441.1099999993</v>
      </c>
    </row>
    <row r="2967" spans="1:6" x14ac:dyDescent="0.2">
      <c r="A2967" s="7"/>
      <c r="B2967" s="7" t="s">
        <v>111</v>
      </c>
      <c r="C2967" s="8" t="s">
        <v>17</v>
      </c>
      <c r="D2967" s="6">
        <v>44890</v>
      </c>
      <c r="E2967" s="5">
        <v>776.52</v>
      </c>
      <c r="F2967" s="5">
        <f t="shared" si="48"/>
        <v>1022217.6299999993</v>
      </c>
    </row>
    <row r="2968" spans="1:6" x14ac:dyDescent="0.2">
      <c r="A2968" s="7"/>
      <c r="B2968" s="7" t="s">
        <v>478</v>
      </c>
      <c r="C2968" s="8" t="s">
        <v>14</v>
      </c>
      <c r="D2968" s="6">
        <v>44890</v>
      </c>
      <c r="E2968" s="5">
        <v>1576.08</v>
      </c>
      <c r="F2968" s="5">
        <f t="shared" si="48"/>
        <v>1023793.7099999993</v>
      </c>
    </row>
    <row r="2969" spans="1:6" x14ac:dyDescent="0.2">
      <c r="A2969" s="7"/>
      <c r="B2969" s="7" t="s">
        <v>479</v>
      </c>
      <c r="C2969" s="8" t="s">
        <v>448</v>
      </c>
      <c r="D2969" s="6">
        <v>44890</v>
      </c>
      <c r="E2969" s="5">
        <v>995.42</v>
      </c>
      <c r="F2969" s="5">
        <f t="shared" si="48"/>
        <v>1024789.1299999993</v>
      </c>
    </row>
    <row r="2970" spans="1:6" x14ac:dyDescent="0.2">
      <c r="A2970" s="7"/>
      <c r="B2970" s="7" t="s">
        <v>138</v>
      </c>
      <c r="C2970" s="8" t="s">
        <v>14</v>
      </c>
      <c r="D2970" s="6">
        <v>44890</v>
      </c>
      <c r="E2970" s="5">
        <v>1141.42</v>
      </c>
      <c r="F2970" s="5">
        <f t="shared" si="48"/>
        <v>1025930.5499999993</v>
      </c>
    </row>
    <row r="2971" spans="1:6" x14ac:dyDescent="0.2">
      <c r="A2971" s="7"/>
      <c r="B2971" s="7" t="s">
        <v>138</v>
      </c>
      <c r="C2971" s="8" t="s">
        <v>14</v>
      </c>
      <c r="D2971" s="6">
        <v>44890</v>
      </c>
      <c r="E2971" s="5">
        <v>1380.32</v>
      </c>
      <c r="F2971" s="5">
        <f t="shared" si="48"/>
        <v>1027310.8699999993</v>
      </c>
    </row>
    <row r="2972" spans="1:6" x14ac:dyDescent="0.2">
      <c r="A2972" s="7"/>
      <c r="B2972" s="7" t="s">
        <v>19</v>
      </c>
      <c r="C2972" s="8" t="s">
        <v>11</v>
      </c>
      <c r="D2972" s="6">
        <v>44890</v>
      </c>
      <c r="E2972" s="5">
        <v>936.03</v>
      </c>
      <c r="F2972" s="5">
        <f t="shared" si="48"/>
        <v>1028246.8999999993</v>
      </c>
    </row>
    <row r="2973" spans="1:6" x14ac:dyDescent="0.2">
      <c r="A2973" s="7"/>
      <c r="B2973" s="7" t="s">
        <v>19</v>
      </c>
      <c r="C2973" s="8" t="s">
        <v>11</v>
      </c>
      <c r="D2973" s="6">
        <v>44890</v>
      </c>
      <c r="E2973" s="5">
        <v>69.680000000000007</v>
      </c>
      <c r="F2973" s="5">
        <f t="shared" si="48"/>
        <v>1028316.5799999994</v>
      </c>
    </row>
    <row r="2974" spans="1:6" x14ac:dyDescent="0.2">
      <c r="A2974" s="7"/>
      <c r="B2974" s="7" t="s">
        <v>140</v>
      </c>
      <c r="C2974" s="8" t="s">
        <v>14</v>
      </c>
      <c r="D2974" s="6">
        <v>44890</v>
      </c>
      <c r="E2974" s="5">
        <v>92.08</v>
      </c>
      <c r="F2974" s="5">
        <f t="shared" si="48"/>
        <v>1028408.6599999993</v>
      </c>
    </row>
    <row r="2975" spans="1:6" x14ac:dyDescent="0.2">
      <c r="A2975" s="7"/>
      <c r="B2975" s="7" t="s">
        <v>456</v>
      </c>
      <c r="C2975" s="8" t="s">
        <v>303</v>
      </c>
      <c r="D2975" s="6">
        <v>44890</v>
      </c>
      <c r="E2975" s="5">
        <v>1244.28</v>
      </c>
      <c r="F2975" s="5">
        <f t="shared" si="48"/>
        <v>1029652.9399999994</v>
      </c>
    </row>
    <row r="2976" spans="1:6" x14ac:dyDescent="0.2">
      <c r="A2976" s="7"/>
      <c r="B2976" s="7" t="s">
        <v>402</v>
      </c>
      <c r="C2976" s="8" t="s">
        <v>14</v>
      </c>
      <c r="D2976" s="6">
        <v>44890</v>
      </c>
      <c r="E2976" s="5">
        <v>77.64</v>
      </c>
      <c r="F2976" s="5">
        <f t="shared" si="48"/>
        <v>1029730.5799999994</v>
      </c>
    </row>
    <row r="2977" spans="1:6" x14ac:dyDescent="0.2">
      <c r="A2977" s="7"/>
      <c r="B2977" s="7" t="s">
        <v>479</v>
      </c>
      <c r="C2977" s="8" t="s">
        <v>448</v>
      </c>
      <c r="D2977" s="6">
        <v>44890</v>
      </c>
      <c r="E2977" s="5">
        <v>995.42</v>
      </c>
      <c r="F2977" s="5">
        <f t="shared" si="48"/>
        <v>1030725.9999999994</v>
      </c>
    </row>
    <row r="2978" spans="1:6" x14ac:dyDescent="0.2">
      <c r="A2978" s="7"/>
      <c r="B2978" s="7" t="s">
        <v>480</v>
      </c>
      <c r="C2978" s="8" t="s">
        <v>14</v>
      </c>
      <c r="D2978" s="6">
        <v>44890</v>
      </c>
      <c r="E2978" s="5">
        <v>164.24</v>
      </c>
      <c r="F2978" s="5">
        <f t="shared" si="48"/>
        <v>1030890.2399999994</v>
      </c>
    </row>
    <row r="2979" spans="1:6" x14ac:dyDescent="0.2">
      <c r="A2979" s="7"/>
      <c r="B2979" s="7" t="s">
        <v>68</v>
      </c>
      <c r="C2979" s="8" t="s">
        <v>14</v>
      </c>
      <c r="D2979" s="6">
        <v>44890</v>
      </c>
      <c r="E2979" s="5">
        <v>1991.51</v>
      </c>
      <c r="F2979" s="5">
        <f t="shared" si="48"/>
        <v>1032881.7499999994</v>
      </c>
    </row>
    <row r="2980" spans="1:6" x14ac:dyDescent="0.2">
      <c r="A2980" s="7"/>
      <c r="B2980" s="7" t="s">
        <v>68</v>
      </c>
      <c r="C2980" s="8" t="s">
        <v>14</v>
      </c>
      <c r="D2980" s="6">
        <v>44890</v>
      </c>
      <c r="E2980" s="5">
        <v>6625.9</v>
      </c>
      <c r="F2980" s="5">
        <f t="shared" si="48"/>
        <v>1039507.6499999994</v>
      </c>
    </row>
    <row r="2981" spans="1:6" x14ac:dyDescent="0.2">
      <c r="A2981" s="7"/>
      <c r="B2981" s="7" t="s">
        <v>481</v>
      </c>
      <c r="C2981" s="8" t="s">
        <v>14</v>
      </c>
      <c r="D2981" s="6">
        <v>44890</v>
      </c>
      <c r="E2981" s="5">
        <v>807.95</v>
      </c>
      <c r="F2981" s="5">
        <f t="shared" si="48"/>
        <v>1040315.5999999994</v>
      </c>
    </row>
    <row r="2982" spans="1:6" x14ac:dyDescent="0.2">
      <c r="A2982" s="7"/>
      <c r="B2982" s="7" t="s">
        <v>414</v>
      </c>
      <c r="C2982" s="8" t="s">
        <v>482</v>
      </c>
      <c r="D2982" s="6">
        <v>44890</v>
      </c>
      <c r="E2982" s="5">
        <v>10485.1</v>
      </c>
      <c r="F2982" s="5">
        <f t="shared" si="48"/>
        <v>1050800.6999999995</v>
      </c>
    </row>
    <row r="2983" spans="1:6" x14ac:dyDescent="0.2">
      <c r="A2983" s="7"/>
      <c r="B2983" s="7" t="s">
        <v>420</v>
      </c>
      <c r="C2983" s="8" t="s">
        <v>14</v>
      </c>
      <c r="D2983" s="6">
        <v>44893</v>
      </c>
      <c r="E2983" s="5">
        <v>9.9499999999999993</v>
      </c>
      <c r="F2983" s="5">
        <f t="shared" si="48"/>
        <v>1050810.6499999994</v>
      </c>
    </row>
    <row r="2984" spans="1:6" x14ac:dyDescent="0.2">
      <c r="A2984" s="7"/>
      <c r="B2984" s="7" t="s">
        <v>473</v>
      </c>
      <c r="C2984" s="8" t="s">
        <v>14</v>
      </c>
      <c r="D2984" s="6">
        <v>44895</v>
      </c>
      <c r="E2984" s="5">
        <v>238.03</v>
      </c>
      <c r="F2984" s="5">
        <f t="shared" si="48"/>
        <v>1051048.6799999995</v>
      </c>
    </row>
    <row r="2985" spans="1:6" x14ac:dyDescent="0.2">
      <c r="A2985" s="7"/>
      <c r="B2985" s="7" t="s">
        <v>460</v>
      </c>
      <c r="C2985" s="8" t="s">
        <v>14</v>
      </c>
      <c r="D2985" s="6">
        <v>44904</v>
      </c>
      <c r="E2985" s="5">
        <v>4243.05</v>
      </c>
      <c r="F2985" s="5">
        <f t="shared" si="48"/>
        <v>1055291.7299999995</v>
      </c>
    </row>
    <row r="2986" spans="1:6" x14ac:dyDescent="0.2">
      <c r="A2986" s="7"/>
      <c r="B2986" s="7" t="s">
        <v>460</v>
      </c>
      <c r="C2986" s="8" t="s">
        <v>14</v>
      </c>
      <c r="D2986" s="6">
        <v>44904</v>
      </c>
      <c r="E2986" s="5">
        <v>5723.67</v>
      </c>
      <c r="F2986" s="5">
        <f t="shared" si="48"/>
        <v>1061015.3999999994</v>
      </c>
    </row>
    <row r="2987" spans="1:6" x14ac:dyDescent="0.2">
      <c r="A2987" s="7"/>
      <c r="B2987" s="7" t="s">
        <v>65</v>
      </c>
      <c r="C2987" s="8" t="s">
        <v>14</v>
      </c>
      <c r="D2987" s="6">
        <v>44904</v>
      </c>
      <c r="E2987" s="5">
        <v>1592.67</v>
      </c>
      <c r="F2987" s="5">
        <f t="shared" si="48"/>
        <v>1062608.0699999994</v>
      </c>
    </row>
    <row r="2988" spans="1:6" x14ac:dyDescent="0.2">
      <c r="A2988" s="7"/>
      <c r="B2988" s="7" t="s">
        <v>452</v>
      </c>
      <c r="C2988" s="8" t="s">
        <v>14</v>
      </c>
      <c r="D2988" s="6">
        <v>44904</v>
      </c>
      <c r="E2988" s="5">
        <v>248.86</v>
      </c>
      <c r="F2988" s="5">
        <f t="shared" si="48"/>
        <v>1062856.9299999995</v>
      </c>
    </row>
    <row r="2989" spans="1:6" x14ac:dyDescent="0.2">
      <c r="A2989" s="7"/>
      <c r="B2989" s="7" t="s">
        <v>19</v>
      </c>
      <c r="C2989" s="8" t="s">
        <v>14</v>
      </c>
      <c r="D2989" s="6">
        <v>44904</v>
      </c>
      <c r="E2989" s="5">
        <v>17.05</v>
      </c>
      <c r="F2989" s="5">
        <f t="shared" si="48"/>
        <v>1062873.9799999995</v>
      </c>
    </row>
    <row r="2990" spans="1:6" x14ac:dyDescent="0.2">
      <c r="A2990" s="7"/>
      <c r="B2990" s="7" t="s">
        <v>432</v>
      </c>
      <c r="C2990" s="8" t="s">
        <v>6</v>
      </c>
      <c r="D2990" s="6">
        <v>44904</v>
      </c>
      <c r="E2990" s="5">
        <v>2762.51</v>
      </c>
      <c r="F2990" s="5">
        <f t="shared" si="48"/>
        <v>1065636.4899999995</v>
      </c>
    </row>
    <row r="2991" spans="1:6" x14ac:dyDescent="0.2">
      <c r="A2991" s="7"/>
      <c r="B2991" s="7" t="s">
        <v>432</v>
      </c>
      <c r="C2991" s="8" t="s">
        <v>6</v>
      </c>
      <c r="D2991" s="6">
        <v>44904</v>
      </c>
      <c r="E2991" s="5">
        <v>19.260000000000002</v>
      </c>
      <c r="F2991" s="5">
        <f t="shared" si="48"/>
        <v>1065655.7499999995</v>
      </c>
    </row>
    <row r="2992" spans="1:6" x14ac:dyDescent="0.2">
      <c r="A2992" s="7"/>
      <c r="B2992" s="7" t="s">
        <v>469</v>
      </c>
      <c r="C2992" s="8" t="s">
        <v>176</v>
      </c>
      <c r="D2992" s="6">
        <v>44904</v>
      </c>
      <c r="E2992" s="5">
        <v>1823.37</v>
      </c>
      <c r="F2992" s="5">
        <f t="shared" si="48"/>
        <v>1067479.1199999996</v>
      </c>
    </row>
    <row r="2993" spans="1:6" x14ac:dyDescent="0.2">
      <c r="A2993" s="7"/>
      <c r="B2993" s="7" t="s">
        <v>483</v>
      </c>
      <c r="C2993" s="8" t="s">
        <v>11</v>
      </c>
      <c r="D2993" s="6">
        <v>44904</v>
      </c>
      <c r="E2993" s="5">
        <v>424.05</v>
      </c>
      <c r="F2993" s="5">
        <f t="shared" si="48"/>
        <v>1067903.1699999997</v>
      </c>
    </row>
    <row r="2994" spans="1:6" x14ac:dyDescent="0.2">
      <c r="A2994" s="7"/>
      <c r="B2994" s="7" t="s">
        <v>138</v>
      </c>
      <c r="C2994" s="8" t="s">
        <v>14</v>
      </c>
      <c r="D2994" s="6">
        <v>44904</v>
      </c>
      <c r="E2994" s="5">
        <v>212.36</v>
      </c>
      <c r="F2994" s="5">
        <f t="shared" si="48"/>
        <v>1068115.5299999998</v>
      </c>
    </row>
    <row r="2995" spans="1:6" x14ac:dyDescent="0.2">
      <c r="A2995" s="7"/>
      <c r="B2995" s="7" t="s">
        <v>62</v>
      </c>
      <c r="C2995" s="8" t="s">
        <v>14</v>
      </c>
      <c r="D2995" s="6">
        <v>44904</v>
      </c>
      <c r="E2995" s="5">
        <v>1526.31</v>
      </c>
      <c r="F2995" s="5">
        <f t="shared" si="48"/>
        <v>1069641.8399999999</v>
      </c>
    </row>
    <row r="2996" spans="1:6" x14ac:dyDescent="0.2">
      <c r="A2996" s="7"/>
      <c r="B2996" s="7" t="s">
        <v>341</v>
      </c>
      <c r="C2996" s="8" t="s">
        <v>14</v>
      </c>
      <c r="D2996" s="6">
        <v>44904</v>
      </c>
      <c r="E2996" s="5">
        <v>627.45000000000005</v>
      </c>
      <c r="F2996" s="5">
        <f t="shared" si="48"/>
        <v>1070269.2899999998</v>
      </c>
    </row>
    <row r="2997" spans="1:6" x14ac:dyDescent="0.2">
      <c r="A2997" s="7"/>
      <c r="B2997" s="7" t="s">
        <v>65</v>
      </c>
      <c r="C2997" s="8" t="s">
        <v>14</v>
      </c>
      <c r="D2997" s="6">
        <v>44909</v>
      </c>
      <c r="E2997" s="5">
        <v>3318.07</v>
      </c>
      <c r="F2997" s="5">
        <f t="shared" si="48"/>
        <v>1073587.3599999999</v>
      </c>
    </row>
    <row r="2998" spans="1:6" x14ac:dyDescent="0.2">
      <c r="A2998" s="7"/>
      <c r="B2998" s="7" t="s">
        <v>68</v>
      </c>
      <c r="C2998" s="8" t="s">
        <v>14</v>
      </c>
      <c r="D2998" s="6">
        <v>44909</v>
      </c>
      <c r="E2998" s="5">
        <v>7400.81</v>
      </c>
      <c r="F2998" s="5">
        <f t="shared" si="48"/>
        <v>1080988.17</v>
      </c>
    </row>
    <row r="2999" spans="1:6" x14ac:dyDescent="0.2">
      <c r="A2999" s="7"/>
      <c r="B2999" s="7" t="s">
        <v>341</v>
      </c>
      <c r="C2999" s="8" t="s">
        <v>14</v>
      </c>
      <c r="D2999" s="6">
        <v>44909</v>
      </c>
      <c r="E2999" s="5">
        <v>2927.33</v>
      </c>
      <c r="F2999" s="5">
        <f t="shared" si="48"/>
        <v>1083915.5</v>
      </c>
    </row>
    <row r="3000" spans="1:6" x14ac:dyDescent="0.2">
      <c r="A3000" s="7"/>
      <c r="B3000" s="7" t="s">
        <v>495</v>
      </c>
      <c r="C3000" s="8" t="s">
        <v>14</v>
      </c>
      <c r="D3000" s="6">
        <v>44909</v>
      </c>
      <c r="E3000" s="5">
        <v>2737.21</v>
      </c>
      <c r="F3000" s="5">
        <f t="shared" si="48"/>
        <v>1086652.71</v>
      </c>
    </row>
    <row r="3001" spans="1:6" x14ac:dyDescent="0.2">
      <c r="A3001" s="7"/>
      <c r="B3001" s="7" t="s">
        <v>495</v>
      </c>
      <c r="C3001" s="8" t="s">
        <v>14</v>
      </c>
      <c r="D3001" s="6">
        <v>44909</v>
      </c>
      <c r="E3001" s="5">
        <v>5055.8</v>
      </c>
      <c r="F3001" s="5">
        <f t="shared" si="48"/>
        <v>1091708.51</v>
      </c>
    </row>
    <row r="3002" spans="1:6" x14ac:dyDescent="0.2">
      <c r="A3002" s="7"/>
      <c r="B3002" s="7" t="s">
        <v>495</v>
      </c>
      <c r="C3002" s="8" t="s">
        <v>14</v>
      </c>
      <c r="D3002" s="6">
        <v>44909</v>
      </c>
      <c r="E3002" s="5">
        <v>13238.94</v>
      </c>
      <c r="F3002" s="5">
        <f t="shared" si="48"/>
        <v>1104947.45</v>
      </c>
    </row>
    <row r="3003" spans="1:6" x14ac:dyDescent="0.2">
      <c r="A3003" s="7"/>
      <c r="B3003" s="7" t="s">
        <v>495</v>
      </c>
      <c r="C3003" s="8" t="s">
        <v>14</v>
      </c>
      <c r="D3003" s="6">
        <v>44909</v>
      </c>
      <c r="E3003" s="5">
        <v>929.06</v>
      </c>
      <c r="F3003" s="5">
        <f t="shared" si="48"/>
        <v>1105876.51</v>
      </c>
    </row>
    <row r="3004" spans="1:6" x14ac:dyDescent="0.2">
      <c r="A3004" s="7"/>
      <c r="B3004" s="7" t="s">
        <v>495</v>
      </c>
      <c r="C3004" s="8" t="s">
        <v>14</v>
      </c>
      <c r="D3004" s="6">
        <v>44909</v>
      </c>
      <c r="E3004" s="5">
        <v>1888.91</v>
      </c>
      <c r="F3004" s="5">
        <f t="shared" si="48"/>
        <v>1107765.42</v>
      </c>
    </row>
    <row r="3005" spans="1:6" x14ac:dyDescent="0.2">
      <c r="A3005" s="7"/>
      <c r="B3005" s="7" t="s">
        <v>495</v>
      </c>
      <c r="C3005" s="8" t="s">
        <v>14</v>
      </c>
      <c r="D3005" s="6">
        <v>44909</v>
      </c>
      <c r="E3005" s="5">
        <v>4773.6000000000004</v>
      </c>
      <c r="F3005" s="5">
        <f t="shared" si="48"/>
        <v>1112539.02</v>
      </c>
    </row>
    <row r="3006" spans="1:6" x14ac:dyDescent="0.2">
      <c r="A3006" s="7"/>
      <c r="B3006" s="7" t="s">
        <v>275</v>
      </c>
      <c r="C3006" s="8" t="s">
        <v>14</v>
      </c>
      <c r="D3006" s="6">
        <v>44909</v>
      </c>
      <c r="E3006" s="5">
        <v>663.61</v>
      </c>
      <c r="F3006" s="5">
        <f t="shared" si="48"/>
        <v>1113202.6300000001</v>
      </c>
    </row>
    <row r="3007" spans="1:6" x14ac:dyDescent="0.2">
      <c r="A3007" s="7"/>
      <c r="B3007" s="7" t="s">
        <v>484</v>
      </c>
      <c r="C3007" s="8" t="s">
        <v>17</v>
      </c>
      <c r="D3007" s="6">
        <v>44909</v>
      </c>
      <c r="E3007" s="5">
        <v>337.4</v>
      </c>
      <c r="F3007" s="5">
        <f t="shared" si="48"/>
        <v>1113540.03</v>
      </c>
    </row>
    <row r="3008" spans="1:6" x14ac:dyDescent="0.2">
      <c r="A3008" s="7"/>
      <c r="B3008" s="7" t="s">
        <v>484</v>
      </c>
      <c r="C3008" s="8" t="s">
        <v>17</v>
      </c>
      <c r="D3008" s="6">
        <v>44909</v>
      </c>
      <c r="E3008" s="5">
        <v>27.61</v>
      </c>
      <c r="F3008" s="5">
        <f t="shared" si="48"/>
        <v>1113567.6400000001</v>
      </c>
    </row>
    <row r="3009" spans="1:6" x14ac:dyDescent="0.2">
      <c r="A3009" s="7"/>
      <c r="B3009" s="7" t="s">
        <v>536</v>
      </c>
      <c r="C3009" s="8" t="s">
        <v>485</v>
      </c>
      <c r="D3009" s="6">
        <v>44909</v>
      </c>
      <c r="E3009" s="5">
        <v>578.14</v>
      </c>
      <c r="F3009" s="5">
        <f t="shared" si="48"/>
        <v>1114145.78</v>
      </c>
    </row>
    <row r="3010" spans="1:6" x14ac:dyDescent="0.2">
      <c r="A3010" s="7"/>
      <c r="B3010" s="7" t="s">
        <v>495</v>
      </c>
      <c r="C3010" s="8" t="s">
        <v>17</v>
      </c>
      <c r="D3010" s="6">
        <v>44909</v>
      </c>
      <c r="E3010" s="5">
        <v>3819.11</v>
      </c>
      <c r="F3010" s="5">
        <f t="shared" si="48"/>
        <v>1117964.8900000001</v>
      </c>
    </row>
    <row r="3011" spans="1:6" x14ac:dyDescent="0.2">
      <c r="A3011" s="7"/>
      <c r="B3011" s="7" t="s">
        <v>495</v>
      </c>
      <c r="C3011" s="8" t="s">
        <v>14</v>
      </c>
      <c r="D3011" s="6">
        <v>44909</v>
      </c>
      <c r="E3011" s="5">
        <v>17101.419999999998</v>
      </c>
      <c r="F3011" s="5">
        <f t="shared" si="48"/>
        <v>1135066.31</v>
      </c>
    </row>
    <row r="3012" spans="1:6" x14ac:dyDescent="0.2">
      <c r="A3012" s="7"/>
      <c r="B3012" s="7" t="s">
        <v>495</v>
      </c>
      <c r="C3012" s="8" t="s">
        <v>17</v>
      </c>
      <c r="D3012" s="6">
        <v>44909</v>
      </c>
      <c r="E3012" s="5">
        <v>390.76</v>
      </c>
      <c r="F3012" s="5">
        <f t="shared" si="48"/>
        <v>1135457.07</v>
      </c>
    </row>
    <row r="3013" spans="1:6" x14ac:dyDescent="0.2">
      <c r="A3013" s="7"/>
      <c r="B3013" s="7" t="s">
        <v>495</v>
      </c>
      <c r="C3013" s="8" t="s">
        <v>17</v>
      </c>
      <c r="D3013" s="6">
        <v>44909</v>
      </c>
      <c r="E3013" s="5">
        <v>4114.41</v>
      </c>
      <c r="F3013" s="5">
        <f t="shared" si="48"/>
        <v>1139571.48</v>
      </c>
    </row>
    <row r="3014" spans="1:6" x14ac:dyDescent="0.2">
      <c r="A3014" s="7"/>
      <c r="B3014" s="7" t="s">
        <v>62</v>
      </c>
      <c r="C3014" s="8" t="s">
        <v>14</v>
      </c>
      <c r="D3014" s="6">
        <v>44909</v>
      </c>
      <c r="E3014" s="5">
        <v>1951.03</v>
      </c>
      <c r="F3014" s="5">
        <f t="shared" si="48"/>
        <v>1141522.51</v>
      </c>
    </row>
    <row r="3015" spans="1:6" x14ac:dyDescent="0.2">
      <c r="A3015" s="7"/>
      <c r="B3015" s="7" t="s">
        <v>484</v>
      </c>
      <c r="C3015" s="8" t="s">
        <v>14</v>
      </c>
      <c r="D3015" s="6">
        <v>44909</v>
      </c>
      <c r="E3015" s="5">
        <v>337.4</v>
      </c>
      <c r="F3015" s="5">
        <f t="shared" si="48"/>
        <v>1141859.9099999999</v>
      </c>
    </row>
    <row r="3016" spans="1:6" x14ac:dyDescent="0.2">
      <c r="A3016" s="7"/>
      <c r="B3016" s="7" t="s">
        <v>486</v>
      </c>
      <c r="C3016" s="8" t="s">
        <v>17</v>
      </c>
      <c r="D3016" s="6">
        <v>44909</v>
      </c>
      <c r="E3016" s="5">
        <v>974.51</v>
      </c>
      <c r="F3016" s="5">
        <f t="shared" si="48"/>
        <v>1142834.42</v>
      </c>
    </row>
    <row r="3017" spans="1:6" x14ac:dyDescent="0.2">
      <c r="A3017" s="7"/>
      <c r="B3017" s="7" t="s">
        <v>220</v>
      </c>
      <c r="C3017" s="8" t="s">
        <v>14</v>
      </c>
      <c r="D3017" s="6">
        <v>44911</v>
      </c>
      <c r="E3017" s="5">
        <v>20505.669999999998</v>
      </c>
      <c r="F3017" s="5">
        <f t="shared" si="48"/>
        <v>1163340.0899999999</v>
      </c>
    </row>
    <row r="3018" spans="1:6" x14ac:dyDescent="0.2">
      <c r="A3018" s="7"/>
      <c r="B3018" s="7" t="s">
        <v>481</v>
      </c>
      <c r="C3018" s="8" t="s">
        <v>14</v>
      </c>
      <c r="D3018" s="6">
        <v>44917</v>
      </c>
      <c r="E3018" s="5">
        <v>955.89</v>
      </c>
      <c r="F3018" s="5">
        <f t="shared" si="48"/>
        <v>1164295.9799999997</v>
      </c>
    </row>
    <row r="3019" spans="1:6" x14ac:dyDescent="0.2">
      <c r="A3019" s="7"/>
      <c r="B3019" s="7" t="s">
        <v>111</v>
      </c>
      <c r="C3019" s="8" t="s">
        <v>14</v>
      </c>
      <c r="D3019" s="6">
        <v>44917</v>
      </c>
      <c r="E3019" s="5">
        <v>650.34</v>
      </c>
      <c r="F3019" s="5">
        <f t="shared" si="48"/>
        <v>1164946.3199999998</v>
      </c>
    </row>
    <row r="3020" spans="1:6" x14ac:dyDescent="0.2">
      <c r="A3020" s="7"/>
      <c r="B3020" s="7" t="s">
        <v>487</v>
      </c>
      <c r="C3020" s="8" t="s">
        <v>14</v>
      </c>
      <c r="D3020" s="6">
        <v>44917</v>
      </c>
      <c r="E3020" s="5">
        <v>2720.82</v>
      </c>
      <c r="F3020" s="5">
        <f t="shared" si="48"/>
        <v>1167667.1399999999</v>
      </c>
    </row>
    <row r="3021" spans="1:6" x14ac:dyDescent="0.2">
      <c r="A3021" s="7"/>
      <c r="B3021" s="7" t="s">
        <v>460</v>
      </c>
      <c r="C3021" s="8" t="s">
        <v>14</v>
      </c>
      <c r="D3021" s="6">
        <v>44917</v>
      </c>
      <c r="E3021" s="5">
        <v>6647.08</v>
      </c>
      <c r="F3021" s="5">
        <f t="shared" si="48"/>
        <v>1174314.22</v>
      </c>
    </row>
    <row r="3022" spans="1:6" x14ac:dyDescent="0.2">
      <c r="A3022" s="7"/>
      <c r="B3022" s="7" t="s">
        <v>488</v>
      </c>
      <c r="C3022" s="8" t="s">
        <v>14</v>
      </c>
      <c r="D3022" s="6">
        <v>44917</v>
      </c>
      <c r="E3022" s="5">
        <v>26.54</v>
      </c>
      <c r="F3022" s="5">
        <f t="shared" si="48"/>
        <v>1174340.76</v>
      </c>
    </row>
    <row r="3023" spans="1:6" x14ac:dyDescent="0.2">
      <c r="A3023" s="7"/>
      <c r="B3023" s="7" t="s">
        <v>489</v>
      </c>
      <c r="C3023" s="8" t="s">
        <v>0</v>
      </c>
      <c r="D3023" s="6">
        <v>44917</v>
      </c>
      <c r="E3023" s="5">
        <v>109.23</v>
      </c>
      <c r="F3023" s="5">
        <f t="shared" si="48"/>
        <v>1174449.99</v>
      </c>
    </row>
    <row r="3024" spans="1:6" x14ac:dyDescent="0.2">
      <c r="A3024" s="7"/>
      <c r="B3024" s="7" t="s">
        <v>452</v>
      </c>
      <c r="C3024" s="8" t="s">
        <v>14</v>
      </c>
      <c r="D3024" s="6">
        <v>44917</v>
      </c>
      <c r="E3024" s="5">
        <v>132.72</v>
      </c>
      <c r="F3024" s="5">
        <f t="shared" si="48"/>
        <v>1174582.71</v>
      </c>
    </row>
    <row r="3025" spans="1:6" x14ac:dyDescent="0.2">
      <c r="A3025" s="7"/>
      <c r="B3025" s="7" t="s">
        <v>138</v>
      </c>
      <c r="C3025" s="8" t="s">
        <v>14</v>
      </c>
      <c r="D3025" s="6">
        <v>44917</v>
      </c>
      <c r="E3025" s="5">
        <v>1937.75</v>
      </c>
      <c r="F3025" s="5">
        <f t="shared" si="48"/>
        <v>1176520.46</v>
      </c>
    </row>
    <row r="3026" spans="1:6" x14ac:dyDescent="0.2">
      <c r="A3026" s="7"/>
      <c r="B3026" s="7" t="s">
        <v>138</v>
      </c>
      <c r="C3026" s="8" t="s">
        <v>14</v>
      </c>
      <c r="D3026" s="6">
        <v>44917</v>
      </c>
      <c r="E3026" s="5">
        <v>637.07000000000005</v>
      </c>
      <c r="F3026" s="5">
        <f t="shared" si="48"/>
        <v>1177157.53</v>
      </c>
    </row>
    <row r="3027" spans="1:6" x14ac:dyDescent="0.2">
      <c r="A3027" s="7"/>
      <c r="B3027" s="7" t="s">
        <v>138</v>
      </c>
      <c r="C3027" s="8" t="s">
        <v>14</v>
      </c>
      <c r="D3027" s="6">
        <v>44917</v>
      </c>
      <c r="E3027" s="5">
        <v>3848.96</v>
      </c>
      <c r="F3027" s="5">
        <f t="shared" si="48"/>
        <v>1181006.49</v>
      </c>
    </row>
    <row r="3028" spans="1:6" x14ac:dyDescent="0.2">
      <c r="A3028" s="7"/>
      <c r="B3028" s="7" t="s">
        <v>62</v>
      </c>
      <c r="C3028" s="8" t="s">
        <v>14</v>
      </c>
      <c r="D3028" s="6">
        <v>44917</v>
      </c>
      <c r="E3028" s="5">
        <v>7305.65</v>
      </c>
      <c r="F3028" s="5">
        <f t="shared" si="48"/>
        <v>1188312.1399999999</v>
      </c>
    </row>
    <row r="3029" spans="1:6" x14ac:dyDescent="0.2">
      <c r="A3029" s="7"/>
      <c r="B3029" s="7" t="s">
        <v>139</v>
      </c>
      <c r="C3029" s="8" t="s">
        <v>14</v>
      </c>
      <c r="D3029" s="6">
        <v>44917</v>
      </c>
      <c r="E3029" s="5">
        <v>1579.4</v>
      </c>
      <c r="F3029" s="5">
        <f t="shared" ref="F3029:F3036" si="49">E3029+F3028</f>
        <v>1189891.5399999998</v>
      </c>
    </row>
    <row r="3030" spans="1:6" x14ac:dyDescent="0.2">
      <c r="A3030" s="7"/>
      <c r="B3030" s="7" t="s">
        <v>138</v>
      </c>
      <c r="C3030" s="8" t="s">
        <v>14</v>
      </c>
      <c r="D3030" s="6">
        <v>44917</v>
      </c>
      <c r="E3030" s="5">
        <v>597.25</v>
      </c>
      <c r="F3030" s="5">
        <f t="shared" si="49"/>
        <v>1190488.7899999998</v>
      </c>
    </row>
    <row r="3031" spans="1:6" x14ac:dyDescent="0.2">
      <c r="A3031" s="7"/>
      <c r="B3031" s="7" t="s">
        <v>138</v>
      </c>
      <c r="C3031" s="8" t="s">
        <v>14</v>
      </c>
      <c r="D3031" s="6">
        <v>44917</v>
      </c>
      <c r="E3031" s="5">
        <v>318.52999999999997</v>
      </c>
      <c r="F3031" s="5">
        <f t="shared" si="49"/>
        <v>1190807.3199999998</v>
      </c>
    </row>
    <row r="3032" spans="1:6" x14ac:dyDescent="0.2">
      <c r="A3032" s="7"/>
      <c r="B3032" s="7" t="s">
        <v>490</v>
      </c>
      <c r="C3032" s="8" t="s">
        <v>11</v>
      </c>
      <c r="D3032" s="6">
        <v>44923</v>
      </c>
      <c r="E3032" s="5">
        <v>82.95</v>
      </c>
      <c r="F3032" s="5">
        <f t="shared" si="49"/>
        <v>1190890.2699999998</v>
      </c>
    </row>
    <row r="3033" spans="1:6" x14ac:dyDescent="0.2">
      <c r="A3033" s="7"/>
      <c r="B3033" s="7" t="s">
        <v>138</v>
      </c>
      <c r="C3033" s="8" t="s">
        <v>14</v>
      </c>
      <c r="D3033" s="6">
        <v>44923</v>
      </c>
      <c r="E3033" s="5">
        <v>597.25</v>
      </c>
      <c r="F3033" s="5">
        <f t="shared" si="49"/>
        <v>1191487.5199999998</v>
      </c>
    </row>
    <row r="3034" spans="1:6" x14ac:dyDescent="0.2">
      <c r="A3034" s="7"/>
      <c r="B3034" s="7" t="s">
        <v>62</v>
      </c>
      <c r="C3034" s="8" t="s">
        <v>14</v>
      </c>
      <c r="D3034" s="6">
        <v>44923</v>
      </c>
      <c r="E3034" s="5">
        <v>6561.45</v>
      </c>
      <c r="F3034" s="5">
        <f t="shared" si="49"/>
        <v>1198048.9699999997</v>
      </c>
    </row>
    <row r="3035" spans="1:6" x14ac:dyDescent="0.2">
      <c r="A3035" s="7"/>
      <c r="B3035" s="7" t="s">
        <v>228</v>
      </c>
      <c r="C3035" s="8" t="s">
        <v>14</v>
      </c>
      <c r="D3035" s="6">
        <v>44924</v>
      </c>
      <c r="E3035" s="5">
        <v>2070.48</v>
      </c>
      <c r="F3035" s="5">
        <f t="shared" si="49"/>
        <v>1200119.4499999997</v>
      </c>
    </row>
    <row r="3036" spans="1:6" x14ac:dyDescent="0.2">
      <c r="A3036" s="7"/>
      <c r="B3036" s="7" t="s">
        <v>469</v>
      </c>
      <c r="C3036" s="8" t="s">
        <v>17</v>
      </c>
      <c r="D3036" s="6">
        <v>44924</v>
      </c>
      <c r="E3036" s="5">
        <v>1889.85</v>
      </c>
      <c r="F3036" s="5">
        <f t="shared" si="49"/>
        <v>1202009.2999999998</v>
      </c>
    </row>
    <row r="3037" spans="1:6" x14ac:dyDescent="0.2">
      <c r="A3037" s="7"/>
      <c r="B3037" s="7" t="s">
        <v>69</v>
      </c>
      <c r="C3037" s="8" t="s">
        <v>491</v>
      </c>
      <c r="D3037" s="6">
        <v>44942</v>
      </c>
      <c r="E3037" s="5">
        <v>1660</v>
      </c>
      <c r="F3037" s="5">
        <f>E3037</f>
        <v>1660</v>
      </c>
    </row>
    <row r="3038" spans="1:6" x14ac:dyDescent="0.2">
      <c r="A3038" s="7"/>
      <c r="B3038" s="7" t="s">
        <v>69</v>
      </c>
      <c r="C3038" s="8" t="s">
        <v>491</v>
      </c>
      <c r="D3038" s="6">
        <v>44942</v>
      </c>
      <c r="E3038" s="5">
        <v>112.5</v>
      </c>
      <c r="F3038" s="5">
        <f>E3038+F3037</f>
        <v>1772.5</v>
      </c>
    </row>
    <row r="3039" spans="1:6" x14ac:dyDescent="0.2">
      <c r="A3039" s="7"/>
      <c r="B3039" s="7" t="s">
        <v>69</v>
      </c>
      <c r="C3039" s="8" t="s">
        <v>491</v>
      </c>
      <c r="D3039" s="6">
        <v>44942</v>
      </c>
      <c r="E3039" s="5">
        <v>100</v>
      </c>
      <c r="F3039" s="5">
        <f t="shared" ref="F3039:F3102" si="50">E3039+F3038</f>
        <v>1872.5</v>
      </c>
    </row>
    <row r="3040" spans="1:6" x14ac:dyDescent="0.2">
      <c r="A3040" s="7"/>
      <c r="B3040" s="7" t="s">
        <v>69</v>
      </c>
      <c r="C3040" s="8" t="s">
        <v>491</v>
      </c>
      <c r="D3040" s="6">
        <v>44942</v>
      </c>
      <c r="E3040" s="5">
        <v>663.61</v>
      </c>
      <c r="F3040" s="5">
        <f t="shared" si="50"/>
        <v>2536.11</v>
      </c>
    </row>
    <row r="3041" spans="1:6" x14ac:dyDescent="0.2">
      <c r="A3041" s="7"/>
      <c r="B3041" s="7" t="s">
        <v>62</v>
      </c>
      <c r="C3041" s="8" t="s">
        <v>491</v>
      </c>
      <c r="D3041" s="6">
        <v>44942</v>
      </c>
      <c r="E3041" s="5">
        <v>1710.26</v>
      </c>
      <c r="F3041" s="5">
        <f t="shared" si="50"/>
        <v>4246.37</v>
      </c>
    </row>
    <row r="3042" spans="1:6" x14ac:dyDescent="0.2">
      <c r="A3042" s="7"/>
      <c r="B3042" s="7" t="s">
        <v>68</v>
      </c>
      <c r="C3042" s="8" t="s">
        <v>492</v>
      </c>
      <c r="D3042" s="6">
        <v>44942</v>
      </c>
      <c r="E3042" s="5">
        <v>5744.05</v>
      </c>
      <c r="F3042" s="5">
        <f t="shared" si="50"/>
        <v>9990.42</v>
      </c>
    </row>
    <row r="3043" spans="1:6" x14ac:dyDescent="0.2">
      <c r="A3043" s="7"/>
      <c r="B3043" s="7" t="s">
        <v>68</v>
      </c>
      <c r="C3043" s="8" t="s">
        <v>492</v>
      </c>
      <c r="D3043" s="6">
        <v>44942</v>
      </c>
      <c r="E3043" s="5">
        <v>11908.69</v>
      </c>
      <c r="F3043" s="5">
        <f t="shared" si="50"/>
        <v>21899.11</v>
      </c>
    </row>
    <row r="3044" spans="1:6" x14ac:dyDescent="0.2">
      <c r="A3044" s="7"/>
      <c r="B3044" s="7" t="s">
        <v>402</v>
      </c>
      <c r="C3044" s="8" t="s">
        <v>493</v>
      </c>
      <c r="D3044" s="6">
        <v>44942</v>
      </c>
      <c r="E3044" s="5">
        <v>107.84</v>
      </c>
      <c r="F3044" s="5">
        <f t="shared" si="50"/>
        <v>22006.95</v>
      </c>
    </row>
    <row r="3045" spans="1:6" x14ac:dyDescent="0.2">
      <c r="A3045" s="7"/>
      <c r="B3045" s="7" t="s">
        <v>32</v>
      </c>
      <c r="C3045" s="8" t="s">
        <v>494</v>
      </c>
      <c r="D3045" s="6">
        <v>44942</v>
      </c>
      <c r="E3045" s="5">
        <v>76.5</v>
      </c>
      <c r="F3045" s="5">
        <f t="shared" si="50"/>
        <v>22083.45</v>
      </c>
    </row>
    <row r="3046" spans="1:6" x14ac:dyDescent="0.2">
      <c r="A3046" s="7"/>
      <c r="B3046" s="7" t="s">
        <v>495</v>
      </c>
      <c r="C3046" s="8" t="s">
        <v>17</v>
      </c>
      <c r="D3046" s="6">
        <v>44943</v>
      </c>
      <c r="E3046" s="5">
        <v>3819.16</v>
      </c>
      <c r="F3046" s="5">
        <f t="shared" si="50"/>
        <v>25902.61</v>
      </c>
    </row>
    <row r="3047" spans="1:6" x14ac:dyDescent="0.2">
      <c r="A3047" s="7"/>
      <c r="B3047" s="7" t="s">
        <v>495</v>
      </c>
      <c r="C3047" s="8" t="s">
        <v>17</v>
      </c>
      <c r="D3047" s="6">
        <v>44943</v>
      </c>
      <c r="E3047" s="5">
        <v>3750.75</v>
      </c>
      <c r="F3047" s="5">
        <f t="shared" si="50"/>
        <v>29653.360000000001</v>
      </c>
    </row>
    <row r="3048" spans="1:6" x14ac:dyDescent="0.2">
      <c r="A3048" s="7"/>
      <c r="B3048" s="7" t="s">
        <v>495</v>
      </c>
      <c r="C3048" s="8" t="s">
        <v>17</v>
      </c>
      <c r="D3048" s="6">
        <v>44943</v>
      </c>
      <c r="E3048" s="5">
        <v>390</v>
      </c>
      <c r="F3048" s="5">
        <f t="shared" si="50"/>
        <v>30043.360000000001</v>
      </c>
    </row>
    <row r="3049" spans="1:6" x14ac:dyDescent="0.2">
      <c r="A3049" s="7"/>
      <c r="B3049" s="7" t="s">
        <v>69</v>
      </c>
      <c r="C3049" s="8" t="s">
        <v>491</v>
      </c>
      <c r="D3049" s="6">
        <v>44946</v>
      </c>
      <c r="E3049" s="5">
        <v>1260</v>
      </c>
      <c r="F3049" s="5">
        <f t="shared" si="50"/>
        <v>31303.360000000001</v>
      </c>
    </row>
    <row r="3050" spans="1:6" x14ac:dyDescent="0.2">
      <c r="A3050" s="7"/>
      <c r="B3050" s="7" t="s">
        <v>259</v>
      </c>
      <c r="C3050" s="8" t="s">
        <v>491</v>
      </c>
      <c r="D3050" s="6">
        <v>44946</v>
      </c>
      <c r="E3050" s="5">
        <v>19770</v>
      </c>
      <c r="F3050" s="5">
        <f t="shared" si="50"/>
        <v>51073.36</v>
      </c>
    </row>
    <row r="3051" spans="1:6" x14ac:dyDescent="0.2">
      <c r="A3051" s="7"/>
      <c r="B3051" s="7" t="s">
        <v>259</v>
      </c>
      <c r="C3051" s="8" t="s">
        <v>491</v>
      </c>
      <c r="D3051" s="6">
        <v>44946</v>
      </c>
      <c r="E3051" s="5">
        <v>2570</v>
      </c>
      <c r="F3051" s="5">
        <f t="shared" si="50"/>
        <v>53643.360000000001</v>
      </c>
    </row>
    <row r="3052" spans="1:6" x14ac:dyDescent="0.2">
      <c r="A3052" s="7"/>
      <c r="B3052" s="7" t="s">
        <v>138</v>
      </c>
      <c r="C3052" s="8" t="s">
        <v>491</v>
      </c>
      <c r="D3052" s="6">
        <v>44946</v>
      </c>
      <c r="E3052" s="5">
        <v>830</v>
      </c>
      <c r="F3052" s="5">
        <f t="shared" si="50"/>
        <v>54473.36</v>
      </c>
    </row>
    <row r="3053" spans="1:6" x14ac:dyDescent="0.2">
      <c r="A3053" s="7"/>
      <c r="B3053" s="7" t="s">
        <v>496</v>
      </c>
      <c r="C3053" s="8" t="s">
        <v>497</v>
      </c>
      <c r="D3053" s="6">
        <v>44946</v>
      </c>
      <c r="E3053" s="5">
        <v>238.9</v>
      </c>
      <c r="F3053" s="5">
        <f t="shared" si="50"/>
        <v>54712.26</v>
      </c>
    </row>
    <row r="3054" spans="1:6" x14ac:dyDescent="0.2">
      <c r="A3054" s="7"/>
      <c r="B3054" s="7" t="s">
        <v>138</v>
      </c>
      <c r="C3054" s="8" t="s">
        <v>491</v>
      </c>
      <c r="D3054" s="6">
        <v>44946</v>
      </c>
      <c r="E3054" s="5">
        <v>850</v>
      </c>
      <c r="F3054" s="5">
        <f t="shared" si="50"/>
        <v>55562.26</v>
      </c>
    </row>
    <row r="3055" spans="1:6" x14ac:dyDescent="0.2">
      <c r="A3055" s="7"/>
      <c r="B3055" s="7" t="s">
        <v>384</v>
      </c>
      <c r="C3055" s="8" t="s">
        <v>491</v>
      </c>
      <c r="D3055" s="6">
        <v>44953</v>
      </c>
      <c r="E3055" s="5">
        <v>1419.99</v>
      </c>
      <c r="F3055" s="5">
        <f t="shared" si="50"/>
        <v>56982.25</v>
      </c>
    </row>
    <row r="3056" spans="1:6" x14ac:dyDescent="0.2">
      <c r="A3056" s="7"/>
      <c r="B3056" s="7" t="s">
        <v>498</v>
      </c>
      <c r="C3056" s="8" t="s">
        <v>491</v>
      </c>
      <c r="D3056" s="6">
        <v>44953</v>
      </c>
      <c r="E3056" s="5">
        <v>414.76</v>
      </c>
      <c r="F3056" s="5">
        <f t="shared" si="50"/>
        <v>57397.01</v>
      </c>
    </row>
    <row r="3057" spans="1:6" x14ac:dyDescent="0.2">
      <c r="A3057" s="7"/>
      <c r="B3057" s="7" t="s">
        <v>469</v>
      </c>
      <c r="C3057" s="8" t="s">
        <v>301</v>
      </c>
      <c r="D3057" s="6">
        <v>44953</v>
      </c>
      <c r="E3057" s="5">
        <v>238.9</v>
      </c>
      <c r="F3057" s="5">
        <f t="shared" si="50"/>
        <v>57635.91</v>
      </c>
    </row>
    <row r="3058" spans="1:6" x14ac:dyDescent="0.2">
      <c r="A3058" s="7"/>
      <c r="B3058" s="7" t="s">
        <v>487</v>
      </c>
      <c r="C3058" s="8" t="s">
        <v>491</v>
      </c>
      <c r="D3058" s="6">
        <v>44953</v>
      </c>
      <c r="E3058" s="5">
        <v>1320</v>
      </c>
      <c r="F3058" s="5">
        <f t="shared" si="50"/>
        <v>58955.91</v>
      </c>
    </row>
    <row r="3059" spans="1:6" x14ac:dyDescent="0.2">
      <c r="A3059" s="7"/>
      <c r="B3059" s="7" t="s">
        <v>460</v>
      </c>
      <c r="C3059" s="8" t="s">
        <v>491</v>
      </c>
      <c r="D3059" s="6">
        <v>44953</v>
      </c>
      <c r="E3059" s="5">
        <v>6324.56</v>
      </c>
      <c r="F3059" s="5">
        <f t="shared" si="50"/>
        <v>65280.47</v>
      </c>
    </row>
    <row r="3060" spans="1:6" x14ac:dyDescent="0.2">
      <c r="A3060" s="7"/>
      <c r="B3060" s="7" t="s">
        <v>62</v>
      </c>
      <c r="C3060" s="8" t="s">
        <v>491</v>
      </c>
      <c r="D3060" s="6">
        <v>44953</v>
      </c>
      <c r="E3060" s="5">
        <v>2025.25</v>
      </c>
      <c r="F3060" s="5">
        <f t="shared" si="50"/>
        <v>67305.72</v>
      </c>
    </row>
    <row r="3061" spans="1:6" x14ac:dyDescent="0.2">
      <c r="A3061" s="7"/>
      <c r="B3061" s="7" t="s">
        <v>495</v>
      </c>
      <c r="C3061" s="8" t="s">
        <v>17</v>
      </c>
      <c r="D3061" s="6">
        <v>44953</v>
      </c>
      <c r="E3061" s="5">
        <v>1701.85</v>
      </c>
      <c r="F3061" s="5">
        <f t="shared" si="50"/>
        <v>69007.570000000007</v>
      </c>
    </row>
    <row r="3062" spans="1:6" x14ac:dyDescent="0.2">
      <c r="A3062" s="7"/>
      <c r="B3062" s="7" t="s">
        <v>495</v>
      </c>
      <c r="C3062" s="8" t="s">
        <v>17</v>
      </c>
      <c r="D3062" s="6">
        <v>44953</v>
      </c>
      <c r="E3062" s="5">
        <v>2370.69</v>
      </c>
      <c r="F3062" s="5">
        <f t="shared" si="50"/>
        <v>71378.260000000009</v>
      </c>
    </row>
    <row r="3063" spans="1:6" x14ac:dyDescent="0.2">
      <c r="A3063" s="7"/>
      <c r="B3063" s="7" t="s">
        <v>495</v>
      </c>
      <c r="C3063" s="8" t="s">
        <v>17</v>
      </c>
      <c r="D3063" s="6">
        <v>44953</v>
      </c>
      <c r="E3063" s="5">
        <v>3996.86</v>
      </c>
      <c r="F3063" s="5">
        <f t="shared" si="50"/>
        <v>75375.12000000001</v>
      </c>
    </row>
    <row r="3064" spans="1:6" x14ac:dyDescent="0.2">
      <c r="A3064" s="7"/>
      <c r="B3064" s="7" t="s">
        <v>495</v>
      </c>
      <c r="C3064" s="8" t="s">
        <v>17</v>
      </c>
      <c r="D3064" s="6">
        <v>44953</v>
      </c>
      <c r="E3064" s="5">
        <v>98.43</v>
      </c>
      <c r="F3064" s="5">
        <f t="shared" si="50"/>
        <v>75473.55</v>
      </c>
    </row>
    <row r="3065" spans="1:6" x14ac:dyDescent="0.2">
      <c r="A3065" s="7"/>
      <c r="B3065" s="7" t="s">
        <v>495</v>
      </c>
      <c r="C3065" s="8" t="s">
        <v>17</v>
      </c>
      <c r="D3065" s="6">
        <v>44953</v>
      </c>
      <c r="E3065" s="5">
        <v>972.63</v>
      </c>
      <c r="F3065" s="5">
        <f t="shared" si="50"/>
        <v>76446.180000000008</v>
      </c>
    </row>
    <row r="3066" spans="1:6" x14ac:dyDescent="0.2">
      <c r="A3066" s="7"/>
      <c r="B3066" s="7" t="s">
        <v>495</v>
      </c>
      <c r="C3066" s="8" t="s">
        <v>17</v>
      </c>
      <c r="D3066" s="6">
        <v>44953</v>
      </c>
      <c r="E3066" s="5">
        <v>5250.85</v>
      </c>
      <c r="F3066" s="5">
        <f t="shared" si="50"/>
        <v>81697.030000000013</v>
      </c>
    </row>
    <row r="3067" spans="1:6" x14ac:dyDescent="0.2">
      <c r="A3067" s="7"/>
      <c r="B3067" s="7" t="s">
        <v>495</v>
      </c>
      <c r="C3067" s="8" t="s">
        <v>17</v>
      </c>
      <c r="D3067" s="6">
        <v>44953</v>
      </c>
      <c r="E3067" s="5">
        <v>394.04</v>
      </c>
      <c r="F3067" s="5">
        <f t="shared" si="50"/>
        <v>82091.070000000007</v>
      </c>
    </row>
    <row r="3068" spans="1:6" x14ac:dyDescent="0.2">
      <c r="A3068" s="7"/>
      <c r="B3068" s="7" t="s">
        <v>221</v>
      </c>
      <c r="C3068" s="8" t="s">
        <v>491</v>
      </c>
      <c r="D3068" s="6">
        <v>44953</v>
      </c>
      <c r="E3068" s="5">
        <v>2965.06</v>
      </c>
      <c r="F3068" s="5">
        <f t="shared" si="50"/>
        <v>85056.13</v>
      </c>
    </row>
    <row r="3069" spans="1:6" x14ac:dyDescent="0.2">
      <c r="A3069" s="7"/>
      <c r="B3069" s="7" t="s">
        <v>499</v>
      </c>
      <c r="C3069" s="8" t="s">
        <v>491</v>
      </c>
      <c r="D3069" s="6">
        <v>44953</v>
      </c>
      <c r="E3069" s="5">
        <v>150</v>
      </c>
      <c r="F3069" s="5">
        <f t="shared" si="50"/>
        <v>85206.13</v>
      </c>
    </row>
    <row r="3070" spans="1:6" x14ac:dyDescent="0.2">
      <c r="A3070" s="7"/>
      <c r="B3070" s="7" t="s">
        <v>469</v>
      </c>
      <c r="C3070" s="8" t="s">
        <v>234</v>
      </c>
      <c r="D3070" s="6">
        <v>44958</v>
      </c>
      <c r="E3070" s="5">
        <v>597.25</v>
      </c>
      <c r="F3070" s="5">
        <f t="shared" si="50"/>
        <v>85803.38</v>
      </c>
    </row>
    <row r="3071" spans="1:6" x14ac:dyDescent="0.2">
      <c r="A3071" s="7"/>
      <c r="B3071" s="7" t="s">
        <v>500</v>
      </c>
      <c r="C3071" s="8" t="s">
        <v>501</v>
      </c>
      <c r="D3071" s="6">
        <v>44958</v>
      </c>
      <c r="E3071" s="5">
        <v>11.88</v>
      </c>
      <c r="F3071" s="5">
        <f t="shared" si="50"/>
        <v>85815.260000000009</v>
      </c>
    </row>
    <row r="3072" spans="1:6" x14ac:dyDescent="0.2">
      <c r="A3072" s="7"/>
      <c r="B3072" s="7" t="s">
        <v>69</v>
      </c>
      <c r="C3072" s="8" t="s">
        <v>491</v>
      </c>
      <c r="D3072" s="6">
        <v>44958</v>
      </c>
      <c r="E3072" s="5">
        <v>6304.34</v>
      </c>
      <c r="F3072" s="5">
        <f t="shared" si="50"/>
        <v>92119.6</v>
      </c>
    </row>
    <row r="3073" spans="1:6" x14ac:dyDescent="0.2">
      <c r="A3073" s="7"/>
      <c r="B3073" s="7" t="s">
        <v>502</v>
      </c>
      <c r="C3073" s="8" t="s">
        <v>12</v>
      </c>
      <c r="D3073" s="6">
        <v>44958</v>
      </c>
      <c r="E3073" s="5">
        <v>3318.08</v>
      </c>
      <c r="F3073" s="5">
        <f t="shared" si="50"/>
        <v>95437.680000000008</v>
      </c>
    </row>
    <row r="3074" spans="1:6" x14ac:dyDescent="0.2">
      <c r="A3074" s="7"/>
      <c r="B3074" s="7" t="s">
        <v>503</v>
      </c>
      <c r="C3074" s="8" t="s">
        <v>491</v>
      </c>
      <c r="D3074" s="6">
        <v>44958</v>
      </c>
      <c r="E3074" s="5">
        <v>535.01</v>
      </c>
      <c r="F3074" s="5">
        <f t="shared" si="50"/>
        <v>95972.69</v>
      </c>
    </row>
    <row r="3075" spans="1:6" x14ac:dyDescent="0.2">
      <c r="A3075" s="7"/>
      <c r="B3075" s="7" t="s">
        <v>138</v>
      </c>
      <c r="C3075" s="8" t="s">
        <v>504</v>
      </c>
      <c r="D3075" s="6">
        <v>44958</v>
      </c>
      <c r="E3075" s="5">
        <v>480</v>
      </c>
      <c r="F3075" s="5">
        <f t="shared" si="50"/>
        <v>96452.69</v>
      </c>
    </row>
    <row r="3076" spans="1:6" x14ac:dyDescent="0.2">
      <c r="A3076" s="7"/>
      <c r="B3076" s="7" t="s">
        <v>469</v>
      </c>
      <c r="C3076" s="8" t="s">
        <v>17</v>
      </c>
      <c r="D3076" s="6">
        <v>44958</v>
      </c>
      <c r="E3076" s="5">
        <v>1603.32</v>
      </c>
      <c r="F3076" s="5">
        <f t="shared" si="50"/>
        <v>98056.010000000009</v>
      </c>
    </row>
    <row r="3077" spans="1:6" x14ac:dyDescent="0.2">
      <c r="A3077" s="7"/>
      <c r="B3077" s="7" t="s">
        <v>259</v>
      </c>
      <c r="C3077" s="8" t="s">
        <v>505</v>
      </c>
      <c r="D3077" s="6">
        <v>44959</v>
      </c>
      <c r="E3077" s="5">
        <v>16940</v>
      </c>
      <c r="F3077" s="5">
        <f t="shared" si="50"/>
        <v>114996.01000000001</v>
      </c>
    </row>
    <row r="3078" spans="1:6" x14ac:dyDescent="0.2">
      <c r="A3078" s="7"/>
      <c r="B3078" s="7" t="s">
        <v>460</v>
      </c>
      <c r="C3078" s="8" t="s">
        <v>491</v>
      </c>
      <c r="D3078" s="6">
        <v>44970</v>
      </c>
      <c r="E3078" s="5">
        <v>5601.88</v>
      </c>
      <c r="F3078" s="5">
        <f t="shared" si="50"/>
        <v>120597.89000000001</v>
      </c>
    </row>
    <row r="3079" spans="1:6" x14ac:dyDescent="0.2">
      <c r="A3079" s="7"/>
      <c r="B3079" s="7" t="s">
        <v>506</v>
      </c>
      <c r="C3079" s="8" t="s">
        <v>1</v>
      </c>
      <c r="D3079" s="6">
        <v>44970</v>
      </c>
      <c r="E3079" s="5">
        <v>1990.84</v>
      </c>
      <c r="F3079" s="5">
        <f t="shared" si="50"/>
        <v>122588.73000000001</v>
      </c>
    </row>
    <row r="3080" spans="1:6" x14ac:dyDescent="0.2">
      <c r="A3080" s="7"/>
      <c r="B3080" s="7" t="s">
        <v>111</v>
      </c>
      <c r="C3080" s="8" t="s">
        <v>491</v>
      </c>
      <c r="D3080" s="6">
        <v>44970</v>
      </c>
      <c r="E3080" s="5">
        <v>560</v>
      </c>
      <c r="F3080" s="5">
        <f t="shared" si="50"/>
        <v>123148.73000000001</v>
      </c>
    </row>
    <row r="3081" spans="1:6" x14ac:dyDescent="0.2">
      <c r="A3081" s="7"/>
      <c r="B3081" s="7" t="s">
        <v>295</v>
      </c>
      <c r="C3081" s="8" t="s">
        <v>491</v>
      </c>
      <c r="D3081" s="6">
        <v>44970</v>
      </c>
      <c r="E3081" s="5">
        <v>727.08</v>
      </c>
      <c r="F3081" s="5">
        <f t="shared" si="50"/>
        <v>123875.81000000001</v>
      </c>
    </row>
    <row r="3082" spans="1:6" x14ac:dyDescent="0.2">
      <c r="A3082" s="7"/>
      <c r="B3082" s="7" t="s">
        <v>387</v>
      </c>
      <c r="C3082" s="8" t="s">
        <v>507</v>
      </c>
      <c r="D3082" s="6">
        <v>44970</v>
      </c>
      <c r="E3082" s="5">
        <v>200</v>
      </c>
      <c r="F3082" s="5">
        <f t="shared" si="50"/>
        <v>124075.81000000001</v>
      </c>
    </row>
    <row r="3083" spans="1:6" x14ac:dyDescent="0.2">
      <c r="A3083" s="7"/>
      <c r="B3083" s="7" t="s">
        <v>508</v>
      </c>
      <c r="C3083" s="8" t="s">
        <v>12</v>
      </c>
      <c r="D3083" s="6">
        <v>44970</v>
      </c>
      <c r="E3083" s="5">
        <v>400</v>
      </c>
      <c r="F3083" s="5">
        <f t="shared" si="50"/>
        <v>124475.81000000001</v>
      </c>
    </row>
    <row r="3084" spans="1:6" x14ac:dyDescent="0.2">
      <c r="A3084" s="7"/>
      <c r="B3084" s="7" t="s">
        <v>138</v>
      </c>
      <c r="C3084" s="8" t="s">
        <v>509</v>
      </c>
      <c r="D3084" s="6">
        <v>44970</v>
      </c>
      <c r="E3084" s="5">
        <v>225</v>
      </c>
      <c r="F3084" s="5">
        <f t="shared" si="50"/>
        <v>124700.81000000001</v>
      </c>
    </row>
    <row r="3085" spans="1:6" x14ac:dyDescent="0.2">
      <c r="A3085" s="7"/>
      <c r="B3085" s="7" t="s">
        <v>469</v>
      </c>
      <c r="C3085" s="8" t="s">
        <v>17</v>
      </c>
      <c r="D3085" s="6">
        <v>44970</v>
      </c>
      <c r="E3085" s="5">
        <v>238.9</v>
      </c>
      <c r="F3085" s="5">
        <f t="shared" si="50"/>
        <v>124939.71</v>
      </c>
    </row>
    <row r="3086" spans="1:6" x14ac:dyDescent="0.2">
      <c r="A3086" s="7"/>
      <c r="B3086" s="7" t="s">
        <v>460</v>
      </c>
      <c r="C3086" s="8" t="s">
        <v>491</v>
      </c>
      <c r="D3086" s="6">
        <v>44970</v>
      </c>
      <c r="E3086" s="5">
        <v>4028.75</v>
      </c>
      <c r="F3086" s="5">
        <f t="shared" si="50"/>
        <v>128968.46</v>
      </c>
    </row>
    <row r="3087" spans="1:6" x14ac:dyDescent="0.2">
      <c r="A3087" s="7"/>
      <c r="B3087" s="7" t="s">
        <v>460</v>
      </c>
      <c r="C3087" s="8" t="s">
        <v>491</v>
      </c>
      <c r="D3087" s="6">
        <v>44970</v>
      </c>
      <c r="E3087" s="5">
        <v>8342.0499999999993</v>
      </c>
      <c r="F3087" s="5">
        <f t="shared" si="50"/>
        <v>137310.51</v>
      </c>
    </row>
    <row r="3088" spans="1:6" x14ac:dyDescent="0.2">
      <c r="A3088" s="7"/>
      <c r="B3088" s="7" t="s">
        <v>460</v>
      </c>
      <c r="C3088" s="8" t="s">
        <v>491</v>
      </c>
      <c r="D3088" s="6">
        <v>44970</v>
      </c>
      <c r="E3088" s="5">
        <v>5250</v>
      </c>
      <c r="F3088" s="5">
        <f t="shared" si="50"/>
        <v>142560.51</v>
      </c>
    </row>
    <row r="3089" spans="1:6" x14ac:dyDescent="0.2">
      <c r="A3089" s="7"/>
      <c r="B3089" s="7" t="s">
        <v>534</v>
      </c>
      <c r="C3089" s="8" t="s">
        <v>17</v>
      </c>
      <c r="D3089" s="6">
        <v>44970</v>
      </c>
      <c r="E3089" s="5">
        <v>406.27</v>
      </c>
      <c r="F3089" s="5">
        <f t="shared" si="50"/>
        <v>142966.78</v>
      </c>
    </row>
    <row r="3090" spans="1:6" x14ac:dyDescent="0.2">
      <c r="A3090" s="7"/>
      <c r="B3090" s="7" t="s">
        <v>469</v>
      </c>
      <c r="C3090" s="8" t="s">
        <v>361</v>
      </c>
      <c r="D3090" s="6">
        <v>44970</v>
      </c>
      <c r="E3090" s="5">
        <v>79.62</v>
      </c>
      <c r="F3090" s="5">
        <f t="shared" si="50"/>
        <v>143046.39999999999</v>
      </c>
    </row>
    <row r="3091" spans="1:6" x14ac:dyDescent="0.2">
      <c r="A3091" s="7"/>
      <c r="B3091" s="7" t="s">
        <v>106</v>
      </c>
      <c r="C3091" s="8" t="s">
        <v>510</v>
      </c>
      <c r="D3091" s="6">
        <v>44970</v>
      </c>
      <c r="E3091" s="5">
        <v>206.25</v>
      </c>
      <c r="F3091" s="5">
        <f t="shared" si="50"/>
        <v>143252.65</v>
      </c>
    </row>
    <row r="3092" spans="1:6" x14ac:dyDescent="0.2">
      <c r="A3092" s="7"/>
      <c r="B3092" s="7" t="s">
        <v>511</v>
      </c>
      <c r="C3092" s="8" t="s">
        <v>491</v>
      </c>
      <c r="D3092" s="6">
        <v>44970</v>
      </c>
      <c r="E3092" s="5">
        <v>161.79</v>
      </c>
      <c r="F3092" s="5">
        <f t="shared" si="50"/>
        <v>143414.44</v>
      </c>
    </row>
    <row r="3093" spans="1:6" x14ac:dyDescent="0.2">
      <c r="A3093" s="7"/>
      <c r="B3093" s="7" t="s">
        <v>499</v>
      </c>
      <c r="C3093" s="8" t="s">
        <v>491</v>
      </c>
      <c r="D3093" s="6">
        <v>44971</v>
      </c>
      <c r="E3093" s="5">
        <v>2742.56</v>
      </c>
      <c r="F3093" s="5">
        <f t="shared" si="50"/>
        <v>146157</v>
      </c>
    </row>
    <row r="3094" spans="1:6" x14ac:dyDescent="0.2">
      <c r="A3094" s="7"/>
      <c r="B3094" s="7" t="s">
        <v>481</v>
      </c>
      <c r="C3094" s="8" t="s">
        <v>491</v>
      </c>
      <c r="D3094" s="6">
        <v>44971</v>
      </c>
      <c r="E3094" s="5">
        <v>350</v>
      </c>
      <c r="F3094" s="5">
        <f t="shared" si="50"/>
        <v>146507</v>
      </c>
    </row>
    <row r="3095" spans="1:6" x14ac:dyDescent="0.2">
      <c r="A3095" s="7"/>
      <c r="B3095" s="7" t="s">
        <v>200</v>
      </c>
      <c r="C3095" s="8" t="s">
        <v>491</v>
      </c>
      <c r="D3095" s="6">
        <v>44973</v>
      </c>
      <c r="E3095" s="5">
        <v>814</v>
      </c>
      <c r="F3095" s="5">
        <f t="shared" si="50"/>
        <v>147321</v>
      </c>
    </row>
    <row r="3096" spans="1:6" x14ac:dyDescent="0.2">
      <c r="A3096" s="7"/>
      <c r="B3096" s="7" t="s">
        <v>512</v>
      </c>
      <c r="C3096" s="8" t="s">
        <v>513</v>
      </c>
      <c r="D3096" s="6">
        <v>44973</v>
      </c>
      <c r="E3096" s="5">
        <v>346.43</v>
      </c>
      <c r="F3096" s="5">
        <f t="shared" si="50"/>
        <v>147667.43</v>
      </c>
    </row>
    <row r="3097" spans="1:6" x14ac:dyDescent="0.2">
      <c r="A3097" s="7"/>
      <c r="B3097" s="7" t="s">
        <v>469</v>
      </c>
      <c r="C3097" s="8" t="s">
        <v>361</v>
      </c>
      <c r="D3097" s="6">
        <v>44985</v>
      </c>
      <c r="E3097" s="5">
        <v>2150</v>
      </c>
      <c r="F3097" s="5">
        <f t="shared" si="50"/>
        <v>149817.43</v>
      </c>
    </row>
    <row r="3098" spans="1:6" x14ac:dyDescent="0.2">
      <c r="A3098" s="7"/>
      <c r="B3098" s="7" t="s">
        <v>138</v>
      </c>
      <c r="C3098" s="8" t="s">
        <v>491</v>
      </c>
      <c r="D3098" s="6">
        <v>44985</v>
      </c>
      <c r="E3098" s="5">
        <v>320</v>
      </c>
      <c r="F3098" s="5">
        <f t="shared" si="50"/>
        <v>150137.43</v>
      </c>
    </row>
    <row r="3099" spans="1:6" x14ac:dyDescent="0.2">
      <c r="A3099" s="7"/>
      <c r="B3099" s="7" t="s">
        <v>138</v>
      </c>
      <c r="C3099" s="8" t="s">
        <v>491</v>
      </c>
      <c r="D3099" s="6">
        <v>44985</v>
      </c>
      <c r="E3099" s="5">
        <v>1200</v>
      </c>
      <c r="F3099" s="5">
        <f t="shared" si="50"/>
        <v>151337.43</v>
      </c>
    </row>
    <row r="3100" spans="1:6" x14ac:dyDescent="0.2">
      <c r="A3100" s="7"/>
      <c r="B3100" s="7" t="s">
        <v>262</v>
      </c>
      <c r="C3100" s="8" t="s">
        <v>491</v>
      </c>
      <c r="D3100" s="6">
        <v>44985</v>
      </c>
      <c r="E3100" s="5">
        <v>19312.5</v>
      </c>
      <c r="F3100" s="5">
        <f t="shared" si="50"/>
        <v>170649.93</v>
      </c>
    </row>
    <row r="3101" spans="1:6" x14ac:dyDescent="0.2">
      <c r="A3101" s="7"/>
      <c r="B3101" s="7" t="s">
        <v>469</v>
      </c>
      <c r="C3101" s="8" t="s">
        <v>17</v>
      </c>
      <c r="D3101" s="6">
        <v>44985</v>
      </c>
      <c r="E3101" s="5">
        <v>606.79999999999995</v>
      </c>
      <c r="F3101" s="5">
        <f t="shared" si="50"/>
        <v>171256.72999999998</v>
      </c>
    </row>
    <row r="3102" spans="1:6" x14ac:dyDescent="0.2">
      <c r="A3102" s="7"/>
      <c r="B3102" s="7" t="s">
        <v>432</v>
      </c>
      <c r="C3102" s="8" t="s">
        <v>6</v>
      </c>
      <c r="D3102" s="6">
        <v>44985</v>
      </c>
      <c r="E3102" s="5">
        <v>655.75</v>
      </c>
      <c r="F3102" s="5">
        <f t="shared" si="50"/>
        <v>171912.47999999998</v>
      </c>
    </row>
    <row r="3103" spans="1:6" x14ac:dyDescent="0.2">
      <c r="A3103" s="7"/>
      <c r="B3103" s="7" t="s">
        <v>138</v>
      </c>
      <c r="C3103" s="8" t="s">
        <v>491</v>
      </c>
      <c r="D3103" s="6">
        <v>44985</v>
      </c>
      <c r="E3103" s="5">
        <v>275</v>
      </c>
      <c r="F3103" s="5">
        <f t="shared" ref="F3103:F3166" si="51">E3103+F3102</f>
        <v>172187.47999999998</v>
      </c>
    </row>
    <row r="3104" spans="1:6" x14ac:dyDescent="0.2">
      <c r="A3104" s="7"/>
      <c r="B3104" s="7" t="s">
        <v>514</v>
      </c>
      <c r="C3104" s="8" t="s">
        <v>28</v>
      </c>
      <c r="D3104" s="6">
        <v>44985</v>
      </c>
      <c r="E3104" s="5">
        <v>180</v>
      </c>
      <c r="F3104" s="5">
        <f t="shared" si="51"/>
        <v>172367.47999999998</v>
      </c>
    </row>
    <row r="3105" spans="1:6" x14ac:dyDescent="0.2">
      <c r="A3105" s="7"/>
      <c r="B3105" s="7" t="s">
        <v>469</v>
      </c>
      <c r="C3105" s="8" t="s">
        <v>17</v>
      </c>
      <c r="D3105" s="6">
        <v>44987</v>
      </c>
      <c r="E3105" s="5">
        <v>1448.65</v>
      </c>
      <c r="F3105" s="5">
        <f t="shared" si="51"/>
        <v>173816.12999999998</v>
      </c>
    </row>
    <row r="3106" spans="1:6" x14ac:dyDescent="0.2">
      <c r="A3106" s="7"/>
      <c r="B3106" s="7" t="s">
        <v>469</v>
      </c>
      <c r="C3106" s="8" t="s">
        <v>17</v>
      </c>
      <c r="D3106" s="6">
        <v>44987</v>
      </c>
      <c r="E3106" s="5">
        <v>865.65</v>
      </c>
      <c r="F3106" s="5">
        <f t="shared" si="51"/>
        <v>174681.77999999997</v>
      </c>
    </row>
    <row r="3107" spans="1:6" x14ac:dyDescent="0.2">
      <c r="A3107" s="7"/>
      <c r="B3107" s="7" t="s">
        <v>469</v>
      </c>
      <c r="C3107" s="8" t="s">
        <v>515</v>
      </c>
      <c r="D3107" s="6">
        <v>44987</v>
      </c>
      <c r="E3107" s="5">
        <v>1741.98</v>
      </c>
      <c r="F3107" s="5">
        <f t="shared" si="51"/>
        <v>176423.75999999998</v>
      </c>
    </row>
    <row r="3108" spans="1:6" x14ac:dyDescent="0.2">
      <c r="A3108" s="7"/>
      <c r="B3108" s="7" t="s">
        <v>534</v>
      </c>
      <c r="C3108" s="8" t="s">
        <v>516</v>
      </c>
      <c r="D3108" s="6">
        <v>44987</v>
      </c>
      <c r="E3108" s="5">
        <v>406.27</v>
      </c>
      <c r="F3108" s="5">
        <f t="shared" si="51"/>
        <v>176830.02999999997</v>
      </c>
    </row>
    <row r="3109" spans="1:6" x14ac:dyDescent="0.2">
      <c r="A3109" s="7"/>
      <c r="B3109" s="7" t="s">
        <v>384</v>
      </c>
      <c r="C3109" s="8" t="s">
        <v>491</v>
      </c>
      <c r="D3109" s="6">
        <v>44987</v>
      </c>
      <c r="E3109" s="5">
        <v>431.55</v>
      </c>
      <c r="F3109" s="5">
        <f t="shared" si="51"/>
        <v>177261.57999999996</v>
      </c>
    </row>
    <row r="3110" spans="1:6" x14ac:dyDescent="0.2">
      <c r="A3110" s="7"/>
      <c r="B3110" s="7" t="s">
        <v>384</v>
      </c>
      <c r="C3110" s="8" t="s">
        <v>491</v>
      </c>
      <c r="D3110" s="6">
        <v>44987</v>
      </c>
      <c r="E3110" s="5">
        <v>312.89999999999998</v>
      </c>
      <c r="F3110" s="5">
        <f t="shared" si="51"/>
        <v>177574.47999999995</v>
      </c>
    </row>
    <row r="3111" spans="1:6" x14ac:dyDescent="0.2">
      <c r="A3111" s="7"/>
      <c r="B3111" s="7" t="s">
        <v>384</v>
      </c>
      <c r="C3111" s="8" t="s">
        <v>491</v>
      </c>
      <c r="D3111" s="6">
        <v>44987</v>
      </c>
      <c r="E3111" s="5">
        <v>231.25</v>
      </c>
      <c r="F3111" s="5">
        <f t="shared" si="51"/>
        <v>177805.72999999995</v>
      </c>
    </row>
    <row r="3112" spans="1:6" x14ac:dyDescent="0.2">
      <c r="A3112" s="7"/>
      <c r="B3112" s="7" t="s">
        <v>384</v>
      </c>
      <c r="C3112" s="8" t="s">
        <v>491</v>
      </c>
      <c r="D3112" s="6">
        <v>44987</v>
      </c>
      <c r="E3112" s="5">
        <v>112.5</v>
      </c>
      <c r="F3112" s="5">
        <f t="shared" si="51"/>
        <v>177918.22999999995</v>
      </c>
    </row>
    <row r="3113" spans="1:6" x14ac:dyDescent="0.2">
      <c r="A3113" s="7"/>
      <c r="B3113" s="7" t="s">
        <v>384</v>
      </c>
      <c r="C3113" s="8" t="s">
        <v>491</v>
      </c>
      <c r="D3113" s="6">
        <v>44987</v>
      </c>
      <c r="E3113" s="5">
        <v>650</v>
      </c>
      <c r="F3113" s="5">
        <f t="shared" si="51"/>
        <v>178568.22999999995</v>
      </c>
    </row>
    <row r="3114" spans="1:6" x14ac:dyDescent="0.2">
      <c r="A3114" s="7"/>
      <c r="B3114" s="7" t="s">
        <v>506</v>
      </c>
      <c r="C3114" s="8" t="s">
        <v>491</v>
      </c>
      <c r="D3114" s="6">
        <v>44998</v>
      </c>
      <c r="E3114" s="5">
        <v>1592.67</v>
      </c>
      <c r="F3114" s="5">
        <f t="shared" si="51"/>
        <v>180160.89999999997</v>
      </c>
    </row>
    <row r="3115" spans="1:6" x14ac:dyDescent="0.2">
      <c r="A3115" s="7"/>
      <c r="B3115" s="7" t="s">
        <v>229</v>
      </c>
      <c r="C3115" s="8" t="s">
        <v>517</v>
      </c>
      <c r="D3115" s="6">
        <v>44998</v>
      </c>
      <c r="E3115" s="5">
        <v>221.5</v>
      </c>
      <c r="F3115" s="5">
        <f t="shared" si="51"/>
        <v>180382.39999999997</v>
      </c>
    </row>
    <row r="3116" spans="1:6" x14ac:dyDescent="0.2">
      <c r="A3116" s="7"/>
      <c r="B3116" s="7" t="s">
        <v>150</v>
      </c>
      <c r="C3116" s="8" t="s">
        <v>491</v>
      </c>
      <c r="D3116" s="6">
        <v>44998</v>
      </c>
      <c r="E3116" s="5">
        <v>400</v>
      </c>
      <c r="F3116" s="5">
        <f t="shared" si="51"/>
        <v>180782.39999999997</v>
      </c>
    </row>
    <row r="3117" spans="1:6" x14ac:dyDescent="0.2">
      <c r="A3117" s="7"/>
      <c r="B3117" s="7" t="s">
        <v>309</v>
      </c>
      <c r="C3117" s="8" t="s">
        <v>1</v>
      </c>
      <c r="D3117" s="6">
        <v>44998</v>
      </c>
      <c r="E3117" s="5">
        <v>1075.05</v>
      </c>
      <c r="F3117" s="5">
        <f t="shared" si="51"/>
        <v>181857.44999999995</v>
      </c>
    </row>
    <row r="3118" spans="1:6" x14ac:dyDescent="0.2">
      <c r="A3118" s="7"/>
      <c r="B3118" s="7" t="s">
        <v>27</v>
      </c>
      <c r="C3118" s="8" t="s">
        <v>518</v>
      </c>
      <c r="D3118" s="6">
        <v>44998</v>
      </c>
      <c r="E3118" s="5">
        <v>250</v>
      </c>
      <c r="F3118" s="5">
        <f t="shared" si="51"/>
        <v>182107.44999999995</v>
      </c>
    </row>
    <row r="3119" spans="1:6" x14ac:dyDescent="0.2">
      <c r="A3119" s="7"/>
      <c r="B3119" s="7" t="s">
        <v>519</v>
      </c>
      <c r="C3119" s="8" t="s">
        <v>491</v>
      </c>
      <c r="D3119" s="6">
        <v>44998</v>
      </c>
      <c r="E3119" s="5">
        <v>2421.3000000000002</v>
      </c>
      <c r="F3119" s="5">
        <f t="shared" si="51"/>
        <v>184528.74999999994</v>
      </c>
    </row>
    <row r="3120" spans="1:6" x14ac:dyDescent="0.2">
      <c r="A3120" s="7"/>
      <c r="B3120" s="7" t="s">
        <v>138</v>
      </c>
      <c r="C3120" s="8" t="s">
        <v>491</v>
      </c>
      <c r="D3120" s="6">
        <v>44998</v>
      </c>
      <c r="E3120" s="5">
        <v>1350</v>
      </c>
      <c r="F3120" s="5">
        <f t="shared" si="51"/>
        <v>185878.74999999994</v>
      </c>
    </row>
    <row r="3121" spans="1:6" x14ac:dyDescent="0.2">
      <c r="A3121" s="7"/>
      <c r="B3121" s="7" t="s">
        <v>138</v>
      </c>
      <c r="C3121" s="8" t="s">
        <v>491</v>
      </c>
      <c r="D3121" s="6">
        <v>44998</v>
      </c>
      <c r="E3121" s="5">
        <v>1200</v>
      </c>
      <c r="F3121" s="5">
        <f t="shared" si="51"/>
        <v>187078.74999999994</v>
      </c>
    </row>
    <row r="3122" spans="1:6" x14ac:dyDescent="0.2">
      <c r="A3122" s="7"/>
      <c r="B3122" s="7" t="s">
        <v>37</v>
      </c>
      <c r="C3122" s="8" t="s">
        <v>491</v>
      </c>
      <c r="D3122" s="6">
        <v>45001</v>
      </c>
      <c r="E3122" s="5">
        <v>1125</v>
      </c>
      <c r="F3122" s="5">
        <f t="shared" si="51"/>
        <v>188203.74999999994</v>
      </c>
    </row>
    <row r="3123" spans="1:6" x14ac:dyDescent="0.2">
      <c r="A3123" s="7"/>
      <c r="B3123" s="7" t="s">
        <v>495</v>
      </c>
      <c r="C3123" s="8" t="s">
        <v>176</v>
      </c>
      <c r="D3123" s="6">
        <v>45001</v>
      </c>
      <c r="E3123" s="5">
        <v>390</v>
      </c>
      <c r="F3123" s="5">
        <f t="shared" si="51"/>
        <v>188593.74999999994</v>
      </c>
    </row>
    <row r="3124" spans="1:6" x14ac:dyDescent="0.2">
      <c r="A3124" s="7"/>
      <c r="B3124" s="7" t="s">
        <v>495</v>
      </c>
      <c r="C3124" s="8" t="s">
        <v>176</v>
      </c>
      <c r="D3124" s="6">
        <v>45001</v>
      </c>
      <c r="E3124" s="5">
        <v>334.2</v>
      </c>
      <c r="F3124" s="5">
        <f t="shared" si="51"/>
        <v>188927.94999999995</v>
      </c>
    </row>
    <row r="3125" spans="1:6" x14ac:dyDescent="0.2">
      <c r="A3125" s="7"/>
      <c r="B3125" s="7" t="s">
        <v>68</v>
      </c>
      <c r="C3125" s="8" t="s">
        <v>491</v>
      </c>
      <c r="D3125" s="6">
        <v>45001</v>
      </c>
      <c r="E3125" s="5">
        <v>15985.62</v>
      </c>
      <c r="F3125" s="5">
        <f t="shared" si="51"/>
        <v>204913.56999999995</v>
      </c>
    </row>
    <row r="3126" spans="1:6" x14ac:dyDescent="0.2">
      <c r="A3126" s="7"/>
      <c r="B3126" s="7" t="s">
        <v>68</v>
      </c>
      <c r="C3126" s="8" t="s">
        <v>491</v>
      </c>
      <c r="D3126" s="6">
        <v>45001</v>
      </c>
      <c r="E3126" s="5">
        <v>2751.65</v>
      </c>
      <c r="F3126" s="5">
        <f t="shared" si="51"/>
        <v>207665.21999999994</v>
      </c>
    </row>
    <row r="3127" spans="1:6" x14ac:dyDescent="0.2">
      <c r="A3127" s="7"/>
      <c r="B3127" s="7" t="s">
        <v>460</v>
      </c>
      <c r="C3127" s="8" t="s">
        <v>491</v>
      </c>
      <c r="D3127" s="6">
        <v>45008</v>
      </c>
      <c r="E3127" s="5">
        <v>5885.46</v>
      </c>
      <c r="F3127" s="5">
        <f t="shared" si="51"/>
        <v>213550.67999999993</v>
      </c>
    </row>
    <row r="3128" spans="1:6" x14ac:dyDescent="0.2">
      <c r="A3128" s="7"/>
      <c r="B3128" s="7" t="s">
        <v>69</v>
      </c>
      <c r="C3128" s="8" t="s">
        <v>491</v>
      </c>
      <c r="D3128" s="6">
        <v>45008</v>
      </c>
      <c r="E3128" s="5">
        <v>1280</v>
      </c>
      <c r="F3128" s="5">
        <f t="shared" si="51"/>
        <v>214830.67999999993</v>
      </c>
    </row>
    <row r="3129" spans="1:6" x14ac:dyDescent="0.2">
      <c r="A3129" s="7"/>
      <c r="B3129" s="7" t="s">
        <v>534</v>
      </c>
      <c r="C3129" s="8" t="s">
        <v>147</v>
      </c>
      <c r="D3129" s="6">
        <v>45009</v>
      </c>
      <c r="E3129" s="5">
        <v>2694.9</v>
      </c>
      <c r="F3129" s="5">
        <f t="shared" si="51"/>
        <v>217525.57999999993</v>
      </c>
    </row>
    <row r="3130" spans="1:6" x14ac:dyDescent="0.2">
      <c r="A3130" s="7"/>
      <c r="B3130" s="7" t="s">
        <v>106</v>
      </c>
      <c r="C3130" s="8" t="s">
        <v>11</v>
      </c>
      <c r="D3130" s="6">
        <v>45009</v>
      </c>
      <c r="E3130" s="5">
        <v>100</v>
      </c>
      <c r="F3130" s="5">
        <f t="shared" si="51"/>
        <v>217625.57999999993</v>
      </c>
    </row>
    <row r="3131" spans="1:6" x14ac:dyDescent="0.2">
      <c r="A3131" s="7"/>
      <c r="B3131" s="7" t="s">
        <v>111</v>
      </c>
      <c r="C3131" s="8" t="s">
        <v>520</v>
      </c>
      <c r="D3131" s="6">
        <v>45022</v>
      </c>
      <c r="E3131" s="5">
        <v>495</v>
      </c>
      <c r="F3131" s="5">
        <f t="shared" si="51"/>
        <v>218120.57999999993</v>
      </c>
    </row>
    <row r="3132" spans="1:6" x14ac:dyDescent="0.2">
      <c r="A3132" s="7"/>
      <c r="B3132" s="7" t="s">
        <v>521</v>
      </c>
      <c r="C3132" s="8" t="s">
        <v>491</v>
      </c>
      <c r="D3132" s="6">
        <v>45022</v>
      </c>
      <c r="E3132" s="5">
        <v>841.25</v>
      </c>
      <c r="F3132" s="5">
        <f t="shared" si="51"/>
        <v>218961.82999999993</v>
      </c>
    </row>
    <row r="3133" spans="1:6" x14ac:dyDescent="0.2">
      <c r="A3133" s="7"/>
      <c r="B3133" s="7" t="s">
        <v>522</v>
      </c>
      <c r="C3133" s="8" t="s">
        <v>491</v>
      </c>
      <c r="D3133" s="6">
        <v>45022</v>
      </c>
      <c r="E3133" s="5">
        <v>1328</v>
      </c>
      <c r="F3133" s="5">
        <f t="shared" si="51"/>
        <v>220289.82999999993</v>
      </c>
    </row>
    <row r="3134" spans="1:6" x14ac:dyDescent="0.2">
      <c r="A3134" s="7"/>
      <c r="B3134" s="7" t="s">
        <v>69</v>
      </c>
      <c r="C3134" s="8" t="s">
        <v>491</v>
      </c>
      <c r="D3134" s="6">
        <v>45022</v>
      </c>
      <c r="E3134" s="5">
        <v>3732.83</v>
      </c>
      <c r="F3134" s="5">
        <f t="shared" si="51"/>
        <v>224022.65999999992</v>
      </c>
    </row>
    <row r="3135" spans="1:6" x14ac:dyDescent="0.2">
      <c r="A3135" s="7"/>
      <c r="B3135" s="7" t="s">
        <v>295</v>
      </c>
      <c r="C3135" s="8" t="s">
        <v>491</v>
      </c>
      <c r="D3135" s="6">
        <v>45022</v>
      </c>
      <c r="E3135" s="5">
        <v>2190.67</v>
      </c>
      <c r="F3135" s="5">
        <f t="shared" si="51"/>
        <v>226213.32999999993</v>
      </c>
    </row>
    <row r="3136" spans="1:6" x14ac:dyDescent="0.2">
      <c r="A3136" s="7"/>
      <c r="B3136" s="7" t="s">
        <v>295</v>
      </c>
      <c r="C3136" s="8" t="s">
        <v>491</v>
      </c>
      <c r="D3136" s="6">
        <v>45022</v>
      </c>
      <c r="E3136" s="5">
        <v>159.30000000000001</v>
      </c>
      <c r="F3136" s="5">
        <f t="shared" si="51"/>
        <v>226372.62999999992</v>
      </c>
    </row>
    <row r="3137" spans="1:6" x14ac:dyDescent="0.2">
      <c r="A3137" s="7"/>
      <c r="B3137" s="7" t="s">
        <v>7</v>
      </c>
      <c r="C3137" s="8" t="s">
        <v>491</v>
      </c>
      <c r="D3137" s="6">
        <v>45022</v>
      </c>
      <c r="E3137" s="5">
        <v>725</v>
      </c>
      <c r="F3137" s="5">
        <f t="shared" si="51"/>
        <v>227097.62999999992</v>
      </c>
    </row>
    <row r="3138" spans="1:6" x14ac:dyDescent="0.2">
      <c r="A3138" s="7"/>
      <c r="B3138" s="7" t="s">
        <v>432</v>
      </c>
      <c r="C3138" s="8" t="s">
        <v>523</v>
      </c>
      <c r="D3138" s="6">
        <v>45022</v>
      </c>
      <c r="E3138" s="5">
        <v>1331.93</v>
      </c>
      <c r="F3138" s="5">
        <f t="shared" si="51"/>
        <v>228429.55999999991</v>
      </c>
    </row>
    <row r="3139" spans="1:6" x14ac:dyDescent="0.2">
      <c r="A3139" s="7"/>
      <c r="B3139" s="7" t="s">
        <v>138</v>
      </c>
      <c r="C3139" s="8" t="s">
        <v>491</v>
      </c>
      <c r="D3139" s="6">
        <v>45022</v>
      </c>
      <c r="E3139" s="5">
        <v>1180</v>
      </c>
      <c r="F3139" s="5">
        <f t="shared" si="51"/>
        <v>229609.55999999991</v>
      </c>
    </row>
    <row r="3140" spans="1:6" x14ac:dyDescent="0.2">
      <c r="A3140" s="7"/>
      <c r="B3140" s="7" t="s">
        <v>138</v>
      </c>
      <c r="C3140" s="8" t="s">
        <v>491</v>
      </c>
      <c r="D3140" s="6">
        <v>45022</v>
      </c>
      <c r="E3140" s="5">
        <v>2000</v>
      </c>
      <c r="F3140" s="5">
        <f t="shared" si="51"/>
        <v>231609.55999999991</v>
      </c>
    </row>
    <row r="3141" spans="1:6" x14ac:dyDescent="0.2">
      <c r="A3141" s="7"/>
      <c r="B3141" s="7" t="s">
        <v>524</v>
      </c>
      <c r="C3141" s="8" t="s">
        <v>491</v>
      </c>
      <c r="D3141" s="6">
        <v>45022</v>
      </c>
      <c r="E3141" s="5">
        <v>3187.84</v>
      </c>
      <c r="F3141" s="5">
        <f t="shared" si="51"/>
        <v>234797.39999999991</v>
      </c>
    </row>
    <row r="3142" spans="1:6" x14ac:dyDescent="0.2">
      <c r="A3142" s="7"/>
      <c r="B3142" s="7" t="s">
        <v>460</v>
      </c>
      <c r="C3142" s="8" t="s">
        <v>491</v>
      </c>
      <c r="D3142" s="6">
        <v>45022</v>
      </c>
      <c r="E3142" s="5">
        <v>8150</v>
      </c>
      <c r="F3142" s="5">
        <f t="shared" si="51"/>
        <v>242947.39999999991</v>
      </c>
    </row>
    <row r="3143" spans="1:6" x14ac:dyDescent="0.2">
      <c r="A3143" s="7"/>
      <c r="B3143" s="7" t="s">
        <v>460</v>
      </c>
      <c r="C3143" s="8" t="s">
        <v>491</v>
      </c>
      <c r="D3143" s="6">
        <v>45022</v>
      </c>
      <c r="E3143" s="5">
        <v>4321.29</v>
      </c>
      <c r="F3143" s="5">
        <f t="shared" si="51"/>
        <v>247268.68999999992</v>
      </c>
    </row>
    <row r="3144" spans="1:6" x14ac:dyDescent="0.2">
      <c r="A3144" s="7"/>
      <c r="B3144" s="7" t="s">
        <v>220</v>
      </c>
      <c r="C3144" s="8" t="s">
        <v>491</v>
      </c>
      <c r="D3144" s="6">
        <v>45022</v>
      </c>
      <c r="E3144" s="5">
        <v>15450</v>
      </c>
      <c r="F3144" s="5">
        <f t="shared" si="51"/>
        <v>262718.68999999994</v>
      </c>
    </row>
    <row r="3145" spans="1:6" x14ac:dyDescent="0.2">
      <c r="A3145" s="7"/>
      <c r="B3145" s="7" t="s">
        <v>469</v>
      </c>
      <c r="C3145" s="8" t="s">
        <v>491</v>
      </c>
      <c r="D3145" s="6">
        <v>45022</v>
      </c>
      <c r="E3145" s="5">
        <v>1360.57</v>
      </c>
      <c r="F3145" s="5">
        <f t="shared" si="51"/>
        <v>264079.25999999995</v>
      </c>
    </row>
    <row r="3146" spans="1:6" x14ac:dyDescent="0.2">
      <c r="A3146" s="7"/>
      <c r="B3146" s="7" t="s">
        <v>68</v>
      </c>
      <c r="C3146" s="8" t="s">
        <v>491</v>
      </c>
      <c r="D3146" s="6">
        <v>45034</v>
      </c>
      <c r="E3146" s="5">
        <v>10711.41</v>
      </c>
      <c r="F3146" s="5">
        <f t="shared" si="51"/>
        <v>274790.66999999993</v>
      </c>
    </row>
    <row r="3147" spans="1:6" x14ac:dyDescent="0.2">
      <c r="A3147" s="7"/>
      <c r="B3147" s="7" t="s">
        <v>275</v>
      </c>
      <c r="C3147" s="8" t="s">
        <v>491</v>
      </c>
      <c r="D3147" s="6">
        <v>45034</v>
      </c>
      <c r="E3147" s="5">
        <v>765</v>
      </c>
      <c r="F3147" s="5">
        <f t="shared" si="51"/>
        <v>275555.66999999993</v>
      </c>
    </row>
    <row r="3148" spans="1:6" x14ac:dyDescent="0.2">
      <c r="A3148" s="7"/>
      <c r="B3148" s="7" t="s">
        <v>469</v>
      </c>
      <c r="C3148" s="8" t="s">
        <v>491</v>
      </c>
      <c r="D3148" s="6">
        <v>45034</v>
      </c>
      <c r="E3148" s="5">
        <v>53.18</v>
      </c>
      <c r="F3148" s="5">
        <f t="shared" si="51"/>
        <v>275608.84999999992</v>
      </c>
    </row>
    <row r="3149" spans="1:6" x14ac:dyDescent="0.2">
      <c r="A3149" s="7"/>
      <c r="B3149" s="7" t="s">
        <v>469</v>
      </c>
      <c r="C3149" s="8" t="s">
        <v>491</v>
      </c>
      <c r="D3149" s="6">
        <v>45034</v>
      </c>
      <c r="E3149" s="5">
        <v>209.46</v>
      </c>
      <c r="F3149" s="5">
        <f t="shared" si="51"/>
        <v>275818.30999999994</v>
      </c>
    </row>
    <row r="3150" spans="1:6" x14ac:dyDescent="0.2">
      <c r="A3150" s="7"/>
      <c r="B3150" s="7" t="s">
        <v>469</v>
      </c>
      <c r="C3150" s="8" t="s">
        <v>491</v>
      </c>
      <c r="D3150" s="6">
        <v>45034</v>
      </c>
      <c r="E3150" s="5">
        <v>90.25</v>
      </c>
      <c r="F3150" s="5">
        <f t="shared" si="51"/>
        <v>275908.55999999994</v>
      </c>
    </row>
    <row r="3151" spans="1:6" x14ac:dyDescent="0.2">
      <c r="A3151" s="7"/>
      <c r="B3151" s="7" t="s">
        <v>138</v>
      </c>
      <c r="C3151" s="8" t="s">
        <v>525</v>
      </c>
      <c r="D3151" s="6">
        <v>45034</v>
      </c>
      <c r="E3151" s="5">
        <v>500</v>
      </c>
      <c r="F3151" s="5">
        <f t="shared" si="51"/>
        <v>276408.55999999994</v>
      </c>
    </row>
    <row r="3152" spans="1:6" x14ac:dyDescent="0.2">
      <c r="A3152" s="7"/>
      <c r="B3152" s="7" t="s">
        <v>138</v>
      </c>
      <c r="C3152" s="8" t="s">
        <v>526</v>
      </c>
      <c r="D3152" s="6">
        <v>45034</v>
      </c>
      <c r="E3152" s="5">
        <v>1120</v>
      </c>
      <c r="F3152" s="5">
        <f t="shared" si="51"/>
        <v>277528.55999999994</v>
      </c>
    </row>
    <row r="3153" spans="1:6" x14ac:dyDescent="0.2">
      <c r="A3153" s="7"/>
      <c r="B3153" s="7" t="s">
        <v>138</v>
      </c>
      <c r="C3153" s="8" t="s">
        <v>527</v>
      </c>
      <c r="D3153" s="6">
        <v>45034</v>
      </c>
      <c r="E3153" s="5">
        <v>2100</v>
      </c>
      <c r="F3153" s="5">
        <f t="shared" si="51"/>
        <v>279628.55999999994</v>
      </c>
    </row>
    <row r="3154" spans="1:6" x14ac:dyDescent="0.2">
      <c r="A3154" s="7"/>
      <c r="B3154" s="7" t="s">
        <v>138</v>
      </c>
      <c r="C3154" s="8" t="s">
        <v>528</v>
      </c>
      <c r="D3154" s="6">
        <v>45034</v>
      </c>
      <c r="E3154" s="5">
        <v>430</v>
      </c>
      <c r="F3154" s="5">
        <f t="shared" si="51"/>
        <v>280058.55999999994</v>
      </c>
    </row>
    <row r="3155" spans="1:6" x14ac:dyDescent="0.2">
      <c r="A3155" s="7"/>
      <c r="B3155" s="7" t="s">
        <v>69</v>
      </c>
      <c r="C3155" s="8" t="s">
        <v>491</v>
      </c>
      <c r="D3155" s="6">
        <v>45034</v>
      </c>
      <c r="E3155" s="5">
        <v>725</v>
      </c>
      <c r="F3155" s="5">
        <f t="shared" si="51"/>
        <v>280783.55999999994</v>
      </c>
    </row>
    <row r="3156" spans="1:6" x14ac:dyDescent="0.2">
      <c r="A3156" s="7"/>
      <c r="B3156" s="7" t="s">
        <v>138</v>
      </c>
      <c r="C3156" s="8" t="s">
        <v>491</v>
      </c>
      <c r="D3156" s="6">
        <v>45034</v>
      </c>
      <c r="E3156" s="5">
        <v>700</v>
      </c>
      <c r="F3156" s="5">
        <f t="shared" si="51"/>
        <v>281483.55999999994</v>
      </c>
    </row>
    <row r="3157" spans="1:6" x14ac:dyDescent="0.2">
      <c r="A3157" s="7"/>
      <c r="B3157" s="7" t="s">
        <v>62</v>
      </c>
      <c r="C3157" s="8" t="s">
        <v>189</v>
      </c>
      <c r="D3157" s="6">
        <v>45034</v>
      </c>
      <c r="E3157" s="5">
        <v>650</v>
      </c>
      <c r="F3157" s="5">
        <f t="shared" si="51"/>
        <v>282133.55999999994</v>
      </c>
    </row>
    <row r="3158" spans="1:6" x14ac:dyDescent="0.2">
      <c r="A3158" s="7"/>
      <c r="B3158" s="7" t="s">
        <v>499</v>
      </c>
      <c r="C3158" s="8" t="s">
        <v>11</v>
      </c>
      <c r="D3158" s="6">
        <v>45034</v>
      </c>
      <c r="E3158" s="5">
        <v>1073</v>
      </c>
      <c r="F3158" s="5">
        <f t="shared" si="51"/>
        <v>283206.55999999994</v>
      </c>
    </row>
    <row r="3159" spans="1:6" x14ac:dyDescent="0.2">
      <c r="A3159" s="7"/>
      <c r="B3159" s="7" t="s">
        <v>502</v>
      </c>
      <c r="C3159" s="8" t="s">
        <v>491</v>
      </c>
      <c r="D3159" s="6">
        <v>45034</v>
      </c>
      <c r="E3159" s="5">
        <v>737.5</v>
      </c>
      <c r="F3159" s="5">
        <f t="shared" si="51"/>
        <v>283944.05999999994</v>
      </c>
    </row>
    <row r="3160" spans="1:6" x14ac:dyDescent="0.2">
      <c r="A3160" s="7"/>
      <c r="B3160" s="7" t="s">
        <v>138</v>
      </c>
      <c r="C3160" s="8" t="s">
        <v>491</v>
      </c>
      <c r="D3160" s="6">
        <v>45042</v>
      </c>
      <c r="E3160" s="5">
        <v>300</v>
      </c>
      <c r="F3160" s="5">
        <f t="shared" si="51"/>
        <v>284244.05999999994</v>
      </c>
    </row>
    <row r="3161" spans="1:6" x14ac:dyDescent="0.2">
      <c r="A3161" s="7"/>
      <c r="B3161" s="7" t="s">
        <v>138</v>
      </c>
      <c r="C3161" s="8" t="s">
        <v>491</v>
      </c>
      <c r="D3161" s="6">
        <v>45042</v>
      </c>
      <c r="E3161" s="5">
        <v>300</v>
      </c>
      <c r="F3161" s="5">
        <f t="shared" si="51"/>
        <v>284544.05999999994</v>
      </c>
    </row>
    <row r="3162" spans="1:6" x14ac:dyDescent="0.2">
      <c r="A3162" s="7"/>
      <c r="B3162" s="7" t="s">
        <v>138</v>
      </c>
      <c r="C3162" s="8" t="s">
        <v>491</v>
      </c>
      <c r="D3162" s="6">
        <v>45042</v>
      </c>
      <c r="E3162" s="5">
        <v>640</v>
      </c>
      <c r="F3162" s="5">
        <f t="shared" si="51"/>
        <v>285184.05999999994</v>
      </c>
    </row>
    <row r="3163" spans="1:6" x14ac:dyDescent="0.2">
      <c r="A3163" s="7"/>
      <c r="B3163" s="7" t="s">
        <v>495</v>
      </c>
      <c r="C3163" s="8" t="s">
        <v>189</v>
      </c>
      <c r="D3163" s="6">
        <v>45042</v>
      </c>
      <c r="E3163" s="5">
        <v>1040.6300000000001</v>
      </c>
      <c r="F3163" s="5">
        <f t="shared" si="51"/>
        <v>286224.68999999994</v>
      </c>
    </row>
    <row r="3164" spans="1:6" x14ac:dyDescent="0.2">
      <c r="A3164" s="7"/>
      <c r="B3164" s="7" t="s">
        <v>495</v>
      </c>
      <c r="C3164" s="8" t="s">
        <v>189</v>
      </c>
      <c r="D3164" s="6">
        <v>45042</v>
      </c>
      <c r="E3164" s="5">
        <v>3819.15</v>
      </c>
      <c r="F3164" s="5">
        <f t="shared" si="51"/>
        <v>290043.83999999997</v>
      </c>
    </row>
    <row r="3165" spans="1:6" x14ac:dyDescent="0.2">
      <c r="A3165" s="7"/>
      <c r="B3165" s="7" t="s">
        <v>495</v>
      </c>
      <c r="C3165" s="8" t="s">
        <v>189</v>
      </c>
      <c r="D3165" s="6">
        <v>45042</v>
      </c>
      <c r="E3165" s="5">
        <v>3584.85</v>
      </c>
      <c r="F3165" s="5">
        <f t="shared" si="51"/>
        <v>293628.68999999994</v>
      </c>
    </row>
    <row r="3166" spans="1:6" x14ac:dyDescent="0.2">
      <c r="A3166" s="7"/>
      <c r="B3166" s="7" t="s">
        <v>495</v>
      </c>
      <c r="C3166" s="8" t="s">
        <v>189</v>
      </c>
      <c r="D3166" s="6">
        <v>45042</v>
      </c>
      <c r="E3166" s="5">
        <v>809.63</v>
      </c>
      <c r="F3166" s="5">
        <f t="shared" si="51"/>
        <v>294438.31999999995</v>
      </c>
    </row>
    <row r="3167" spans="1:6" x14ac:dyDescent="0.2">
      <c r="A3167" s="7"/>
      <c r="B3167" s="7" t="s">
        <v>495</v>
      </c>
      <c r="C3167" s="8" t="s">
        <v>189</v>
      </c>
      <c r="D3167" s="6">
        <v>45042</v>
      </c>
      <c r="E3167" s="5">
        <v>548.80999999999995</v>
      </c>
      <c r="F3167" s="5">
        <f t="shared" ref="F3167:F3202" si="52">E3167+F3166</f>
        <v>294987.12999999995</v>
      </c>
    </row>
    <row r="3168" spans="1:6" x14ac:dyDescent="0.2">
      <c r="A3168" s="7"/>
      <c r="B3168" s="7" t="s">
        <v>495</v>
      </c>
      <c r="C3168" s="8" t="s">
        <v>189</v>
      </c>
      <c r="D3168" s="6">
        <v>45042</v>
      </c>
      <c r="E3168" s="5">
        <v>442.7</v>
      </c>
      <c r="F3168" s="5">
        <f t="shared" si="52"/>
        <v>295429.82999999996</v>
      </c>
    </row>
    <row r="3169" spans="1:6" x14ac:dyDescent="0.2">
      <c r="A3169" s="7"/>
      <c r="B3169" s="7" t="s">
        <v>495</v>
      </c>
      <c r="C3169" s="8" t="s">
        <v>17</v>
      </c>
      <c r="D3169" s="6">
        <v>45042</v>
      </c>
      <c r="E3169" s="5">
        <v>390</v>
      </c>
      <c r="F3169" s="5">
        <f t="shared" si="52"/>
        <v>295819.82999999996</v>
      </c>
    </row>
    <row r="3170" spans="1:6" x14ac:dyDescent="0.2">
      <c r="A3170" s="7"/>
      <c r="B3170" s="7" t="s">
        <v>495</v>
      </c>
      <c r="C3170" s="8" t="s">
        <v>491</v>
      </c>
      <c r="D3170" s="6">
        <v>45042</v>
      </c>
      <c r="E3170" s="5">
        <v>301.01</v>
      </c>
      <c r="F3170" s="5">
        <f t="shared" si="52"/>
        <v>296120.83999999997</v>
      </c>
    </row>
    <row r="3171" spans="1:6" x14ac:dyDescent="0.2">
      <c r="A3171" s="7"/>
      <c r="B3171" s="7" t="s">
        <v>495</v>
      </c>
      <c r="C3171" s="8" t="s">
        <v>491</v>
      </c>
      <c r="D3171" s="6">
        <v>45042</v>
      </c>
      <c r="E3171" s="5">
        <v>442.7</v>
      </c>
      <c r="F3171" s="5">
        <f t="shared" si="52"/>
        <v>296563.53999999998</v>
      </c>
    </row>
    <row r="3172" spans="1:6" x14ac:dyDescent="0.2">
      <c r="A3172" s="7"/>
      <c r="B3172" s="7" t="s">
        <v>432</v>
      </c>
      <c r="C3172" s="8" t="s">
        <v>6</v>
      </c>
      <c r="D3172" s="6">
        <v>45042</v>
      </c>
      <c r="E3172" s="5">
        <v>1594.23</v>
      </c>
      <c r="F3172" s="5">
        <f t="shared" si="52"/>
        <v>298157.76999999996</v>
      </c>
    </row>
    <row r="3173" spans="1:6" x14ac:dyDescent="0.2">
      <c r="A3173" s="7"/>
      <c r="B3173" s="7" t="s">
        <v>138</v>
      </c>
      <c r="C3173" s="8" t="s">
        <v>529</v>
      </c>
      <c r="D3173" s="6">
        <v>45043</v>
      </c>
      <c r="E3173" s="5">
        <v>880</v>
      </c>
      <c r="F3173" s="5">
        <f t="shared" si="52"/>
        <v>299037.76999999996</v>
      </c>
    </row>
    <row r="3174" spans="1:6" x14ac:dyDescent="0.2">
      <c r="A3174" s="7"/>
      <c r="B3174" s="7" t="s">
        <v>138</v>
      </c>
      <c r="C3174" s="8" t="s">
        <v>529</v>
      </c>
      <c r="D3174" s="6">
        <v>45043</v>
      </c>
      <c r="E3174" s="5">
        <v>450</v>
      </c>
      <c r="F3174" s="5">
        <f t="shared" si="52"/>
        <v>299487.76999999996</v>
      </c>
    </row>
    <row r="3175" spans="1:6" x14ac:dyDescent="0.2">
      <c r="A3175" s="7"/>
      <c r="B3175" s="7" t="s">
        <v>62</v>
      </c>
      <c r="C3175" s="8" t="s">
        <v>530</v>
      </c>
      <c r="D3175" s="6">
        <v>45043</v>
      </c>
      <c r="E3175" s="5">
        <v>1004.56</v>
      </c>
      <c r="F3175" s="5">
        <f t="shared" si="52"/>
        <v>300492.32999999996</v>
      </c>
    </row>
    <row r="3176" spans="1:6" x14ac:dyDescent="0.2">
      <c r="A3176" s="7"/>
      <c r="B3176" s="7" t="s">
        <v>139</v>
      </c>
      <c r="C3176" s="8" t="s">
        <v>491</v>
      </c>
      <c r="D3176" s="6">
        <v>45043</v>
      </c>
      <c r="E3176" s="5">
        <v>1210</v>
      </c>
      <c r="F3176" s="5">
        <f t="shared" si="52"/>
        <v>301702.32999999996</v>
      </c>
    </row>
    <row r="3177" spans="1:6" x14ac:dyDescent="0.2">
      <c r="A3177" s="7"/>
      <c r="B3177" s="7" t="s">
        <v>469</v>
      </c>
      <c r="C3177" s="8" t="s">
        <v>176</v>
      </c>
      <c r="D3177" s="6">
        <v>45043</v>
      </c>
      <c r="E3177" s="5">
        <v>2112.69</v>
      </c>
      <c r="F3177" s="5">
        <f t="shared" si="52"/>
        <v>303815.01999999996</v>
      </c>
    </row>
    <row r="3178" spans="1:6" x14ac:dyDescent="0.2">
      <c r="A3178" s="7"/>
      <c r="B3178" s="7" t="s">
        <v>402</v>
      </c>
      <c r="C3178" s="8" t="s">
        <v>303</v>
      </c>
      <c r="D3178" s="6">
        <v>45043</v>
      </c>
      <c r="E3178" s="5">
        <v>125</v>
      </c>
      <c r="F3178" s="5">
        <f t="shared" si="52"/>
        <v>303940.01999999996</v>
      </c>
    </row>
    <row r="3179" spans="1:6" x14ac:dyDescent="0.2">
      <c r="A3179" s="7"/>
      <c r="B3179" s="7" t="s">
        <v>402</v>
      </c>
      <c r="C3179" s="8" t="s">
        <v>303</v>
      </c>
      <c r="D3179" s="6">
        <v>45043</v>
      </c>
      <c r="E3179" s="5">
        <v>147.88</v>
      </c>
      <c r="F3179" s="5">
        <f t="shared" si="52"/>
        <v>304087.89999999997</v>
      </c>
    </row>
    <row r="3180" spans="1:6" x14ac:dyDescent="0.2">
      <c r="A3180" s="7"/>
      <c r="B3180" s="7" t="s">
        <v>138</v>
      </c>
      <c r="C3180" s="8" t="s">
        <v>491</v>
      </c>
      <c r="D3180" s="6">
        <v>45043</v>
      </c>
      <c r="E3180" s="5">
        <v>780</v>
      </c>
      <c r="F3180" s="5">
        <f t="shared" si="52"/>
        <v>304867.89999999997</v>
      </c>
    </row>
    <row r="3181" spans="1:6" x14ac:dyDescent="0.2">
      <c r="A3181" s="7"/>
      <c r="B3181" s="7" t="s">
        <v>355</v>
      </c>
      <c r="C3181" s="8" t="s">
        <v>491</v>
      </c>
      <c r="D3181" s="6">
        <v>45043</v>
      </c>
      <c r="E3181" s="5">
        <v>595</v>
      </c>
      <c r="F3181" s="5">
        <f t="shared" si="52"/>
        <v>305462.89999999997</v>
      </c>
    </row>
    <row r="3182" spans="1:6" x14ac:dyDescent="0.2">
      <c r="A3182" s="7"/>
      <c r="B3182" s="7" t="s">
        <v>473</v>
      </c>
      <c r="C3182" s="8" t="s">
        <v>491</v>
      </c>
      <c r="D3182" s="6">
        <v>45043</v>
      </c>
      <c r="E3182" s="5">
        <v>60</v>
      </c>
      <c r="F3182" s="5">
        <f t="shared" si="52"/>
        <v>305522.89999999997</v>
      </c>
    </row>
    <row r="3183" spans="1:6" x14ac:dyDescent="0.2">
      <c r="A3183" s="7"/>
      <c r="B3183" s="7" t="s">
        <v>531</v>
      </c>
      <c r="C3183" s="8" t="s">
        <v>532</v>
      </c>
      <c r="D3183" s="6">
        <v>45043</v>
      </c>
      <c r="E3183" s="5">
        <v>4668.43</v>
      </c>
      <c r="F3183" s="5">
        <f t="shared" si="52"/>
        <v>310191.32999999996</v>
      </c>
    </row>
    <row r="3184" spans="1:6" x14ac:dyDescent="0.2">
      <c r="A3184" s="7"/>
      <c r="B3184" s="7" t="s">
        <v>533</v>
      </c>
      <c r="C3184" s="8" t="s">
        <v>491</v>
      </c>
      <c r="D3184" s="6">
        <v>45043</v>
      </c>
      <c r="E3184" s="5">
        <v>3378.8</v>
      </c>
      <c r="F3184" s="5">
        <f t="shared" si="52"/>
        <v>313570.12999999995</v>
      </c>
    </row>
    <row r="3185" spans="1:6" x14ac:dyDescent="0.2">
      <c r="A3185" s="7"/>
      <c r="B3185" s="7" t="s">
        <v>534</v>
      </c>
      <c r="C3185" s="8" t="s">
        <v>17</v>
      </c>
      <c r="D3185" s="6">
        <v>45044</v>
      </c>
      <c r="E3185" s="5">
        <v>406.27</v>
      </c>
      <c r="F3185" s="5">
        <f t="shared" si="52"/>
        <v>313976.39999999997</v>
      </c>
    </row>
    <row r="3186" spans="1:6" x14ac:dyDescent="0.2">
      <c r="A3186" s="7"/>
      <c r="B3186" s="7" t="s">
        <v>534</v>
      </c>
      <c r="C3186" s="8" t="s">
        <v>17</v>
      </c>
      <c r="D3186" s="6">
        <v>45044</v>
      </c>
      <c r="E3186" s="5">
        <v>280.5</v>
      </c>
      <c r="F3186" s="5">
        <f t="shared" si="52"/>
        <v>314256.89999999997</v>
      </c>
    </row>
    <row r="3187" spans="1:6" x14ac:dyDescent="0.2">
      <c r="A3187" s="7"/>
      <c r="B3187" s="7" t="s">
        <v>534</v>
      </c>
      <c r="C3187" s="8" t="s">
        <v>17</v>
      </c>
      <c r="D3187" s="6">
        <v>45044</v>
      </c>
      <c r="E3187" s="5">
        <v>406.27</v>
      </c>
      <c r="F3187" s="5">
        <f t="shared" si="52"/>
        <v>314663.17</v>
      </c>
    </row>
    <row r="3188" spans="1:6" x14ac:dyDescent="0.2">
      <c r="A3188" s="7"/>
      <c r="B3188" s="7" t="s">
        <v>309</v>
      </c>
      <c r="C3188" s="8" t="s">
        <v>491</v>
      </c>
      <c r="D3188" s="6">
        <v>45044</v>
      </c>
      <c r="E3188" s="5">
        <v>1271.79</v>
      </c>
      <c r="F3188" s="5">
        <f t="shared" si="52"/>
        <v>315934.95999999996</v>
      </c>
    </row>
    <row r="3189" spans="1:6" x14ac:dyDescent="0.2">
      <c r="A3189" s="7"/>
      <c r="B3189" s="7" t="s">
        <v>341</v>
      </c>
      <c r="C3189" s="8" t="s">
        <v>491</v>
      </c>
      <c r="D3189" s="6">
        <v>45049</v>
      </c>
      <c r="E3189" s="5">
        <v>333.79</v>
      </c>
      <c r="F3189" s="5">
        <f t="shared" si="52"/>
        <v>316268.74999999994</v>
      </c>
    </row>
    <row r="3190" spans="1:6" x14ac:dyDescent="0.2">
      <c r="A3190" s="7"/>
      <c r="B3190" s="7" t="s">
        <v>535</v>
      </c>
      <c r="C3190" s="8" t="s">
        <v>491</v>
      </c>
      <c r="D3190" s="6">
        <v>45049</v>
      </c>
      <c r="E3190" s="5">
        <v>89.7</v>
      </c>
      <c r="F3190" s="5">
        <f t="shared" si="52"/>
        <v>316358.44999999995</v>
      </c>
    </row>
    <row r="3191" spans="1:6" x14ac:dyDescent="0.2">
      <c r="A3191" s="7"/>
      <c r="B3191" s="7" t="s">
        <v>536</v>
      </c>
      <c r="C3191" s="8" t="s">
        <v>529</v>
      </c>
      <c r="D3191" s="6">
        <v>45050</v>
      </c>
      <c r="E3191" s="5">
        <v>811.74</v>
      </c>
      <c r="F3191" s="5">
        <f t="shared" si="52"/>
        <v>317170.18999999994</v>
      </c>
    </row>
    <row r="3192" spans="1:6" x14ac:dyDescent="0.2">
      <c r="A3192" s="7"/>
      <c r="B3192" s="7" t="s">
        <v>506</v>
      </c>
      <c r="C3192" s="8" t="s">
        <v>491</v>
      </c>
      <c r="D3192" s="6">
        <v>45057</v>
      </c>
      <c r="E3192" s="5">
        <v>2133.34</v>
      </c>
      <c r="F3192" s="5">
        <f t="shared" si="52"/>
        <v>319303.52999999997</v>
      </c>
    </row>
    <row r="3193" spans="1:6" x14ac:dyDescent="0.2">
      <c r="A3193" s="7"/>
      <c r="B3193" s="7" t="s">
        <v>83</v>
      </c>
      <c r="C3193" s="8" t="s">
        <v>491</v>
      </c>
      <c r="D3193" s="6">
        <v>45057</v>
      </c>
      <c r="E3193" s="5">
        <v>2437.5</v>
      </c>
      <c r="F3193" s="5">
        <f t="shared" si="52"/>
        <v>321741.02999999997</v>
      </c>
    </row>
    <row r="3194" spans="1:6" x14ac:dyDescent="0.2">
      <c r="A3194" s="7"/>
      <c r="B3194" s="7" t="s">
        <v>111</v>
      </c>
      <c r="C3194" s="8" t="s">
        <v>11</v>
      </c>
      <c r="D3194" s="6">
        <v>45057</v>
      </c>
      <c r="E3194" s="5">
        <v>950</v>
      </c>
      <c r="F3194" s="5">
        <f t="shared" si="52"/>
        <v>322691.02999999997</v>
      </c>
    </row>
    <row r="3195" spans="1:6" x14ac:dyDescent="0.2">
      <c r="A3195" s="7"/>
      <c r="B3195" s="7" t="s">
        <v>537</v>
      </c>
      <c r="C3195" s="8" t="s">
        <v>491</v>
      </c>
      <c r="D3195" s="6">
        <v>45057</v>
      </c>
      <c r="E3195" s="5">
        <v>1891</v>
      </c>
      <c r="F3195" s="5">
        <f t="shared" si="52"/>
        <v>324582.02999999997</v>
      </c>
    </row>
    <row r="3196" spans="1:6" x14ac:dyDescent="0.2">
      <c r="A3196" s="7"/>
      <c r="B3196" s="7" t="s">
        <v>139</v>
      </c>
      <c r="C3196" s="8" t="s">
        <v>491</v>
      </c>
      <c r="D3196" s="6">
        <v>45057</v>
      </c>
      <c r="E3196" s="5">
        <v>848.1</v>
      </c>
      <c r="F3196" s="5">
        <f t="shared" si="52"/>
        <v>325430.12999999995</v>
      </c>
    </row>
    <row r="3197" spans="1:6" x14ac:dyDescent="0.2">
      <c r="A3197" s="7"/>
      <c r="B3197" s="7" t="s">
        <v>495</v>
      </c>
      <c r="C3197" s="8" t="s">
        <v>17</v>
      </c>
      <c r="D3197" s="6">
        <v>45057</v>
      </c>
      <c r="E3197" s="5">
        <v>390</v>
      </c>
      <c r="F3197" s="5">
        <f t="shared" si="52"/>
        <v>325820.12999999995</v>
      </c>
    </row>
    <row r="3198" spans="1:6" x14ac:dyDescent="0.2">
      <c r="A3198" s="7"/>
      <c r="B3198" s="7" t="s">
        <v>495</v>
      </c>
      <c r="C3198" s="8" t="s">
        <v>17</v>
      </c>
      <c r="D3198" s="6">
        <v>45057</v>
      </c>
      <c r="E3198" s="5">
        <v>3318.08</v>
      </c>
      <c r="F3198" s="5">
        <f t="shared" si="52"/>
        <v>329138.20999999996</v>
      </c>
    </row>
    <row r="3199" spans="1:6" x14ac:dyDescent="0.2">
      <c r="A3199" s="7"/>
      <c r="B3199" s="7" t="s">
        <v>495</v>
      </c>
      <c r="C3199" s="8" t="s">
        <v>491</v>
      </c>
      <c r="D3199" s="6">
        <v>45057</v>
      </c>
      <c r="E3199" s="5">
        <v>2967.08</v>
      </c>
      <c r="F3199" s="5">
        <f t="shared" si="52"/>
        <v>332105.28999999998</v>
      </c>
    </row>
    <row r="3200" spans="1:6" x14ac:dyDescent="0.2">
      <c r="A3200" s="7"/>
      <c r="B3200" s="7" t="s">
        <v>495</v>
      </c>
      <c r="C3200" s="8" t="s">
        <v>17</v>
      </c>
      <c r="D3200" s="6">
        <v>45057</v>
      </c>
      <c r="E3200" s="5">
        <v>4001.59</v>
      </c>
      <c r="F3200" s="5">
        <f t="shared" si="52"/>
        <v>336106.88</v>
      </c>
    </row>
    <row r="3201" spans="1:6" x14ac:dyDescent="0.2">
      <c r="A3201" s="7"/>
      <c r="B3201" s="7" t="s">
        <v>495</v>
      </c>
      <c r="C3201" s="8" t="s">
        <v>189</v>
      </c>
      <c r="D3201" s="6">
        <v>45057</v>
      </c>
      <c r="E3201" s="5">
        <v>3819.16</v>
      </c>
      <c r="F3201" s="5">
        <f t="shared" si="52"/>
        <v>339926.04</v>
      </c>
    </row>
    <row r="3202" spans="1:6" x14ac:dyDescent="0.2">
      <c r="A3202" s="7"/>
      <c r="B3202" s="7" t="s">
        <v>495</v>
      </c>
      <c r="C3202" s="8" t="s">
        <v>189</v>
      </c>
      <c r="D3202" s="6">
        <v>45057</v>
      </c>
      <c r="E3202" s="5">
        <v>3819.16</v>
      </c>
      <c r="F3202" s="5">
        <f t="shared" si="52"/>
        <v>343745.19999999995</v>
      </c>
    </row>
  </sheetData>
  <pageMargins left="0.7" right="0.7" top="0.75" bottom="0.75" header="0.3" footer="0.3"/>
  <pageSetup paperSize="9" scale="10" fitToHeight="0" orientation="landscape" r:id="rId1"/>
  <headerFooter alignWithMargins="0">
    <oddFooter xml:space="preserve">&amp;L&amp;A&amp;R&amp;P /&amp;N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 C o l u m n s \ K A T E G O R I J A   T R O `K A 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 C o l u m n s \ F I R M A   K O O P E R A N T 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 C o l u m n s \ M J E S T O   T R O `K A 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 R A U N A 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 C o l u m n s \ B r u t t o   v r i j e d n o s t   r a u n a   ( � 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 C o l u m n s \ K u m u l a t i v a   t r o ak o v a 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 R A U N A 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 R A U N A 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 R A U N A 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 R A U N A 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 2 0 2 3 - 0 5 - 3 1 T 1 1 : 5 8 : 0 7 . 4 3 3 1 6 3 6 + 0 2 : 0 0 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 B r u t t o   v r i j e d n o s t   r a u n a   ( � ) < / K e y > < / D i a g r a m O b j e c t K e y > < D i a g r a m O b j e c t K e y > < K e y > M e a s u r e s \ S u m   o f   B r u t t o   v r i j e d n o s t   r a u n a   ( � ) \ T a g I n f o \ F o r m u l a < / K e y > < / D i a g r a m O b j e c t K e y > < D i a g r a m O b j e c t K e y > < K e y > M e a s u r e s \ S u m   o f   B r u t t o   v r i j e d n o s t   r a u n a   ( � ) \ T a g I n f o \ V a l u e < / K e y > < / D i a g r a m O b j e c t K e y > < D i a g r a m O b j e c t K e y > < K e y > M e a s u r e s \ S u m   o f   K u m u l a t i v a   t r o ak o v a < / K e y > < / D i a g r a m O b j e c t K e y > < D i a g r a m O b j e c t K e y > < K e y > M e a s u r e s \ S u m   o f   K u m u l a t i v a   t r o ak o v a \ T a g I n f o \ F o r m u l a < / K e y > < / D i a g r a m O b j e c t K e y > < D i a g r a m O b j e c t K e y > < K e y > M e a s u r e s \ S u m   o f   K u m u l a t i v a   t r o ak o v a \ T a g I n f o \ V a l u e < / K e y > < / D i a g r a m O b j e c t K e y > < D i a g r a m O b j e c t K e y > < K e y > C o l u m n s \ K A T E G O R I J A   T R O `K A < / K e y > < / D i a g r a m O b j e c t K e y > < D i a g r a m O b j e c t K e y > < K e y > C o l u m n s \ F I R M A   K O O P E R A N T < / K e y > < / D i a g r a m O b j e c t K e y > < D i a g r a m O b j e c t K e y > < K e y > C o l u m n s \ M J E S T O   T R O `K A < / K e y > < / D i a g r a m O b j e c t K e y > < D i a g r a m O b j e c t K e y > < K e y > C o l u m n s \ D A T U M   R A U N A < / K e y > < / D i a g r a m O b j e c t K e y > < D i a g r a m O b j e c t K e y > < K e y > C o l u m n s \ B r u t t o   v r i j e d n o s t   r a u n a   ( � ) < / K e y > < / D i a g r a m O b j e c t K e y > < D i a g r a m O b j e c t K e y > < K e y > C o l u m n s \ K u m u l a t i v a   t r o ak o v a < / K e y > < / D i a g r a m O b j e c t K e y > < D i a g r a m O b j e c t K e y > < K e y > C o l u m n s \ D A T U M   R A U N A   ( Y e a r ) < / K e y > < / D i a g r a m O b j e c t K e y > < D i a g r a m O b j e c t K e y > < K e y > C o l u m n s \ D A T U M   R A U N A   ( Q u a r t e r ) < / K e y > < / D i a g r a m O b j e c t K e y > < D i a g r a m O b j e c t K e y > < K e y > C o l u m n s \ D A T U M   R A U N A   ( M o n t h   I n d e x ) < / K e y > < / D i a g r a m O b j e c t K e y > < D i a g r a m O b j e c t K e y > < K e y > C o l u m n s \ D A T U M   R A U N A   ( M o n t h ) < / K e y > < / D i a g r a m O b j e c t K e y > < D i a g r a m O b j e c t K e y > < K e y > L i n k s \ & l t ; C o l u m n s \ S u m   o f   B r u t t o   v r i j e d n o s t   r a u n a   ( � ) & g t ; - & l t ; M e a s u r e s \ B r u t t o   v r i j e d n o s t   r a u n a   ( � ) & g t ; < / K e y > < / D i a g r a m O b j e c t K e y > < D i a g r a m O b j e c t K e y > < K e y > L i n k s \ & l t ; C o l u m n s \ S u m   o f   B r u t t o   v r i j e d n o s t   r a u n a   ( � ) & g t ; - & l t ; M e a s u r e s \ B r u t t o   v r i j e d n o s t   r a u n a   ( � ) & g t ; \ C O L U M N < / K e y > < / D i a g r a m O b j e c t K e y > < D i a g r a m O b j e c t K e y > < K e y > L i n k s \ & l t ; C o l u m n s \ S u m   o f   B r u t t o   v r i j e d n o s t   r a u n a   ( � ) & g t ; - & l t ; M e a s u r e s \ B r u t t o   v r i j e d n o s t   r a u n a   ( � ) & g t ; \ M E A S U R E < / K e y > < / D i a g r a m O b j e c t K e y > < D i a g r a m O b j e c t K e y > < K e y > L i n k s \ & l t ; C o l u m n s \ S u m   o f   K u m u l a t i v a   t r o ak o v a & g t ; - & l t ; M e a s u r e s \ K u m u l a t i v a   t r o ak o v a & g t ; < / K e y > < / D i a g r a m O b j e c t K e y > < D i a g r a m O b j e c t K e y > < K e y > L i n k s \ & l t ; C o l u m n s \ S u m   o f   K u m u l a t i v a   t r o ak o v a & g t ; - & l t ; M e a s u r e s \ K u m u l a t i v a   t r o ak o v a & g t ; \ C O L U M N < / K e y > < / D i a g r a m O b j e c t K e y > < D i a g r a m O b j e c t K e y > < K e y > L i n k s \ & l t ; C o l u m n s \ S u m   o f   K u m u l a t i v a   t r o ak o v a & g t ; - & l t ; M e a s u r e s \ K u m u l a t i v a   t r o ak o v a & g t ; \ M E A S U R E 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 B r u t t o   v r i j e d n o s t   r a u n a   ( � ) 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 B r u t t o   v r i j e d n o s t   r a u n a   ( � 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 B r u t t o   v r i j e d n o s t   r a u n a   ( � 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 K u m u l a t i v a   t r o ak o v a 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 K u m u l a t i v a   t r o ak o v a \ T a g I n f o \ F o r m u l a 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 K u m u l a t i v a   t r o ak o v a \ T a g I n f o \ V a l u e 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 C o l u m n s \ K A T E G O R I J A   T R O `K A 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 C o l u m n s \ F I R M A   K O O P E R A N T 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 C o l u m n s \ M J E S T O   T R O `K A 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 R A U N A 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 C o l u m n s \ B r u t t o   v r i j e d n o s t   r a u n a   ( � 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 C o l u m n s \ K u m u l a t i v a   t r o ak o v a 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 R A U N A   ( Y e a r ) 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 R A U N A   ( Q u a r t e r ) 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 R A U N A   ( M o n t h   I n d e x ) 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 R A U N A   ( M o n t h ) 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 B r u t t o   v r i j e d n o s t   r a u n a   ( � ) & g t ; - & l t ; M e a s u r e s \ B r u t t o   v r i j e d n o s t   r a u n a   ( � 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 B r u t t o   v r i j e d n o s t   r a u n a   ( � ) & g t ; - & l t ; M e a s u r e s \ B r u t t o   v r i j e d n o s t   r a u n a   ( � 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 B r u t t o   v r i j e d n o s t   r a u n a   ( � ) & g t ; - & l t ; M e a s u r e s \ B r u t t o   v r i j e d n o s t   r a u n a   ( � 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 K u m u l a t i v a   t r o ak o v a & g t ; - & l t ; M e a s u r e s \ K u m u l a t i v a   t r o ak o v a & g t ; 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 K u m u l a t i v a   t r o ak o v a & g t ; - & l t ; M e a s u r e s \ K u m u l a t i v a   t r o ak o v a & g t ; \ C O L U M N 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 K u m u l a t i v a   t r o ak o v a & g t ; - & l t ; M e a s u r e s \ K u m u l a t i v a   t r o ak o v a & g t ; \ M E A S U R E 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 K A T E G O R I J A   T R O `K A < / s t r i n g > < / k e y > < v a l u e > < i n t > 1 6 3 < / i n t > < / v a l u e > < / i t e m > < i t e m > < k e y > < s t r i n g > F I R M A   K O O P E R A N T < / s t r i n g > < / k e y > < v a l u e > < i n t > 1 5 5 < / i n t > < / v a l u e > < / i t e m > < i t e m > < k e y > < s t r i n g > M J E S T O   T R O `K A < / s t r i n g > < / k e y > < v a l u e > < i n t > 1 3 6 < / i n t > < / v a l u e > < / i t e m > < i t e m > < k e y > < s t r i n g > D A T U M   R A U N A < / s t r i n g > < / k e y > < v a l u e > < i n t > 1 3 7 < / i n t > < / v a l u e > < / i t e m > < i t e m > < k e y > < s t r i n g > B r u t t o   v r i j e d n o s t   r a u n a   ( � ) < / s t r i n g > < / k e y > < v a l u e > < i n t > 2 0 5 < / i n t > < / v a l u e > < / i t e m > < i t e m > < k e y > < s t r i n g > K u m u l a t i v a   t r o ak o v a < / s t r i n g > < / k e y > < v a l u e > < i n t > 1 6 0 < / i n t > < / v a l u e > < / i t e m > < i t e m > < k e y > < s t r i n g > D A T U M   R A U N A   ( Y e a r ) < / s t r i n g > < / k e y > < v a l u e > < i n t > 1 7 6 < / i n t > < / v a l u e > < / i t e m > < i t e m > < k e y > < s t r i n g > D A T U M   R A U N A   ( Q u a r t e r ) < / s t r i n g > < / k e y > < v a l u e > < i n t > 1 9 8 < / i n t > < / v a l u e > < / i t e m > < i t e m > < k e y > < s t r i n g > D A T U M   R A U N A   ( M o n t h   I n d e x ) < / s t r i n g > < / k e y > < v a l u e > < i n t > 2 2 9 < / i n t > < / v a l u e > < / i t e m > < i t e m > < k e y > < s t r i n g > D A T U M   R A U N A   ( M o n t h ) < / s t r i n g > < / k e y > < v a l u e > < i n t > 1 9 1 < / i n t > < / v a l u e > < / i t e m > < / C o l u m n W i d t h s > < C o l u m n D i s p l a y I n d e x > < i t e m > < k e y > < s t r i n g > K A T E G O R I J A   T R O `K A < / s t r i n g > < / k e y > < v a l u e > < i n t > 0 < / i n t > < / v a l u e > < / i t e m > < i t e m > < k e y > < s t r i n g > F I R M A   K O O P E R A N T < / s t r i n g > < / k e y > < v a l u e > < i n t > 1 < / i n t > < / v a l u e > < / i t e m > < i t e m > < k e y > < s t r i n g > M J E S T O   T R O `K A < / s t r i n g > < / k e y > < v a l u e > < i n t > 2 < / i n t > < / v a l u e > < / i t e m > < i t e m > < k e y > < s t r i n g > D A T U M   R A U N A < / s t r i n g > < / k e y > < v a l u e > < i n t > 3 < / i n t > < / v a l u e > < / i t e m > < i t e m > < k e y > < s t r i n g > B r u t t o   v r i j e d n o s t   r a u n a   ( � ) < / s t r i n g > < / k e y > < v a l u e > < i n t > 4 < / i n t > < / v a l u e > < / i t e m > < i t e m > < k e y > < s t r i n g > K u m u l a t i v a   t r o ak o v a < / s t r i n g > < / k e y > < v a l u e > < i n t > 5 < / i n t > < / v a l u e > < / i t e m > < i t e m > < k e y > < s t r i n g > D A T U M   R A U N A   ( Y e a r ) < / s t r i n g > < / k e y > < v a l u e > < i n t > 6 < / i n t > < / v a l u e > < / i t e m > < i t e m > < k e y > < s t r i n g > D A T U M   R A U N A   ( Q u a r t e r ) < / s t r i n g > < / k e y > < v a l u e > < i n t > 7 < / i n t > < / v a l u e > < / i t e m > < i t e m > < k e y > < s t r i n g > D A T U M   R A U N A   ( M o n t h   I n d e x ) < / s t r i n g > < / k e y > < v a l u e > < i n t > 8 < / i n t > < / v a l u e > < / i t e m > < i t e m > < k e y > < s t r i n g > D A T U M   R A U N A   ( M o n t h ) 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Props1.xml><?xml version="1.0" encoding="utf-8"?>
<ds:datastoreItem xmlns:ds="http://schemas.openxmlformats.org/officeDocument/2006/customXml" ds:itemID="{FB106801-F0A1-4C3E-8721-DB85A70BBED6}">
  <ds:schemaRefs/>
</ds:datastoreItem>
</file>

<file path=customXml/itemProps10.xml><?xml version="1.0" encoding="utf-8"?>
<ds:datastoreItem xmlns:ds="http://schemas.openxmlformats.org/officeDocument/2006/customXml" ds:itemID="{62004FAD-3EEF-46CA-ADD4-B30E7FB9D7D6}">
  <ds:schemaRefs/>
</ds:datastoreItem>
</file>

<file path=customXml/itemProps11.xml><?xml version="1.0" encoding="utf-8"?>
<ds:datastoreItem xmlns:ds="http://schemas.openxmlformats.org/officeDocument/2006/customXml" ds:itemID="{0C322A9B-E7DE-49B5-97FA-527C173D303C}">
  <ds:schemaRefs/>
</ds:datastoreItem>
</file>

<file path=customXml/itemProps12.xml><?xml version="1.0" encoding="utf-8"?>
<ds:datastoreItem xmlns:ds="http://schemas.openxmlformats.org/officeDocument/2006/customXml" ds:itemID="{E2B8F4D1-5042-404C-BCFE-FA5B34FE949E}">
  <ds:schemaRefs/>
</ds:datastoreItem>
</file>

<file path=customXml/itemProps13.xml><?xml version="1.0" encoding="utf-8"?>
<ds:datastoreItem xmlns:ds="http://schemas.openxmlformats.org/officeDocument/2006/customXml" ds:itemID="{01B37D86-926A-4161-8E56-0EA8A0199B78}">
  <ds:schemaRefs/>
</ds:datastoreItem>
</file>

<file path=customXml/itemProps14.xml><?xml version="1.0" encoding="utf-8"?>
<ds:datastoreItem xmlns:ds="http://schemas.openxmlformats.org/officeDocument/2006/customXml" ds:itemID="{8F194FFD-B76C-4F04-A11A-299BA4B87F8E}">
  <ds:schemaRefs/>
</ds:datastoreItem>
</file>

<file path=customXml/itemProps15.xml><?xml version="1.0" encoding="utf-8"?>
<ds:datastoreItem xmlns:ds="http://schemas.openxmlformats.org/officeDocument/2006/customXml" ds:itemID="{774B6A87-F0E2-4C9E-A449-0D0D330339A3}">
  <ds:schemaRefs/>
</ds:datastoreItem>
</file>

<file path=customXml/itemProps16.xml><?xml version="1.0" encoding="utf-8"?>
<ds:datastoreItem xmlns:ds="http://schemas.openxmlformats.org/officeDocument/2006/customXml" ds:itemID="{7F4ADCE0-84E6-45F5-91A1-C3F32458608A}">
  <ds:schemaRefs/>
</ds:datastoreItem>
</file>

<file path=customXml/itemProps2.xml><?xml version="1.0" encoding="utf-8"?>
<ds:datastoreItem xmlns:ds="http://schemas.openxmlformats.org/officeDocument/2006/customXml" ds:itemID="{868A0284-B1EC-43D4-8A5D-78F6F01EAEB0}">
  <ds:schemaRefs/>
</ds:datastoreItem>
</file>

<file path=customXml/itemProps3.xml><?xml version="1.0" encoding="utf-8"?>
<ds:datastoreItem xmlns:ds="http://schemas.openxmlformats.org/officeDocument/2006/customXml" ds:itemID="{D99E2C72-7CED-43B5-906A-24551EDC0CA0}">
  <ds:schemaRefs/>
</ds:datastoreItem>
</file>

<file path=customXml/itemProps4.xml><?xml version="1.0" encoding="utf-8"?>
<ds:datastoreItem xmlns:ds="http://schemas.openxmlformats.org/officeDocument/2006/customXml" ds:itemID="{D6831A93-5D1B-46AB-8DE3-C30A0089F5A9}">
  <ds:schemaRefs/>
</ds:datastoreItem>
</file>

<file path=customXml/itemProps5.xml><?xml version="1.0" encoding="utf-8"?>
<ds:datastoreItem xmlns:ds="http://schemas.openxmlformats.org/officeDocument/2006/customXml" ds:itemID="{D102216A-C2C5-4AFA-8BA3-0BFC67BDEFAF}">
  <ds:schemaRefs/>
</ds:datastoreItem>
</file>

<file path=customXml/itemProps6.xml><?xml version="1.0" encoding="utf-8"?>
<ds:datastoreItem xmlns:ds="http://schemas.openxmlformats.org/officeDocument/2006/customXml" ds:itemID="{F4A43C83-68DF-4134-B710-AE5D158BE488}">
  <ds:schemaRefs/>
</ds:datastoreItem>
</file>

<file path=customXml/itemProps7.xml><?xml version="1.0" encoding="utf-8"?>
<ds:datastoreItem xmlns:ds="http://schemas.openxmlformats.org/officeDocument/2006/customXml" ds:itemID="{176A6C10-656F-404C-B655-AA661960C508}">
  <ds:schemaRefs/>
</ds:datastoreItem>
</file>

<file path=customXml/itemProps8.xml><?xml version="1.0" encoding="utf-8"?>
<ds:datastoreItem xmlns:ds="http://schemas.openxmlformats.org/officeDocument/2006/customXml" ds:itemID="{9498CB60-13AD-49AC-8415-42886AA986DD}">
  <ds:schemaRefs/>
</ds:datastoreItem>
</file>

<file path=customXml/itemProps9.xml><?xml version="1.0" encoding="utf-8"?>
<ds:datastoreItem xmlns:ds="http://schemas.openxmlformats.org/officeDocument/2006/customXml" ds:itemID="{A3B21D6F-7B2E-48BC-B515-CFE2F4FB3F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ANALIZA TROŠKA 2017-2023</vt:lpstr>
      <vt:lpstr>GODIŠNJI PREGLED</vt:lpstr>
      <vt:lpstr>TOP 4</vt:lpstr>
      <vt:lpstr>PREGLED PO MJESECIMA</vt:lpstr>
      <vt:lpstr>GRUPIRANJE</vt:lpstr>
      <vt:lpstr>ULAZNI PODACI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Curic</dc:creator>
  <cp:lastModifiedBy>Vladimir Curic</cp:lastModifiedBy>
  <dcterms:created xsi:type="dcterms:W3CDTF">2023-05-19T12:09:43Z</dcterms:created>
  <dcterms:modified xsi:type="dcterms:W3CDTF">2023-06-01T06:34:51Z</dcterms:modified>
</cp:coreProperties>
</file>