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ndroid" sheetId="1" r:id="rId3"/>
    <sheet state="visible" name="iOS" sheetId="2" r:id="rId4"/>
    <sheet state="visible" name="Как это работает" sheetId="3" r:id="rId5"/>
    <sheet state="visible" name="Список домашек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Delay
</t>
      </text>
    </comment>
    <comment authorId="0" ref="M2">
      <text>
        <t xml:space="preserve">Score</t>
      </text>
    </comment>
    <comment authorId="0" ref="P2">
      <text>
        <t xml:space="preserve">Total
</t>
      </text>
    </comment>
    <comment authorId="0" ref="Q2">
      <text>
        <t xml:space="preserve">Delay
</t>
      </text>
    </comment>
    <comment authorId="0" ref="R2">
      <text>
        <t xml:space="preserve">Score</t>
      </text>
    </comment>
    <comment authorId="0" ref="U2">
      <text>
        <t xml:space="preserve">Total
</t>
      </text>
    </comment>
    <comment authorId="0" ref="V2">
      <text>
        <t xml:space="preserve">Delay
</t>
      </text>
    </comment>
    <comment authorId="0" ref="W2">
      <text>
        <t xml:space="preserve">Score</t>
      </text>
    </comment>
    <comment authorId="0" ref="Z2">
      <text>
        <t xml:space="preserve">Total
</t>
      </text>
    </comment>
    <comment authorId="0" ref="AA2">
      <text>
        <t xml:space="preserve">Delay
</t>
      </text>
    </comment>
    <comment authorId="0" ref="AB2">
      <text>
        <t xml:space="preserve">Score</t>
      </text>
    </comment>
    <comment authorId="0" ref="AE2">
      <text>
        <t xml:space="preserve">Total
</t>
      </text>
    </comment>
    <comment authorId="0" ref="T13">
      <text>
        <t xml:space="preserve">exit(1)</t>
      </text>
    </comment>
    <comment authorId="0" ref="J22">
      <text>
        <t xml:space="preserve">Копипаста — не очень
Но и мы не Гоша</t>
      </text>
    </comment>
    <comment authorId="0" ref="H27">
      <text>
        <t xml:space="preserve">java.lang.StringIndexOutOfBoundsException: length=4; regionStart=0; regionLength=-1
at com.example.petuch.myapplication.MainActivity$onCreate$3.onClick(MainActivity.kt:94)</t>
      </text>
    </comment>
    <comment authorId="0" ref="I35">
      <text>
        <t xml:space="preserve">отслеживает где стоит курсор и туда дописывает символы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">
      <text>
        <t xml:space="preserve">Delay
</t>
      </text>
    </comment>
    <comment authorId="0" ref="M2">
      <text>
        <t xml:space="preserve">Score</t>
      </text>
    </comment>
    <comment authorId="0" ref="P2">
      <text>
        <t xml:space="preserve">Total
</t>
      </text>
    </comment>
    <comment authorId="0" ref="Q2">
      <text>
        <t xml:space="preserve">Delay
</t>
      </text>
    </comment>
    <comment authorId="0" ref="R2">
      <text>
        <t xml:space="preserve">Score</t>
      </text>
    </comment>
    <comment authorId="0" ref="U2">
      <text>
        <t xml:space="preserve">Total
</t>
      </text>
    </comment>
    <comment authorId="0" ref="V2">
      <text>
        <t xml:space="preserve">Delay
</t>
      </text>
    </comment>
    <comment authorId="0" ref="W2">
      <text>
        <t xml:space="preserve">Score</t>
      </text>
    </comment>
    <comment authorId="0" ref="Z2">
      <text>
        <t xml:space="preserve">Total
</t>
      </text>
    </comment>
    <comment authorId="0" ref="AA2">
      <text>
        <t xml:space="preserve">Delay
</t>
      </text>
    </comment>
    <comment authorId="0" ref="AB2">
      <text>
        <t xml:space="preserve">Score</t>
      </text>
    </comment>
    <comment authorId="0" ref="AE2">
      <text>
        <t xml:space="preserve">Total
</t>
      </text>
    </comment>
    <comment authorId="0" ref="H4">
      <text>
        <t xml:space="preserve">не поворачивается, а нет, поворачивается
упало на sqrt(-25), пофикшено</t>
      </text>
    </comment>
    <comment authorId="0" ref="J4">
      <text>
        <t xml:space="preserve">2*2+2=8!!</t>
      </text>
    </comment>
    <comment authorId="0" ref="I7">
      <text>
        <t xml:space="preserve">Хороший парсер</t>
      </text>
    </comment>
    <comment authorId="0" ref="H8">
      <text>
        <t xml:space="preserve">едет на маленьких экранах
не сохраняется ввод при повороте, исправлено
</t>
      </text>
    </comment>
    <comment authorId="0" ref="J8">
      <text>
        <t xml:space="preserve">странная обработка ошибок выражения</t>
      </text>
    </comment>
    <comment authorId="0" ref="H15">
      <text>
        <t xml:space="preserve">не поворачивается экран, пофишено</t>
      </text>
    </comment>
  </commentList>
</comments>
</file>

<file path=xl/sharedStrings.xml><?xml version="1.0" encoding="utf-8"?>
<sst xmlns="http://schemas.openxmlformats.org/spreadsheetml/2006/main" count="310" uniqueCount="179">
  <si>
    <t>ФИО</t>
  </si>
  <si>
    <t>Группа</t>
  </si>
  <si>
    <t>Платформа</t>
  </si>
  <si>
    <t>github</t>
  </si>
  <si>
    <t>Итог</t>
  </si>
  <si>
    <t>Зачёт</t>
  </si>
  <si>
    <t>ДЗ-1 (max 10)</t>
  </si>
  <si>
    <t>ДЗ-2 (max 15)</t>
  </si>
  <si>
    <t>ДЗ-3 (max 10,требует ДЗ-2)</t>
  </si>
  <si>
    <t>ДЗ-4 (max 15)</t>
  </si>
  <si>
    <t>ДЗ-5 (max 20,требует ДЗ-4)</t>
  </si>
  <si>
    <t>В срок</t>
  </si>
  <si>
    <t>Баллы</t>
  </si>
  <si>
    <t>Бонусы</t>
  </si>
  <si>
    <t>Минусы</t>
  </si>
  <si>
    <t>D</t>
  </si>
  <si>
    <t>S</t>
  </si>
  <si>
    <t>+</t>
  </si>
  <si>
    <t>-</t>
  </si>
  <si>
    <t>Tot</t>
  </si>
  <si>
    <t>Аксёнов Антон Валериевич</t>
  </si>
  <si>
    <t>Android</t>
  </si>
  <si>
    <t>AntonAksenov</t>
  </si>
  <si>
    <t>За каждое задание есть опеределённое количество баллов, написанное в заголовке. Баллы соответствуют требованиям, которые были указаны в презентации с дз.</t>
  </si>
  <si>
    <t xml:space="preserve">За задание можно получать минусы за ошибки или недочёты, указанные в ревью. </t>
  </si>
  <si>
    <t>Некоторые комментарии в ревью не приносят минусы, т.к. не относятся непосредственно к Android, а скорее являются советами по улучшению кода в целом</t>
  </si>
  <si>
    <t>За задание так же можно получить дополнительные бонусные баллы, которые НЕ добавляются к основным.</t>
  </si>
  <si>
    <t>Бонусные баллы будт тратиться на покрытие минусов, полученных за задание.</t>
  </si>
  <si>
    <t>Итоговая формула баллов за задание выглядит как БазовыеБаллы + min(0, Бонусы - Минусы)</t>
  </si>
  <si>
    <t>За сданное после срока задание снимается 40% от суммы баллов</t>
  </si>
  <si>
    <t>Успех</t>
  </si>
  <si>
    <t>Чтобы победить, нужно набрать не менее 60% баллов (сейчас 42 из 70)</t>
  </si>
  <si>
    <t>ДЗ-1 (max 15) - калькулятор</t>
  </si>
  <si>
    <t>ДЗ-2 (max 25) - погода</t>
  </si>
  <si>
    <t>ДЗ-3 (max 10) - черепашка</t>
  </si>
  <si>
    <t>ДЗ-4 (max 10) - кости</t>
  </si>
  <si>
    <t>ДЗ-5 (max 10) - QR scaner</t>
  </si>
  <si>
    <t xml:space="preserve">Борай Артём Денисович </t>
  </si>
  <si>
    <t>iOS</t>
  </si>
  <si>
    <t>Ананов Георгий Никитич</t>
  </si>
  <si>
    <t>Аникиенко Антон Евгеньевич</t>
  </si>
  <si>
    <t>daviondk</t>
  </si>
  <si>
    <t>Номер</t>
  </si>
  <si>
    <t>Тема</t>
  </si>
  <si>
    <t>Дедлайн (сдать до)</t>
  </si>
  <si>
    <t>Требования</t>
  </si>
  <si>
    <t>Базовая верстка и жизненный цикл</t>
  </si>
  <si>
    <t>Аралбаева Анна Максимовна</t>
  </si>
  <si>
    <t>aralbaevaanya</t>
  </si>
  <si>
    <t>Умеет считать в double (5 баллов)
Умеет парсить (вы же сдали Java?) (+1 бонусный балл)
Ваш парсер подключен как библиотека (+2 бонусных балла)
Корректно обрабатывает поворот экрана (+5 баллов)
Падает (0 баллов)
Открывает стандартную клавиатуру (-3 балла)</t>
  </si>
  <si>
    <t>Списки, сеть и сервисы</t>
  </si>
  <si>
    <t>Загружает список и картинки (8)
Recycler для списка (+2)
Master-detail (+5)
Сохраняет уже загруженные картинки в памяти 
при утрате Activity (+3 бонуса)</t>
  </si>
  <si>
    <t>Хранилище настроек, файлов и данных</t>
  </si>
  <si>
    <t xml:space="preserve">5б – не прерывается процесс загрузки (сервис)
5б – не утрачивается картинка при закрытии (storage)
</t>
  </si>
  <si>
    <t>Библиотеки – Retrofit, Glide, etc</t>
  </si>
  <si>
    <t xml:space="preserve">Retrofit + Converter– 7б.
Picasso/Glide/etc – 3б.
SQLiteHelper/Room – 5б.
</t>
  </si>
  <si>
    <t>Архитектура и реактивное программирование – RxJava, MVP</t>
  </si>
  <si>
    <t>Байкалов Владимир Олегович</t>
  </si>
  <si>
    <t>Dice1337</t>
  </si>
  <si>
    <t xml:space="preserve">RxJava (или kotlinx.coroutines) – 10 баллов
MVP/MVVM (или тесты) – 10 баллов
Никаких глобальных синглтонов
</t>
  </si>
  <si>
    <t>Возлеев Юрий Алексеевич</t>
  </si>
  <si>
    <t>Безбородов Павел Андреевич</t>
  </si>
  <si>
    <t>hazzus</t>
  </si>
  <si>
    <t>Безбородов Ян Алексеевич</t>
  </si>
  <si>
    <t>Белоногова Ксения Сергеевна</t>
  </si>
  <si>
    <t>bel-ks</t>
  </si>
  <si>
    <t>Головин Кирилл Романович</t>
  </si>
  <si>
    <t>Беляев Роман Игоревич</t>
  </si>
  <si>
    <t>Бумагина Анна Дмитриевна</t>
  </si>
  <si>
    <t>annbumagina</t>
  </si>
  <si>
    <t>Исаева Валерия Романовна</t>
  </si>
  <si>
    <t>Ваньян Тигран Игоревич</t>
  </si>
  <si>
    <t>ruperson</t>
  </si>
  <si>
    <t>Калугин Владислав Евгеньевич</t>
  </si>
  <si>
    <t>Вихляев Илья Александрович</t>
  </si>
  <si>
    <t>Волобуева Анастасия Николаевна</t>
  </si>
  <si>
    <t>Нестеренко Илья Алексеевич</t>
  </si>
  <si>
    <t>VoloNastia</t>
  </si>
  <si>
    <t>Володин Илья Андреевич</t>
  </si>
  <si>
    <t>Пенская Таисия Андреевна</t>
  </si>
  <si>
    <t>Воробьев Александр Евгеньевич</t>
  </si>
  <si>
    <t>Гиль Валерия Александровна</t>
  </si>
  <si>
    <t>ValeriaHil</t>
  </si>
  <si>
    <t>Прыймак Александр Евгеньевич</t>
  </si>
  <si>
    <t>Громов Дмитрий Сергеевич</t>
  </si>
  <si>
    <t>Гусев Алексей Алексеевич</t>
  </si>
  <si>
    <t>Розовский Георгий Константинович</t>
  </si>
  <si>
    <t>Гусев Николай Николаевич</t>
  </si>
  <si>
    <t xml:space="preserve">Данилова Валентина Ивановна </t>
  </si>
  <si>
    <t>valentinnodan</t>
  </si>
  <si>
    <t>Сафарян Самвел Егишеевич</t>
  </si>
  <si>
    <t>Федотенко Николай Владимирович</t>
  </si>
  <si>
    <t>Демидов Никита Александрович</t>
  </si>
  <si>
    <t>akhmatsila</t>
  </si>
  <si>
    <t>Шаршуков Владислав Алексеевич</t>
  </si>
  <si>
    <t xml:space="preserve">Долгих Александр Константинович </t>
  </si>
  <si>
    <t>Gavaharlal</t>
  </si>
  <si>
    <t>Дроздова Александра Алексеевна</t>
  </si>
  <si>
    <t>Трапезников Семен Станиславович</t>
  </si>
  <si>
    <t xml:space="preserve">Дюков Леонид </t>
  </si>
  <si>
    <t>Leonidoo</t>
  </si>
  <si>
    <t>Епифанцев Виталий Витальевич</t>
  </si>
  <si>
    <t>DubKoldun</t>
  </si>
  <si>
    <t>Захаров Илья Вячеславович</t>
  </si>
  <si>
    <t>Иванов Олег Андреевич</t>
  </si>
  <si>
    <t>_Socol_</t>
  </si>
  <si>
    <t>из 70</t>
  </si>
  <si>
    <t xml:space="preserve">не полностью -- 15 </t>
  </si>
  <si>
    <t>42 зачет</t>
  </si>
  <si>
    <t>Кашуков Андрей Сергеевич</t>
  </si>
  <si>
    <t>Кизин Кирилл Андреевич</t>
  </si>
  <si>
    <t>Кириллов Арсений Олегович</t>
  </si>
  <si>
    <t>Козелько Сергей Сергеевич</t>
  </si>
  <si>
    <t>Кононов Артемий Владимирович</t>
  </si>
  <si>
    <t>Domonion</t>
  </si>
  <si>
    <t>Корнилов Владислав Валерьевич</t>
  </si>
  <si>
    <t>VladKornilov</t>
  </si>
  <si>
    <t>Костин Константин Алексеевич</t>
  </si>
  <si>
    <t>NewUserKK</t>
  </si>
  <si>
    <t>Кузнецов  Антон</t>
  </si>
  <si>
    <t>Кулешова Екатерина Дмитриевна</t>
  </si>
  <si>
    <t>Лалетин Дмитрий Николаевич</t>
  </si>
  <si>
    <t>RoKet132</t>
  </si>
  <si>
    <t>Ларионов Андрей Николаевич</t>
  </si>
  <si>
    <t>nowiwr</t>
  </si>
  <si>
    <t>лахно сергей алексеевич</t>
  </si>
  <si>
    <t>Лебедев Иван Сергеевич</t>
  </si>
  <si>
    <t>X-pech</t>
  </si>
  <si>
    <t>Лебедев Илья Андреевич</t>
  </si>
  <si>
    <t>Линд Владимир Витальевич</t>
  </si>
  <si>
    <t>lindlind</t>
  </si>
  <si>
    <t>Лундин Максим Витальевич</t>
  </si>
  <si>
    <t>maxLundin</t>
  </si>
  <si>
    <t xml:space="preserve">Мандрощенко Екатерина Юрьевна </t>
  </si>
  <si>
    <t>Мещеряков Никита Дмитриевич</t>
  </si>
  <si>
    <t>Мухаметкулов Мурат Расихович</t>
  </si>
  <si>
    <t>Нагдалян Арсен Арамович</t>
  </si>
  <si>
    <t>Наумов Дмитрий Кириллович</t>
  </si>
  <si>
    <t>Обойщикова Екатерина Андреевна</t>
  </si>
  <si>
    <t>Пинчук Владимир Антонович</t>
  </si>
  <si>
    <t>VladimirP1</t>
  </si>
  <si>
    <t>Поварова Софья Сергеевна</t>
  </si>
  <si>
    <t>Потанина Анна Сергеевна</t>
  </si>
  <si>
    <t>Разуваев Илья Игоревич</t>
  </si>
  <si>
    <t>User119343</t>
  </si>
  <si>
    <t>Романов Никита Романович</t>
  </si>
  <si>
    <t>Санджиев Очир Батырович</t>
  </si>
  <si>
    <t>Свиридов Денис Геннадьевич</t>
  </si>
  <si>
    <t>Свиридов Ярослав Дмитриевич</t>
  </si>
  <si>
    <t>Spolutrean</t>
  </si>
  <si>
    <t>Скворцов Константин Эдуардович</t>
  </si>
  <si>
    <t xml:space="preserve">Смирнов Станислав Михайлович </t>
  </si>
  <si>
    <t>Соколов Донат Геннадьевич</t>
  </si>
  <si>
    <t>Тельманов Дмитрий Александрович</t>
  </si>
  <si>
    <t>Тихова Мария Геннадиевна</t>
  </si>
  <si>
    <t>tikhova</t>
  </si>
  <si>
    <t>Тихонов Виталий Андреевич</t>
  </si>
  <si>
    <t>tihonovcore</t>
  </si>
  <si>
    <t>Турганбаев Алмас</t>
  </si>
  <si>
    <t>Уткин Даниил Сергеевич</t>
  </si>
  <si>
    <t>Xoloter</t>
  </si>
  <si>
    <t>Фафурин Олег Геннадьевич</t>
  </si>
  <si>
    <t>olegfafurin</t>
  </si>
  <si>
    <t>Федотов Леонид Антонович</t>
  </si>
  <si>
    <t>leonfed</t>
  </si>
  <si>
    <t>Фепонов Станислав Юрьевич</t>
  </si>
  <si>
    <t>Ченцов Андрей Кириллович</t>
  </si>
  <si>
    <t>Шарипов Самариддин Махмадшарифович</t>
  </si>
  <si>
    <t>Широков Максим Александрович</t>
  </si>
  <si>
    <t>Шлапко Андрей Николаевич</t>
  </si>
  <si>
    <t>Юрков Артём Андреевич</t>
  </si>
  <si>
    <t>Яныгина Ольга Сергеевна</t>
  </si>
  <si>
    <t>Осипенко Максим Владимирович</t>
  </si>
  <si>
    <t>Дугинец Никита</t>
  </si>
  <si>
    <t>glcanvas</t>
  </si>
  <si>
    <t>Идеальный студент</t>
  </si>
  <si>
    <t>Неаккуратный студент</t>
  </si>
  <si>
    <t>Студент который вспомнил о предмете в январе</t>
  </si>
  <si>
    <t>Средний студент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</si>
</sst>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"/>
    <numFmt numFmtId="165" formatCode="dd.mm.yyyy"/>
  </numFmts>
  <fonts count="9">
    <font>
      <sz val="10.0"/>
      <color rgb="FF000000"/>
      <name val="Arial"/>
    </font>
    <font>
      <name val="Arial"/>
    </font>
    <font/>
    <font>
      <color rgb="FF93C47D"/>
      <name val="Arial"/>
    </font>
    <font>
      <sz val="11.0"/>
      <color rgb="FF000000"/>
      <name val="Inconsolata"/>
    </font>
    <font>
      <color rgb="FFB7B7B7"/>
      <name val="Arial"/>
    </font>
    <font>
      <color rgb="FF6AA84F"/>
      <name val="Arial"/>
    </font>
    <font>
      <color rgb="FF000000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2">
    <border/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quotePrefix="1" borderId="0" fillId="0" fontId="2" numFmtId="0" xfId="0" applyAlignment="1" applyFont="1">
      <alignment readingOrder="0"/>
    </xf>
    <xf borderId="0" fillId="0" fontId="1" numFmtId="0" xfId="0" applyAlignment="1" applyFont="1">
      <alignment horizontal="right"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3" fillId="0" fontId="2" numFmtId="0" xfId="0" applyAlignment="1" applyBorder="1" applyFont="1">
      <alignment horizontal="center" readingOrder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0" fontId="2" numFmtId="0" xfId="0" applyBorder="1" applyFont="1"/>
    <xf borderId="7" fillId="0" fontId="2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quotePrefix="1" borderId="6" fillId="0" fontId="2" numFmtId="0" xfId="0" applyAlignment="1" applyBorder="1" applyFont="1">
      <alignment readingOrder="0"/>
    </xf>
    <xf quotePrefix="1" borderId="3" fillId="0" fontId="2" numFmtId="0" xfId="0" applyAlignment="1" applyBorder="1" applyFont="1">
      <alignment readingOrder="0"/>
    </xf>
    <xf borderId="2" fillId="0" fontId="3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horizontal="right" shrinkToFit="0" vertical="bottom" wrapText="0"/>
    </xf>
    <xf borderId="2" fillId="0" fontId="2" numFmtId="0" xfId="0" applyBorder="1" applyFont="1"/>
    <xf borderId="3" fillId="2" fontId="2" numFmtId="2" xfId="0" applyBorder="1" applyFill="1" applyFont="1" applyNumberFormat="1"/>
    <xf borderId="2" fillId="0" fontId="2" numFmtId="0" xfId="0" applyAlignment="1" applyBorder="1" applyFont="1">
      <alignment readingOrder="0"/>
    </xf>
    <xf borderId="3" fillId="3" fontId="4" numFmtId="0" xfId="0" applyBorder="1" applyFill="1" applyFont="1"/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4" fillId="3" fontId="4" numFmtId="0" xfId="0" applyBorder="1" applyFon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8" fillId="0" fontId="1" numFmtId="0" xfId="0" applyAlignment="1" applyBorder="1" applyFont="1">
      <alignment shrinkToFit="0" vertical="bottom" wrapText="0"/>
    </xf>
    <xf borderId="8" fillId="0" fontId="2" numFmtId="0" xfId="0" applyBorder="1" applyFont="1"/>
    <xf borderId="0" fillId="2" fontId="2" numFmtId="2" xfId="0" applyFont="1" applyNumberFormat="1"/>
    <xf borderId="1" fillId="0" fontId="2" numFmtId="0" xfId="0" applyBorder="1" applyFont="1"/>
    <xf borderId="8" fillId="0" fontId="2" numFmtId="0" xfId="0" applyAlignment="1" applyBorder="1" applyFont="1">
      <alignment readingOrder="0"/>
    </xf>
    <xf borderId="0" fillId="3" fontId="4" numFmtId="0" xfId="0" applyFont="1"/>
    <xf borderId="1" fillId="3" fontId="4" numFmtId="0" xfId="0" applyBorder="1" applyFont="1"/>
    <xf borderId="8" fillId="0" fontId="5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vertical="bottom" wrapText="0"/>
    </xf>
    <xf borderId="8" fillId="0" fontId="7" numFmtId="0" xfId="0" applyAlignment="1" applyBorder="1" applyFont="1">
      <alignment shrinkToFit="0" vertical="bottom" wrapText="0"/>
    </xf>
    <xf borderId="9" fillId="3" fontId="3" numFmtId="0" xfId="0" applyAlignment="1" applyBorder="1" applyFont="1">
      <alignment horizontal="left"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9" fillId="0" fontId="2" numFmtId="0" xfId="0" applyBorder="1" applyFont="1"/>
    <xf borderId="10" fillId="2" fontId="2" numFmtId="2" xfId="0" applyBorder="1" applyFont="1" applyNumberFormat="1"/>
    <xf borderId="11" fillId="0" fontId="2" numFmtId="0" xfId="0" applyBorder="1" applyFont="1"/>
    <xf borderId="9" fillId="0" fontId="2" numFmtId="0" xfId="0" applyAlignment="1" applyBorder="1" applyFont="1">
      <alignment readingOrder="0"/>
    </xf>
    <xf borderId="10" fillId="0" fontId="2" numFmtId="0" xfId="0" applyBorder="1" applyFont="1"/>
    <xf borderId="10" fillId="3" fontId="4" numFmtId="0" xfId="0" applyBorder="1" applyFont="1"/>
    <xf borderId="11" fillId="3" fontId="4" numFmtId="0" xfId="0" applyBorder="1" applyFont="1"/>
    <xf borderId="0" fillId="3" fontId="8" numFmtId="0" xfId="0" applyAlignment="1" applyFont="1">
      <alignment readingOrder="0"/>
    </xf>
    <xf borderId="0" fillId="4" fontId="1" numFmtId="0" xfId="0" applyAlignment="1" applyFill="1" applyFont="1">
      <alignment shrinkToFit="0" vertical="bottom" wrapText="0"/>
    </xf>
    <xf borderId="0" fillId="0" fontId="2" numFmtId="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39.14"/>
    <col customWidth="1" min="2" max="2" width="8.14"/>
    <col customWidth="1" min="3" max="4" width="11.86"/>
    <col customWidth="1" min="5" max="5" width="5.43"/>
    <col customWidth="1" min="6" max="11" width="9.29"/>
    <col customWidth="1" min="12" max="31" width="4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L1" s="5" t="s">
        <v>7</v>
      </c>
      <c r="Q1" s="5" t="s">
        <v>8</v>
      </c>
      <c r="V1" s="5" t="s">
        <v>9</v>
      </c>
      <c r="AA1" s="5" t="s">
        <v>10</v>
      </c>
    </row>
    <row r="2">
      <c r="A2" s="1"/>
      <c r="B2" s="1"/>
      <c r="C2" s="2"/>
      <c r="D2" s="1"/>
      <c r="G2" s="4" t="s">
        <v>11</v>
      </c>
      <c r="H2" s="4" t="s">
        <v>12</v>
      </c>
      <c r="I2" s="4" t="s">
        <v>13</v>
      </c>
      <c r="J2" s="4" t="s">
        <v>14</v>
      </c>
      <c r="K2" s="4" t="s">
        <v>4</v>
      </c>
      <c r="L2" s="4" t="s">
        <v>15</v>
      </c>
      <c r="M2" s="4" t="s">
        <v>16</v>
      </c>
      <c r="N2" s="6" t="s">
        <v>17</v>
      </c>
      <c r="O2" s="4" t="s">
        <v>18</v>
      </c>
      <c r="P2" s="4" t="s">
        <v>19</v>
      </c>
      <c r="Q2" s="4" t="s">
        <v>15</v>
      </c>
      <c r="R2" s="4" t="s">
        <v>16</v>
      </c>
      <c r="S2" s="6" t="s">
        <v>17</v>
      </c>
      <c r="T2" s="4" t="s">
        <v>18</v>
      </c>
      <c r="U2" s="4" t="s">
        <v>19</v>
      </c>
      <c r="V2" s="4" t="s">
        <v>15</v>
      </c>
      <c r="W2" s="4" t="s">
        <v>16</v>
      </c>
      <c r="X2" s="6" t="s">
        <v>17</v>
      </c>
      <c r="Y2" s="4" t="s">
        <v>18</v>
      </c>
      <c r="Z2" s="4" t="s">
        <v>19</v>
      </c>
      <c r="AA2" s="4" t="s">
        <v>15</v>
      </c>
      <c r="AB2" s="4" t="s">
        <v>16</v>
      </c>
      <c r="AC2" s="6" t="s">
        <v>17</v>
      </c>
      <c r="AD2" s="4" t="s">
        <v>18</v>
      </c>
      <c r="AE2" s="4" t="s">
        <v>19</v>
      </c>
    </row>
    <row r="3">
      <c r="A3" s="1" t="s">
        <v>20</v>
      </c>
      <c r="B3" s="7">
        <v>3237.0</v>
      </c>
      <c r="C3" s="2" t="s">
        <v>21</v>
      </c>
      <c r="D3" s="3" t="s">
        <v>22</v>
      </c>
      <c r="E3">
        <f t="shared" ref="E3:E65" si="1">K3+P3+U3+Z3+AE3</f>
        <v>10</v>
      </c>
      <c r="F3" t="str">
        <f t="shared" ref="F3:F65" si="2">IF(E3&gt;=42,"зачёт","не зачёт")</f>
        <v>не зачёт</v>
      </c>
      <c r="G3" s="4">
        <v>1.0</v>
      </c>
      <c r="H3" s="4">
        <v>10.0</v>
      </c>
      <c r="I3" s="4">
        <v>2.0</v>
      </c>
      <c r="J3" s="4">
        <v>1.0</v>
      </c>
      <c r="K3">
        <f t="shared" ref="K3:K65" si="3">(H3 + MIN(0, I3-J3)) * IF(G3,1,0.6)</f>
        <v>10</v>
      </c>
      <c r="P3">
        <f t="shared" ref="P3:P65" si="4">(M3 + MIN(0, N3-O3)) * IF(L3,1,0.6)</f>
        <v>0</v>
      </c>
      <c r="U3">
        <f t="shared" ref="U3:U65" si="5">(R3 + MIN(0, S3-T3)) * IF(Q3,1,0.6)</f>
        <v>0</v>
      </c>
      <c r="Z3">
        <f t="shared" ref="Z3:Z65" si="6">(W3 + MIN(0, X3-Y3)) * IF(V3,1,0.6)</f>
        <v>0</v>
      </c>
      <c r="AE3">
        <f t="shared" ref="AE3:AE65" si="7">(AB3 + MIN(0, AC3-AD3)) * IF(AA3,1,0.6)</f>
        <v>0</v>
      </c>
    </row>
    <row r="4">
      <c r="A4" s="1" t="s">
        <v>39</v>
      </c>
      <c r="B4" s="7">
        <v>3237.0</v>
      </c>
      <c r="C4" s="2" t="s">
        <v>21</v>
      </c>
      <c r="D4" s="1"/>
      <c r="E4">
        <f t="shared" si="1"/>
        <v>0</v>
      </c>
      <c r="F4" t="str">
        <f t="shared" si="2"/>
        <v>не зачёт</v>
      </c>
      <c r="K4">
        <f t="shared" si="3"/>
        <v>0</v>
      </c>
      <c r="P4">
        <f t="shared" si="4"/>
        <v>0</v>
      </c>
      <c r="U4">
        <f t="shared" si="5"/>
        <v>0</v>
      </c>
      <c r="Z4">
        <f t="shared" si="6"/>
        <v>0</v>
      </c>
      <c r="AE4">
        <f t="shared" si="7"/>
        <v>0</v>
      </c>
    </row>
    <row r="5">
      <c r="A5" s="1" t="s">
        <v>40</v>
      </c>
      <c r="B5" s="7">
        <v>3237.0</v>
      </c>
      <c r="C5" s="2" t="s">
        <v>21</v>
      </c>
      <c r="D5" s="3" t="s">
        <v>41</v>
      </c>
      <c r="E5">
        <f t="shared" si="1"/>
        <v>20.8</v>
      </c>
      <c r="F5" t="str">
        <f t="shared" si="2"/>
        <v>не зачёт</v>
      </c>
      <c r="G5" s="4">
        <v>1.0</v>
      </c>
      <c r="H5" s="4">
        <v>10.0</v>
      </c>
      <c r="I5" s="4">
        <v>1.0</v>
      </c>
      <c r="J5" s="4">
        <v>0.0</v>
      </c>
      <c r="K5">
        <f t="shared" si="3"/>
        <v>10</v>
      </c>
      <c r="L5" s="4">
        <v>0.0</v>
      </c>
      <c r="M5" s="4">
        <v>10.0</v>
      </c>
      <c r="N5" s="4">
        <v>3.0</v>
      </c>
      <c r="O5" s="4">
        <v>2.0</v>
      </c>
      <c r="P5">
        <f t="shared" si="4"/>
        <v>6</v>
      </c>
      <c r="Q5" s="4">
        <v>0.0</v>
      </c>
      <c r="R5" s="4">
        <v>10.0</v>
      </c>
      <c r="S5" s="4">
        <v>0.0</v>
      </c>
      <c r="T5" s="4">
        <v>2.0</v>
      </c>
      <c r="U5">
        <f t="shared" si="5"/>
        <v>4.8</v>
      </c>
      <c r="Z5">
        <f t="shared" si="6"/>
        <v>0</v>
      </c>
      <c r="AE5">
        <f t="shared" si="7"/>
        <v>0</v>
      </c>
    </row>
    <row r="6">
      <c r="A6" s="1" t="s">
        <v>47</v>
      </c>
      <c r="B6" s="7">
        <v>3237.0</v>
      </c>
      <c r="C6" s="2" t="s">
        <v>21</v>
      </c>
      <c r="D6" s="3" t="s">
        <v>48</v>
      </c>
      <c r="E6">
        <f t="shared" si="1"/>
        <v>6</v>
      </c>
      <c r="F6" t="str">
        <f t="shared" si="2"/>
        <v>не зачёт</v>
      </c>
      <c r="G6" s="4">
        <v>0.0</v>
      </c>
      <c r="H6" s="4">
        <v>10.0</v>
      </c>
      <c r="I6" s="4">
        <v>2.0</v>
      </c>
      <c r="J6" s="4">
        <v>1.0</v>
      </c>
      <c r="K6">
        <f t="shared" si="3"/>
        <v>6</v>
      </c>
      <c r="M6" s="4"/>
      <c r="P6">
        <f t="shared" si="4"/>
        <v>0</v>
      </c>
      <c r="U6">
        <f t="shared" si="5"/>
        <v>0</v>
      </c>
      <c r="Z6">
        <f t="shared" si="6"/>
        <v>0</v>
      </c>
      <c r="AE6">
        <f t="shared" si="7"/>
        <v>0</v>
      </c>
    </row>
    <row r="7">
      <c r="A7" s="1" t="s">
        <v>57</v>
      </c>
      <c r="B7" s="7">
        <v>3234.0</v>
      </c>
      <c r="C7" s="2" t="s">
        <v>21</v>
      </c>
      <c r="D7" s="3" t="s">
        <v>58</v>
      </c>
      <c r="E7">
        <f t="shared" si="1"/>
        <v>42.4</v>
      </c>
      <c r="F7" t="str">
        <f t="shared" si="2"/>
        <v>зачёт</v>
      </c>
      <c r="G7" s="4">
        <v>1.0</v>
      </c>
      <c r="H7" s="4">
        <v>10.0</v>
      </c>
      <c r="I7" s="4">
        <v>1.0</v>
      </c>
      <c r="J7" s="4">
        <v>0.0</v>
      </c>
      <c r="K7">
        <f t="shared" si="3"/>
        <v>10</v>
      </c>
      <c r="L7" s="4">
        <v>1.0</v>
      </c>
      <c r="M7" s="4">
        <v>15.0</v>
      </c>
      <c r="O7" s="4">
        <v>1.0</v>
      </c>
      <c r="P7">
        <f t="shared" si="4"/>
        <v>14</v>
      </c>
      <c r="Q7" s="4">
        <v>1.0</v>
      </c>
      <c r="R7" s="4">
        <v>10.0</v>
      </c>
      <c r="U7">
        <f t="shared" si="5"/>
        <v>10</v>
      </c>
      <c r="V7" s="4">
        <v>0.0</v>
      </c>
      <c r="W7" s="4">
        <v>14.0</v>
      </c>
      <c r="Y7" s="4">
        <v>0.0</v>
      </c>
      <c r="Z7">
        <f t="shared" si="6"/>
        <v>8.4</v>
      </c>
      <c r="AE7">
        <f t="shared" si="7"/>
        <v>0</v>
      </c>
    </row>
    <row r="8">
      <c r="A8" s="1" t="s">
        <v>61</v>
      </c>
      <c r="B8" s="7">
        <v>3236.0</v>
      </c>
      <c r="C8" s="2" t="s">
        <v>21</v>
      </c>
      <c r="D8" s="3" t="s">
        <v>62</v>
      </c>
      <c r="E8">
        <f t="shared" si="1"/>
        <v>48</v>
      </c>
      <c r="F8" t="str">
        <f t="shared" si="2"/>
        <v>зачёт</v>
      </c>
      <c r="G8" s="4">
        <v>1.0</v>
      </c>
      <c r="H8" s="4">
        <v>10.0</v>
      </c>
      <c r="I8" s="4">
        <v>1.0</v>
      </c>
      <c r="J8" s="4">
        <v>1.0</v>
      </c>
      <c r="K8">
        <f t="shared" si="3"/>
        <v>10</v>
      </c>
      <c r="L8" s="4">
        <v>1.0</v>
      </c>
      <c r="M8" s="4">
        <v>15.0</v>
      </c>
      <c r="P8">
        <f t="shared" si="4"/>
        <v>15</v>
      </c>
      <c r="Q8" s="4">
        <v>1.0</v>
      </c>
      <c r="R8" s="4">
        <v>0.0</v>
      </c>
      <c r="U8">
        <f t="shared" si="5"/>
        <v>0</v>
      </c>
      <c r="V8" s="4">
        <v>1.0</v>
      </c>
      <c r="W8" s="4">
        <v>15.0</v>
      </c>
      <c r="Y8" s="4">
        <v>1.0</v>
      </c>
      <c r="Z8">
        <f t="shared" si="6"/>
        <v>14</v>
      </c>
      <c r="AA8" s="4">
        <v>1.0</v>
      </c>
      <c r="AB8" s="4">
        <v>10.0</v>
      </c>
      <c r="AD8" s="4">
        <v>1.0</v>
      </c>
      <c r="AE8">
        <f t="shared" si="7"/>
        <v>9</v>
      </c>
    </row>
    <row r="9">
      <c r="A9" s="1" t="s">
        <v>63</v>
      </c>
      <c r="B9" s="7">
        <v>3239.0</v>
      </c>
      <c r="C9" s="2" t="s">
        <v>21</v>
      </c>
      <c r="D9" s="1"/>
      <c r="E9">
        <f t="shared" si="1"/>
        <v>0</v>
      </c>
      <c r="F9" t="str">
        <f t="shared" si="2"/>
        <v>не зачёт</v>
      </c>
      <c r="K9">
        <f t="shared" si="3"/>
        <v>0</v>
      </c>
      <c r="P9">
        <f t="shared" si="4"/>
        <v>0</v>
      </c>
      <c r="U9">
        <f t="shared" si="5"/>
        <v>0</v>
      </c>
      <c r="Z9">
        <f t="shared" si="6"/>
        <v>0</v>
      </c>
      <c r="AE9">
        <f t="shared" si="7"/>
        <v>0</v>
      </c>
    </row>
    <row r="10">
      <c r="A10" s="1" t="s">
        <v>64</v>
      </c>
      <c r="B10" s="7">
        <v>3236.0</v>
      </c>
      <c r="C10" s="2" t="s">
        <v>21</v>
      </c>
      <c r="D10" s="3" t="s">
        <v>65</v>
      </c>
      <c r="E10">
        <f t="shared" si="1"/>
        <v>10</v>
      </c>
      <c r="F10" t="str">
        <f t="shared" si="2"/>
        <v>не зачёт</v>
      </c>
      <c r="G10" s="4">
        <v>1.0</v>
      </c>
      <c r="H10" s="4">
        <v>10.0</v>
      </c>
      <c r="I10" s="4">
        <v>2.0</v>
      </c>
      <c r="J10" s="4">
        <v>2.0</v>
      </c>
      <c r="K10">
        <f t="shared" si="3"/>
        <v>10</v>
      </c>
      <c r="P10">
        <f t="shared" si="4"/>
        <v>0</v>
      </c>
      <c r="U10">
        <f t="shared" si="5"/>
        <v>0</v>
      </c>
      <c r="Z10">
        <f t="shared" si="6"/>
        <v>0</v>
      </c>
      <c r="AE10">
        <f t="shared" si="7"/>
        <v>0</v>
      </c>
    </row>
    <row r="11">
      <c r="A11" s="1" t="s">
        <v>67</v>
      </c>
      <c r="B11" s="7">
        <v>3235.0</v>
      </c>
      <c r="C11" s="2" t="s">
        <v>21</v>
      </c>
      <c r="D11" s="1"/>
      <c r="E11">
        <f t="shared" si="1"/>
        <v>0</v>
      </c>
      <c r="F11" t="str">
        <f t="shared" si="2"/>
        <v>не зачёт</v>
      </c>
      <c r="K11">
        <f t="shared" si="3"/>
        <v>0</v>
      </c>
      <c r="P11">
        <f t="shared" si="4"/>
        <v>0</v>
      </c>
      <c r="U11">
        <f t="shared" si="5"/>
        <v>0</v>
      </c>
      <c r="Z11">
        <f t="shared" si="6"/>
        <v>0</v>
      </c>
      <c r="AE11">
        <f t="shared" si="7"/>
        <v>0</v>
      </c>
    </row>
    <row r="12">
      <c r="A12" s="1" t="s">
        <v>68</v>
      </c>
      <c r="B12" s="7">
        <v>3238.0</v>
      </c>
      <c r="C12" s="2" t="s">
        <v>21</v>
      </c>
      <c r="D12" s="3" t="s">
        <v>69</v>
      </c>
      <c r="E12">
        <f t="shared" si="1"/>
        <v>44</v>
      </c>
      <c r="F12" t="str">
        <f t="shared" si="2"/>
        <v>зачёт</v>
      </c>
      <c r="G12" s="4">
        <v>1.0</v>
      </c>
      <c r="H12" s="4">
        <v>7.0</v>
      </c>
      <c r="I12" s="4">
        <v>2.0</v>
      </c>
      <c r="J12" s="4">
        <v>2.0</v>
      </c>
      <c r="K12">
        <f t="shared" si="3"/>
        <v>7</v>
      </c>
      <c r="L12" s="4">
        <v>1.0</v>
      </c>
      <c r="M12" s="4">
        <v>15.0</v>
      </c>
      <c r="N12" s="4">
        <v>3.0</v>
      </c>
      <c r="O12" s="4">
        <v>0.0</v>
      </c>
      <c r="P12">
        <f t="shared" si="4"/>
        <v>15</v>
      </c>
      <c r="Q12" s="4">
        <v>1.0</v>
      </c>
      <c r="R12" s="4">
        <v>10.0</v>
      </c>
      <c r="S12" s="4">
        <v>0.0</v>
      </c>
      <c r="T12" s="4">
        <v>1.0</v>
      </c>
      <c r="U12">
        <f t="shared" si="5"/>
        <v>9</v>
      </c>
      <c r="V12" s="4">
        <v>1.0</v>
      </c>
      <c r="W12" s="4">
        <v>15.0</v>
      </c>
      <c r="Y12" s="4">
        <v>2.0</v>
      </c>
      <c r="Z12">
        <f t="shared" si="6"/>
        <v>13</v>
      </c>
      <c r="AE12">
        <f t="shared" si="7"/>
        <v>0</v>
      </c>
    </row>
    <row r="13">
      <c r="A13" s="1" t="s">
        <v>71</v>
      </c>
      <c r="B13" s="7">
        <v>3236.0</v>
      </c>
      <c r="C13" s="2" t="s">
        <v>21</v>
      </c>
      <c r="D13" s="3" t="s">
        <v>72</v>
      </c>
      <c r="E13">
        <f t="shared" si="1"/>
        <v>34</v>
      </c>
      <c r="F13" t="str">
        <f t="shared" si="2"/>
        <v>не зачёт</v>
      </c>
      <c r="G13" s="4">
        <v>1.0</v>
      </c>
      <c r="H13" s="4">
        <v>10.0</v>
      </c>
      <c r="I13" s="4">
        <v>3.0</v>
      </c>
      <c r="K13">
        <f t="shared" si="3"/>
        <v>10</v>
      </c>
      <c r="L13" s="4">
        <v>1.0</v>
      </c>
      <c r="M13" s="4">
        <v>15.0</v>
      </c>
      <c r="N13" s="4">
        <v>1.0</v>
      </c>
      <c r="O13" s="4">
        <v>0.0</v>
      </c>
      <c r="P13">
        <f t="shared" si="4"/>
        <v>15</v>
      </c>
      <c r="Q13" s="4">
        <v>1.0</v>
      </c>
      <c r="R13" s="4">
        <v>10.0</v>
      </c>
      <c r="S13" s="4">
        <v>0.0</v>
      </c>
      <c r="T13" s="4">
        <v>1.0</v>
      </c>
      <c r="U13">
        <f t="shared" si="5"/>
        <v>9</v>
      </c>
      <c r="Z13">
        <f t="shared" si="6"/>
        <v>0</v>
      </c>
      <c r="AE13">
        <f t="shared" si="7"/>
        <v>0</v>
      </c>
    </row>
    <row r="14">
      <c r="A14" s="1" t="s">
        <v>74</v>
      </c>
      <c r="B14" s="7">
        <v>3235.0</v>
      </c>
      <c r="C14" s="2" t="s">
        <v>21</v>
      </c>
      <c r="D14" s="1"/>
      <c r="E14">
        <f t="shared" si="1"/>
        <v>0</v>
      </c>
      <c r="F14" t="str">
        <f t="shared" si="2"/>
        <v>не зачёт</v>
      </c>
      <c r="K14">
        <f t="shared" si="3"/>
        <v>0</v>
      </c>
      <c r="P14">
        <f t="shared" si="4"/>
        <v>0</v>
      </c>
      <c r="U14">
        <f t="shared" si="5"/>
        <v>0</v>
      </c>
      <c r="Z14">
        <f t="shared" si="6"/>
        <v>0</v>
      </c>
      <c r="AE14">
        <f t="shared" si="7"/>
        <v>0</v>
      </c>
    </row>
    <row r="15">
      <c r="A15" s="1" t="s">
        <v>75</v>
      </c>
      <c r="B15" s="7">
        <v>3234.0</v>
      </c>
      <c r="C15" s="2" t="s">
        <v>21</v>
      </c>
      <c r="D15" s="3" t="s">
        <v>77</v>
      </c>
      <c r="E15">
        <f t="shared" si="1"/>
        <v>6</v>
      </c>
      <c r="F15" t="str">
        <f t="shared" si="2"/>
        <v>не зачёт</v>
      </c>
      <c r="G15" s="4">
        <v>0.0</v>
      </c>
      <c r="H15" s="4">
        <v>10.0</v>
      </c>
      <c r="I15" s="4">
        <v>3.0</v>
      </c>
      <c r="J15" s="4">
        <v>1.0</v>
      </c>
      <c r="K15">
        <f t="shared" si="3"/>
        <v>6</v>
      </c>
      <c r="P15">
        <f t="shared" si="4"/>
        <v>0</v>
      </c>
      <c r="U15">
        <f t="shared" si="5"/>
        <v>0</v>
      </c>
      <c r="Z15">
        <f t="shared" si="6"/>
        <v>0</v>
      </c>
      <c r="AE15">
        <f t="shared" si="7"/>
        <v>0</v>
      </c>
    </row>
    <row r="16">
      <c r="A16" s="1" t="s">
        <v>78</v>
      </c>
      <c r="B16" s="7">
        <v>3237.0</v>
      </c>
      <c r="C16" s="2" t="s">
        <v>21</v>
      </c>
      <c r="D16" s="1"/>
      <c r="E16">
        <f t="shared" si="1"/>
        <v>0</v>
      </c>
      <c r="F16" t="str">
        <f t="shared" si="2"/>
        <v>не зачёт</v>
      </c>
      <c r="K16">
        <f t="shared" si="3"/>
        <v>0</v>
      </c>
      <c r="P16">
        <f t="shared" si="4"/>
        <v>0</v>
      </c>
      <c r="U16">
        <f t="shared" si="5"/>
        <v>0</v>
      </c>
      <c r="Z16">
        <f t="shared" si="6"/>
        <v>0</v>
      </c>
      <c r="AE16">
        <f t="shared" si="7"/>
        <v>0</v>
      </c>
    </row>
    <row r="17">
      <c r="A17" s="1" t="s">
        <v>80</v>
      </c>
      <c r="B17" s="7">
        <v>3237.0</v>
      </c>
      <c r="C17" s="2" t="s">
        <v>21</v>
      </c>
      <c r="D17" s="1"/>
      <c r="E17">
        <f t="shared" si="1"/>
        <v>0</v>
      </c>
      <c r="F17" t="str">
        <f t="shared" si="2"/>
        <v>не зачёт</v>
      </c>
      <c r="K17">
        <f t="shared" si="3"/>
        <v>0</v>
      </c>
      <c r="P17">
        <f t="shared" si="4"/>
        <v>0</v>
      </c>
      <c r="U17">
        <f t="shared" si="5"/>
        <v>0</v>
      </c>
      <c r="Z17">
        <f t="shared" si="6"/>
        <v>0</v>
      </c>
      <c r="AE17">
        <f t="shared" si="7"/>
        <v>0</v>
      </c>
    </row>
    <row r="18">
      <c r="A18" s="1" t="s">
        <v>81</v>
      </c>
      <c r="B18" s="7">
        <v>3236.0</v>
      </c>
      <c r="C18" s="2" t="s">
        <v>21</v>
      </c>
      <c r="D18" s="3" t="s">
        <v>82</v>
      </c>
      <c r="E18">
        <f t="shared" si="1"/>
        <v>25</v>
      </c>
      <c r="F18" t="str">
        <f t="shared" si="2"/>
        <v>не зачёт</v>
      </c>
      <c r="G18" s="4">
        <v>1.0</v>
      </c>
      <c r="H18" s="4">
        <v>10.0</v>
      </c>
      <c r="I18" s="4">
        <v>2.0</v>
      </c>
      <c r="J18" s="4">
        <v>1.0</v>
      </c>
      <c r="K18">
        <f t="shared" si="3"/>
        <v>10</v>
      </c>
      <c r="L18" s="4">
        <v>0.0</v>
      </c>
      <c r="M18" s="4">
        <v>15.0</v>
      </c>
      <c r="N18" s="4">
        <v>3.0</v>
      </c>
      <c r="O18" s="4">
        <v>2.0</v>
      </c>
      <c r="P18">
        <f t="shared" si="4"/>
        <v>9</v>
      </c>
      <c r="Q18" s="4">
        <v>0.0</v>
      </c>
      <c r="R18" s="4">
        <v>10.0</v>
      </c>
      <c r="S18" s="4">
        <v>0.0</v>
      </c>
      <c r="T18" s="4">
        <v>0.0</v>
      </c>
      <c r="U18">
        <f t="shared" si="5"/>
        <v>6</v>
      </c>
      <c r="Z18">
        <f t="shared" si="6"/>
        <v>0</v>
      </c>
      <c r="AE18">
        <f t="shared" si="7"/>
        <v>0</v>
      </c>
    </row>
    <row r="19">
      <c r="A19" s="1" t="s">
        <v>84</v>
      </c>
      <c r="B19" s="7">
        <v>3235.0</v>
      </c>
      <c r="C19" s="2" t="s">
        <v>21</v>
      </c>
      <c r="D19" s="1"/>
      <c r="E19">
        <f t="shared" si="1"/>
        <v>10</v>
      </c>
      <c r="F19" t="str">
        <f t="shared" si="2"/>
        <v>не зачёт</v>
      </c>
      <c r="G19" s="4">
        <v>1.0</v>
      </c>
      <c r="H19" s="4">
        <v>10.0</v>
      </c>
      <c r="I19" s="4">
        <v>2.0</v>
      </c>
      <c r="J19" s="4">
        <v>0.0</v>
      </c>
      <c r="K19">
        <f t="shared" si="3"/>
        <v>10</v>
      </c>
      <c r="P19">
        <f t="shared" si="4"/>
        <v>0</v>
      </c>
      <c r="U19">
        <f t="shared" si="5"/>
        <v>0</v>
      </c>
      <c r="Z19">
        <f t="shared" si="6"/>
        <v>0</v>
      </c>
      <c r="AE19">
        <f t="shared" si="7"/>
        <v>0</v>
      </c>
    </row>
    <row r="20">
      <c r="A20" s="1" t="s">
        <v>85</v>
      </c>
      <c r="B20" s="7">
        <v>3236.0</v>
      </c>
      <c r="C20" s="2" t="s">
        <v>21</v>
      </c>
      <c r="D20" s="1"/>
      <c r="E20">
        <f t="shared" si="1"/>
        <v>48</v>
      </c>
      <c r="F20" t="str">
        <f t="shared" si="2"/>
        <v>зачёт</v>
      </c>
      <c r="G20" s="4">
        <v>1.0</v>
      </c>
      <c r="H20" s="4">
        <v>10.0</v>
      </c>
      <c r="I20" s="4">
        <v>1.0</v>
      </c>
      <c r="J20" s="4">
        <v>1.0</v>
      </c>
      <c r="K20">
        <f t="shared" si="3"/>
        <v>10</v>
      </c>
      <c r="L20" s="4">
        <v>1.0</v>
      </c>
      <c r="M20" s="4">
        <v>15.0</v>
      </c>
      <c r="P20">
        <f t="shared" si="4"/>
        <v>15</v>
      </c>
      <c r="Q20" s="4">
        <v>1.0</v>
      </c>
      <c r="R20" s="4">
        <v>0.0</v>
      </c>
      <c r="U20">
        <f t="shared" si="5"/>
        <v>0</v>
      </c>
      <c r="V20" s="4">
        <v>1.0</v>
      </c>
      <c r="W20" s="4">
        <v>15.0</v>
      </c>
      <c r="Y20" s="4">
        <v>1.0</v>
      </c>
      <c r="Z20">
        <f t="shared" si="6"/>
        <v>14</v>
      </c>
      <c r="AA20" s="4">
        <v>1.0</v>
      </c>
      <c r="AB20" s="4">
        <v>10.0</v>
      </c>
      <c r="AD20" s="4">
        <v>1.0</v>
      </c>
      <c r="AE20">
        <f t="shared" si="7"/>
        <v>9</v>
      </c>
    </row>
    <row r="21">
      <c r="A21" s="1" t="s">
        <v>87</v>
      </c>
      <c r="B21" s="7">
        <v>3234.0</v>
      </c>
      <c r="C21" s="2" t="s">
        <v>21</v>
      </c>
      <c r="D21" s="1"/>
      <c r="E21">
        <f t="shared" si="1"/>
        <v>0</v>
      </c>
      <c r="F21" t="str">
        <f t="shared" si="2"/>
        <v>не зачёт</v>
      </c>
      <c r="K21">
        <f t="shared" si="3"/>
        <v>0</v>
      </c>
      <c r="P21">
        <f t="shared" si="4"/>
        <v>0</v>
      </c>
      <c r="U21">
        <f t="shared" si="5"/>
        <v>0</v>
      </c>
      <c r="Z21">
        <f t="shared" si="6"/>
        <v>0</v>
      </c>
      <c r="AE21">
        <f t="shared" si="7"/>
        <v>0</v>
      </c>
    </row>
    <row r="22">
      <c r="A22" s="1" t="s">
        <v>88</v>
      </c>
      <c r="B22" s="7">
        <v>3235.0</v>
      </c>
      <c r="C22" s="2" t="s">
        <v>21</v>
      </c>
      <c r="D22" s="3" t="s">
        <v>89</v>
      </c>
      <c r="E22">
        <f t="shared" si="1"/>
        <v>42</v>
      </c>
      <c r="F22" t="str">
        <f t="shared" si="2"/>
        <v>зачёт</v>
      </c>
      <c r="G22" s="4">
        <v>1.0</v>
      </c>
      <c r="H22" s="4">
        <v>10.0</v>
      </c>
      <c r="I22" s="4">
        <v>1.0</v>
      </c>
      <c r="J22" s="4">
        <v>0.0</v>
      </c>
      <c r="K22">
        <f t="shared" si="3"/>
        <v>10</v>
      </c>
      <c r="L22" s="4">
        <v>1.0</v>
      </c>
      <c r="M22" s="4">
        <v>11.0</v>
      </c>
      <c r="P22">
        <f t="shared" si="4"/>
        <v>11</v>
      </c>
      <c r="Q22" s="4">
        <v>1.0</v>
      </c>
      <c r="R22" s="4">
        <v>6.0</v>
      </c>
      <c r="U22">
        <f t="shared" si="5"/>
        <v>6</v>
      </c>
      <c r="V22" s="4">
        <v>1.0</v>
      </c>
      <c r="W22" s="4">
        <v>15.0</v>
      </c>
      <c r="X22" s="4">
        <v>0.0</v>
      </c>
      <c r="Y22" s="4">
        <v>0.0</v>
      </c>
      <c r="Z22">
        <f t="shared" si="6"/>
        <v>15</v>
      </c>
      <c r="AE22">
        <f t="shared" si="7"/>
        <v>0</v>
      </c>
    </row>
    <row r="23">
      <c r="A23" s="1" t="s">
        <v>92</v>
      </c>
      <c r="B23" s="7">
        <v>3233.0</v>
      </c>
      <c r="C23" s="2" t="s">
        <v>21</v>
      </c>
      <c r="D23" s="3" t="s">
        <v>93</v>
      </c>
      <c r="E23">
        <f t="shared" si="1"/>
        <v>42</v>
      </c>
      <c r="F23" t="str">
        <f t="shared" si="2"/>
        <v>зачёт</v>
      </c>
      <c r="G23" s="4">
        <v>1.0</v>
      </c>
      <c r="H23" s="4">
        <v>10.0</v>
      </c>
      <c r="I23" s="4">
        <v>1.0</v>
      </c>
      <c r="J23" s="4">
        <v>1.0</v>
      </c>
      <c r="K23">
        <f t="shared" si="3"/>
        <v>10</v>
      </c>
      <c r="L23" s="4">
        <v>1.0</v>
      </c>
      <c r="M23" s="4">
        <v>10.0</v>
      </c>
      <c r="N23" s="4">
        <v>0.0</v>
      </c>
      <c r="O23" s="4">
        <v>2.0</v>
      </c>
      <c r="P23">
        <f t="shared" si="4"/>
        <v>8</v>
      </c>
      <c r="Q23" s="4">
        <v>1.0</v>
      </c>
      <c r="R23" s="4">
        <v>10.0</v>
      </c>
      <c r="S23" s="4">
        <v>0.0</v>
      </c>
      <c r="T23" s="4">
        <v>0.0</v>
      </c>
      <c r="U23">
        <f t="shared" si="5"/>
        <v>10</v>
      </c>
      <c r="V23" s="4">
        <v>1.0</v>
      </c>
      <c r="W23" s="4">
        <v>15.0</v>
      </c>
      <c r="X23" s="4">
        <v>0.0</v>
      </c>
      <c r="Y23" s="4">
        <v>1.0</v>
      </c>
      <c r="Z23">
        <f t="shared" si="6"/>
        <v>14</v>
      </c>
      <c r="AE23">
        <f t="shared" si="7"/>
        <v>0</v>
      </c>
    </row>
    <row r="24">
      <c r="A24" s="1" t="s">
        <v>95</v>
      </c>
      <c r="B24" s="7">
        <v>3234.0</v>
      </c>
      <c r="C24" s="2" t="s">
        <v>21</v>
      </c>
      <c r="D24" s="3" t="s">
        <v>96</v>
      </c>
      <c r="E24">
        <f t="shared" si="1"/>
        <v>10</v>
      </c>
      <c r="F24" t="str">
        <f t="shared" si="2"/>
        <v>не зачёт</v>
      </c>
      <c r="G24" s="4">
        <v>1.0</v>
      </c>
      <c r="H24" s="4">
        <v>10.0</v>
      </c>
      <c r="I24" s="4">
        <v>2.0</v>
      </c>
      <c r="K24">
        <f t="shared" si="3"/>
        <v>10</v>
      </c>
      <c r="P24">
        <f t="shared" si="4"/>
        <v>0</v>
      </c>
      <c r="U24">
        <f t="shared" si="5"/>
        <v>0</v>
      </c>
      <c r="Z24">
        <f t="shared" si="6"/>
        <v>0</v>
      </c>
      <c r="AE24">
        <f t="shared" si="7"/>
        <v>0</v>
      </c>
    </row>
    <row r="25">
      <c r="A25" s="1" t="s">
        <v>97</v>
      </c>
      <c r="B25" s="7">
        <v>3239.0</v>
      </c>
      <c r="C25" s="2" t="s">
        <v>21</v>
      </c>
      <c r="D25" s="1"/>
      <c r="E25">
        <f t="shared" si="1"/>
        <v>42</v>
      </c>
      <c r="F25" t="str">
        <f t="shared" si="2"/>
        <v>зачёт</v>
      </c>
      <c r="G25" s="4">
        <v>1.0</v>
      </c>
      <c r="H25" s="4">
        <v>10.0</v>
      </c>
      <c r="K25">
        <f t="shared" si="3"/>
        <v>10</v>
      </c>
      <c r="L25" s="4">
        <v>1.0</v>
      </c>
      <c r="M25" s="4">
        <v>15.0</v>
      </c>
      <c r="P25">
        <f t="shared" si="4"/>
        <v>15</v>
      </c>
      <c r="Q25" s="4">
        <v>1.0</v>
      </c>
      <c r="R25" s="4">
        <v>5.0</v>
      </c>
      <c r="U25">
        <f t="shared" si="5"/>
        <v>5</v>
      </c>
      <c r="V25" s="4">
        <v>1.0</v>
      </c>
      <c r="W25" s="4">
        <v>12.0</v>
      </c>
      <c r="Z25">
        <f t="shared" si="6"/>
        <v>12</v>
      </c>
      <c r="AE25">
        <f t="shared" si="7"/>
        <v>0</v>
      </c>
    </row>
    <row r="26">
      <c r="A26" s="1" t="s">
        <v>99</v>
      </c>
      <c r="B26" s="7">
        <v>3234.0</v>
      </c>
      <c r="C26" s="2" t="s">
        <v>21</v>
      </c>
      <c r="D26" s="3" t="s">
        <v>100</v>
      </c>
      <c r="E26">
        <f t="shared" si="1"/>
        <v>10</v>
      </c>
      <c r="F26" t="str">
        <f t="shared" si="2"/>
        <v>не зачёт</v>
      </c>
      <c r="G26" s="4">
        <v>1.0</v>
      </c>
      <c r="H26" s="4">
        <v>10.0</v>
      </c>
      <c r="I26" s="4">
        <v>2.0</v>
      </c>
      <c r="J26" s="4">
        <v>0.0</v>
      </c>
      <c r="K26">
        <f t="shared" si="3"/>
        <v>10</v>
      </c>
      <c r="P26">
        <f t="shared" si="4"/>
        <v>0</v>
      </c>
      <c r="U26">
        <f t="shared" si="5"/>
        <v>0</v>
      </c>
      <c r="Z26">
        <f t="shared" si="6"/>
        <v>0</v>
      </c>
      <c r="AE26">
        <f t="shared" si="7"/>
        <v>0</v>
      </c>
    </row>
    <row r="27">
      <c r="A27" s="1" t="s">
        <v>101</v>
      </c>
      <c r="B27" s="7">
        <v>3233.0</v>
      </c>
      <c r="C27" s="2" t="s">
        <v>21</v>
      </c>
      <c r="D27" s="3" t="s">
        <v>102</v>
      </c>
      <c r="E27">
        <f t="shared" si="1"/>
        <v>7</v>
      </c>
      <c r="F27" t="str">
        <f t="shared" si="2"/>
        <v>не зачёт</v>
      </c>
      <c r="G27" s="4">
        <v>1.0</v>
      </c>
      <c r="H27" s="4">
        <v>7.0</v>
      </c>
      <c r="I27" s="4">
        <v>2.0</v>
      </c>
      <c r="J27" s="4">
        <v>0.0</v>
      </c>
      <c r="K27">
        <f t="shared" si="3"/>
        <v>7</v>
      </c>
      <c r="P27">
        <f t="shared" si="4"/>
        <v>0</v>
      </c>
      <c r="U27">
        <f t="shared" si="5"/>
        <v>0</v>
      </c>
      <c r="Z27">
        <f t="shared" si="6"/>
        <v>0</v>
      </c>
      <c r="AE27">
        <f t="shared" si="7"/>
        <v>0</v>
      </c>
    </row>
    <row r="28">
      <c r="A28" s="1" t="s">
        <v>103</v>
      </c>
      <c r="B28" s="7">
        <v>3238.0</v>
      </c>
      <c r="C28" s="2" t="s">
        <v>21</v>
      </c>
      <c r="D28" s="1"/>
      <c r="E28">
        <f t="shared" si="1"/>
        <v>48</v>
      </c>
      <c r="F28" t="str">
        <f t="shared" si="2"/>
        <v>зачёт</v>
      </c>
      <c r="G28" s="4">
        <v>1.0</v>
      </c>
      <c r="H28" s="4">
        <v>10.0</v>
      </c>
      <c r="I28" s="4">
        <v>1.0</v>
      </c>
      <c r="J28" s="4">
        <v>1.0</v>
      </c>
      <c r="K28">
        <f t="shared" si="3"/>
        <v>10</v>
      </c>
      <c r="L28" s="4">
        <v>1.0</v>
      </c>
      <c r="M28" s="4">
        <v>15.0</v>
      </c>
      <c r="P28">
        <f t="shared" si="4"/>
        <v>15</v>
      </c>
      <c r="Q28" s="4">
        <v>1.0</v>
      </c>
      <c r="R28" s="4">
        <v>0.0</v>
      </c>
      <c r="U28">
        <f t="shared" si="5"/>
        <v>0</v>
      </c>
      <c r="V28" s="4">
        <v>1.0</v>
      </c>
      <c r="W28" s="4">
        <v>15.0</v>
      </c>
      <c r="Y28" s="4">
        <v>1.0</v>
      </c>
      <c r="Z28">
        <f t="shared" si="6"/>
        <v>14</v>
      </c>
      <c r="AA28" s="4">
        <v>1.0</v>
      </c>
      <c r="AB28" s="4">
        <v>10.0</v>
      </c>
      <c r="AD28" s="4">
        <v>1.0</v>
      </c>
      <c r="AE28">
        <f t="shared" si="7"/>
        <v>9</v>
      </c>
    </row>
    <row r="29">
      <c r="A29" s="1" t="s">
        <v>104</v>
      </c>
      <c r="B29" s="7">
        <v>3233.0</v>
      </c>
      <c r="C29" s="2" t="s">
        <v>21</v>
      </c>
      <c r="D29" s="3" t="s">
        <v>105</v>
      </c>
      <c r="E29">
        <f t="shared" si="1"/>
        <v>56</v>
      </c>
      <c r="F29" t="str">
        <f t="shared" si="2"/>
        <v>зачёт</v>
      </c>
      <c r="G29" s="4">
        <v>1.0</v>
      </c>
      <c r="H29" s="4">
        <v>10.0</v>
      </c>
      <c r="I29" s="4">
        <v>2.0</v>
      </c>
      <c r="J29" s="4">
        <v>0.0</v>
      </c>
      <c r="K29">
        <f t="shared" si="3"/>
        <v>10</v>
      </c>
      <c r="L29" s="4">
        <v>1.0</v>
      </c>
      <c r="M29" s="4">
        <v>15.0</v>
      </c>
      <c r="P29">
        <f t="shared" si="4"/>
        <v>15</v>
      </c>
      <c r="Q29" s="4">
        <v>1.0</v>
      </c>
      <c r="R29" s="4">
        <v>10.0</v>
      </c>
      <c r="T29" s="4">
        <v>1.0</v>
      </c>
      <c r="U29">
        <f t="shared" si="5"/>
        <v>9</v>
      </c>
      <c r="V29" s="4">
        <v>1.0</v>
      </c>
      <c r="W29" s="4">
        <v>15.0</v>
      </c>
      <c r="Y29" s="4">
        <v>2.0</v>
      </c>
      <c r="Z29">
        <f t="shared" si="6"/>
        <v>13</v>
      </c>
      <c r="AA29" s="4">
        <v>1.0</v>
      </c>
      <c r="AB29" s="4">
        <v>9.0</v>
      </c>
      <c r="AE29">
        <f t="shared" si="7"/>
        <v>9</v>
      </c>
    </row>
    <row r="30">
      <c r="A30" s="1" t="s">
        <v>109</v>
      </c>
      <c r="B30" s="7">
        <v>3238.0</v>
      </c>
      <c r="C30" s="2" t="s">
        <v>21</v>
      </c>
      <c r="D30" s="1"/>
      <c r="E30">
        <f t="shared" si="1"/>
        <v>10</v>
      </c>
      <c r="F30" t="str">
        <f t="shared" si="2"/>
        <v>не зачёт</v>
      </c>
      <c r="G30" s="4">
        <v>1.0</v>
      </c>
      <c r="H30" s="4">
        <v>10.0</v>
      </c>
      <c r="I30" s="4">
        <v>2.0</v>
      </c>
      <c r="J30" s="4">
        <v>2.0</v>
      </c>
      <c r="K30">
        <f t="shared" si="3"/>
        <v>10</v>
      </c>
      <c r="P30">
        <f t="shared" si="4"/>
        <v>0</v>
      </c>
      <c r="U30">
        <f t="shared" si="5"/>
        <v>0</v>
      </c>
      <c r="Z30">
        <f t="shared" si="6"/>
        <v>0</v>
      </c>
      <c r="AE30">
        <f t="shared" si="7"/>
        <v>0</v>
      </c>
    </row>
    <row r="31">
      <c r="A31" s="1" t="s">
        <v>110</v>
      </c>
      <c r="B31" s="7">
        <v>3233.0</v>
      </c>
      <c r="C31" s="2" t="s">
        <v>21</v>
      </c>
      <c r="D31" s="1"/>
      <c r="E31">
        <f t="shared" si="1"/>
        <v>0</v>
      </c>
      <c r="F31" t="str">
        <f t="shared" si="2"/>
        <v>не зачёт</v>
      </c>
      <c r="K31">
        <f t="shared" si="3"/>
        <v>0</v>
      </c>
      <c r="P31">
        <f t="shared" si="4"/>
        <v>0</v>
      </c>
      <c r="U31">
        <f t="shared" si="5"/>
        <v>0</v>
      </c>
      <c r="Z31">
        <f t="shared" si="6"/>
        <v>0</v>
      </c>
      <c r="AE31">
        <f t="shared" si="7"/>
        <v>0</v>
      </c>
    </row>
    <row r="32">
      <c r="A32" s="1" t="s">
        <v>111</v>
      </c>
      <c r="B32" s="7">
        <v>3239.0</v>
      </c>
      <c r="C32" s="2" t="s">
        <v>21</v>
      </c>
      <c r="D32" s="1"/>
      <c r="E32">
        <f t="shared" si="1"/>
        <v>0</v>
      </c>
      <c r="F32" t="str">
        <f t="shared" si="2"/>
        <v>не зачёт</v>
      </c>
      <c r="K32">
        <f t="shared" si="3"/>
        <v>0</v>
      </c>
      <c r="P32">
        <f t="shared" si="4"/>
        <v>0</v>
      </c>
      <c r="U32">
        <f t="shared" si="5"/>
        <v>0</v>
      </c>
      <c r="Z32">
        <f t="shared" si="6"/>
        <v>0</v>
      </c>
      <c r="AE32">
        <f t="shared" si="7"/>
        <v>0</v>
      </c>
    </row>
    <row r="33">
      <c r="A33" s="1" t="s">
        <v>112</v>
      </c>
      <c r="B33" s="7">
        <v>3239.0</v>
      </c>
      <c r="C33" s="2" t="s">
        <v>21</v>
      </c>
      <c r="D33" s="1"/>
      <c r="E33">
        <f t="shared" si="1"/>
        <v>48</v>
      </c>
      <c r="F33" t="str">
        <f t="shared" si="2"/>
        <v>зачёт</v>
      </c>
      <c r="G33" s="4">
        <v>1.0</v>
      </c>
      <c r="H33" s="4">
        <v>10.0</v>
      </c>
      <c r="K33">
        <f t="shared" si="3"/>
        <v>10</v>
      </c>
      <c r="L33" s="4">
        <v>1.0</v>
      </c>
      <c r="M33" s="4">
        <v>15.0</v>
      </c>
      <c r="O33" s="4">
        <v>1.0</v>
      </c>
      <c r="P33">
        <f t="shared" si="4"/>
        <v>14</v>
      </c>
      <c r="Q33" s="4">
        <v>1.0</v>
      </c>
      <c r="R33" s="4">
        <v>5.0</v>
      </c>
      <c r="U33">
        <f t="shared" si="5"/>
        <v>5</v>
      </c>
      <c r="V33" s="4">
        <v>1.0</v>
      </c>
      <c r="W33" s="4">
        <v>10.0</v>
      </c>
      <c r="Z33">
        <f t="shared" si="6"/>
        <v>10</v>
      </c>
      <c r="AA33" s="4">
        <v>1.0</v>
      </c>
      <c r="AB33" s="4">
        <v>10.0</v>
      </c>
      <c r="AD33" s="4">
        <v>1.0</v>
      </c>
      <c r="AE33">
        <f t="shared" si="7"/>
        <v>9</v>
      </c>
    </row>
    <row r="34">
      <c r="A34" s="1" t="s">
        <v>113</v>
      </c>
      <c r="B34" s="7">
        <v>3239.0</v>
      </c>
      <c r="C34" s="2" t="s">
        <v>21</v>
      </c>
      <c r="D34" s="3" t="s">
        <v>114</v>
      </c>
      <c r="E34">
        <f t="shared" si="1"/>
        <v>16.2</v>
      </c>
      <c r="F34" t="str">
        <f t="shared" si="2"/>
        <v>не зачёт</v>
      </c>
      <c r="G34" s="4">
        <v>0.0</v>
      </c>
      <c r="H34" s="4">
        <v>10.0</v>
      </c>
      <c r="I34" s="4">
        <v>2.0</v>
      </c>
      <c r="J34" s="4">
        <v>3.0</v>
      </c>
      <c r="K34">
        <f t="shared" si="3"/>
        <v>5.4</v>
      </c>
      <c r="L34" s="4">
        <v>0.0</v>
      </c>
      <c r="M34" s="4">
        <v>15.0</v>
      </c>
      <c r="N34" s="4">
        <v>3.0</v>
      </c>
      <c r="O34" s="4">
        <v>1.0</v>
      </c>
      <c r="P34">
        <f t="shared" si="4"/>
        <v>9</v>
      </c>
      <c r="Q34" s="4">
        <v>0.0</v>
      </c>
      <c r="R34" s="4">
        <v>5.0</v>
      </c>
      <c r="T34" s="4">
        <v>2.0</v>
      </c>
      <c r="U34">
        <f t="shared" si="5"/>
        <v>1.8</v>
      </c>
      <c r="Z34">
        <f t="shared" si="6"/>
        <v>0</v>
      </c>
      <c r="AE34">
        <f t="shared" si="7"/>
        <v>0</v>
      </c>
    </row>
    <row r="35">
      <c r="A35" s="1" t="s">
        <v>115</v>
      </c>
      <c r="B35" s="7">
        <v>3236.0</v>
      </c>
      <c r="C35" s="2" t="s">
        <v>21</v>
      </c>
      <c r="D35" s="59" t="s">
        <v>116</v>
      </c>
      <c r="E35">
        <f t="shared" si="1"/>
        <v>10</v>
      </c>
      <c r="F35" t="str">
        <f t="shared" si="2"/>
        <v>не зачёт</v>
      </c>
      <c r="G35" s="4">
        <v>1.0</v>
      </c>
      <c r="H35" s="4">
        <v>10.0</v>
      </c>
      <c r="I35" s="4">
        <v>1.0</v>
      </c>
      <c r="J35" s="4">
        <v>1.0</v>
      </c>
      <c r="K35">
        <f t="shared" si="3"/>
        <v>10</v>
      </c>
      <c r="P35">
        <f t="shared" si="4"/>
        <v>0</v>
      </c>
      <c r="U35">
        <f t="shared" si="5"/>
        <v>0</v>
      </c>
      <c r="Z35">
        <f t="shared" si="6"/>
        <v>0</v>
      </c>
      <c r="AE35">
        <f t="shared" si="7"/>
        <v>0</v>
      </c>
    </row>
    <row r="36">
      <c r="A36" s="1" t="s">
        <v>117</v>
      </c>
      <c r="B36" s="7">
        <v>3234.0</v>
      </c>
      <c r="C36" s="2" t="s">
        <v>21</v>
      </c>
      <c r="D36" s="3" t="s">
        <v>118</v>
      </c>
      <c r="E36">
        <f t="shared" si="1"/>
        <v>48</v>
      </c>
      <c r="F36" t="str">
        <f t="shared" si="2"/>
        <v>зачёт</v>
      </c>
      <c r="G36" s="4">
        <v>1.0</v>
      </c>
      <c r="H36" s="4">
        <v>10.0</v>
      </c>
      <c r="I36" s="4">
        <v>2.0</v>
      </c>
      <c r="J36" s="4">
        <v>1.0</v>
      </c>
      <c r="K36">
        <f t="shared" si="3"/>
        <v>10</v>
      </c>
      <c r="L36" s="4">
        <v>1.0</v>
      </c>
      <c r="M36" s="4">
        <v>15.0</v>
      </c>
      <c r="N36" s="4">
        <v>3.0</v>
      </c>
      <c r="O36" s="4">
        <v>2.0</v>
      </c>
      <c r="P36">
        <f t="shared" si="4"/>
        <v>15</v>
      </c>
      <c r="Q36" s="4">
        <v>1.0</v>
      </c>
      <c r="R36" s="4">
        <v>10.0</v>
      </c>
      <c r="S36" s="4">
        <v>0.0</v>
      </c>
      <c r="T36" s="4">
        <v>1.0</v>
      </c>
      <c r="U36">
        <f t="shared" si="5"/>
        <v>9</v>
      </c>
      <c r="V36" s="4">
        <v>1.0</v>
      </c>
      <c r="W36" s="4">
        <v>15.0</v>
      </c>
      <c r="X36" s="4">
        <v>2.0</v>
      </c>
      <c r="Y36" s="4">
        <v>3.0</v>
      </c>
      <c r="Z36">
        <f t="shared" si="6"/>
        <v>14</v>
      </c>
      <c r="AE36">
        <f t="shared" si="7"/>
        <v>0</v>
      </c>
    </row>
    <row r="37">
      <c r="A37" s="1" t="s">
        <v>119</v>
      </c>
      <c r="B37" s="7">
        <v>3236.0</v>
      </c>
      <c r="C37" s="2" t="s">
        <v>21</v>
      </c>
      <c r="D37" s="1"/>
      <c r="E37">
        <f t="shared" si="1"/>
        <v>0</v>
      </c>
      <c r="F37" t="str">
        <f t="shared" si="2"/>
        <v>не зачёт</v>
      </c>
      <c r="K37">
        <f t="shared" si="3"/>
        <v>0</v>
      </c>
      <c r="P37">
        <f t="shared" si="4"/>
        <v>0</v>
      </c>
      <c r="U37">
        <f t="shared" si="5"/>
        <v>0</v>
      </c>
      <c r="Z37">
        <f t="shared" si="6"/>
        <v>0</v>
      </c>
      <c r="AE37">
        <f t="shared" si="7"/>
        <v>0</v>
      </c>
    </row>
    <row r="38">
      <c r="A38" s="1" t="s">
        <v>120</v>
      </c>
      <c r="B38" s="7">
        <v>3237.0</v>
      </c>
      <c r="C38" s="2" t="s">
        <v>21</v>
      </c>
      <c r="D38" s="1"/>
      <c r="E38">
        <f t="shared" si="1"/>
        <v>6</v>
      </c>
      <c r="F38" t="str">
        <f t="shared" si="2"/>
        <v>не зачёт</v>
      </c>
      <c r="G38" s="4">
        <v>0.0</v>
      </c>
      <c r="H38" s="4">
        <v>10.0</v>
      </c>
      <c r="I38" s="4">
        <v>2.0</v>
      </c>
      <c r="J38" s="4">
        <v>1.0</v>
      </c>
      <c r="K38">
        <f t="shared" si="3"/>
        <v>6</v>
      </c>
      <c r="P38">
        <f t="shared" si="4"/>
        <v>0</v>
      </c>
      <c r="U38">
        <f t="shared" si="5"/>
        <v>0</v>
      </c>
      <c r="Z38">
        <f t="shared" si="6"/>
        <v>0</v>
      </c>
      <c r="AE38">
        <f t="shared" si="7"/>
        <v>0</v>
      </c>
    </row>
    <row r="39">
      <c r="A39" s="1" t="s">
        <v>121</v>
      </c>
      <c r="B39" s="7">
        <v>3238.0</v>
      </c>
      <c r="C39" s="2" t="s">
        <v>21</v>
      </c>
      <c r="D39" s="3" t="s">
        <v>122</v>
      </c>
      <c r="E39">
        <f t="shared" si="1"/>
        <v>33</v>
      </c>
      <c r="F39" t="str">
        <f t="shared" si="2"/>
        <v>не зачёт</v>
      </c>
      <c r="G39" s="4">
        <v>1.0</v>
      </c>
      <c r="H39" s="4">
        <v>10.0</v>
      </c>
      <c r="I39" s="4">
        <v>2.0</v>
      </c>
      <c r="J39" s="4">
        <v>1.0</v>
      </c>
      <c r="K39">
        <f t="shared" si="3"/>
        <v>10</v>
      </c>
      <c r="L39" s="4">
        <v>1.0</v>
      </c>
      <c r="M39" s="4">
        <v>15.0</v>
      </c>
      <c r="N39" s="4">
        <v>3.0</v>
      </c>
      <c r="O39" s="4">
        <v>2.0</v>
      </c>
      <c r="P39">
        <f t="shared" si="4"/>
        <v>15</v>
      </c>
      <c r="Q39" s="4">
        <v>1.0</v>
      </c>
      <c r="R39" s="4">
        <v>10.0</v>
      </c>
      <c r="S39" s="4">
        <v>0.0</v>
      </c>
      <c r="T39" s="4">
        <v>2.0</v>
      </c>
      <c r="U39">
        <f t="shared" si="5"/>
        <v>8</v>
      </c>
      <c r="Z39">
        <f t="shared" si="6"/>
        <v>0</v>
      </c>
      <c r="AE39">
        <f t="shared" si="7"/>
        <v>0</v>
      </c>
    </row>
    <row r="40">
      <c r="A40" s="1" t="s">
        <v>123</v>
      </c>
      <c r="B40" s="1"/>
      <c r="C40" s="2" t="s">
        <v>21</v>
      </c>
      <c r="D40" s="3" t="s">
        <v>124</v>
      </c>
      <c r="E40">
        <f t="shared" si="1"/>
        <v>10</v>
      </c>
      <c r="F40" t="str">
        <f t="shared" si="2"/>
        <v>не зачёт</v>
      </c>
      <c r="G40" s="4">
        <v>1.0</v>
      </c>
      <c r="H40" s="4">
        <v>10.0</v>
      </c>
      <c r="I40" s="4">
        <v>2.0</v>
      </c>
      <c r="J40" s="4">
        <v>0.0</v>
      </c>
      <c r="K40">
        <f t="shared" si="3"/>
        <v>10</v>
      </c>
      <c r="P40">
        <f t="shared" si="4"/>
        <v>0</v>
      </c>
      <c r="U40">
        <f t="shared" si="5"/>
        <v>0</v>
      </c>
      <c r="Z40">
        <f t="shared" si="6"/>
        <v>0</v>
      </c>
      <c r="AE40">
        <f t="shared" si="7"/>
        <v>0</v>
      </c>
    </row>
    <row r="41">
      <c r="A41" s="1" t="s">
        <v>125</v>
      </c>
      <c r="B41" s="7">
        <v>3237.0</v>
      </c>
      <c r="C41" s="2" t="s">
        <v>21</v>
      </c>
      <c r="D41" s="1"/>
      <c r="E41">
        <f t="shared" si="1"/>
        <v>10</v>
      </c>
      <c r="F41" t="str">
        <f t="shared" si="2"/>
        <v>не зачёт</v>
      </c>
      <c r="G41" s="4">
        <v>1.0</v>
      </c>
      <c r="H41" s="4">
        <v>10.0</v>
      </c>
      <c r="I41" s="4">
        <v>2.0</v>
      </c>
      <c r="J41" s="4">
        <v>1.0</v>
      </c>
      <c r="K41">
        <f t="shared" si="3"/>
        <v>10</v>
      </c>
      <c r="P41">
        <f t="shared" si="4"/>
        <v>0</v>
      </c>
      <c r="U41">
        <f t="shared" si="5"/>
        <v>0</v>
      </c>
      <c r="Z41">
        <f t="shared" si="6"/>
        <v>0</v>
      </c>
      <c r="AE41">
        <f t="shared" si="7"/>
        <v>0</v>
      </c>
    </row>
    <row r="42">
      <c r="A42" s="1" t="s">
        <v>126</v>
      </c>
      <c r="B42" s="7">
        <v>3238.0</v>
      </c>
      <c r="C42" s="2" t="s">
        <v>21</v>
      </c>
      <c r="D42" s="3" t="s">
        <v>127</v>
      </c>
      <c r="E42">
        <f t="shared" si="1"/>
        <v>20.4</v>
      </c>
      <c r="F42" t="str">
        <f t="shared" si="2"/>
        <v>не зачёт</v>
      </c>
      <c r="G42" s="4">
        <v>0.0</v>
      </c>
      <c r="H42" s="4">
        <v>10.0</v>
      </c>
      <c r="I42" s="4">
        <v>2.0</v>
      </c>
      <c r="J42" s="4">
        <v>2.0</v>
      </c>
      <c r="K42">
        <f t="shared" si="3"/>
        <v>6</v>
      </c>
      <c r="L42" s="4">
        <v>0.0</v>
      </c>
      <c r="M42" s="4">
        <v>15.0</v>
      </c>
      <c r="N42" s="4">
        <v>0.0</v>
      </c>
      <c r="O42" s="4">
        <v>0.0</v>
      </c>
      <c r="P42">
        <f t="shared" si="4"/>
        <v>9</v>
      </c>
      <c r="Q42" s="4">
        <v>0.0</v>
      </c>
      <c r="R42" s="4">
        <v>10.0</v>
      </c>
      <c r="S42" s="4">
        <v>0.0</v>
      </c>
      <c r="T42" s="4">
        <v>1.0</v>
      </c>
      <c r="U42">
        <f t="shared" si="5"/>
        <v>5.4</v>
      </c>
      <c r="Z42">
        <f t="shared" si="6"/>
        <v>0</v>
      </c>
      <c r="AE42">
        <f t="shared" si="7"/>
        <v>0</v>
      </c>
    </row>
    <row r="43">
      <c r="A43" s="1" t="s">
        <v>128</v>
      </c>
      <c r="B43" s="7">
        <v>3236.0</v>
      </c>
      <c r="C43" s="2" t="s">
        <v>21</v>
      </c>
      <c r="D43" s="1"/>
      <c r="E43">
        <f t="shared" si="1"/>
        <v>0</v>
      </c>
      <c r="F43" t="str">
        <f t="shared" si="2"/>
        <v>не зачёт</v>
      </c>
      <c r="K43">
        <f t="shared" si="3"/>
        <v>0</v>
      </c>
      <c r="P43">
        <f t="shared" si="4"/>
        <v>0</v>
      </c>
      <c r="U43">
        <f t="shared" si="5"/>
        <v>0</v>
      </c>
      <c r="Z43">
        <f t="shared" si="6"/>
        <v>0</v>
      </c>
      <c r="AE43">
        <f t="shared" si="7"/>
        <v>0</v>
      </c>
    </row>
    <row r="44">
      <c r="A44" s="1" t="s">
        <v>129</v>
      </c>
      <c r="B44" s="7">
        <v>3238.0</v>
      </c>
      <c r="C44" s="2" t="s">
        <v>21</v>
      </c>
      <c r="D44" s="3" t="s">
        <v>130</v>
      </c>
      <c r="E44">
        <f t="shared" si="1"/>
        <v>10</v>
      </c>
      <c r="F44" t="str">
        <f t="shared" si="2"/>
        <v>не зачёт</v>
      </c>
      <c r="G44" s="4">
        <v>1.0</v>
      </c>
      <c r="H44" s="4">
        <v>10.0</v>
      </c>
      <c r="I44" s="4">
        <v>2.0</v>
      </c>
      <c r="J44" s="4">
        <v>0.0</v>
      </c>
      <c r="K44">
        <f t="shared" si="3"/>
        <v>10</v>
      </c>
      <c r="P44">
        <f t="shared" si="4"/>
        <v>0</v>
      </c>
      <c r="U44">
        <f t="shared" si="5"/>
        <v>0</v>
      </c>
      <c r="Z44">
        <f t="shared" si="6"/>
        <v>0</v>
      </c>
      <c r="AE44">
        <f t="shared" si="7"/>
        <v>0</v>
      </c>
    </row>
    <row r="45">
      <c r="A45" s="1" t="s">
        <v>131</v>
      </c>
      <c r="B45" s="7">
        <v>3236.0</v>
      </c>
      <c r="C45" s="2" t="s">
        <v>21</v>
      </c>
      <c r="D45" s="3" t="s">
        <v>132</v>
      </c>
      <c r="E45">
        <f t="shared" si="1"/>
        <v>42</v>
      </c>
      <c r="F45" t="str">
        <f t="shared" si="2"/>
        <v>зачёт</v>
      </c>
      <c r="G45" s="4">
        <v>1.0</v>
      </c>
      <c r="H45" s="4">
        <v>10.0</v>
      </c>
      <c r="I45" s="4">
        <v>1.0</v>
      </c>
      <c r="J45" s="4">
        <v>1.0</v>
      </c>
      <c r="K45">
        <f t="shared" si="3"/>
        <v>10</v>
      </c>
      <c r="L45" s="4">
        <v>1.0</v>
      </c>
      <c r="M45" s="4">
        <v>11.0</v>
      </c>
      <c r="O45" s="4">
        <v>1.0</v>
      </c>
      <c r="P45">
        <f t="shared" si="4"/>
        <v>10</v>
      </c>
      <c r="Q45" s="4">
        <v>1.0</v>
      </c>
      <c r="R45" s="4">
        <v>10.0</v>
      </c>
      <c r="T45" s="4">
        <v>2.0</v>
      </c>
      <c r="U45">
        <f t="shared" si="5"/>
        <v>8</v>
      </c>
      <c r="V45" s="4">
        <v>1.0</v>
      </c>
      <c r="W45" s="4">
        <v>15.0</v>
      </c>
      <c r="Y45" s="4">
        <v>1.0</v>
      </c>
      <c r="Z45">
        <f t="shared" si="6"/>
        <v>14</v>
      </c>
      <c r="AE45">
        <f t="shared" si="7"/>
        <v>0</v>
      </c>
    </row>
    <row r="46">
      <c r="A46" s="1" t="s">
        <v>133</v>
      </c>
      <c r="B46" s="7">
        <v>3233.0</v>
      </c>
      <c r="C46" s="2" t="s">
        <v>21</v>
      </c>
      <c r="D46" s="1"/>
      <c r="E46">
        <f t="shared" si="1"/>
        <v>0</v>
      </c>
      <c r="F46" t="str">
        <f t="shared" si="2"/>
        <v>не зачёт</v>
      </c>
      <c r="G46" s="4">
        <v>0.0</v>
      </c>
      <c r="H46" s="4">
        <v>0.0</v>
      </c>
      <c r="I46" s="4">
        <v>0.0</v>
      </c>
      <c r="J46" s="4">
        <v>0.0</v>
      </c>
      <c r="K46">
        <f t="shared" si="3"/>
        <v>0</v>
      </c>
      <c r="P46">
        <f t="shared" si="4"/>
        <v>0</v>
      </c>
      <c r="U46">
        <f t="shared" si="5"/>
        <v>0</v>
      </c>
      <c r="Z46">
        <f t="shared" si="6"/>
        <v>0</v>
      </c>
      <c r="AE46">
        <f t="shared" si="7"/>
        <v>0</v>
      </c>
    </row>
    <row r="47">
      <c r="A47" s="1" t="s">
        <v>134</v>
      </c>
      <c r="B47" s="7">
        <v>3235.0</v>
      </c>
      <c r="C47" s="2" t="s">
        <v>21</v>
      </c>
      <c r="D47" s="1"/>
      <c r="E47">
        <f t="shared" si="1"/>
        <v>0</v>
      </c>
      <c r="F47" t="str">
        <f t="shared" si="2"/>
        <v>не зачёт</v>
      </c>
      <c r="K47">
        <f t="shared" si="3"/>
        <v>0</v>
      </c>
      <c r="P47">
        <f t="shared" si="4"/>
        <v>0</v>
      </c>
      <c r="U47">
        <f t="shared" si="5"/>
        <v>0</v>
      </c>
      <c r="Z47">
        <f t="shared" si="6"/>
        <v>0</v>
      </c>
      <c r="AE47">
        <f t="shared" si="7"/>
        <v>0</v>
      </c>
    </row>
    <row r="48">
      <c r="A48" s="1" t="s">
        <v>135</v>
      </c>
      <c r="B48" s="7">
        <v>3234.0</v>
      </c>
      <c r="C48" s="2" t="s">
        <v>21</v>
      </c>
      <c r="D48" s="1"/>
      <c r="E48">
        <f t="shared" si="1"/>
        <v>0</v>
      </c>
      <c r="F48" t="str">
        <f t="shared" si="2"/>
        <v>не зачёт</v>
      </c>
      <c r="K48">
        <f t="shared" si="3"/>
        <v>0</v>
      </c>
      <c r="P48">
        <f t="shared" si="4"/>
        <v>0</v>
      </c>
      <c r="U48">
        <f t="shared" si="5"/>
        <v>0</v>
      </c>
      <c r="Z48">
        <f t="shared" si="6"/>
        <v>0</v>
      </c>
      <c r="AE48">
        <f t="shared" si="7"/>
        <v>0</v>
      </c>
    </row>
    <row r="49">
      <c r="A49" s="1" t="s">
        <v>136</v>
      </c>
      <c r="B49" s="7">
        <v>3234.0</v>
      </c>
      <c r="C49" s="2" t="s">
        <v>21</v>
      </c>
      <c r="D49" s="1"/>
      <c r="E49">
        <f t="shared" si="1"/>
        <v>25</v>
      </c>
      <c r="F49" t="str">
        <f t="shared" si="2"/>
        <v>не зачёт</v>
      </c>
      <c r="G49" s="4">
        <v>1.0</v>
      </c>
      <c r="H49" s="4">
        <v>10.0</v>
      </c>
      <c r="I49" s="4">
        <v>1.0</v>
      </c>
      <c r="J49" s="4">
        <v>0.0</v>
      </c>
      <c r="K49">
        <f t="shared" si="3"/>
        <v>10</v>
      </c>
      <c r="L49" s="4">
        <v>1.0</v>
      </c>
      <c r="M49" s="4">
        <v>15.0</v>
      </c>
      <c r="N49" s="4">
        <v>0.0</v>
      </c>
      <c r="O49" s="4">
        <v>0.0</v>
      </c>
      <c r="P49">
        <f t="shared" si="4"/>
        <v>15</v>
      </c>
      <c r="U49">
        <f t="shared" si="5"/>
        <v>0</v>
      </c>
      <c r="Z49">
        <f t="shared" si="6"/>
        <v>0</v>
      </c>
      <c r="AE49">
        <f t="shared" si="7"/>
        <v>0</v>
      </c>
    </row>
    <row r="50">
      <c r="A50" s="1" t="s">
        <v>137</v>
      </c>
      <c r="B50" s="7">
        <v>3233.0</v>
      </c>
      <c r="C50" s="2" t="s">
        <v>21</v>
      </c>
      <c r="D50" s="1"/>
      <c r="E50">
        <f t="shared" si="1"/>
        <v>0</v>
      </c>
      <c r="F50" t="str">
        <f t="shared" si="2"/>
        <v>не зачёт</v>
      </c>
      <c r="K50">
        <f t="shared" si="3"/>
        <v>0</v>
      </c>
      <c r="P50">
        <f t="shared" si="4"/>
        <v>0</v>
      </c>
      <c r="U50">
        <f t="shared" si="5"/>
        <v>0</v>
      </c>
      <c r="Z50">
        <f t="shared" si="6"/>
        <v>0</v>
      </c>
      <c r="AE50">
        <f t="shared" si="7"/>
        <v>0</v>
      </c>
    </row>
    <row r="51">
      <c r="A51" s="1" t="s">
        <v>138</v>
      </c>
      <c r="B51" s="7">
        <v>3233.0</v>
      </c>
      <c r="C51" s="2" t="s">
        <v>21</v>
      </c>
      <c r="D51" s="1"/>
      <c r="E51">
        <f t="shared" si="1"/>
        <v>0</v>
      </c>
      <c r="F51" t="str">
        <f t="shared" si="2"/>
        <v>не зачёт</v>
      </c>
      <c r="K51">
        <f t="shared" si="3"/>
        <v>0</v>
      </c>
      <c r="P51">
        <f t="shared" si="4"/>
        <v>0</v>
      </c>
      <c r="U51">
        <f t="shared" si="5"/>
        <v>0</v>
      </c>
      <c r="Z51">
        <f t="shared" si="6"/>
        <v>0</v>
      </c>
      <c r="AE51">
        <f t="shared" si="7"/>
        <v>0</v>
      </c>
    </row>
    <row r="52">
      <c r="A52" s="1" t="s">
        <v>139</v>
      </c>
      <c r="B52" s="7">
        <v>3233.0</v>
      </c>
      <c r="C52" s="2" t="s">
        <v>21</v>
      </c>
      <c r="D52" s="3" t="s">
        <v>140</v>
      </c>
      <c r="E52">
        <f t="shared" si="1"/>
        <v>55.4</v>
      </c>
      <c r="F52" t="str">
        <f t="shared" si="2"/>
        <v>зачёт</v>
      </c>
      <c r="G52" s="4">
        <v>1.0</v>
      </c>
      <c r="H52" s="4">
        <v>10.0</v>
      </c>
      <c r="I52" s="4">
        <v>2.0</v>
      </c>
      <c r="J52" s="4">
        <v>1.0</v>
      </c>
      <c r="K52">
        <f t="shared" si="3"/>
        <v>10</v>
      </c>
      <c r="L52" s="4">
        <v>1.0</v>
      </c>
      <c r="M52" s="4">
        <v>15.0</v>
      </c>
      <c r="N52" s="4">
        <v>3.0</v>
      </c>
      <c r="O52" s="4">
        <v>0.0</v>
      </c>
      <c r="P52">
        <f t="shared" si="4"/>
        <v>15</v>
      </c>
      <c r="Q52" s="4">
        <v>1.0</v>
      </c>
      <c r="R52" s="4">
        <v>10.0</v>
      </c>
      <c r="U52">
        <f t="shared" si="5"/>
        <v>10</v>
      </c>
      <c r="V52" s="4">
        <v>0.0</v>
      </c>
      <c r="W52" s="4">
        <v>15.0</v>
      </c>
      <c r="Y52" s="4">
        <v>1.0</v>
      </c>
      <c r="Z52">
        <f t="shared" si="6"/>
        <v>8.4</v>
      </c>
      <c r="AA52" s="4">
        <v>0.0</v>
      </c>
      <c r="AB52" s="4">
        <v>20.0</v>
      </c>
      <c r="AE52">
        <f t="shared" si="7"/>
        <v>12</v>
      </c>
    </row>
    <row r="53">
      <c r="A53" s="1" t="s">
        <v>141</v>
      </c>
      <c r="B53" s="7">
        <v>3233.0</v>
      </c>
      <c r="C53" s="2" t="s">
        <v>21</v>
      </c>
      <c r="D53" s="1"/>
      <c r="E53">
        <f t="shared" si="1"/>
        <v>9.6</v>
      </c>
      <c r="F53" t="str">
        <f t="shared" si="2"/>
        <v>не зачёт</v>
      </c>
      <c r="G53" s="4">
        <v>0.0</v>
      </c>
      <c r="H53" s="4">
        <v>10.0</v>
      </c>
      <c r="I53" s="4">
        <v>0.0</v>
      </c>
      <c r="J53" s="4">
        <v>2.0</v>
      </c>
      <c r="K53">
        <f t="shared" si="3"/>
        <v>4.8</v>
      </c>
      <c r="L53" s="4">
        <v>0.0</v>
      </c>
      <c r="M53" s="4">
        <v>11.0</v>
      </c>
      <c r="N53" s="4">
        <v>0.0</v>
      </c>
      <c r="O53" s="4">
        <v>3.0</v>
      </c>
      <c r="P53">
        <f t="shared" si="4"/>
        <v>4.8</v>
      </c>
      <c r="U53">
        <f t="shared" si="5"/>
        <v>0</v>
      </c>
      <c r="Z53">
        <f t="shared" si="6"/>
        <v>0</v>
      </c>
      <c r="AE53">
        <f t="shared" si="7"/>
        <v>0</v>
      </c>
    </row>
    <row r="54">
      <c r="A54" s="1" t="s">
        <v>142</v>
      </c>
      <c r="B54" s="7">
        <v>3234.0</v>
      </c>
      <c r="C54" s="2" t="s">
        <v>21</v>
      </c>
      <c r="D54" s="1"/>
      <c r="E54">
        <f t="shared" si="1"/>
        <v>0</v>
      </c>
      <c r="F54" t="str">
        <f t="shared" si="2"/>
        <v>не зачёт</v>
      </c>
      <c r="K54">
        <f t="shared" si="3"/>
        <v>0</v>
      </c>
      <c r="P54">
        <f t="shared" si="4"/>
        <v>0</v>
      </c>
      <c r="U54">
        <f t="shared" si="5"/>
        <v>0</v>
      </c>
      <c r="Z54">
        <f t="shared" si="6"/>
        <v>0</v>
      </c>
      <c r="AE54">
        <f t="shared" si="7"/>
        <v>0</v>
      </c>
    </row>
    <row r="55">
      <c r="A55" s="60" t="s">
        <v>143</v>
      </c>
      <c r="B55" s="7">
        <v>3234.0</v>
      </c>
      <c r="C55" s="2" t="s">
        <v>21</v>
      </c>
      <c r="D55" s="3" t="s">
        <v>144</v>
      </c>
      <c r="E55">
        <f t="shared" si="1"/>
        <v>21</v>
      </c>
      <c r="F55" t="str">
        <f t="shared" si="2"/>
        <v>не зачёт</v>
      </c>
      <c r="G55" s="4">
        <v>0.0</v>
      </c>
      <c r="H55" s="4">
        <v>10.0</v>
      </c>
      <c r="I55" s="4">
        <v>1.0</v>
      </c>
      <c r="J55" s="4">
        <v>1.0</v>
      </c>
      <c r="K55">
        <f t="shared" si="3"/>
        <v>6</v>
      </c>
      <c r="L55" s="4">
        <v>0.0</v>
      </c>
      <c r="M55" s="4">
        <v>15.0</v>
      </c>
      <c r="N55" s="4">
        <v>3.0</v>
      </c>
      <c r="O55" s="4">
        <v>1.0</v>
      </c>
      <c r="P55">
        <f t="shared" si="4"/>
        <v>9</v>
      </c>
      <c r="Q55" s="4">
        <v>0.0</v>
      </c>
      <c r="R55" s="4">
        <v>10.0</v>
      </c>
      <c r="S55" s="4">
        <v>0.0</v>
      </c>
      <c r="T55" s="4">
        <v>0.0</v>
      </c>
      <c r="U55">
        <f t="shared" si="5"/>
        <v>6</v>
      </c>
      <c r="Z55">
        <f t="shared" si="6"/>
        <v>0</v>
      </c>
      <c r="AE55">
        <f t="shared" si="7"/>
        <v>0</v>
      </c>
    </row>
    <row r="56">
      <c r="A56" s="1" t="s">
        <v>145</v>
      </c>
      <c r="B56" s="7">
        <v>3235.0</v>
      </c>
      <c r="C56" s="2" t="s">
        <v>21</v>
      </c>
      <c r="D56" s="1"/>
      <c r="E56">
        <f t="shared" si="1"/>
        <v>0</v>
      </c>
      <c r="F56" t="str">
        <f t="shared" si="2"/>
        <v>не зачёт</v>
      </c>
      <c r="K56">
        <f t="shared" si="3"/>
        <v>0</v>
      </c>
      <c r="P56">
        <f t="shared" si="4"/>
        <v>0</v>
      </c>
      <c r="U56">
        <f t="shared" si="5"/>
        <v>0</v>
      </c>
      <c r="Z56">
        <f t="shared" si="6"/>
        <v>0</v>
      </c>
      <c r="AE56">
        <f t="shared" si="7"/>
        <v>0</v>
      </c>
    </row>
    <row r="57">
      <c r="A57" s="1" t="s">
        <v>146</v>
      </c>
      <c r="B57" s="7">
        <v>3233.0</v>
      </c>
      <c r="C57" s="2" t="s">
        <v>21</v>
      </c>
      <c r="D57" s="1"/>
      <c r="E57">
        <f t="shared" si="1"/>
        <v>0</v>
      </c>
      <c r="F57" t="str">
        <f t="shared" si="2"/>
        <v>не зачёт</v>
      </c>
      <c r="K57">
        <f t="shared" si="3"/>
        <v>0</v>
      </c>
      <c r="P57">
        <f t="shared" si="4"/>
        <v>0</v>
      </c>
      <c r="U57">
        <f t="shared" si="5"/>
        <v>0</v>
      </c>
      <c r="Z57">
        <f t="shared" si="6"/>
        <v>0</v>
      </c>
      <c r="AE57">
        <f t="shared" si="7"/>
        <v>0</v>
      </c>
    </row>
    <row r="58">
      <c r="A58" s="1" t="s">
        <v>147</v>
      </c>
      <c r="B58" s="7">
        <v>3238.0</v>
      </c>
      <c r="C58" s="2" t="s">
        <v>21</v>
      </c>
      <c r="E58">
        <f t="shared" si="1"/>
        <v>0</v>
      </c>
      <c r="F58" t="str">
        <f t="shared" si="2"/>
        <v>не зачёт</v>
      </c>
      <c r="K58">
        <f t="shared" si="3"/>
        <v>0</v>
      </c>
      <c r="P58">
        <f t="shared" si="4"/>
        <v>0</v>
      </c>
      <c r="U58">
        <f t="shared" si="5"/>
        <v>0</v>
      </c>
      <c r="Z58">
        <f t="shared" si="6"/>
        <v>0</v>
      </c>
      <c r="AE58">
        <f t="shared" si="7"/>
        <v>0</v>
      </c>
    </row>
    <row r="59">
      <c r="A59" s="1" t="s">
        <v>148</v>
      </c>
      <c r="B59" s="7">
        <v>3238.0</v>
      </c>
      <c r="C59" s="2" t="s">
        <v>21</v>
      </c>
      <c r="D59" s="3" t="s">
        <v>149</v>
      </c>
      <c r="E59">
        <f t="shared" si="1"/>
        <v>10</v>
      </c>
      <c r="F59" t="str">
        <f t="shared" si="2"/>
        <v>не зачёт</v>
      </c>
      <c r="G59" s="4">
        <v>1.0</v>
      </c>
      <c r="H59" s="4">
        <v>10.0</v>
      </c>
      <c r="I59" s="4">
        <v>3.0</v>
      </c>
      <c r="J59" s="4">
        <v>1.0</v>
      </c>
      <c r="K59">
        <f t="shared" si="3"/>
        <v>10</v>
      </c>
      <c r="P59">
        <f t="shared" si="4"/>
        <v>0</v>
      </c>
      <c r="U59">
        <f t="shared" si="5"/>
        <v>0</v>
      </c>
      <c r="Z59">
        <f t="shared" si="6"/>
        <v>0</v>
      </c>
      <c r="AE59">
        <f t="shared" si="7"/>
        <v>0</v>
      </c>
    </row>
    <row r="60">
      <c r="A60" s="1" t="s">
        <v>150</v>
      </c>
      <c r="B60" s="7">
        <v>3235.0</v>
      </c>
      <c r="C60" s="2" t="s">
        <v>21</v>
      </c>
      <c r="D60" s="1"/>
      <c r="E60">
        <f t="shared" si="1"/>
        <v>0</v>
      </c>
      <c r="F60" t="str">
        <f t="shared" si="2"/>
        <v>не зачёт</v>
      </c>
      <c r="K60">
        <f t="shared" si="3"/>
        <v>0</v>
      </c>
      <c r="P60">
        <f t="shared" si="4"/>
        <v>0</v>
      </c>
      <c r="U60">
        <f t="shared" si="5"/>
        <v>0</v>
      </c>
      <c r="Z60">
        <f t="shared" si="6"/>
        <v>0</v>
      </c>
      <c r="AE60">
        <f t="shared" si="7"/>
        <v>0</v>
      </c>
    </row>
    <row r="61">
      <c r="A61" s="1" t="s">
        <v>151</v>
      </c>
      <c r="B61" s="7">
        <v>3233.0</v>
      </c>
      <c r="C61" s="2" t="s">
        <v>21</v>
      </c>
      <c r="D61" s="1"/>
      <c r="E61">
        <f t="shared" si="1"/>
        <v>0</v>
      </c>
      <c r="F61" t="str">
        <f t="shared" si="2"/>
        <v>не зачёт</v>
      </c>
      <c r="K61">
        <f t="shared" si="3"/>
        <v>0</v>
      </c>
      <c r="P61">
        <f t="shared" si="4"/>
        <v>0</v>
      </c>
      <c r="U61">
        <f t="shared" si="5"/>
        <v>0</v>
      </c>
      <c r="Z61">
        <f t="shared" si="6"/>
        <v>0</v>
      </c>
      <c r="AE61">
        <f t="shared" si="7"/>
        <v>0</v>
      </c>
    </row>
    <row r="62">
      <c r="A62" s="1" t="s">
        <v>152</v>
      </c>
      <c r="B62" s="7">
        <v>3239.0</v>
      </c>
      <c r="C62" s="2" t="s">
        <v>21</v>
      </c>
      <c r="D62" s="1"/>
      <c r="E62">
        <f t="shared" si="1"/>
        <v>48</v>
      </c>
      <c r="F62" t="str">
        <f t="shared" si="2"/>
        <v>зачёт</v>
      </c>
      <c r="G62" s="4">
        <v>1.0</v>
      </c>
      <c r="H62" s="4">
        <v>10.0</v>
      </c>
      <c r="K62">
        <f t="shared" si="3"/>
        <v>10</v>
      </c>
      <c r="L62" s="4">
        <v>1.0</v>
      </c>
      <c r="M62" s="4">
        <v>15.0</v>
      </c>
      <c r="O62" s="4">
        <v>1.0</v>
      </c>
      <c r="P62">
        <f t="shared" si="4"/>
        <v>14</v>
      </c>
      <c r="Q62" s="4">
        <v>1.0</v>
      </c>
      <c r="R62" s="4">
        <v>5.0</v>
      </c>
      <c r="U62">
        <f t="shared" si="5"/>
        <v>5</v>
      </c>
      <c r="V62" s="4">
        <v>1.0</v>
      </c>
      <c r="W62" s="4">
        <v>10.0</v>
      </c>
      <c r="Z62">
        <f t="shared" si="6"/>
        <v>10</v>
      </c>
      <c r="AA62" s="4">
        <v>1.0</v>
      </c>
      <c r="AB62" s="4">
        <v>10.0</v>
      </c>
      <c r="AD62" s="4">
        <v>1.0</v>
      </c>
      <c r="AE62">
        <f t="shared" si="7"/>
        <v>9</v>
      </c>
    </row>
    <row r="63">
      <c r="A63" s="1" t="s">
        <v>153</v>
      </c>
      <c r="B63" s="7">
        <v>3234.0</v>
      </c>
      <c r="C63" s="2" t="s">
        <v>21</v>
      </c>
      <c r="D63" s="1"/>
      <c r="E63">
        <f t="shared" si="1"/>
        <v>0</v>
      </c>
      <c r="F63" t="str">
        <f t="shared" si="2"/>
        <v>не зачёт</v>
      </c>
      <c r="K63">
        <f t="shared" si="3"/>
        <v>0</v>
      </c>
      <c r="P63">
        <f t="shared" si="4"/>
        <v>0</v>
      </c>
      <c r="U63">
        <f t="shared" si="5"/>
        <v>0</v>
      </c>
      <c r="Z63">
        <f t="shared" si="6"/>
        <v>0</v>
      </c>
      <c r="AE63">
        <f t="shared" si="7"/>
        <v>0</v>
      </c>
    </row>
    <row r="64">
      <c r="A64" s="1" t="s">
        <v>154</v>
      </c>
      <c r="B64" s="7">
        <v>3236.0</v>
      </c>
      <c r="C64" s="2" t="s">
        <v>21</v>
      </c>
      <c r="D64" s="3" t="s">
        <v>155</v>
      </c>
      <c r="E64">
        <f t="shared" si="1"/>
        <v>10</v>
      </c>
      <c r="F64" t="str">
        <f t="shared" si="2"/>
        <v>не зачёт</v>
      </c>
      <c r="G64" s="4">
        <v>1.0</v>
      </c>
      <c r="H64" s="4">
        <v>10.0</v>
      </c>
      <c r="I64" s="4">
        <v>2.0</v>
      </c>
      <c r="J64" s="4">
        <v>1.0</v>
      </c>
      <c r="K64">
        <f t="shared" si="3"/>
        <v>10</v>
      </c>
      <c r="P64">
        <f t="shared" si="4"/>
        <v>0</v>
      </c>
      <c r="U64">
        <f t="shared" si="5"/>
        <v>0</v>
      </c>
      <c r="Z64">
        <f t="shared" si="6"/>
        <v>0</v>
      </c>
      <c r="AE64">
        <f t="shared" si="7"/>
        <v>0</v>
      </c>
    </row>
    <row r="65">
      <c r="A65" s="1" t="s">
        <v>156</v>
      </c>
      <c r="B65" s="7">
        <v>3235.0</v>
      </c>
      <c r="C65" s="2" t="s">
        <v>21</v>
      </c>
      <c r="D65" s="3" t="s">
        <v>157</v>
      </c>
      <c r="E65">
        <f t="shared" si="1"/>
        <v>43</v>
      </c>
      <c r="F65" t="str">
        <f t="shared" si="2"/>
        <v>зачёт</v>
      </c>
      <c r="G65" s="4">
        <v>1.0</v>
      </c>
      <c r="H65" s="4">
        <v>10.0</v>
      </c>
      <c r="I65" s="4">
        <v>2.0</v>
      </c>
      <c r="J65" s="4">
        <v>3.0</v>
      </c>
      <c r="K65">
        <f t="shared" si="3"/>
        <v>9</v>
      </c>
      <c r="L65" s="4">
        <v>1.0</v>
      </c>
      <c r="M65" s="4">
        <v>10.0</v>
      </c>
      <c r="P65">
        <f t="shared" si="4"/>
        <v>10</v>
      </c>
      <c r="Q65" s="4">
        <v>1.0</v>
      </c>
      <c r="R65" s="4">
        <v>10.0</v>
      </c>
      <c r="T65" s="4">
        <v>0.0</v>
      </c>
      <c r="U65">
        <f t="shared" si="5"/>
        <v>10</v>
      </c>
      <c r="V65" s="4">
        <v>1.0</v>
      </c>
      <c r="W65" s="4">
        <v>15.0</v>
      </c>
      <c r="Y65" s="4">
        <v>1.0</v>
      </c>
      <c r="Z65">
        <f t="shared" si="6"/>
        <v>14</v>
      </c>
      <c r="AE65">
        <f t="shared" si="7"/>
        <v>0</v>
      </c>
    </row>
    <row r="66">
      <c r="A66" s="1"/>
      <c r="B66" s="7"/>
      <c r="C66" s="2"/>
      <c r="D66" s="1"/>
    </row>
    <row r="67">
      <c r="A67" s="1" t="s">
        <v>158</v>
      </c>
      <c r="B67" s="7">
        <v>3233.0</v>
      </c>
      <c r="C67" s="2" t="s">
        <v>21</v>
      </c>
      <c r="D67" s="1"/>
      <c r="E67">
        <f t="shared" ref="E67:E79" si="8">K67+P67+U67+Z67+AE67</f>
        <v>0</v>
      </c>
      <c r="F67" t="str">
        <f t="shared" ref="F67:F79" si="9">IF(E67&gt;=42,"зачёт","не зачёт")</f>
        <v>не зачёт</v>
      </c>
      <c r="K67">
        <f t="shared" ref="K67:K79" si="10">(H67 + MIN(0, I67-J67)) * IF(G67,1,0.6)</f>
        <v>0</v>
      </c>
      <c r="P67">
        <f t="shared" ref="P67:P79" si="11">(M67 + MIN(0, N67-O67)) * IF(L67,1,0.6)</f>
        <v>0</v>
      </c>
      <c r="U67">
        <f t="shared" ref="U67:U79" si="12">(R67 + MIN(0, S67-T67)) * IF(Q67,1,0.6)</f>
        <v>0</v>
      </c>
      <c r="Z67">
        <f t="shared" ref="Z67:Z79" si="13">(W67 + MIN(0, X67-Y67)) * IF(V67,1,0.6)</f>
        <v>0</v>
      </c>
      <c r="AE67">
        <f t="shared" ref="AE67:AE79" si="14">(AB67 + MIN(0, AC67-AD67)) * IF(AA67,1,0.6)</f>
        <v>0</v>
      </c>
    </row>
    <row r="68">
      <c r="A68" s="1" t="s">
        <v>159</v>
      </c>
      <c r="B68" s="7">
        <v>3234.0</v>
      </c>
      <c r="C68" s="2" t="s">
        <v>21</v>
      </c>
      <c r="D68" s="3" t="s">
        <v>160</v>
      </c>
      <c r="E68">
        <f t="shared" si="8"/>
        <v>10</v>
      </c>
      <c r="F68" t="str">
        <f t="shared" si="9"/>
        <v>не зачёт</v>
      </c>
      <c r="G68" s="4">
        <v>1.0</v>
      </c>
      <c r="H68" s="4">
        <v>10.0</v>
      </c>
      <c r="I68" s="4">
        <v>2.0</v>
      </c>
      <c r="J68" s="4">
        <v>1.0</v>
      </c>
      <c r="K68">
        <f t="shared" si="10"/>
        <v>10</v>
      </c>
      <c r="P68">
        <f t="shared" si="11"/>
        <v>0</v>
      </c>
      <c r="U68">
        <f t="shared" si="12"/>
        <v>0</v>
      </c>
      <c r="X68" s="4">
        <v>2.0</v>
      </c>
      <c r="Z68">
        <f t="shared" si="13"/>
        <v>0</v>
      </c>
      <c r="AE68">
        <f t="shared" si="14"/>
        <v>0</v>
      </c>
    </row>
    <row r="69">
      <c r="A69" s="1" t="s">
        <v>161</v>
      </c>
      <c r="B69" s="7">
        <v>3238.0</v>
      </c>
      <c r="C69" s="2" t="s">
        <v>21</v>
      </c>
      <c r="D69" s="3" t="s">
        <v>162</v>
      </c>
      <c r="E69">
        <f t="shared" si="8"/>
        <v>10</v>
      </c>
      <c r="F69" t="str">
        <f t="shared" si="9"/>
        <v>не зачёт</v>
      </c>
      <c r="G69" s="4">
        <v>1.0</v>
      </c>
      <c r="H69" s="4">
        <v>10.0</v>
      </c>
      <c r="I69" s="4">
        <v>1.0</v>
      </c>
      <c r="J69" s="4">
        <v>1.0</v>
      </c>
      <c r="K69">
        <f t="shared" si="10"/>
        <v>10</v>
      </c>
      <c r="P69">
        <f t="shared" si="11"/>
        <v>0</v>
      </c>
      <c r="U69">
        <f t="shared" si="12"/>
        <v>0</v>
      </c>
      <c r="Z69">
        <f t="shared" si="13"/>
        <v>0</v>
      </c>
      <c r="AE69">
        <f t="shared" si="14"/>
        <v>0</v>
      </c>
    </row>
    <row r="70">
      <c r="A70" s="1" t="s">
        <v>163</v>
      </c>
      <c r="B70" s="7">
        <v>3239.0</v>
      </c>
      <c r="C70" s="2" t="s">
        <v>21</v>
      </c>
      <c r="D70" s="3" t="s">
        <v>164</v>
      </c>
      <c r="E70">
        <f t="shared" si="8"/>
        <v>25</v>
      </c>
      <c r="F70" t="str">
        <f t="shared" si="9"/>
        <v>не зачёт</v>
      </c>
      <c r="G70" s="4">
        <v>1.0</v>
      </c>
      <c r="H70" s="4">
        <v>10.0</v>
      </c>
      <c r="I70" s="4">
        <v>2.0</v>
      </c>
      <c r="J70" s="4">
        <v>1.0</v>
      </c>
      <c r="K70">
        <f t="shared" si="10"/>
        <v>10</v>
      </c>
      <c r="L70" s="4">
        <v>0.0</v>
      </c>
      <c r="M70" s="4">
        <v>15.0</v>
      </c>
      <c r="O70" s="4">
        <v>0.0</v>
      </c>
      <c r="P70">
        <f t="shared" si="11"/>
        <v>9</v>
      </c>
      <c r="Q70" s="4">
        <v>0.0</v>
      </c>
      <c r="R70" s="4">
        <v>10.0</v>
      </c>
      <c r="T70" s="4">
        <v>0.0</v>
      </c>
      <c r="U70">
        <f t="shared" si="12"/>
        <v>6</v>
      </c>
      <c r="Z70">
        <f t="shared" si="13"/>
        <v>0</v>
      </c>
      <c r="AE70">
        <f t="shared" si="14"/>
        <v>0</v>
      </c>
    </row>
    <row r="71">
      <c r="A71" s="1" t="s">
        <v>165</v>
      </c>
      <c r="B71" s="7">
        <v>3234.0</v>
      </c>
      <c r="C71" s="2" t="s">
        <v>21</v>
      </c>
      <c r="D71" s="1"/>
      <c r="E71">
        <f t="shared" si="8"/>
        <v>50</v>
      </c>
      <c r="F71" t="str">
        <f t="shared" si="9"/>
        <v>зачёт</v>
      </c>
      <c r="G71" s="4">
        <v>1.0</v>
      </c>
      <c r="H71" s="4">
        <v>10.0</v>
      </c>
      <c r="K71">
        <f t="shared" si="10"/>
        <v>10</v>
      </c>
      <c r="L71" s="4">
        <v>1.0</v>
      </c>
      <c r="M71" s="4">
        <v>15.0</v>
      </c>
      <c r="P71">
        <f t="shared" si="11"/>
        <v>15</v>
      </c>
      <c r="Q71" s="4">
        <v>1.0</v>
      </c>
      <c r="R71" s="4">
        <v>10.0</v>
      </c>
      <c r="U71">
        <f t="shared" si="12"/>
        <v>10</v>
      </c>
      <c r="V71" s="4">
        <v>1.0</v>
      </c>
      <c r="W71" s="4">
        <v>15.0</v>
      </c>
      <c r="Z71">
        <f t="shared" si="13"/>
        <v>15</v>
      </c>
      <c r="AE71">
        <f t="shared" si="14"/>
        <v>0</v>
      </c>
    </row>
    <row r="72">
      <c r="A72" s="1" t="s">
        <v>166</v>
      </c>
      <c r="B72" s="7">
        <v>3238.0</v>
      </c>
      <c r="C72" s="2" t="s">
        <v>21</v>
      </c>
      <c r="D72" s="1"/>
      <c r="E72">
        <f t="shared" si="8"/>
        <v>0</v>
      </c>
      <c r="F72" t="str">
        <f t="shared" si="9"/>
        <v>не зачёт</v>
      </c>
      <c r="K72">
        <f t="shared" si="10"/>
        <v>0</v>
      </c>
      <c r="P72">
        <f t="shared" si="11"/>
        <v>0</v>
      </c>
      <c r="U72">
        <f t="shared" si="12"/>
        <v>0</v>
      </c>
      <c r="Z72">
        <f t="shared" si="13"/>
        <v>0</v>
      </c>
      <c r="AE72">
        <f t="shared" si="14"/>
        <v>0</v>
      </c>
    </row>
    <row r="73">
      <c r="A73" s="1" t="s">
        <v>167</v>
      </c>
      <c r="B73" s="7">
        <v>3236.0</v>
      </c>
      <c r="C73" s="2" t="s">
        <v>21</v>
      </c>
      <c r="D73" s="1"/>
      <c r="E73">
        <f t="shared" si="8"/>
        <v>0</v>
      </c>
      <c r="F73" t="str">
        <f t="shared" si="9"/>
        <v>не зачёт</v>
      </c>
      <c r="K73">
        <f t="shared" si="10"/>
        <v>0</v>
      </c>
      <c r="P73">
        <f t="shared" si="11"/>
        <v>0</v>
      </c>
      <c r="U73">
        <f t="shared" si="12"/>
        <v>0</v>
      </c>
      <c r="Z73">
        <f t="shared" si="13"/>
        <v>0</v>
      </c>
      <c r="AE73">
        <f t="shared" si="14"/>
        <v>0</v>
      </c>
    </row>
    <row r="74">
      <c r="A74" s="1" t="s">
        <v>168</v>
      </c>
      <c r="B74" s="7">
        <v>3235.0</v>
      </c>
      <c r="C74" s="2" t="s">
        <v>21</v>
      </c>
      <c r="D74" s="1"/>
      <c r="E74">
        <f t="shared" si="8"/>
        <v>0</v>
      </c>
      <c r="F74" t="str">
        <f t="shared" si="9"/>
        <v>не зачёт</v>
      </c>
      <c r="K74">
        <f t="shared" si="10"/>
        <v>0</v>
      </c>
      <c r="P74">
        <f t="shared" si="11"/>
        <v>0</v>
      </c>
      <c r="U74">
        <f t="shared" si="12"/>
        <v>0</v>
      </c>
      <c r="Z74">
        <f t="shared" si="13"/>
        <v>0</v>
      </c>
      <c r="AE74">
        <f t="shared" si="14"/>
        <v>0</v>
      </c>
    </row>
    <row r="75">
      <c r="A75" s="1" t="s">
        <v>169</v>
      </c>
      <c r="B75" s="7">
        <v>3237.0</v>
      </c>
      <c r="C75" s="2" t="s">
        <v>21</v>
      </c>
      <c r="D75" s="1"/>
      <c r="E75">
        <f t="shared" si="8"/>
        <v>0</v>
      </c>
      <c r="F75" t="str">
        <f t="shared" si="9"/>
        <v>не зачёт</v>
      </c>
      <c r="K75">
        <f t="shared" si="10"/>
        <v>0</v>
      </c>
      <c r="P75">
        <f t="shared" si="11"/>
        <v>0</v>
      </c>
      <c r="U75">
        <f t="shared" si="12"/>
        <v>0</v>
      </c>
      <c r="Z75">
        <f t="shared" si="13"/>
        <v>0</v>
      </c>
      <c r="AE75">
        <f t="shared" si="14"/>
        <v>0</v>
      </c>
    </row>
    <row r="76">
      <c r="A76" s="1" t="s">
        <v>170</v>
      </c>
      <c r="B76" s="7">
        <v>3238.0</v>
      </c>
      <c r="C76" s="2" t="s">
        <v>21</v>
      </c>
      <c r="D76" s="1"/>
      <c r="E76">
        <f t="shared" si="8"/>
        <v>0</v>
      </c>
      <c r="F76" t="str">
        <f t="shared" si="9"/>
        <v>не зачёт</v>
      </c>
      <c r="K76">
        <f t="shared" si="10"/>
        <v>0</v>
      </c>
      <c r="P76">
        <f t="shared" si="11"/>
        <v>0</v>
      </c>
      <c r="U76">
        <f t="shared" si="12"/>
        <v>0</v>
      </c>
      <c r="Z76">
        <f t="shared" si="13"/>
        <v>0</v>
      </c>
      <c r="AE76">
        <f t="shared" si="14"/>
        <v>0</v>
      </c>
    </row>
    <row r="77">
      <c r="A77" s="1" t="s">
        <v>171</v>
      </c>
      <c r="B77" s="7">
        <v>3234.0</v>
      </c>
      <c r="C77" s="2" t="s">
        <v>21</v>
      </c>
      <c r="D77" s="1"/>
      <c r="E77">
        <f t="shared" si="8"/>
        <v>0</v>
      </c>
      <c r="F77" t="str">
        <f t="shared" si="9"/>
        <v>не зачёт</v>
      </c>
      <c r="K77">
        <f t="shared" si="10"/>
        <v>0</v>
      </c>
      <c r="P77">
        <f t="shared" si="11"/>
        <v>0</v>
      </c>
      <c r="U77">
        <f t="shared" si="12"/>
        <v>0</v>
      </c>
      <c r="Z77">
        <f t="shared" si="13"/>
        <v>0</v>
      </c>
      <c r="AE77">
        <f t="shared" si="14"/>
        <v>0</v>
      </c>
    </row>
    <row r="78">
      <c r="A78" s="4" t="s">
        <v>172</v>
      </c>
      <c r="B78" s="4">
        <v>3238.0</v>
      </c>
      <c r="C78" s="41"/>
      <c r="E78">
        <f t="shared" si="8"/>
        <v>10</v>
      </c>
      <c r="F78" t="str">
        <f t="shared" si="9"/>
        <v>не зачёт</v>
      </c>
      <c r="G78" s="4">
        <v>1.0</v>
      </c>
      <c r="H78" s="4">
        <v>10.0</v>
      </c>
      <c r="I78" s="4">
        <v>2.0</v>
      </c>
      <c r="J78" s="4">
        <v>0.0</v>
      </c>
      <c r="K78">
        <f t="shared" si="10"/>
        <v>10</v>
      </c>
      <c r="P78">
        <f t="shared" si="11"/>
        <v>0</v>
      </c>
      <c r="U78">
        <f t="shared" si="12"/>
        <v>0</v>
      </c>
      <c r="Z78">
        <f t="shared" si="13"/>
        <v>0</v>
      </c>
      <c r="AE78">
        <f t="shared" si="14"/>
        <v>0</v>
      </c>
    </row>
    <row r="79">
      <c r="A79" s="4" t="s">
        <v>173</v>
      </c>
      <c r="C79" s="41"/>
      <c r="D79" s="4" t="s">
        <v>174</v>
      </c>
      <c r="E79">
        <f t="shared" si="8"/>
        <v>45</v>
      </c>
      <c r="F79" t="str">
        <f t="shared" si="9"/>
        <v>зачёт</v>
      </c>
      <c r="G79" s="4">
        <v>1.0</v>
      </c>
      <c r="H79" s="4">
        <v>10.0</v>
      </c>
      <c r="I79" s="4">
        <v>2.0</v>
      </c>
      <c r="J79" s="4">
        <v>1.0</v>
      </c>
      <c r="K79">
        <f t="shared" si="10"/>
        <v>10</v>
      </c>
      <c r="L79" s="4">
        <v>1.0</v>
      </c>
      <c r="M79" s="4">
        <v>12.0</v>
      </c>
      <c r="P79">
        <f t="shared" si="11"/>
        <v>12</v>
      </c>
      <c r="Q79" s="4">
        <v>1.0</v>
      </c>
      <c r="R79" s="4">
        <v>10.0</v>
      </c>
      <c r="T79" s="4">
        <v>1.0</v>
      </c>
      <c r="U79">
        <f t="shared" si="12"/>
        <v>9</v>
      </c>
      <c r="V79" s="4">
        <v>1.0</v>
      </c>
      <c r="W79" s="4">
        <v>15.0</v>
      </c>
      <c r="Y79" s="4">
        <v>1.0</v>
      </c>
      <c r="Z79">
        <f t="shared" si="13"/>
        <v>14</v>
      </c>
      <c r="AE79">
        <f t="shared" si="14"/>
        <v>0</v>
      </c>
    </row>
    <row r="80">
      <c r="C80" s="41"/>
    </row>
    <row r="81">
      <c r="A81" s="4" t="s">
        <v>175</v>
      </c>
      <c r="C81" s="41"/>
      <c r="E81">
        <f t="shared" ref="E81:E83" si="15">K81+P81+U81+Z81+AE81</f>
        <v>50</v>
      </c>
      <c r="F81" t="str">
        <f t="shared" ref="F81:F83" si="16">IF(E81&gt;=42,"зачёт","не зачёт")</f>
        <v>зачёт</v>
      </c>
      <c r="G81" s="4">
        <v>1.0</v>
      </c>
      <c r="H81" s="4">
        <v>10.0</v>
      </c>
      <c r="K81">
        <f t="shared" ref="K81:K83" si="17">(H81 + MIN(0, I81-J81)) * IF(G81,1,0.6)</f>
        <v>10</v>
      </c>
      <c r="L81" s="4">
        <v>1.0</v>
      </c>
      <c r="M81" s="4">
        <v>15.0</v>
      </c>
      <c r="P81">
        <f t="shared" ref="P81:P83" si="18">(M81 + MIN(0, N81-O81)) * IF(L81,1,0.6)</f>
        <v>15</v>
      </c>
      <c r="Q81" s="4">
        <v>1.0</v>
      </c>
      <c r="R81" s="4">
        <v>10.0</v>
      </c>
      <c r="U81">
        <f t="shared" ref="U81:U83" si="19">(R81 + MIN(0, S81-T81)) * IF(Q81,1,0.6)</f>
        <v>10</v>
      </c>
      <c r="V81" s="4">
        <v>1.0</v>
      </c>
      <c r="W81" s="4">
        <v>15.0</v>
      </c>
      <c r="Z81">
        <f t="shared" ref="Z81:Z83" si="20">(W81 + MIN(0, X81-Y81)) * IF(V81,1,0.6)</f>
        <v>15</v>
      </c>
      <c r="AE81">
        <f t="shared" ref="AE81:AE83" si="21">(AB81 + MIN(0, AC81-AD81)) * IF(AA81,1,0.6)</f>
        <v>0</v>
      </c>
    </row>
    <row r="82">
      <c r="A82" s="4" t="s">
        <v>176</v>
      </c>
      <c r="C82" s="41"/>
      <c r="E82">
        <f t="shared" si="15"/>
        <v>48</v>
      </c>
      <c r="F82" t="str">
        <f t="shared" si="16"/>
        <v>зачёт</v>
      </c>
      <c r="G82" s="4">
        <v>1.0</v>
      </c>
      <c r="H82" s="4">
        <v>10.0</v>
      </c>
      <c r="I82" s="4">
        <v>1.0</v>
      </c>
      <c r="J82" s="4">
        <v>2.0</v>
      </c>
      <c r="K82">
        <f t="shared" si="17"/>
        <v>9</v>
      </c>
      <c r="L82" s="4">
        <v>1.0</v>
      </c>
      <c r="M82" s="4">
        <v>15.0</v>
      </c>
      <c r="N82" s="4">
        <v>0.0</v>
      </c>
      <c r="O82" s="4">
        <v>3.0</v>
      </c>
      <c r="P82">
        <f t="shared" si="18"/>
        <v>12</v>
      </c>
      <c r="Q82" s="4">
        <v>1.0</v>
      </c>
      <c r="R82" s="4">
        <v>10.0</v>
      </c>
      <c r="S82" s="4">
        <v>0.0</v>
      </c>
      <c r="T82" s="4">
        <v>2.0</v>
      </c>
      <c r="U82">
        <f t="shared" si="19"/>
        <v>8</v>
      </c>
      <c r="V82" s="4">
        <v>1.0</v>
      </c>
      <c r="W82" s="4">
        <v>12.0</v>
      </c>
      <c r="X82" s="4">
        <v>0.0</v>
      </c>
      <c r="Y82" s="4">
        <v>1.0</v>
      </c>
      <c r="Z82">
        <f t="shared" si="20"/>
        <v>11</v>
      </c>
      <c r="AA82" s="4">
        <v>1.0</v>
      </c>
      <c r="AB82" s="4">
        <v>10.0</v>
      </c>
      <c r="AC82" s="4">
        <v>0.0</v>
      </c>
      <c r="AD82" s="4">
        <v>2.0</v>
      </c>
      <c r="AE82">
        <f t="shared" si="21"/>
        <v>8</v>
      </c>
    </row>
    <row r="83">
      <c r="A83" s="4" t="s">
        <v>177</v>
      </c>
      <c r="C83" s="41"/>
      <c r="E83">
        <f t="shared" si="15"/>
        <v>42</v>
      </c>
      <c r="F83" t="str">
        <f t="shared" si="16"/>
        <v>зачёт</v>
      </c>
      <c r="G83" s="4">
        <v>0.0</v>
      </c>
      <c r="H83" s="4">
        <v>10.0</v>
      </c>
      <c r="K83">
        <f t="shared" si="17"/>
        <v>6</v>
      </c>
      <c r="L83" s="4">
        <v>0.0</v>
      </c>
      <c r="M83" s="4">
        <v>15.0</v>
      </c>
      <c r="P83">
        <f t="shared" si="18"/>
        <v>9</v>
      </c>
      <c r="Q83" s="4">
        <v>0.0</v>
      </c>
      <c r="R83" s="4">
        <v>10.0</v>
      </c>
      <c r="U83">
        <f t="shared" si="19"/>
        <v>6</v>
      </c>
      <c r="V83" s="4">
        <v>0.0</v>
      </c>
      <c r="W83" s="4">
        <v>15.0</v>
      </c>
      <c r="Z83">
        <f t="shared" si="20"/>
        <v>9</v>
      </c>
      <c r="AA83" s="4">
        <v>0.0</v>
      </c>
      <c r="AB83" s="4">
        <v>20.0</v>
      </c>
      <c r="AE83">
        <f t="shared" si="21"/>
        <v>12</v>
      </c>
    </row>
    <row r="85">
      <c r="A85" s="4" t="s">
        <v>178</v>
      </c>
      <c r="E85" s="61">
        <f>average(E3:E78)</f>
        <v>15.35733333</v>
      </c>
      <c r="F85" s="61"/>
      <c r="G85" s="61">
        <f t="shared" ref="G85:AE85" si="22">average(G3:G79)</f>
        <v>0.829787234</v>
      </c>
      <c r="H85" s="61">
        <f t="shared" si="22"/>
        <v>9.659574468</v>
      </c>
      <c r="I85" s="61">
        <f t="shared" si="22"/>
        <v>1.697674419</v>
      </c>
      <c r="J85" s="61">
        <f t="shared" si="22"/>
        <v>0.9268292683</v>
      </c>
      <c r="K85" s="61">
        <f t="shared" si="22"/>
        <v>5.568421053</v>
      </c>
      <c r="L85" s="61">
        <f t="shared" si="22"/>
        <v>0.7407407407</v>
      </c>
      <c r="M85" s="61">
        <f t="shared" si="22"/>
        <v>13.88888889</v>
      </c>
      <c r="N85" s="61">
        <f t="shared" si="22"/>
        <v>1.923076923</v>
      </c>
      <c r="O85" s="61">
        <f t="shared" si="22"/>
        <v>1.055555556</v>
      </c>
      <c r="P85" s="61">
        <f t="shared" si="22"/>
        <v>4.326315789</v>
      </c>
      <c r="Q85" s="61">
        <f t="shared" si="22"/>
        <v>0.76</v>
      </c>
      <c r="R85" s="61">
        <f t="shared" si="22"/>
        <v>7.84</v>
      </c>
      <c r="S85" s="61">
        <f t="shared" si="22"/>
        <v>0</v>
      </c>
      <c r="T85" s="61">
        <f t="shared" si="22"/>
        <v>0.9333333333</v>
      </c>
      <c r="U85" s="61">
        <f t="shared" si="22"/>
        <v>2.131578947</v>
      </c>
      <c r="V85" s="61">
        <f t="shared" si="22"/>
        <v>0.8823529412</v>
      </c>
      <c r="W85" s="61">
        <f t="shared" si="22"/>
        <v>14.17647059</v>
      </c>
      <c r="X85" s="61">
        <f t="shared" si="22"/>
        <v>1</v>
      </c>
      <c r="Y85" s="61">
        <f t="shared" si="22"/>
        <v>1.153846154</v>
      </c>
      <c r="Z85" s="61">
        <f t="shared" si="22"/>
        <v>2.852631579</v>
      </c>
      <c r="AA85" s="61">
        <f t="shared" si="22"/>
        <v>0.8571428571</v>
      </c>
      <c r="AB85" s="61">
        <f t="shared" si="22"/>
        <v>11.28571429</v>
      </c>
      <c r="AC85" s="61" t="str">
        <f t="shared" si="22"/>
        <v>#DIV/0!</v>
      </c>
      <c r="AD85" s="61">
        <f t="shared" si="22"/>
        <v>1</v>
      </c>
      <c r="AE85" s="61">
        <f t="shared" si="22"/>
        <v>0.8684210526</v>
      </c>
    </row>
    <row r="89">
      <c r="F89">
        <f>COUNTIF(F3:F78, "=зачёт")</f>
        <v>16</v>
      </c>
    </row>
    <row r="90">
      <c r="F90">
        <f>COUNTIF(F3:F79,"=не зачёт")</f>
        <v>59</v>
      </c>
    </row>
    <row r="91">
      <c r="F91">
        <f>F89/(F89+F90)</f>
        <v>0.2133333333</v>
      </c>
    </row>
  </sheetData>
  <mergeCells count="5">
    <mergeCell ref="G1:K1"/>
    <mergeCell ref="L1:P1"/>
    <mergeCell ref="Q1:U1"/>
    <mergeCell ref="V1:Z1"/>
    <mergeCell ref="AA1:AE1"/>
  </mergeCells>
  <conditionalFormatting sqref="K3:K79">
    <cfRule type="colorScale" priority="1">
      <colorScale>
        <cfvo type="formula" val="0"/>
        <cfvo type="formula" val="6"/>
        <cfvo type="formula" val="10"/>
        <color rgb="FFF4CCCC"/>
        <color rgb="FFFFF2CC"/>
        <color rgb="FFD9EAD3"/>
      </colorScale>
    </cfRule>
  </conditionalFormatting>
  <conditionalFormatting sqref="P3:P79">
    <cfRule type="colorScale" priority="2">
      <colorScale>
        <cfvo type="formula" val="0"/>
        <cfvo type="formula" val="9"/>
        <cfvo type="formula" val="15"/>
        <color rgb="FFF4CCCC"/>
        <color rgb="FFFFF2CC"/>
        <color rgb="FFD9EAD3"/>
      </colorScale>
    </cfRule>
  </conditionalFormatting>
  <conditionalFormatting sqref="U3:U79">
    <cfRule type="colorScale" priority="3">
      <colorScale>
        <cfvo type="formula" val="0"/>
        <cfvo type="formula" val="6"/>
        <cfvo type="formula" val="10"/>
        <color rgb="FFF4CCCC"/>
        <color rgb="FFFFF2CC"/>
        <color rgb="FFD9EAD3"/>
      </colorScale>
    </cfRule>
  </conditionalFormatting>
  <conditionalFormatting sqref="Z3:Z79">
    <cfRule type="colorScale" priority="4">
      <colorScale>
        <cfvo type="formula" val="0"/>
        <cfvo type="formula" val="9"/>
        <cfvo type="formula" val="15"/>
        <color rgb="FFF4CCCC"/>
        <color rgb="FFFFF2CC"/>
        <color rgb="FFD9EAD3"/>
      </colorScale>
    </cfRule>
  </conditionalFormatting>
  <conditionalFormatting sqref="AE3:AE79">
    <cfRule type="colorScale" priority="5">
      <colorScale>
        <cfvo type="formula" val="0"/>
        <cfvo type="formula" val="12"/>
        <cfvo type="formula" val="20"/>
        <color rgb="FFF4CCCC"/>
        <color rgb="FFFFF2CC"/>
        <color rgb="FFD9EAD3"/>
      </colorScale>
    </cfRule>
  </conditionalFormatting>
  <conditionalFormatting sqref="E3:E79">
    <cfRule type="colorScale" priority="6">
      <colorScale>
        <cfvo type="formula" val="0"/>
        <cfvo type="formula" val="42"/>
        <cfvo type="formula" val="70"/>
        <color rgb="FFF4CCCC"/>
        <color rgb="FFD9EAD3"/>
        <color rgb="FF674EA7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5.57"/>
    <col customWidth="1" min="3" max="3" width="11.43"/>
    <col customWidth="1" min="4" max="4" width="9.86"/>
    <col customWidth="1" min="5" max="5" width="7.71"/>
    <col customWidth="1" min="6" max="6" width="8.86"/>
    <col customWidth="1" min="7" max="7" width="8.0"/>
    <col customWidth="1" min="8" max="8" width="9.14"/>
    <col customWidth="1" min="9" max="9" width="8.29"/>
    <col customWidth="1" min="10" max="10" width="8.43"/>
    <col customWidth="1" min="11" max="11" width="5.71"/>
    <col customWidth="1" min="12" max="31" width="4.14"/>
  </cols>
  <sheetData>
    <row r="1">
      <c r="A1" s="8" t="s">
        <v>0</v>
      </c>
      <c r="B1" s="9" t="s">
        <v>1</v>
      </c>
      <c r="C1" s="10" t="s">
        <v>2</v>
      </c>
      <c r="D1" s="11" t="s">
        <v>4</v>
      </c>
      <c r="E1" s="11" t="s">
        <v>30</v>
      </c>
      <c r="F1" s="12" t="s">
        <v>5</v>
      </c>
      <c r="G1" s="13" t="s">
        <v>32</v>
      </c>
      <c r="H1" s="14"/>
      <c r="I1" s="14"/>
      <c r="J1" s="14"/>
      <c r="K1" s="15"/>
      <c r="L1" s="16" t="s">
        <v>33</v>
      </c>
      <c r="M1" s="14"/>
      <c r="N1" s="14"/>
      <c r="O1" s="14"/>
      <c r="P1" s="14"/>
      <c r="Q1" s="13" t="s">
        <v>34</v>
      </c>
      <c r="R1" s="14"/>
      <c r="S1" s="14"/>
      <c r="T1" s="14"/>
      <c r="U1" s="15"/>
      <c r="V1" s="16" t="s">
        <v>35</v>
      </c>
      <c r="W1" s="14"/>
      <c r="X1" s="14"/>
      <c r="Y1" s="14"/>
      <c r="Z1" s="15"/>
      <c r="AA1" s="16" t="s">
        <v>36</v>
      </c>
      <c r="AB1" s="14"/>
      <c r="AC1" s="14"/>
      <c r="AD1" s="14"/>
      <c r="AE1" s="15"/>
    </row>
    <row r="2">
      <c r="A2" s="17"/>
      <c r="B2" s="18"/>
      <c r="C2" s="19"/>
      <c r="D2" s="20"/>
      <c r="E2" s="20"/>
      <c r="F2" s="21"/>
      <c r="G2" s="22" t="s">
        <v>11</v>
      </c>
      <c r="H2" s="23" t="s">
        <v>12</v>
      </c>
      <c r="I2" s="23" t="s">
        <v>13</v>
      </c>
      <c r="J2" s="23" t="s">
        <v>14</v>
      </c>
      <c r="K2" s="24" t="s">
        <v>4</v>
      </c>
      <c r="L2" s="23" t="s">
        <v>15</v>
      </c>
      <c r="M2" s="23" t="s">
        <v>16</v>
      </c>
      <c r="N2" s="25" t="s">
        <v>17</v>
      </c>
      <c r="O2" s="23" t="s">
        <v>18</v>
      </c>
      <c r="P2" s="23" t="s">
        <v>19</v>
      </c>
      <c r="Q2" s="22" t="s">
        <v>15</v>
      </c>
      <c r="R2" s="23" t="s">
        <v>16</v>
      </c>
      <c r="S2" s="25" t="s">
        <v>17</v>
      </c>
      <c r="T2" s="23" t="s">
        <v>18</v>
      </c>
      <c r="U2" s="24" t="s">
        <v>19</v>
      </c>
      <c r="V2" s="11" t="s">
        <v>15</v>
      </c>
      <c r="W2" s="11" t="s">
        <v>16</v>
      </c>
      <c r="X2" s="26" t="s">
        <v>17</v>
      </c>
      <c r="Y2" s="11" t="s">
        <v>18</v>
      </c>
      <c r="Z2" s="12" t="s">
        <v>19</v>
      </c>
      <c r="AA2" s="23" t="s">
        <v>15</v>
      </c>
      <c r="AB2" s="23" t="s">
        <v>16</v>
      </c>
      <c r="AC2" s="25" t="s">
        <v>17</v>
      </c>
      <c r="AD2" s="23" t="s">
        <v>18</v>
      </c>
      <c r="AE2" s="24" t="s">
        <v>19</v>
      </c>
    </row>
    <row r="3">
      <c r="A3" s="27" t="s">
        <v>37</v>
      </c>
      <c r="B3" s="28">
        <v>3239.0</v>
      </c>
      <c r="C3" s="10" t="s">
        <v>38</v>
      </c>
      <c r="D3" s="29">
        <f t="shared" ref="D3:D15" si="1">K3+P3+U3+Z3+AE3</f>
        <v>53</v>
      </c>
      <c r="E3" s="30">
        <f t="shared" ref="E3:E15" si="2">D3/(K$16+P$16+U$16+Z$16+AE$16)</f>
        <v>0.7571428571</v>
      </c>
      <c r="F3" s="15" t="str">
        <f t="shared" ref="F3:F15" si="3">IF(D3&gt;=42,"зачёт","не зачёт")</f>
        <v>зачёт</v>
      </c>
      <c r="G3" s="31">
        <v>1.0</v>
      </c>
      <c r="H3" s="11">
        <v>15.0</v>
      </c>
      <c r="I3" s="11">
        <v>0.0</v>
      </c>
      <c r="J3" s="11">
        <v>0.0</v>
      </c>
      <c r="K3" s="15">
        <f t="shared" ref="K3:K15" si="4">(H3 + I3-J3) * IF(G3,1,0.6)</f>
        <v>15</v>
      </c>
      <c r="L3" s="11">
        <v>1.0</v>
      </c>
      <c r="M3" s="11">
        <v>25.0</v>
      </c>
      <c r="N3" s="11">
        <v>0.0</v>
      </c>
      <c r="O3" s="11">
        <v>0.0</v>
      </c>
      <c r="P3" s="14">
        <f t="shared" ref="P3:P15" si="5">(M3 + N3-O3) * IF(L3,1,0.6)</f>
        <v>25</v>
      </c>
      <c r="Q3" s="31">
        <v>0.0</v>
      </c>
      <c r="R3" s="14"/>
      <c r="S3" s="14"/>
      <c r="T3" s="14"/>
      <c r="U3" s="32">
        <f t="shared" ref="U3:U15" si="6">(R3 + S3-T3) * IF(Q3,1,0.6)</f>
        <v>0</v>
      </c>
      <c r="V3" s="31">
        <v>1.0</v>
      </c>
      <c r="W3" s="11">
        <v>10.0</v>
      </c>
      <c r="X3" s="11">
        <v>3.0</v>
      </c>
      <c r="Y3" s="11">
        <v>0.0</v>
      </c>
      <c r="Z3" s="35">
        <f t="shared" ref="Z3:Z15" si="7">(W3 + X3-Y3) * IF(V3,1,0.6)</f>
        <v>13</v>
      </c>
      <c r="AA3" s="11">
        <v>1.0</v>
      </c>
      <c r="AB3" s="14"/>
      <c r="AC3" s="14"/>
      <c r="AD3" s="14"/>
      <c r="AE3" s="35">
        <f t="shared" ref="AE3:AE15" si="8">(AB3 + AC3-AD3) * IF(AA3,1,0.6)</f>
        <v>0</v>
      </c>
    </row>
    <row r="4">
      <c r="A4" s="38" t="s">
        <v>60</v>
      </c>
      <c r="B4" s="7">
        <v>3235.0</v>
      </c>
      <c r="C4" s="2" t="s">
        <v>38</v>
      </c>
      <c r="D4" s="39">
        <f t="shared" si="1"/>
        <v>33</v>
      </c>
      <c r="E4" s="40">
        <f t="shared" si="2"/>
        <v>0.4714285714</v>
      </c>
      <c r="F4" s="41" t="str">
        <f t="shared" si="3"/>
        <v>не зачёт</v>
      </c>
      <c r="G4" s="42">
        <v>1.0</v>
      </c>
      <c r="H4" s="4">
        <v>15.0</v>
      </c>
      <c r="I4" s="4">
        <v>0.0</v>
      </c>
      <c r="J4" s="4">
        <v>0.0</v>
      </c>
      <c r="K4" s="41">
        <f t="shared" si="4"/>
        <v>15</v>
      </c>
      <c r="L4" s="4">
        <v>1.0</v>
      </c>
      <c r="P4">
        <f t="shared" si="5"/>
        <v>0</v>
      </c>
      <c r="Q4" s="42">
        <v>1.0</v>
      </c>
      <c r="R4" s="4">
        <v>8.0</v>
      </c>
      <c r="S4" s="4">
        <v>11.0</v>
      </c>
      <c r="T4" s="4">
        <v>1.0</v>
      </c>
      <c r="U4" s="43">
        <f t="shared" si="6"/>
        <v>18</v>
      </c>
      <c r="V4" s="42">
        <v>0.0</v>
      </c>
      <c r="Z4" s="44">
        <f t="shared" si="7"/>
        <v>0</v>
      </c>
      <c r="AA4" s="4">
        <v>1.0</v>
      </c>
      <c r="AE4" s="44">
        <f t="shared" si="8"/>
        <v>0</v>
      </c>
    </row>
    <row r="5">
      <c r="A5" s="38" t="s">
        <v>66</v>
      </c>
      <c r="B5" s="7">
        <v>3234.0</v>
      </c>
      <c r="C5" s="2" t="s">
        <v>38</v>
      </c>
      <c r="D5" s="39">
        <f t="shared" si="1"/>
        <v>15</v>
      </c>
      <c r="E5" s="40">
        <f t="shared" si="2"/>
        <v>0.2142857143</v>
      </c>
      <c r="F5" s="41" t="str">
        <f t="shared" si="3"/>
        <v>не зачёт</v>
      </c>
      <c r="G5" s="42">
        <v>1.0</v>
      </c>
      <c r="H5" s="4">
        <v>15.0</v>
      </c>
      <c r="I5" s="4">
        <v>0.0</v>
      </c>
      <c r="J5" s="4">
        <v>0.0</v>
      </c>
      <c r="K5" s="41">
        <f t="shared" si="4"/>
        <v>15</v>
      </c>
      <c r="L5" s="4">
        <v>0.0</v>
      </c>
      <c r="P5">
        <f t="shared" si="5"/>
        <v>0</v>
      </c>
      <c r="Q5" s="42">
        <v>0.0</v>
      </c>
      <c r="U5" s="43">
        <f t="shared" si="6"/>
        <v>0</v>
      </c>
      <c r="V5" s="42">
        <v>0.0</v>
      </c>
      <c r="Z5" s="44">
        <f t="shared" si="7"/>
        <v>0</v>
      </c>
      <c r="AA5" s="4">
        <v>1.0</v>
      </c>
      <c r="AE5" s="44">
        <f t="shared" si="8"/>
        <v>0</v>
      </c>
    </row>
    <row r="6">
      <c r="A6" s="45" t="s">
        <v>70</v>
      </c>
      <c r="B6" s="7">
        <v>3233.0</v>
      </c>
      <c r="C6" s="2" t="s">
        <v>38</v>
      </c>
      <c r="D6" s="39">
        <f t="shared" si="1"/>
        <v>0</v>
      </c>
      <c r="E6" s="40">
        <f t="shared" si="2"/>
        <v>0</v>
      </c>
      <c r="F6" s="41" t="str">
        <f t="shared" si="3"/>
        <v>не зачёт</v>
      </c>
      <c r="G6" s="42">
        <v>0.0</v>
      </c>
      <c r="I6" s="4"/>
      <c r="K6" s="41">
        <f t="shared" si="4"/>
        <v>0</v>
      </c>
      <c r="L6" s="4">
        <v>0.0</v>
      </c>
      <c r="P6">
        <f t="shared" si="5"/>
        <v>0</v>
      </c>
      <c r="Q6" s="42">
        <v>0.0</v>
      </c>
      <c r="U6" s="43">
        <f t="shared" si="6"/>
        <v>0</v>
      </c>
      <c r="V6" s="42">
        <v>0.0</v>
      </c>
      <c r="Z6" s="44">
        <f t="shared" si="7"/>
        <v>0</v>
      </c>
      <c r="AA6" s="4">
        <v>1.0</v>
      </c>
      <c r="AE6" s="44">
        <f t="shared" si="8"/>
        <v>0</v>
      </c>
    </row>
    <row r="7">
      <c r="A7" s="46" t="s">
        <v>73</v>
      </c>
      <c r="B7" s="7">
        <v>3236.0</v>
      </c>
      <c r="C7" s="2" t="s">
        <v>38</v>
      </c>
      <c r="D7" s="39">
        <f t="shared" si="1"/>
        <v>54</v>
      </c>
      <c r="E7" s="40">
        <f t="shared" si="2"/>
        <v>0.7714285714</v>
      </c>
      <c r="F7" s="41" t="str">
        <f t="shared" si="3"/>
        <v>зачёт</v>
      </c>
      <c r="G7" s="42">
        <v>1.0</v>
      </c>
      <c r="H7" s="4">
        <v>15.0</v>
      </c>
      <c r="I7" s="4">
        <v>1.0</v>
      </c>
      <c r="J7" s="4">
        <v>0.0</v>
      </c>
      <c r="K7" s="41">
        <f t="shared" si="4"/>
        <v>16</v>
      </c>
      <c r="L7" s="4">
        <v>1.0</v>
      </c>
      <c r="M7" s="4">
        <v>18.0</v>
      </c>
      <c r="P7">
        <f t="shared" si="5"/>
        <v>18</v>
      </c>
      <c r="Q7" s="42">
        <v>1.0</v>
      </c>
      <c r="R7" s="4">
        <v>10.0</v>
      </c>
      <c r="S7" s="4">
        <v>0.0</v>
      </c>
      <c r="T7" s="4">
        <v>0.0</v>
      </c>
      <c r="U7" s="43">
        <f t="shared" si="6"/>
        <v>10</v>
      </c>
      <c r="V7" s="42">
        <v>1.0</v>
      </c>
      <c r="W7" s="4">
        <v>10.0</v>
      </c>
      <c r="X7" s="4">
        <v>0.0</v>
      </c>
      <c r="Y7" s="4">
        <v>0.0</v>
      </c>
      <c r="Z7" s="44">
        <f t="shared" si="7"/>
        <v>10</v>
      </c>
      <c r="AA7" s="4">
        <v>1.0</v>
      </c>
      <c r="AE7" s="44">
        <f t="shared" si="8"/>
        <v>0</v>
      </c>
    </row>
    <row r="8">
      <c r="A8" s="38" t="s">
        <v>76</v>
      </c>
      <c r="B8" s="7">
        <v>3234.0</v>
      </c>
      <c r="C8" s="2" t="s">
        <v>38</v>
      </c>
      <c r="D8" s="39">
        <f t="shared" si="1"/>
        <v>29.2</v>
      </c>
      <c r="E8" s="40">
        <f t="shared" si="2"/>
        <v>0.4171428571</v>
      </c>
      <c r="F8" s="41" t="str">
        <f t="shared" si="3"/>
        <v>не зачёт</v>
      </c>
      <c r="G8" s="42">
        <v>1.0</v>
      </c>
      <c r="H8" s="4">
        <v>15.0</v>
      </c>
      <c r="I8" s="4">
        <v>0.0</v>
      </c>
      <c r="J8" s="4">
        <v>2.0</v>
      </c>
      <c r="K8" s="41">
        <f t="shared" si="4"/>
        <v>13</v>
      </c>
      <c r="L8" s="4">
        <v>1.0</v>
      </c>
      <c r="P8">
        <f t="shared" si="5"/>
        <v>0</v>
      </c>
      <c r="Q8" s="42">
        <v>0.0</v>
      </c>
      <c r="R8" s="4">
        <v>10.0</v>
      </c>
      <c r="S8" s="4">
        <v>8.0</v>
      </c>
      <c r="T8" s="4">
        <v>2.0</v>
      </c>
      <c r="U8" s="43">
        <f t="shared" si="6"/>
        <v>9.6</v>
      </c>
      <c r="V8" s="42">
        <v>0.0</v>
      </c>
      <c r="W8" s="4">
        <v>10.0</v>
      </c>
      <c r="X8" s="4">
        <v>3.0</v>
      </c>
      <c r="Y8" s="4">
        <v>2.0</v>
      </c>
      <c r="Z8" s="44">
        <f t="shared" si="7"/>
        <v>6.6</v>
      </c>
      <c r="AA8" s="4">
        <v>1.0</v>
      </c>
      <c r="AE8" s="44">
        <f t="shared" si="8"/>
        <v>0</v>
      </c>
    </row>
    <row r="9">
      <c r="A9" s="46" t="s">
        <v>79</v>
      </c>
      <c r="B9" s="7">
        <v>3233.0</v>
      </c>
      <c r="C9" s="2" t="s">
        <v>38</v>
      </c>
      <c r="D9" s="39">
        <f t="shared" si="1"/>
        <v>43</v>
      </c>
      <c r="E9" s="40">
        <f t="shared" si="2"/>
        <v>0.6142857143</v>
      </c>
      <c r="F9" s="41" t="str">
        <f t="shared" si="3"/>
        <v>зачёт</v>
      </c>
      <c r="G9" s="42">
        <v>1.0</v>
      </c>
      <c r="H9" s="4">
        <v>15.0</v>
      </c>
      <c r="I9" s="4">
        <v>0.0</v>
      </c>
      <c r="J9" s="4">
        <v>0.0</v>
      </c>
      <c r="K9" s="41">
        <f t="shared" si="4"/>
        <v>15</v>
      </c>
      <c r="L9" s="4">
        <v>0.0</v>
      </c>
      <c r="P9">
        <f t="shared" si="5"/>
        <v>0</v>
      </c>
      <c r="Q9" s="42">
        <v>1.0</v>
      </c>
      <c r="R9" s="4">
        <v>10.0</v>
      </c>
      <c r="S9" s="4">
        <v>5.0</v>
      </c>
      <c r="T9" s="4">
        <v>0.0</v>
      </c>
      <c r="U9" s="43">
        <f t="shared" si="6"/>
        <v>15</v>
      </c>
      <c r="V9" s="42">
        <v>1.0</v>
      </c>
      <c r="W9" s="4">
        <v>10.0</v>
      </c>
      <c r="X9" s="4">
        <v>3.0</v>
      </c>
      <c r="Y9" s="4">
        <v>0.0</v>
      </c>
      <c r="Z9" s="44">
        <f t="shared" si="7"/>
        <v>13</v>
      </c>
      <c r="AA9" s="4">
        <v>1.0</v>
      </c>
      <c r="AE9" s="44">
        <f t="shared" si="8"/>
        <v>0</v>
      </c>
    </row>
    <row r="10">
      <c r="A10" s="45" t="s">
        <v>83</v>
      </c>
      <c r="B10" s="7">
        <v>3234.0</v>
      </c>
      <c r="C10" s="2" t="s">
        <v>38</v>
      </c>
      <c r="D10" s="39">
        <f t="shared" si="1"/>
        <v>0</v>
      </c>
      <c r="E10" s="40">
        <f t="shared" si="2"/>
        <v>0</v>
      </c>
      <c r="F10" s="41" t="str">
        <f t="shared" si="3"/>
        <v>не зачёт</v>
      </c>
      <c r="G10" s="42">
        <v>0.0</v>
      </c>
      <c r="K10" s="41">
        <f t="shared" si="4"/>
        <v>0</v>
      </c>
      <c r="L10" s="4">
        <v>0.0</v>
      </c>
      <c r="P10">
        <f t="shared" si="5"/>
        <v>0</v>
      </c>
      <c r="Q10" s="42">
        <v>0.0</v>
      </c>
      <c r="U10" s="43">
        <f t="shared" si="6"/>
        <v>0</v>
      </c>
      <c r="V10" s="42">
        <v>0.0</v>
      </c>
      <c r="Z10" s="44">
        <f t="shared" si="7"/>
        <v>0</v>
      </c>
      <c r="AA10" s="4">
        <v>1.0</v>
      </c>
      <c r="AE10" s="44">
        <f t="shared" si="8"/>
        <v>0</v>
      </c>
    </row>
    <row r="11">
      <c r="A11" s="47" t="s">
        <v>86</v>
      </c>
      <c r="B11" s="7">
        <v>3235.0</v>
      </c>
      <c r="C11" s="2" t="s">
        <v>38</v>
      </c>
      <c r="D11" s="39">
        <f t="shared" si="1"/>
        <v>47</v>
      </c>
      <c r="E11" s="40">
        <f t="shared" si="2"/>
        <v>0.6714285714</v>
      </c>
      <c r="F11" s="41" t="str">
        <f t="shared" si="3"/>
        <v>зачёт</v>
      </c>
      <c r="G11" s="42">
        <v>0.0</v>
      </c>
      <c r="H11" s="4">
        <v>15.0</v>
      </c>
      <c r="I11" s="4">
        <v>0.0</v>
      </c>
      <c r="J11" s="4">
        <v>0.0</v>
      </c>
      <c r="K11" s="41">
        <f t="shared" si="4"/>
        <v>9</v>
      </c>
      <c r="L11" s="4">
        <v>1.0</v>
      </c>
      <c r="M11" s="4">
        <v>15.0</v>
      </c>
      <c r="P11">
        <f t="shared" si="5"/>
        <v>15</v>
      </c>
      <c r="Q11" s="42">
        <v>1.0</v>
      </c>
      <c r="R11" s="4">
        <v>10.0</v>
      </c>
      <c r="S11" s="4">
        <v>0.0</v>
      </c>
      <c r="T11" s="4">
        <v>0.0</v>
      </c>
      <c r="U11" s="43">
        <f t="shared" si="6"/>
        <v>10</v>
      </c>
      <c r="V11" s="42">
        <v>1.0</v>
      </c>
      <c r="W11" s="4">
        <v>10.0</v>
      </c>
      <c r="X11" s="4">
        <v>3.0</v>
      </c>
      <c r="Y11" s="4">
        <v>0.0</v>
      </c>
      <c r="Z11" s="44">
        <f t="shared" si="7"/>
        <v>13</v>
      </c>
      <c r="AA11" s="4">
        <v>1.0</v>
      </c>
      <c r="AE11" s="44">
        <f t="shared" si="8"/>
        <v>0</v>
      </c>
    </row>
    <row r="12">
      <c r="A12" s="45" t="s">
        <v>90</v>
      </c>
      <c r="B12" s="7">
        <v>3233.0</v>
      </c>
      <c r="C12" s="2" t="s">
        <v>38</v>
      </c>
      <c r="D12" s="39">
        <f t="shared" si="1"/>
        <v>0</v>
      </c>
      <c r="E12" s="40">
        <f t="shared" si="2"/>
        <v>0</v>
      </c>
      <c r="F12" s="41" t="str">
        <f t="shared" si="3"/>
        <v>не зачёт</v>
      </c>
      <c r="G12" s="42">
        <v>0.0</v>
      </c>
      <c r="K12" s="41">
        <f t="shared" si="4"/>
        <v>0</v>
      </c>
      <c r="L12" s="4">
        <v>0.0</v>
      </c>
      <c r="P12">
        <f t="shared" si="5"/>
        <v>0</v>
      </c>
      <c r="Q12" s="42">
        <v>0.0</v>
      </c>
      <c r="U12" s="43">
        <f t="shared" si="6"/>
        <v>0</v>
      </c>
      <c r="V12" s="42">
        <v>0.0</v>
      </c>
      <c r="Z12" s="44">
        <f t="shared" si="7"/>
        <v>0</v>
      </c>
      <c r="AA12" s="4">
        <v>1.0</v>
      </c>
      <c r="AE12" s="44">
        <f t="shared" si="8"/>
        <v>0</v>
      </c>
    </row>
    <row r="13">
      <c r="A13" s="45" t="s">
        <v>91</v>
      </c>
      <c r="B13" s="7">
        <v>3233.0</v>
      </c>
      <c r="C13" s="2" t="s">
        <v>38</v>
      </c>
      <c r="D13" s="39">
        <f t="shared" si="1"/>
        <v>0</v>
      </c>
      <c r="E13" s="40">
        <f t="shared" si="2"/>
        <v>0</v>
      </c>
      <c r="F13" s="41" t="str">
        <f t="shared" si="3"/>
        <v>не зачёт</v>
      </c>
      <c r="G13" s="42">
        <v>0.0</v>
      </c>
      <c r="K13" s="41">
        <f t="shared" si="4"/>
        <v>0</v>
      </c>
      <c r="L13" s="4">
        <v>0.0</v>
      </c>
      <c r="P13">
        <f t="shared" si="5"/>
        <v>0</v>
      </c>
      <c r="Q13" s="42">
        <v>0.0</v>
      </c>
      <c r="U13" s="43">
        <f t="shared" si="6"/>
        <v>0</v>
      </c>
      <c r="V13" s="42">
        <v>0.0</v>
      </c>
      <c r="Z13" s="44">
        <f t="shared" si="7"/>
        <v>0</v>
      </c>
      <c r="AA13" s="4">
        <v>1.0</v>
      </c>
      <c r="AE13" s="44">
        <f t="shared" si="8"/>
        <v>0</v>
      </c>
    </row>
    <row r="14">
      <c r="A14" s="48" t="s">
        <v>94</v>
      </c>
      <c r="B14" s="7">
        <v>3234.0</v>
      </c>
      <c r="C14" s="2" t="s">
        <v>38</v>
      </c>
      <c r="D14" s="39">
        <f t="shared" si="1"/>
        <v>30.6</v>
      </c>
      <c r="E14" s="40">
        <f t="shared" si="2"/>
        <v>0.4371428571</v>
      </c>
      <c r="F14" s="41" t="str">
        <f t="shared" si="3"/>
        <v>не зачёт</v>
      </c>
      <c r="G14" s="42">
        <v>0.0</v>
      </c>
      <c r="H14" s="4">
        <v>15.0</v>
      </c>
      <c r="J14" s="4">
        <v>0.0</v>
      </c>
      <c r="K14" s="41">
        <f t="shared" si="4"/>
        <v>9</v>
      </c>
      <c r="L14" s="4">
        <v>0.0</v>
      </c>
      <c r="P14">
        <f t="shared" si="5"/>
        <v>0</v>
      </c>
      <c r="Q14" s="42">
        <v>0.0</v>
      </c>
      <c r="R14" s="4">
        <v>10.0</v>
      </c>
      <c r="S14" s="4">
        <v>8.0</v>
      </c>
      <c r="U14" s="43">
        <f t="shared" si="6"/>
        <v>10.8</v>
      </c>
      <c r="V14" s="42">
        <v>0.0</v>
      </c>
      <c r="W14" s="4">
        <v>10.0</v>
      </c>
      <c r="X14" s="4">
        <v>8.0</v>
      </c>
      <c r="Z14" s="44">
        <f t="shared" si="7"/>
        <v>10.8</v>
      </c>
      <c r="AA14" s="4">
        <v>1.0</v>
      </c>
      <c r="AE14" s="44">
        <f t="shared" si="8"/>
        <v>0</v>
      </c>
    </row>
    <row r="15">
      <c r="A15" s="49" t="s">
        <v>98</v>
      </c>
      <c r="B15" s="50">
        <v>3239.0</v>
      </c>
      <c r="C15" s="51" t="s">
        <v>38</v>
      </c>
      <c r="D15" s="52">
        <f t="shared" si="1"/>
        <v>52</v>
      </c>
      <c r="E15" s="53">
        <f t="shared" si="2"/>
        <v>0.7428571429</v>
      </c>
      <c r="F15" s="54" t="str">
        <f t="shared" si="3"/>
        <v>зачёт</v>
      </c>
      <c r="G15" s="55">
        <v>1.0</v>
      </c>
      <c r="H15" s="50">
        <v>15.0</v>
      </c>
      <c r="I15" s="50">
        <v>0.0</v>
      </c>
      <c r="J15" s="50">
        <v>0.0</v>
      </c>
      <c r="K15" s="54">
        <f t="shared" si="4"/>
        <v>15</v>
      </c>
      <c r="L15" s="50">
        <v>1.0</v>
      </c>
      <c r="M15" s="50">
        <v>15.0</v>
      </c>
      <c r="N15" s="50">
        <v>0.0</v>
      </c>
      <c r="O15" s="50">
        <v>0.0</v>
      </c>
      <c r="P15" s="56">
        <f t="shared" si="5"/>
        <v>15</v>
      </c>
      <c r="Q15" s="55">
        <v>1.0</v>
      </c>
      <c r="R15" s="50">
        <v>10.0</v>
      </c>
      <c r="S15" s="50">
        <v>0.0</v>
      </c>
      <c r="T15" s="50">
        <v>1.0</v>
      </c>
      <c r="U15" s="57">
        <f t="shared" si="6"/>
        <v>9</v>
      </c>
      <c r="V15" s="55">
        <v>1.0</v>
      </c>
      <c r="W15" s="50">
        <v>10.0</v>
      </c>
      <c r="X15" s="50">
        <v>3.0</v>
      </c>
      <c r="Y15" s="50">
        <v>0.0</v>
      </c>
      <c r="Z15" s="58">
        <f t="shared" si="7"/>
        <v>13</v>
      </c>
      <c r="AA15" s="50">
        <v>1.0</v>
      </c>
      <c r="AB15" s="56"/>
      <c r="AC15" s="56"/>
      <c r="AD15" s="56"/>
      <c r="AE15" s="58">
        <f t="shared" si="8"/>
        <v>0</v>
      </c>
    </row>
    <row r="16">
      <c r="D16" s="4" t="s">
        <v>106</v>
      </c>
      <c r="K16" s="4">
        <v>15.0</v>
      </c>
      <c r="L16" s="5" t="s">
        <v>107</v>
      </c>
      <c r="P16" s="5">
        <v>25.0</v>
      </c>
      <c r="Q16" s="5"/>
      <c r="U16" s="4">
        <v>10.0</v>
      </c>
      <c r="Z16" s="4">
        <v>10.0</v>
      </c>
      <c r="AE16" s="4">
        <v>10.0</v>
      </c>
    </row>
    <row r="17">
      <c r="D17" s="4" t="s">
        <v>108</v>
      </c>
    </row>
  </sheetData>
  <mergeCells count="7">
    <mergeCell ref="Q16:T16"/>
    <mergeCell ref="L16:O16"/>
    <mergeCell ref="Q1:U1"/>
    <mergeCell ref="V1:Z1"/>
    <mergeCell ref="L1:P1"/>
    <mergeCell ref="G1:K1"/>
    <mergeCell ref="AA1:AE1"/>
  </mergeCells>
  <conditionalFormatting sqref="K3:K15 P3:P15 U3:U15 Z3:Z15 AE3:AE15">
    <cfRule type="colorScale" priority="1">
      <colorScale>
        <cfvo type="formula" val="0"/>
        <cfvo type="percentile" val="6"/>
        <cfvo type="formula" val="10"/>
        <color rgb="FFE06666"/>
        <color rgb="FFFFD666"/>
        <color rgb="FF93C47D"/>
      </colorScale>
    </cfRule>
  </conditionalFormatting>
  <conditionalFormatting sqref="D3:D15">
    <cfRule type="colorScale" priority="2">
      <colorScale>
        <cfvo type="formula" val="0"/>
        <cfvo type="formula" val="42"/>
        <cfvo type="formula" val="70"/>
        <color rgb="FFEA9999"/>
        <color rgb="FFFFD966"/>
        <color rgb="FF93C47D"/>
      </colorScale>
    </cfRule>
  </conditionalFormatting>
  <conditionalFormatting sqref="E3:E15">
    <cfRule type="cellIs" dxfId="0" priority="3" operator="greaterThanOrEqual">
      <formula>0.6</formula>
    </cfRule>
  </conditionalFormatting>
  <conditionalFormatting sqref="E3:E15">
    <cfRule type="cellIs" dxfId="1" priority="4" operator="lessThan">
      <formula>0.6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23</v>
      </c>
    </row>
    <row r="2">
      <c r="A2" s="4" t="s">
        <v>24</v>
      </c>
    </row>
    <row r="3">
      <c r="A3" s="4" t="s">
        <v>25</v>
      </c>
    </row>
    <row r="4">
      <c r="A4" s="4" t="s">
        <v>26</v>
      </c>
    </row>
    <row r="5">
      <c r="A5" s="4" t="s">
        <v>27</v>
      </c>
    </row>
    <row r="6">
      <c r="A6" s="4" t="s">
        <v>28</v>
      </c>
    </row>
    <row r="8">
      <c r="A8" s="4" t="s">
        <v>29</v>
      </c>
    </row>
    <row r="9">
      <c r="A9" s="4" t="s">
        <v>31</v>
      </c>
    </row>
  </sheetData>
  <mergeCells count="9">
    <mergeCell ref="A8:Z8"/>
    <mergeCell ref="A9:Z9"/>
    <mergeCell ref="A1:Z1"/>
    <mergeCell ref="A2:Z2"/>
    <mergeCell ref="A3:Z3"/>
    <mergeCell ref="A4:Z4"/>
    <mergeCell ref="A5:Z5"/>
    <mergeCell ref="A6:Z6"/>
    <mergeCell ref="A7:Z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74.86"/>
    <col customWidth="1" min="3" max="3" width="18.71"/>
    <col customWidth="1" min="4" max="4" width="48.86"/>
  </cols>
  <sheetData>
    <row r="1">
      <c r="A1" s="4" t="s">
        <v>42</v>
      </c>
      <c r="B1" s="33" t="s">
        <v>43</v>
      </c>
      <c r="C1" s="4" t="s">
        <v>44</v>
      </c>
      <c r="D1" s="4" t="s">
        <v>45</v>
      </c>
    </row>
    <row r="2">
      <c r="A2" s="4">
        <v>1.0</v>
      </c>
      <c r="B2" s="33" t="s">
        <v>46</v>
      </c>
      <c r="C2" s="34">
        <v>43390.0</v>
      </c>
      <c r="D2" s="4" t="s">
        <v>49</v>
      </c>
    </row>
    <row r="3">
      <c r="A3" s="4">
        <v>2.0</v>
      </c>
      <c r="B3" s="33" t="s">
        <v>50</v>
      </c>
      <c r="C3" s="34">
        <v>43404.0</v>
      </c>
      <c r="D3" s="4" t="s">
        <v>51</v>
      </c>
    </row>
    <row r="4">
      <c r="A4" s="4">
        <v>3.0</v>
      </c>
      <c r="B4" s="33" t="s">
        <v>52</v>
      </c>
      <c r="C4" s="34">
        <v>43418.0</v>
      </c>
      <c r="D4" s="4" t="s">
        <v>53</v>
      </c>
    </row>
    <row r="5">
      <c r="A5" s="4">
        <v>4.0</v>
      </c>
      <c r="B5" s="33" t="s">
        <v>54</v>
      </c>
      <c r="C5" s="34">
        <v>43446.0</v>
      </c>
      <c r="D5" s="4" t="s">
        <v>55</v>
      </c>
    </row>
    <row r="6">
      <c r="A6" s="4">
        <v>5.0</v>
      </c>
      <c r="B6" s="33" t="s">
        <v>56</v>
      </c>
      <c r="C6" s="36">
        <v>43467.0</v>
      </c>
      <c r="D6" s="4" t="s">
        <v>59</v>
      </c>
    </row>
    <row r="7">
      <c r="B7" s="37"/>
    </row>
    <row r="8">
      <c r="B8" s="37"/>
    </row>
    <row r="9">
      <c r="B9" s="37"/>
    </row>
    <row r="10">
      <c r="B10" s="37"/>
    </row>
    <row r="11">
      <c r="B11" s="37"/>
    </row>
    <row r="12">
      <c r="B12" s="37"/>
    </row>
    <row r="13">
      <c r="B13" s="37"/>
    </row>
    <row r="14">
      <c r="B14" s="37"/>
    </row>
    <row r="15">
      <c r="B15" s="37"/>
    </row>
    <row r="16">
      <c r="B16" s="37"/>
    </row>
    <row r="17">
      <c r="B17" s="37"/>
    </row>
    <row r="18">
      <c r="B18" s="37"/>
    </row>
    <row r="19">
      <c r="B19" s="37"/>
    </row>
    <row r="20">
      <c r="B20" s="37"/>
    </row>
    <row r="21">
      <c r="B21" s="37"/>
    </row>
    <row r="22">
      <c r="B22" s="37"/>
    </row>
    <row r="23">
      <c r="B23" s="37"/>
    </row>
    <row r="24">
      <c r="B24" s="37"/>
    </row>
    <row r="25">
      <c r="B25" s="37"/>
    </row>
    <row r="26">
      <c r="B26" s="37"/>
    </row>
    <row r="27">
      <c r="B27" s="37"/>
    </row>
    <row r="28">
      <c r="B28" s="37"/>
    </row>
    <row r="29">
      <c r="B29" s="37"/>
    </row>
    <row r="30">
      <c r="B30" s="37"/>
    </row>
    <row r="31">
      <c r="B31" s="37"/>
    </row>
    <row r="32">
      <c r="B32" s="37"/>
    </row>
    <row r="33">
      <c r="B33" s="37"/>
    </row>
    <row r="34">
      <c r="B34" s="37"/>
    </row>
    <row r="35">
      <c r="B35" s="37"/>
    </row>
    <row r="36">
      <c r="B36" s="37"/>
    </row>
    <row r="37">
      <c r="B37" s="37"/>
    </row>
    <row r="38">
      <c r="B38" s="37"/>
    </row>
    <row r="39">
      <c r="B39" s="37"/>
    </row>
    <row r="40">
      <c r="B40" s="37"/>
    </row>
    <row r="41">
      <c r="B41" s="37"/>
    </row>
    <row r="42">
      <c r="B42" s="37"/>
    </row>
    <row r="43">
      <c r="B43" s="37"/>
    </row>
    <row r="44">
      <c r="B44" s="37"/>
    </row>
    <row r="45">
      <c r="B45" s="37"/>
    </row>
    <row r="46">
      <c r="B46" s="37"/>
    </row>
    <row r="47">
      <c r="B47" s="37"/>
    </row>
    <row r="48">
      <c r="B48" s="37"/>
    </row>
    <row r="49">
      <c r="B49" s="37"/>
    </row>
    <row r="50">
      <c r="B50" s="37"/>
    </row>
    <row r="51">
      <c r="B51" s="37"/>
    </row>
    <row r="52">
      <c r="B52" s="37"/>
    </row>
    <row r="53">
      <c r="B53" s="37"/>
    </row>
    <row r="54">
      <c r="B54" s="37"/>
    </row>
    <row r="55">
      <c r="B55" s="37"/>
    </row>
    <row r="56">
      <c r="B56" s="37"/>
    </row>
    <row r="57">
      <c r="B57" s="37"/>
    </row>
    <row r="58">
      <c r="B58" s="37"/>
    </row>
    <row r="59">
      <c r="B59" s="37"/>
    </row>
    <row r="60">
      <c r="B60" s="37"/>
    </row>
    <row r="61">
      <c r="B61" s="37"/>
    </row>
    <row r="62">
      <c r="B62" s="37"/>
    </row>
    <row r="63">
      <c r="B63" s="37"/>
    </row>
    <row r="64">
      <c r="B64" s="37"/>
    </row>
    <row r="65">
      <c r="B65" s="37"/>
    </row>
    <row r="66">
      <c r="B66" s="37"/>
    </row>
    <row r="67">
      <c r="B67" s="37"/>
    </row>
    <row r="68">
      <c r="B68" s="37"/>
    </row>
    <row r="69">
      <c r="B69" s="37"/>
    </row>
    <row r="70">
      <c r="B70" s="37"/>
    </row>
    <row r="71">
      <c r="B71" s="37"/>
    </row>
    <row r="72">
      <c r="B72" s="37"/>
    </row>
    <row r="73">
      <c r="B73" s="37"/>
    </row>
    <row r="74">
      <c r="B74" s="37"/>
    </row>
    <row r="75">
      <c r="B75" s="37"/>
    </row>
    <row r="76">
      <c r="B76" s="37"/>
    </row>
    <row r="77">
      <c r="B77" s="37"/>
    </row>
    <row r="78">
      <c r="B78" s="37"/>
    </row>
    <row r="79">
      <c r="B79" s="37"/>
    </row>
    <row r="80">
      <c r="B80" s="37"/>
    </row>
    <row r="81">
      <c r="B81" s="37"/>
    </row>
    <row r="82">
      <c r="B82" s="37"/>
    </row>
    <row r="83">
      <c r="B83" s="37"/>
    </row>
    <row r="84">
      <c r="B84" s="37"/>
    </row>
    <row r="85">
      <c r="B85" s="37"/>
    </row>
    <row r="86">
      <c r="B86" s="37"/>
    </row>
    <row r="87">
      <c r="B87" s="37"/>
    </row>
    <row r="88">
      <c r="B88" s="37"/>
    </row>
    <row r="89">
      <c r="B89" s="37"/>
    </row>
    <row r="90">
      <c r="B90" s="37"/>
    </row>
    <row r="91">
      <c r="B91" s="37"/>
    </row>
    <row r="92">
      <c r="B92" s="37"/>
    </row>
    <row r="93">
      <c r="B93" s="37"/>
    </row>
    <row r="94">
      <c r="B94" s="37"/>
    </row>
    <row r="95">
      <c r="B95" s="37"/>
    </row>
    <row r="96">
      <c r="B96" s="37"/>
    </row>
    <row r="97">
      <c r="B97" s="37"/>
    </row>
    <row r="98">
      <c r="B98" s="37"/>
    </row>
    <row r="99">
      <c r="B99" s="37"/>
    </row>
    <row r="100">
      <c r="B100" s="37"/>
    </row>
    <row r="101">
      <c r="B101" s="37"/>
    </row>
    <row r="102">
      <c r="B102" s="37"/>
    </row>
    <row r="103">
      <c r="B103" s="37"/>
    </row>
    <row r="104">
      <c r="B104" s="37"/>
    </row>
    <row r="105">
      <c r="B105" s="37"/>
    </row>
    <row r="106">
      <c r="B106" s="37"/>
    </row>
    <row r="107">
      <c r="B107" s="37"/>
    </row>
    <row r="108">
      <c r="B108" s="37"/>
    </row>
    <row r="109">
      <c r="B109" s="37"/>
    </row>
    <row r="110">
      <c r="B110" s="37"/>
    </row>
    <row r="111">
      <c r="B111" s="37"/>
    </row>
    <row r="112">
      <c r="B112" s="37"/>
    </row>
    <row r="113">
      <c r="B113" s="37"/>
    </row>
    <row r="114">
      <c r="B114" s="37"/>
    </row>
    <row r="115">
      <c r="B115" s="37"/>
    </row>
    <row r="116">
      <c r="B116" s="37"/>
    </row>
    <row r="117">
      <c r="B117" s="37"/>
    </row>
    <row r="118">
      <c r="B118" s="37"/>
    </row>
    <row r="119">
      <c r="B119" s="37"/>
    </row>
    <row r="120">
      <c r="B120" s="37"/>
    </row>
    <row r="121">
      <c r="B121" s="37"/>
    </row>
    <row r="122">
      <c r="B122" s="37"/>
    </row>
    <row r="123">
      <c r="B123" s="37"/>
    </row>
    <row r="124">
      <c r="B124" s="37"/>
    </row>
    <row r="125">
      <c r="B125" s="37"/>
    </row>
    <row r="126">
      <c r="B126" s="37"/>
    </row>
    <row r="127">
      <c r="B127" s="37"/>
    </row>
    <row r="128">
      <c r="B128" s="37"/>
    </row>
    <row r="129">
      <c r="B129" s="37"/>
    </row>
    <row r="130">
      <c r="B130" s="37"/>
    </row>
    <row r="131">
      <c r="B131" s="37"/>
    </row>
    <row r="132">
      <c r="B132" s="37"/>
    </row>
    <row r="133">
      <c r="B133" s="37"/>
    </row>
    <row r="134">
      <c r="B134" s="37"/>
    </row>
    <row r="135">
      <c r="B135" s="37"/>
    </row>
    <row r="136">
      <c r="B136" s="37"/>
    </row>
    <row r="137">
      <c r="B137" s="37"/>
    </row>
    <row r="138">
      <c r="B138" s="37"/>
    </row>
    <row r="139">
      <c r="B139" s="37"/>
    </row>
    <row r="140">
      <c r="B140" s="37"/>
    </row>
    <row r="141">
      <c r="B141" s="37"/>
    </row>
    <row r="142">
      <c r="B142" s="37"/>
    </row>
    <row r="143">
      <c r="B143" s="37"/>
    </row>
    <row r="144">
      <c r="B144" s="37"/>
    </row>
    <row r="145">
      <c r="B145" s="37"/>
    </row>
    <row r="146">
      <c r="B146" s="37"/>
    </row>
    <row r="147">
      <c r="B147" s="37"/>
    </row>
    <row r="148">
      <c r="B148" s="37"/>
    </row>
    <row r="149">
      <c r="B149" s="37"/>
    </row>
    <row r="150">
      <c r="B150" s="37"/>
    </row>
    <row r="151">
      <c r="B151" s="37"/>
    </row>
    <row r="152">
      <c r="B152" s="37"/>
    </row>
    <row r="153">
      <c r="B153" s="37"/>
    </row>
    <row r="154">
      <c r="B154" s="37"/>
    </row>
    <row r="155">
      <c r="B155" s="37"/>
    </row>
    <row r="156">
      <c r="B156" s="37"/>
    </row>
    <row r="157">
      <c r="B157" s="37"/>
    </row>
    <row r="158">
      <c r="B158" s="37"/>
    </row>
    <row r="159">
      <c r="B159" s="37"/>
    </row>
    <row r="160">
      <c r="B160" s="37"/>
    </row>
    <row r="161">
      <c r="B161" s="37"/>
    </row>
    <row r="162">
      <c r="B162" s="37"/>
    </row>
    <row r="163">
      <c r="B163" s="37"/>
    </row>
    <row r="164">
      <c r="B164" s="37"/>
    </row>
    <row r="165">
      <c r="B165" s="37"/>
    </row>
    <row r="166">
      <c r="B166" s="37"/>
    </row>
    <row r="167">
      <c r="B167" s="37"/>
    </row>
    <row r="168">
      <c r="B168" s="37"/>
    </row>
    <row r="169">
      <c r="B169" s="37"/>
    </row>
    <row r="170">
      <c r="B170" s="37"/>
    </row>
    <row r="171">
      <c r="B171" s="37"/>
    </row>
    <row r="172">
      <c r="B172" s="37"/>
    </row>
    <row r="173">
      <c r="B173" s="37"/>
    </row>
    <row r="174">
      <c r="B174" s="37"/>
    </row>
    <row r="175">
      <c r="B175" s="37"/>
    </row>
    <row r="176">
      <c r="B176" s="37"/>
    </row>
    <row r="177">
      <c r="B177" s="37"/>
    </row>
    <row r="178">
      <c r="B178" s="37"/>
    </row>
    <row r="179">
      <c r="B179" s="37"/>
    </row>
    <row r="180">
      <c r="B180" s="37"/>
    </row>
    <row r="181">
      <c r="B181" s="37"/>
    </row>
    <row r="182">
      <c r="B182" s="37"/>
    </row>
    <row r="183">
      <c r="B183" s="37"/>
    </row>
    <row r="184">
      <c r="B184" s="37"/>
    </row>
    <row r="185">
      <c r="B185" s="37"/>
    </row>
    <row r="186">
      <c r="B186" s="37"/>
    </row>
    <row r="187">
      <c r="B187" s="37"/>
    </row>
    <row r="188">
      <c r="B188" s="37"/>
    </row>
    <row r="189">
      <c r="B189" s="37"/>
    </row>
    <row r="190">
      <c r="B190" s="37"/>
    </row>
    <row r="191">
      <c r="B191" s="37"/>
    </row>
    <row r="192">
      <c r="B192" s="37"/>
    </row>
    <row r="193">
      <c r="B193" s="37"/>
    </row>
    <row r="194">
      <c r="B194" s="37"/>
    </row>
    <row r="195">
      <c r="B195" s="37"/>
    </row>
    <row r="196">
      <c r="B196" s="37"/>
    </row>
    <row r="197">
      <c r="B197" s="37"/>
    </row>
    <row r="198">
      <c r="B198" s="37"/>
    </row>
    <row r="199">
      <c r="B199" s="37"/>
    </row>
    <row r="200">
      <c r="B200" s="37"/>
    </row>
    <row r="201">
      <c r="B201" s="37"/>
    </row>
    <row r="202">
      <c r="B202" s="37"/>
    </row>
    <row r="203">
      <c r="B203" s="37"/>
    </row>
    <row r="204">
      <c r="B204" s="37"/>
    </row>
    <row r="205">
      <c r="B205" s="37"/>
    </row>
    <row r="206">
      <c r="B206" s="37"/>
    </row>
    <row r="207">
      <c r="B207" s="37"/>
    </row>
    <row r="208">
      <c r="B208" s="37"/>
    </row>
    <row r="209">
      <c r="B209" s="37"/>
    </row>
    <row r="210">
      <c r="B210" s="37"/>
    </row>
    <row r="211">
      <c r="B211" s="37"/>
    </row>
    <row r="212">
      <c r="B212" s="37"/>
    </row>
    <row r="213">
      <c r="B213" s="37"/>
    </row>
    <row r="214">
      <c r="B214" s="37"/>
    </row>
    <row r="215">
      <c r="B215" s="37"/>
    </row>
    <row r="216">
      <c r="B216" s="37"/>
    </row>
    <row r="217">
      <c r="B217" s="37"/>
    </row>
    <row r="218">
      <c r="B218" s="37"/>
    </row>
    <row r="219">
      <c r="B219" s="37"/>
    </row>
    <row r="220">
      <c r="B220" s="37"/>
    </row>
    <row r="221">
      <c r="B221" s="37"/>
    </row>
    <row r="222">
      <c r="B222" s="37"/>
    </row>
    <row r="223">
      <c r="B223" s="37"/>
    </row>
    <row r="224">
      <c r="B224" s="37"/>
    </row>
    <row r="225">
      <c r="B225" s="37"/>
    </row>
    <row r="226">
      <c r="B226" s="37"/>
    </row>
    <row r="227">
      <c r="B227" s="37"/>
    </row>
    <row r="228">
      <c r="B228" s="37"/>
    </row>
    <row r="229">
      <c r="B229" s="37"/>
    </row>
    <row r="230">
      <c r="B230" s="37"/>
    </row>
    <row r="231">
      <c r="B231" s="37"/>
    </row>
    <row r="232">
      <c r="B232" s="37"/>
    </row>
    <row r="233">
      <c r="B233" s="37"/>
    </row>
    <row r="234">
      <c r="B234" s="37"/>
    </row>
    <row r="235">
      <c r="B235" s="37"/>
    </row>
    <row r="236">
      <c r="B236" s="37"/>
    </row>
    <row r="237">
      <c r="B237" s="37"/>
    </row>
    <row r="238">
      <c r="B238" s="37"/>
    </row>
    <row r="239">
      <c r="B239" s="37"/>
    </row>
    <row r="240">
      <c r="B240" s="37"/>
    </row>
    <row r="241">
      <c r="B241" s="37"/>
    </row>
    <row r="242">
      <c r="B242" s="37"/>
    </row>
    <row r="243">
      <c r="B243" s="37"/>
    </row>
    <row r="244">
      <c r="B244" s="37"/>
    </row>
    <row r="245">
      <c r="B245" s="37"/>
    </row>
    <row r="246">
      <c r="B246" s="37"/>
    </row>
    <row r="247">
      <c r="B247" s="37"/>
    </row>
    <row r="248">
      <c r="B248" s="37"/>
    </row>
    <row r="249">
      <c r="B249" s="37"/>
    </row>
    <row r="250">
      <c r="B250" s="37"/>
    </row>
    <row r="251">
      <c r="B251" s="37"/>
    </row>
    <row r="252">
      <c r="B252" s="37"/>
    </row>
    <row r="253">
      <c r="B253" s="37"/>
    </row>
    <row r="254">
      <c r="B254" s="37"/>
    </row>
    <row r="255">
      <c r="B255" s="37"/>
    </row>
    <row r="256">
      <c r="B256" s="37"/>
    </row>
    <row r="257">
      <c r="B257" s="37"/>
    </row>
    <row r="258">
      <c r="B258" s="37"/>
    </row>
    <row r="259">
      <c r="B259" s="37"/>
    </row>
    <row r="260">
      <c r="B260" s="37"/>
    </row>
    <row r="261">
      <c r="B261" s="37"/>
    </row>
    <row r="262">
      <c r="B262" s="37"/>
    </row>
    <row r="263">
      <c r="B263" s="37"/>
    </row>
    <row r="264">
      <c r="B264" s="37"/>
    </row>
    <row r="265">
      <c r="B265" s="37"/>
    </row>
    <row r="266">
      <c r="B266" s="37"/>
    </row>
    <row r="267">
      <c r="B267" s="37"/>
    </row>
    <row r="268">
      <c r="B268" s="37"/>
    </row>
    <row r="269">
      <c r="B269" s="37"/>
    </row>
    <row r="270">
      <c r="B270" s="37"/>
    </row>
    <row r="271">
      <c r="B271" s="37"/>
    </row>
    <row r="272">
      <c r="B272" s="37"/>
    </row>
    <row r="273">
      <c r="B273" s="37"/>
    </row>
    <row r="274">
      <c r="B274" s="37"/>
    </row>
    <row r="275">
      <c r="B275" s="37"/>
    </row>
    <row r="276">
      <c r="B276" s="37"/>
    </row>
    <row r="277">
      <c r="B277" s="37"/>
    </row>
    <row r="278">
      <c r="B278" s="37"/>
    </row>
    <row r="279">
      <c r="B279" s="37"/>
    </row>
    <row r="280">
      <c r="B280" s="37"/>
    </row>
    <row r="281">
      <c r="B281" s="37"/>
    </row>
    <row r="282">
      <c r="B282" s="37"/>
    </row>
    <row r="283">
      <c r="B283" s="37"/>
    </row>
    <row r="284">
      <c r="B284" s="37"/>
    </row>
    <row r="285">
      <c r="B285" s="37"/>
    </row>
    <row r="286">
      <c r="B286" s="37"/>
    </row>
    <row r="287">
      <c r="B287" s="37"/>
    </row>
    <row r="288">
      <c r="B288" s="37"/>
    </row>
    <row r="289">
      <c r="B289" s="37"/>
    </row>
    <row r="290">
      <c r="B290" s="37"/>
    </row>
    <row r="291">
      <c r="B291" s="37"/>
    </row>
    <row r="292">
      <c r="B292" s="37"/>
    </row>
    <row r="293">
      <c r="B293" s="37"/>
    </row>
    <row r="294">
      <c r="B294" s="37"/>
    </row>
    <row r="295">
      <c r="B295" s="37"/>
    </row>
    <row r="296">
      <c r="B296" s="37"/>
    </row>
    <row r="297">
      <c r="B297" s="37"/>
    </row>
    <row r="298">
      <c r="B298" s="37"/>
    </row>
    <row r="299">
      <c r="B299" s="37"/>
    </row>
    <row r="300">
      <c r="B300" s="37"/>
    </row>
    <row r="301">
      <c r="B301" s="37"/>
    </row>
    <row r="302">
      <c r="B302" s="37"/>
    </row>
    <row r="303">
      <c r="B303" s="37"/>
    </row>
    <row r="304">
      <c r="B304" s="37"/>
    </row>
    <row r="305">
      <c r="B305" s="37"/>
    </row>
    <row r="306">
      <c r="B306" s="37"/>
    </row>
    <row r="307">
      <c r="B307" s="37"/>
    </row>
    <row r="308">
      <c r="B308" s="37"/>
    </row>
    <row r="309">
      <c r="B309" s="37"/>
    </row>
    <row r="310">
      <c r="B310" s="37"/>
    </row>
    <row r="311">
      <c r="B311" s="37"/>
    </row>
    <row r="312">
      <c r="B312" s="37"/>
    </row>
    <row r="313">
      <c r="B313" s="37"/>
    </row>
    <row r="314">
      <c r="B314" s="37"/>
    </row>
    <row r="315">
      <c r="B315" s="37"/>
    </row>
    <row r="316">
      <c r="B316" s="37"/>
    </row>
    <row r="317">
      <c r="B317" s="37"/>
    </row>
    <row r="318">
      <c r="B318" s="37"/>
    </row>
    <row r="319">
      <c r="B319" s="37"/>
    </row>
    <row r="320">
      <c r="B320" s="37"/>
    </row>
    <row r="321">
      <c r="B321" s="37"/>
    </row>
    <row r="322">
      <c r="B322" s="37"/>
    </row>
    <row r="323">
      <c r="B323" s="37"/>
    </row>
    <row r="324">
      <c r="B324" s="37"/>
    </row>
    <row r="325">
      <c r="B325" s="37"/>
    </row>
    <row r="326">
      <c r="B326" s="37"/>
    </row>
    <row r="327">
      <c r="B327" s="37"/>
    </row>
    <row r="328">
      <c r="B328" s="37"/>
    </row>
    <row r="329">
      <c r="B329" s="37"/>
    </row>
    <row r="330">
      <c r="B330" s="37"/>
    </row>
    <row r="331">
      <c r="B331" s="37"/>
    </row>
    <row r="332">
      <c r="B332" s="37"/>
    </row>
    <row r="333">
      <c r="B333" s="37"/>
    </row>
    <row r="334">
      <c r="B334" s="37"/>
    </row>
    <row r="335">
      <c r="B335" s="37"/>
    </row>
    <row r="336">
      <c r="B336" s="37"/>
    </row>
    <row r="337">
      <c r="B337" s="37"/>
    </row>
    <row r="338">
      <c r="B338" s="37"/>
    </row>
    <row r="339">
      <c r="B339" s="37"/>
    </row>
    <row r="340">
      <c r="B340" s="37"/>
    </row>
    <row r="341">
      <c r="B341" s="37"/>
    </row>
    <row r="342">
      <c r="B342" s="37"/>
    </row>
    <row r="343">
      <c r="B343" s="37"/>
    </row>
    <row r="344">
      <c r="B344" s="37"/>
    </row>
    <row r="345">
      <c r="B345" s="37"/>
    </row>
    <row r="346">
      <c r="B346" s="37"/>
    </row>
    <row r="347">
      <c r="B347" s="37"/>
    </row>
    <row r="348">
      <c r="B348" s="37"/>
    </row>
    <row r="349">
      <c r="B349" s="37"/>
    </row>
    <row r="350">
      <c r="B350" s="37"/>
    </row>
    <row r="351">
      <c r="B351" s="37"/>
    </row>
    <row r="352">
      <c r="B352" s="37"/>
    </row>
    <row r="353">
      <c r="B353" s="37"/>
    </row>
    <row r="354">
      <c r="B354" s="37"/>
    </row>
    <row r="355">
      <c r="B355" s="37"/>
    </row>
    <row r="356">
      <c r="B356" s="37"/>
    </row>
    <row r="357">
      <c r="B357" s="37"/>
    </row>
    <row r="358">
      <c r="B358" s="37"/>
    </row>
    <row r="359">
      <c r="B359" s="37"/>
    </row>
    <row r="360">
      <c r="B360" s="37"/>
    </row>
    <row r="361">
      <c r="B361" s="37"/>
    </row>
    <row r="362">
      <c r="B362" s="37"/>
    </row>
    <row r="363">
      <c r="B363" s="37"/>
    </row>
    <row r="364">
      <c r="B364" s="37"/>
    </row>
    <row r="365">
      <c r="B365" s="37"/>
    </row>
    <row r="366">
      <c r="B366" s="37"/>
    </row>
    <row r="367">
      <c r="B367" s="37"/>
    </row>
    <row r="368">
      <c r="B368" s="37"/>
    </row>
    <row r="369">
      <c r="B369" s="37"/>
    </row>
    <row r="370">
      <c r="B370" s="37"/>
    </row>
    <row r="371">
      <c r="B371" s="37"/>
    </row>
    <row r="372">
      <c r="B372" s="37"/>
    </row>
    <row r="373">
      <c r="B373" s="37"/>
    </row>
    <row r="374">
      <c r="B374" s="37"/>
    </row>
    <row r="375">
      <c r="B375" s="37"/>
    </row>
    <row r="376">
      <c r="B376" s="37"/>
    </row>
    <row r="377">
      <c r="B377" s="37"/>
    </row>
    <row r="378">
      <c r="B378" s="37"/>
    </row>
    <row r="379">
      <c r="B379" s="37"/>
    </row>
    <row r="380">
      <c r="B380" s="37"/>
    </row>
    <row r="381">
      <c r="B381" s="37"/>
    </row>
    <row r="382">
      <c r="B382" s="37"/>
    </row>
    <row r="383">
      <c r="B383" s="37"/>
    </row>
    <row r="384">
      <c r="B384" s="37"/>
    </row>
    <row r="385">
      <c r="B385" s="37"/>
    </row>
    <row r="386">
      <c r="B386" s="37"/>
    </row>
    <row r="387">
      <c r="B387" s="37"/>
    </row>
    <row r="388">
      <c r="B388" s="37"/>
    </row>
    <row r="389">
      <c r="B389" s="37"/>
    </row>
    <row r="390">
      <c r="B390" s="37"/>
    </row>
    <row r="391">
      <c r="B391" s="37"/>
    </row>
    <row r="392">
      <c r="B392" s="37"/>
    </row>
    <row r="393">
      <c r="B393" s="37"/>
    </row>
    <row r="394">
      <c r="B394" s="37"/>
    </row>
    <row r="395">
      <c r="B395" s="37"/>
    </row>
    <row r="396">
      <c r="B396" s="37"/>
    </row>
    <row r="397">
      <c r="B397" s="37"/>
    </row>
    <row r="398">
      <c r="B398" s="37"/>
    </row>
    <row r="399">
      <c r="B399" s="37"/>
    </row>
    <row r="400">
      <c r="B400" s="37"/>
    </row>
    <row r="401">
      <c r="B401" s="37"/>
    </row>
    <row r="402">
      <c r="B402" s="37"/>
    </row>
    <row r="403">
      <c r="B403" s="37"/>
    </row>
    <row r="404">
      <c r="B404" s="37"/>
    </row>
    <row r="405">
      <c r="B405" s="37"/>
    </row>
    <row r="406">
      <c r="B406" s="37"/>
    </row>
    <row r="407">
      <c r="B407" s="37"/>
    </row>
    <row r="408">
      <c r="B408" s="37"/>
    </row>
    <row r="409">
      <c r="B409" s="37"/>
    </row>
    <row r="410">
      <c r="B410" s="37"/>
    </row>
    <row r="411">
      <c r="B411" s="37"/>
    </row>
    <row r="412">
      <c r="B412" s="37"/>
    </row>
    <row r="413">
      <c r="B413" s="37"/>
    </row>
    <row r="414">
      <c r="B414" s="37"/>
    </row>
    <row r="415">
      <c r="B415" s="37"/>
    </row>
    <row r="416">
      <c r="B416" s="37"/>
    </row>
    <row r="417">
      <c r="B417" s="37"/>
    </row>
    <row r="418">
      <c r="B418" s="37"/>
    </row>
    <row r="419">
      <c r="B419" s="37"/>
    </row>
    <row r="420">
      <c r="B420" s="37"/>
    </row>
    <row r="421">
      <c r="B421" s="37"/>
    </row>
    <row r="422">
      <c r="B422" s="37"/>
    </row>
    <row r="423">
      <c r="B423" s="37"/>
    </row>
    <row r="424">
      <c r="B424" s="37"/>
    </row>
    <row r="425">
      <c r="B425" s="37"/>
    </row>
    <row r="426">
      <c r="B426" s="37"/>
    </row>
    <row r="427">
      <c r="B427" s="37"/>
    </row>
    <row r="428">
      <c r="B428" s="37"/>
    </row>
    <row r="429">
      <c r="B429" s="37"/>
    </row>
    <row r="430">
      <c r="B430" s="37"/>
    </row>
    <row r="431">
      <c r="B431" s="37"/>
    </row>
    <row r="432">
      <c r="B432" s="37"/>
    </row>
    <row r="433">
      <c r="B433" s="37"/>
    </row>
    <row r="434">
      <c r="B434" s="37"/>
    </row>
    <row r="435">
      <c r="B435" s="37"/>
    </row>
    <row r="436">
      <c r="B436" s="37"/>
    </row>
    <row r="437">
      <c r="B437" s="37"/>
    </row>
    <row r="438">
      <c r="B438" s="37"/>
    </row>
    <row r="439">
      <c r="B439" s="37"/>
    </row>
    <row r="440">
      <c r="B440" s="37"/>
    </row>
    <row r="441">
      <c r="B441" s="37"/>
    </row>
    <row r="442">
      <c r="B442" s="37"/>
    </row>
    <row r="443">
      <c r="B443" s="37"/>
    </row>
    <row r="444">
      <c r="B444" s="37"/>
    </row>
    <row r="445">
      <c r="B445" s="37"/>
    </row>
    <row r="446">
      <c r="B446" s="37"/>
    </row>
    <row r="447">
      <c r="B447" s="37"/>
    </row>
    <row r="448">
      <c r="B448" s="37"/>
    </row>
    <row r="449">
      <c r="B449" s="37"/>
    </row>
    <row r="450">
      <c r="B450" s="37"/>
    </row>
    <row r="451">
      <c r="B451" s="37"/>
    </row>
    <row r="452">
      <c r="B452" s="37"/>
    </row>
    <row r="453">
      <c r="B453" s="37"/>
    </row>
    <row r="454">
      <c r="B454" s="37"/>
    </row>
    <row r="455">
      <c r="B455" s="37"/>
    </row>
    <row r="456">
      <c r="B456" s="37"/>
    </row>
    <row r="457">
      <c r="B457" s="37"/>
    </row>
    <row r="458">
      <c r="B458" s="37"/>
    </row>
    <row r="459">
      <c r="B459" s="37"/>
    </row>
    <row r="460">
      <c r="B460" s="37"/>
    </row>
    <row r="461">
      <c r="B461" s="37"/>
    </row>
    <row r="462">
      <c r="B462" s="37"/>
    </row>
    <row r="463">
      <c r="B463" s="37"/>
    </row>
    <row r="464">
      <c r="B464" s="37"/>
    </row>
    <row r="465">
      <c r="B465" s="37"/>
    </row>
    <row r="466">
      <c r="B466" s="37"/>
    </row>
    <row r="467">
      <c r="B467" s="37"/>
    </row>
    <row r="468">
      <c r="B468" s="37"/>
    </row>
    <row r="469">
      <c r="B469" s="37"/>
    </row>
    <row r="470">
      <c r="B470" s="37"/>
    </row>
    <row r="471">
      <c r="B471" s="37"/>
    </row>
    <row r="472">
      <c r="B472" s="37"/>
    </row>
    <row r="473">
      <c r="B473" s="37"/>
    </row>
    <row r="474">
      <c r="B474" s="37"/>
    </row>
    <row r="475">
      <c r="B475" s="37"/>
    </row>
    <row r="476">
      <c r="B476" s="37"/>
    </row>
    <row r="477">
      <c r="B477" s="37"/>
    </row>
    <row r="478">
      <c r="B478" s="37"/>
    </row>
    <row r="479">
      <c r="B479" s="37"/>
    </row>
    <row r="480">
      <c r="B480" s="37"/>
    </row>
    <row r="481">
      <c r="B481" s="37"/>
    </row>
    <row r="482">
      <c r="B482" s="37"/>
    </row>
    <row r="483">
      <c r="B483" s="37"/>
    </row>
    <row r="484">
      <c r="B484" s="37"/>
    </row>
    <row r="485">
      <c r="B485" s="37"/>
    </row>
    <row r="486">
      <c r="B486" s="37"/>
    </row>
    <row r="487">
      <c r="B487" s="37"/>
    </row>
    <row r="488">
      <c r="B488" s="37"/>
    </row>
    <row r="489">
      <c r="B489" s="37"/>
    </row>
    <row r="490">
      <c r="B490" s="37"/>
    </row>
    <row r="491">
      <c r="B491" s="37"/>
    </row>
    <row r="492">
      <c r="B492" s="37"/>
    </row>
    <row r="493">
      <c r="B493" s="37"/>
    </row>
    <row r="494">
      <c r="B494" s="37"/>
    </row>
    <row r="495">
      <c r="B495" s="37"/>
    </row>
    <row r="496">
      <c r="B496" s="37"/>
    </row>
    <row r="497">
      <c r="B497" s="37"/>
    </row>
    <row r="498">
      <c r="B498" s="37"/>
    </row>
    <row r="499">
      <c r="B499" s="37"/>
    </row>
    <row r="500">
      <c r="B500" s="37"/>
    </row>
    <row r="501">
      <c r="B501" s="37"/>
    </row>
    <row r="502">
      <c r="B502" s="37"/>
    </row>
    <row r="503">
      <c r="B503" s="37"/>
    </row>
    <row r="504">
      <c r="B504" s="37"/>
    </row>
    <row r="505">
      <c r="B505" s="37"/>
    </row>
    <row r="506">
      <c r="B506" s="37"/>
    </row>
    <row r="507">
      <c r="B507" s="37"/>
    </row>
    <row r="508">
      <c r="B508" s="37"/>
    </row>
    <row r="509">
      <c r="B509" s="37"/>
    </row>
    <row r="510">
      <c r="B510" s="37"/>
    </row>
    <row r="511">
      <c r="B511" s="37"/>
    </row>
    <row r="512">
      <c r="B512" s="37"/>
    </row>
    <row r="513">
      <c r="B513" s="37"/>
    </row>
    <row r="514">
      <c r="B514" s="37"/>
    </row>
    <row r="515">
      <c r="B515" s="37"/>
    </row>
    <row r="516">
      <c r="B516" s="37"/>
    </row>
    <row r="517">
      <c r="B517" s="37"/>
    </row>
    <row r="518">
      <c r="B518" s="37"/>
    </row>
    <row r="519">
      <c r="B519" s="37"/>
    </row>
    <row r="520">
      <c r="B520" s="37"/>
    </row>
    <row r="521">
      <c r="B521" s="37"/>
    </row>
    <row r="522">
      <c r="B522" s="37"/>
    </row>
    <row r="523">
      <c r="B523" s="37"/>
    </row>
    <row r="524">
      <c r="B524" s="37"/>
    </row>
    <row r="525">
      <c r="B525" s="37"/>
    </row>
    <row r="526">
      <c r="B526" s="37"/>
    </row>
    <row r="527">
      <c r="B527" s="37"/>
    </row>
    <row r="528">
      <c r="B528" s="37"/>
    </row>
    <row r="529">
      <c r="B529" s="37"/>
    </row>
    <row r="530">
      <c r="B530" s="37"/>
    </row>
    <row r="531">
      <c r="B531" s="37"/>
    </row>
    <row r="532">
      <c r="B532" s="37"/>
    </row>
    <row r="533">
      <c r="B533" s="37"/>
    </row>
    <row r="534">
      <c r="B534" s="37"/>
    </row>
    <row r="535">
      <c r="B535" s="37"/>
    </row>
    <row r="536">
      <c r="B536" s="37"/>
    </row>
    <row r="537">
      <c r="B537" s="37"/>
    </row>
    <row r="538">
      <c r="B538" s="37"/>
    </row>
    <row r="539">
      <c r="B539" s="37"/>
    </row>
    <row r="540">
      <c r="B540" s="37"/>
    </row>
    <row r="541">
      <c r="B541" s="37"/>
    </row>
    <row r="542">
      <c r="B542" s="37"/>
    </row>
    <row r="543">
      <c r="B543" s="37"/>
    </row>
    <row r="544">
      <c r="B544" s="37"/>
    </row>
    <row r="545">
      <c r="B545" s="37"/>
    </row>
    <row r="546">
      <c r="B546" s="37"/>
    </row>
    <row r="547">
      <c r="B547" s="37"/>
    </row>
    <row r="548">
      <c r="B548" s="37"/>
    </row>
    <row r="549">
      <c r="B549" s="37"/>
    </row>
    <row r="550">
      <c r="B550" s="37"/>
    </row>
    <row r="551">
      <c r="B551" s="37"/>
    </row>
    <row r="552">
      <c r="B552" s="37"/>
    </row>
    <row r="553">
      <c r="B553" s="37"/>
    </row>
    <row r="554">
      <c r="B554" s="37"/>
    </row>
    <row r="555">
      <c r="B555" s="37"/>
    </row>
    <row r="556">
      <c r="B556" s="37"/>
    </row>
    <row r="557">
      <c r="B557" s="37"/>
    </row>
    <row r="558">
      <c r="B558" s="37"/>
    </row>
    <row r="559">
      <c r="B559" s="37"/>
    </row>
    <row r="560">
      <c r="B560" s="37"/>
    </row>
    <row r="561">
      <c r="B561" s="37"/>
    </row>
    <row r="562">
      <c r="B562" s="37"/>
    </row>
    <row r="563">
      <c r="B563" s="37"/>
    </row>
    <row r="564">
      <c r="B564" s="37"/>
    </row>
    <row r="565">
      <c r="B565" s="37"/>
    </row>
    <row r="566">
      <c r="B566" s="37"/>
    </row>
    <row r="567">
      <c r="B567" s="37"/>
    </row>
    <row r="568">
      <c r="B568" s="37"/>
    </row>
    <row r="569">
      <c r="B569" s="37"/>
    </row>
    <row r="570">
      <c r="B570" s="37"/>
    </row>
    <row r="571">
      <c r="B571" s="37"/>
    </row>
    <row r="572">
      <c r="B572" s="37"/>
    </row>
    <row r="573">
      <c r="B573" s="37"/>
    </row>
    <row r="574">
      <c r="B574" s="37"/>
    </row>
    <row r="575">
      <c r="B575" s="37"/>
    </row>
    <row r="576">
      <c r="B576" s="37"/>
    </row>
    <row r="577">
      <c r="B577" s="37"/>
    </row>
    <row r="578">
      <c r="B578" s="37"/>
    </row>
    <row r="579">
      <c r="B579" s="37"/>
    </row>
    <row r="580">
      <c r="B580" s="37"/>
    </row>
    <row r="581">
      <c r="B581" s="37"/>
    </row>
    <row r="582">
      <c r="B582" s="37"/>
    </row>
    <row r="583">
      <c r="B583" s="37"/>
    </row>
    <row r="584">
      <c r="B584" s="37"/>
    </row>
    <row r="585">
      <c r="B585" s="37"/>
    </row>
    <row r="586">
      <c r="B586" s="37"/>
    </row>
    <row r="587">
      <c r="B587" s="37"/>
    </row>
    <row r="588">
      <c r="B588" s="37"/>
    </row>
    <row r="589">
      <c r="B589" s="37"/>
    </row>
    <row r="590">
      <c r="B590" s="37"/>
    </row>
    <row r="591">
      <c r="B591" s="37"/>
    </row>
    <row r="592">
      <c r="B592" s="37"/>
    </row>
    <row r="593">
      <c r="B593" s="37"/>
    </row>
    <row r="594">
      <c r="B594" s="37"/>
    </row>
    <row r="595">
      <c r="B595" s="37"/>
    </row>
    <row r="596">
      <c r="B596" s="37"/>
    </row>
    <row r="597">
      <c r="B597" s="37"/>
    </row>
    <row r="598">
      <c r="B598" s="37"/>
    </row>
    <row r="599">
      <c r="B599" s="37"/>
    </row>
    <row r="600">
      <c r="B600" s="37"/>
    </row>
    <row r="601">
      <c r="B601" s="37"/>
    </row>
    <row r="602">
      <c r="B602" s="37"/>
    </row>
    <row r="603">
      <c r="B603" s="37"/>
    </row>
    <row r="604">
      <c r="B604" s="37"/>
    </row>
    <row r="605">
      <c r="B605" s="37"/>
    </row>
    <row r="606">
      <c r="B606" s="37"/>
    </row>
    <row r="607">
      <c r="B607" s="37"/>
    </row>
    <row r="608">
      <c r="B608" s="37"/>
    </row>
    <row r="609">
      <c r="B609" s="37"/>
    </row>
    <row r="610">
      <c r="B610" s="37"/>
    </row>
    <row r="611">
      <c r="B611" s="37"/>
    </row>
    <row r="612">
      <c r="B612" s="37"/>
    </row>
    <row r="613">
      <c r="B613" s="37"/>
    </row>
    <row r="614">
      <c r="B614" s="37"/>
    </row>
    <row r="615">
      <c r="B615" s="37"/>
    </row>
    <row r="616">
      <c r="B616" s="37"/>
    </row>
    <row r="617">
      <c r="B617" s="37"/>
    </row>
    <row r="618">
      <c r="B618" s="37"/>
    </row>
    <row r="619">
      <c r="B619" s="37"/>
    </row>
    <row r="620">
      <c r="B620" s="37"/>
    </row>
    <row r="621">
      <c r="B621" s="37"/>
    </row>
    <row r="622">
      <c r="B622" s="37"/>
    </row>
    <row r="623">
      <c r="B623" s="37"/>
    </row>
    <row r="624">
      <c r="B624" s="37"/>
    </row>
    <row r="625">
      <c r="B625" s="37"/>
    </row>
    <row r="626">
      <c r="B626" s="37"/>
    </row>
    <row r="627">
      <c r="B627" s="37"/>
    </row>
    <row r="628">
      <c r="B628" s="37"/>
    </row>
    <row r="629">
      <c r="B629" s="37"/>
    </row>
    <row r="630">
      <c r="B630" s="37"/>
    </row>
    <row r="631">
      <c r="B631" s="37"/>
    </row>
    <row r="632">
      <c r="B632" s="37"/>
    </row>
    <row r="633">
      <c r="B633" s="37"/>
    </row>
    <row r="634">
      <c r="B634" s="37"/>
    </row>
    <row r="635">
      <c r="B635" s="37"/>
    </row>
    <row r="636">
      <c r="B636" s="37"/>
    </row>
    <row r="637">
      <c r="B637" s="37"/>
    </row>
    <row r="638">
      <c r="B638" s="37"/>
    </row>
    <row r="639">
      <c r="B639" s="37"/>
    </row>
    <row r="640">
      <c r="B640" s="37"/>
    </row>
    <row r="641">
      <c r="B641" s="37"/>
    </row>
    <row r="642">
      <c r="B642" s="37"/>
    </row>
    <row r="643">
      <c r="B643" s="37"/>
    </row>
    <row r="644">
      <c r="B644" s="37"/>
    </row>
    <row r="645">
      <c r="B645" s="37"/>
    </row>
    <row r="646">
      <c r="B646" s="37"/>
    </row>
    <row r="647">
      <c r="B647" s="37"/>
    </row>
    <row r="648">
      <c r="B648" s="37"/>
    </row>
    <row r="649">
      <c r="B649" s="37"/>
    </row>
    <row r="650">
      <c r="B650" s="37"/>
    </row>
    <row r="651">
      <c r="B651" s="37"/>
    </row>
    <row r="652">
      <c r="B652" s="37"/>
    </row>
    <row r="653">
      <c r="B653" s="37"/>
    </row>
    <row r="654">
      <c r="B654" s="37"/>
    </row>
    <row r="655">
      <c r="B655" s="37"/>
    </row>
    <row r="656">
      <c r="B656" s="37"/>
    </row>
    <row r="657">
      <c r="B657" s="37"/>
    </row>
    <row r="658">
      <c r="B658" s="37"/>
    </row>
    <row r="659">
      <c r="B659" s="37"/>
    </row>
    <row r="660">
      <c r="B660" s="37"/>
    </row>
    <row r="661">
      <c r="B661" s="37"/>
    </row>
    <row r="662">
      <c r="B662" s="37"/>
    </row>
    <row r="663">
      <c r="B663" s="37"/>
    </row>
    <row r="664">
      <c r="B664" s="37"/>
    </row>
    <row r="665">
      <c r="B665" s="37"/>
    </row>
    <row r="666">
      <c r="B666" s="37"/>
    </row>
    <row r="667">
      <c r="B667" s="37"/>
    </row>
    <row r="668">
      <c r="B668" s="37"/>
    </row>
    <row r="669">
      <c r="B669" s="37"/>
    </row>
    <row r="670">
      <c r="B670" s="37"/>
    </row>
    <row r="671">
      <c r="B671" s="37"/>
    </row>
    <row r="672">
      <c r="B672" s="37"/>
    </row>
    <row r="673">
      <c r="B673" s="37"/>
    </row>
    <row r="674">
      <c r="B674" s="37"/>
    </row>
    <row r="675">
      <c r="B675" s="37"/>
    </row>
    <row r="676">
      <c r="B676" s="37"/>
    </row>
    <row r="677">
      <c r="B677" s="37"/>
    </row>
    <row r="678">
      <c r="B678" s="37"/>
    </row>
    <row r="679">
      <c r="B679" s="37"/>
    </row>
    <row r="680">
      <c r="B680" s="37"/>
    </row>
    <row r="681">
      <c r="B681" s="37"/>
    </row>
    <row r="682">
      <c r="B682" s="37"/>
    </row>
    <row r="683">
      <c r="B683" s="37"/>
    </row>
    <row r="684">
      <c r="B684" s="37"/>
    </row>
    <row r="685">
      <c r="B685" s="37"/>
    </row>
    <row r="686">
      <c r="B686" s="37"/>
    </row>
    <row r="687">
      <c r="B687" s="37"/>
    </row>
    <row r="688">
      <c r="B688" s="37"/>
    </row>
    <row r="689">
      <c r="B689" s="37"/>
    </row>
    <row r="690">
      <c r="B690" s="37"/>
    </row>
    <row r="691">
      <c r="B691" s="37"/>
    </row>
    <row r="692">
      <c r="B692" s="37"/>
    </row>
    <row r="693">
      <c r="B693" s="37"/>
    </row>
    <row r="694">
      <c r="B694" s="37"/>
    </row>
    <row r="695">
      <c r="B695" s="37"/>
    </row>
    <row r="696">
      <c r="B696" s="37"/>
    </row>
    <row r="697">
      <c r="B697" s="37"/>
    </row>
    <row r="698">
      <c r="B698" s="37"/>
    </row>
    <row r="699">
      <c r="B699" s="37"/>
    </row>
    <row r="700">
      <c r="B700" s="37"/>
    </row>
    <row r="701">
      <c r="B701" s="37"/>
    </row>
    <row r="702">
      <c r="B702" s="37"/>
    </row>
    <row r="703">
      <c r="B703" s="37"/>
    </row>
    <row r="704">
      <c r="B704" s="37"/>
    </row>
    <row r="705">
      <c r="B705" s="37"/>
    </row>
    <row r="706">
      <c r="B706" s="37"/>
    </row>
    <row r="707">
      <c r="B707" s="37"/>
    </row>
    <row r="708">
      <c r="B708" s="37"/>
    </row>
    <row r="709">
      <c r="B709" s="37"/>
    </row>
    <row r="710">
      <c r="B710" s="37"/>
    </row>
    <row r="711">
      <c r="B711" s="37"/>
    </row>
    <row r="712">
      <c r="B712" s="37"/>
    </row>
    <row r="713">
      <c r="B713" s="37"/>
    </row>
    <row r="714">
      <c r="B714" s="37"/>
    </row>
    <row r="715">
      <c r="B715" s="37"/>
    </row>
    <row r="716">
      <c r="B716" s="37"/>
    </row>
    <row r="717">
      <c r="B717" s="37"/>
    </row>
    <row r="718">
      <c r="B718" s="37"/>
    </row>
    <row r="719">
      <c r="B719" s="37"/>
    </row>
    <row r="720">
      <c r="B720" s="37"/>
    </row>
    <row r="721">
      <c r="B721" s="37"/>
    </row>
    <row r="722">
      <c r="B722" s="37"/>
    </row>
    <row r="723">
      <c r="B723" s="37"/>
    </row>
    <row r="724">
      <c r="B724" s="37"/>
    </row>
    <row r="725">
      <c r="B725" s="37"/>
    </row>
    <row r="726">
      <c r="B726" s="37"/>
    </row>
    <row r="727">
      <c r="B727" s="37"/>
    </row>
    <row r="728">
      <c r="B728" s="37"/>
    </row>
    <row r="729">
      <c r="B729" s="37"/>
    </row>
    <row r="730">
      <c r="B730" s="37"/>
    </row>
    <row r="731">
      <c r="B731" s="37"/>
    </row>
    <row r="732">
      <c r="B732" s="37"/>
    </row>
    <row r="733">
      <c r="B733" s="37"/>
    </row>
    <row r="734">
      <c r="B734" s="37"/>
    </row>
    <row r="735">
      <c r="B735" s="37"/>
    </row>
    <row r="736">
      <c r="B736" s="37"/>
    </row>
    <row r="737">
      <c r="B737" s="37"/>
    </row>
    <row r="738">
      <c r="B738" s="37"/>
    </row>
    <row r="739">
      <c r="B739" s="37"/>
    </row>
    <row r="740">
      <c r="B740" s="37"/>
    </row>
    <row r="741">
      <c r="B741" s="37"/>
    </row>
    <row r="742">
      <c r="B742" s="37"/>
    </row>
    <row r="743">
      <c r="B743" s="37"/>
    </row>
    <row r="744">
      <c r="B744" s="37"/>
    </row>
    <row r="745">
      <c r="B745" s="37"/>
    </row>
    <row r="746">
      <c r="B746" s="37"/>
    </row>
    <row r="747">
      <c r="B747" s="37"/>
    </row>
    <row r="748">
      <c r="B748" s="37"/>
    </row>
    <row r="749">
      <c r="B749" s="37"/>
    </row>
    <row r="750">
      <c r="B750" s="37"/>
    </row>
    <row r="751">
      <c r="B751" s="37"/>
    </row>
    <row r="752">
      <c r="B752" s="37"/>
    </row>
    <row r="753">
      <c r="B753" s="37"/>
    </row>
    <row r="754">
      <c r="B754" s="37"/>
    </row>
    <row r="755">
      <c r="B755" s="37"/>
    </row>
    <row r="756">
      <c r="B756" s="37"/>
    </row>
    <row r="757">
      <c r="B757" s="37"/>
    </row>
    <row r="758">
      <c r="B758" s="37"/>
    </row>
    <row r="759">
      <c r="B759" s="37"/>
    </row>
    <row r="760">
      <c r="B760" s="37"/>
    </row>
    <row r="761">
      <c r="B761" s="37"/>
    </row>
    <row r="762">
      <c r="B762" s="37"/>
    </row>
    <row r="763">
      <c r="B763" s="37"/>
    </row>
    <row r="764">
      <c r="B764" s="37"/>
    </row>
    <row r="765">
      <c r="B765" s="37"/>
    </row>
    <row r="766">
      <c r="B766" s="37"/>
    </row>
    <row r="767">
      <c r="B767" s="37"/>
    </row>
    <row r="768">
      <c r="B768" s="37"/>
    </row>
    <row r="769">
      <c r="B769" s="37"/>
    </row>
    <row r="770">
      <c r="B770" s="37"/>
    </row>
    <row r="771">
      <c r="B771" s="37"/>
    </row>
    <row r="772">
      <c r="B772" s="37"/>
    </row>
    <row r="773">
      <c r="B773" s="37"/>
    </row>
    <row r="774">
      <c r="B774" s="37"/>
    </row>
    <row r="775">
      <c r="B775" s="37"/>
    </row>
    <row r="776">
      <c r="B776" s="37"/>
    </row>
    <row r="777">
      <c r="B777" s="37"/>
    </row>
    <row r="778">
      <c r="B778" s="37"/>
    </row>
    <row r="779">
      <c r="B779" s="37"/>
    </row>
    <row r="780">
      <c r="B780" s="37"/>
    </row>
    <row r="781">
      <c r="B781" s="37"/>
    </row>
    <row r="782">
      <c r="B782" s="37"/>
    </row>
    <row r="783">
      <c r="B783" s="37"/>
    </row>
    <row r="784">
      <c r="B784" s="37"/>
    </row>
    <row r="785">
      <c r="B785" s="37"/>
    </row>
    <row r="786">
      <c r="B786" s="37"/>
    </row>
    <row r="787">
      <c r="B787" s="37"/>
    </row>
    <row r="788">
      <c r="B788" s="37"/>
    </row>
    <row r="789">
      <c r="B789" s="37"/>
    </row>
    <row r="790">
      <c r="B790" s="37"/>
    </row>
    <row r="791">
      <c r="B791" s="37"/>
    </row>
    <row r="792">
      <c r="B792" s="37"/>
    </row>
    <row r="793">
      <c r="B793" s="37"/>
    </row>
    <row r="794">
      <c r="B794" s="37"/>
    </row>
    <row r="795">
      <c r="B795" s="37"/>
    </row>
    <row r="796">
      <c r="B796" s="37"/>
    </row>
    <row r="797">
      <c r="B797" s="37"/>
    </row>
    <row r="798">
      <c r="B798" s="37"/>
    </row>
    <row r="799">
      <c r="B799" s="37"/>
    </row>
    <row r="800">
      <c r="B800" s="37"/>
    </row>
    <row r="801">
      <c r="B801" s="37"/>
    </row>
    <row r="802">
      <c r="B802" s="37"/>
    </row>
    <row r="803">
      <c r="B803" s="37"/>
    </row>
    <row r="804">
      <c r="B804" s="37"/>
    </row>
    <row r="805">
      <c r="B805" s="37"/>
    </row>
    <row r="806">
      <c r="B806" s="37"/>
    </row>
    <row r="807">
      <c r="B807" s="37"/>
    </row>
    <row r="808">
      <c r="B808" s="37"/>
    </row>
    <row r="809">
      <c r="B809" s="37"/>
    </row>
    <row r="810">
      <c r="B810" s="37"/>
    </row>
    <row r="811">
      <c r="B811" s="37"/>
    </row>
    <row r="812">
      <c r="B812" s="37"/>
    </row>
    <row r="813">
      <c r="B813" s="37"/>
    </row>
    <row r="814">
      <c r="B814" s="37"/>
    </row>
    <row r="815">
      <c r="B815" s="37"/>
    </row>
    <row r="816">
      <c r="B816" s="37"/>
    </row>
    <row r="817">
      <c r="B817" s="37"/>
    </row>
    <row r="818">
      <c r="B818" s="37"/>
    </row>
    <row r="819">
      <c r="B819" s="37"/>
    </row>
    <row r="820">
      <c r="B820" s="37"/>
    </row>
    <row r="821">
      <c r="B821" s="37"/>
    </row>
    <row r="822">
      <c r="B822" s="37"/>
    </row>
    <row r="823">
      <c r="B823" s="37"/>
    </row>
    <row r="824">
      <c r="B824" s="37"/>
    </row>
    <row r="825">
      <c r="B825" s="37"/>
    </row>
    <row r="826">
      <c r="B826" s="37"/>
    </row>
    <row r="827">
      <c r="B827" s="37"/>
    </row>
    <row r="828">
      <c r="B828" s="37"/>
    </row>
    <row r="829">
      <c r="B829" s="37"/>
    </row>
    <row r="830">
      <c r="B830" s="37"/>
    </row>
    <row r="831">
      <c r="B831" s="37"/>
    </row>
    <row r="832">
      <c r="B832" s="37"/>
    </row>
    <row r="833">
      <c r="B833" s="37"/>
    </row>
    <row r="834">
      <c r="B834" s="37"/>
    </row>
    <row r="835">
      <c r="B835" s="37"/>
    </row>
    <row r="836">
      <c r="B836" s="37"/>
    </row>
    <row r="837">
      <c r="B837" s="37"/>
    </row>
    <row r="838">
      <c r="B838" s="37"/>
    </row>
    <row r="839">
      <c r="B839" s="37"/>
    </row>
    <row r="840">
      <c r="B840" s="37"/>
    </row>
    <row r="841">
      <c r="B841" s="37"/>
    </row>
    <row r="842">
      <c r="B842" s="37"/>
    </row>
    <row r="843">
      <c r="B843" s="37"/>
    </row>
    <row r="844">
      <c r="B844" s="37"/>
    </row>
    <row r="845">
      <c r="B845" s="37"/>
    </row>
    <row r="846">
      <c r="B846" s="37"/>
    </row>
    <row r="847">
      <c r="B847" s="37"/>
    </row>
    <row r="848">
      <c r="B848" s="37"/>
    </row>
    <row r="849">
      <c r="B849" s="37"/>
    </row>
    <row r="850">
      <c r="B850" s="37"/>
    </row>
    <row r="851">
      <c r="B851" s="37"/>
    </row>
    <row r="852">
      <c r="B852" s="37"/>
    </row>
    <row r="853">
      <c r="B853" s="37"/>
    </row>
    <row r="854">
      <c r="B854" s="37"/>
    </row>
    <row r="855">
      <c r="B855" s="37"/>
    </row>
    <row r="856">
      <c r="B856" s="37"/>
    </row>
    <row r="857">
      <c r="B857" s="37"/>
    </row>
    <row r="858">
      <c r="B858" s="37"/>
    </row>
    <row r="859">
      <c r="B859" s="37"/>
    </row>
    <row r="860">
      <c r="B860" s="37"/>
    </row>
    <row r="861">
      <c r="B861" s="37"/>
    </row>
    <row r="862">
      <c r="B862" s="37"/>
    </row>
    <row r="863">
      <c r="B863" s="37"/>
    </row>
    <row r="864">
      <c r="B864" s="37"/>
    </row>
    <row r="865">
      <c r="B865" s="37"/>
    </row>
    <row r="866">
      <c r="B866" s="37"/>
    </row>
    <row r="867">
      <c r="B867" s="37"/>
    </row>
    <row r="868">
      <c r="B868" s="37"/>
    </row>
    <row r="869">
      <c r="B869" s="37"/>
    </row>
    <row r="870">
      <c r="B870" s="37"/>
    </row>
    <row r="871">
      <c r="B871" s="37"/>
    </row>
    <row r="872">
      <c r="B872" s="37"/>
    </row>
    <row r="873">
      <c r="B873" s="37"/>
    </row>
    <row r="874">
      <c r="B874" s="37"/>
    </row>
    <row r="875">
      <c r="B875" s="37"/>
    </row>
    <row r="876">
      <c r="B876" s="37"/>
    </row>
    <row r="877">
      <c r="B877" s="37"/>
    </row>
    <row r="878">
      <c r="B878" s="37"/>
    </row>
    <row r="879">
      <c r="B879" s="37"/>
    </row>
    <row r="880">
      <c r="B880" s="37"/>
    </row>
    <row r="881">
      <c r="B881" s="37"/>
    </row>
    <row r="882">
      <c r="B882" s="37"/>
    </row>
    <row r="883">
      <c r="B883" s="37"/>
    </row>
    <row r="884">
      <c r="B884" s="37"/>
    </row>
    <row r="885">
      <c r="B885" s="37"/>
    </row>
    <row r="886">
      <c r="B886" s="37"/>
    </row>
    <row r="887">
      <c r="B887" s="37"/>
    </row>
    <row r="888">
      <c r="B888" s="37"/>
    </row>
    <row r="889">
      <c r="B889" s="37"/>
    </row>
    <row r="890">
      <c r="B890" s="37"/>
    </row>
    <row r="891">
      <c r="B891" s="37"/>
    </row>
    <row r="892">
      <c r="B892" s="37"/>
    </row>
    <row r="893">
      <c r="B893" s="37"/>
    </row>
    <row r="894">
      <c r="B894" s="37"/>
    </row>
    <row r="895">
      <c r="B895" s="37"/>
    </row>
    <row r="896">
      <c r="B896" s="37"/>
    </row>
    <row r="897">
      <c r="B897" s="37"/>
    </row>
    <row r="898">
      <c r="B898" s="37"/>
    </row>
    <row r="899">
      <c r="B899" s="37"/>
    </row>
    <row r="900">
      <c r="B900" s="37"/>
    </row>
    <row r="901">
      <c r="B901" s="37"/>
    </row>
    <row r="902">
      <c r="B902" s="37"/>
    </row>
    <row r="903">
      <c r="B903" s="37"/>
    </row>
    <row r="904">
      <c r="B904" s="37"/>
    </row>
    <row r="905">
      <c r="B905" s="37"/>
    </row>
    <row r="906">
      <c r="B906" s="37"/>
    </row>
    <row r="907">
      <c r="B907" s="37"/>
    </row>
    <row r="908">
      <c r="B908" s="37"/>
    </row>
    <row r="909">
      <c r="B909" s="37"/>
    </row>
    <row r="910">
      <c r="B910" s="37"/>
    </row>
    <row r="911">
      <c r="B911" s="37"/>
    </row>
    <row r="912">
      <c r="B912" s="37"/>
    </row>
    <row r="913">
      <c r="B913" s="37"/>
    </row>
    <row r="914">
      <c r="B914" s="37"/>
    </row>
    <row r="915">
      <c r="B915" s="37"/>
    </row>
    <row r="916">
      <c r="B916" s="37"/>
    </row>
    <row r="917">
      <c r="B917" s="37"/>
    </row>
    <row r="918">
      <c r="B918" s="37"/>
    </row>
    <row r="919">
      <c r="B919" s="37"/>
    </row>
    <row r="920">
      <c r="B920" s="37"/>
    </row>
    <row r="921">
      <c r="B921" s="37"/>
    </row>
    <row r="922">
      <c r="B922" s="37"/>
    </row>
    <row r="923">
      <c r="B923" s="37"/>
    </row>
    <row r="924">
      <c r="B924" s="37"/>
    </row>
    <row r="925">
      <c r="B925" s="37"/>
    </row>
    <row r="926">
      <c r="B926" s="37"/>
    </row>
    <row r="927">
      <c r="B927" s="37"/>
    </row>
    <row r="928">
      <c r="B928" s="37"/>
    </row>
    <row r="929">
      <c r="B929" s="37"/>
    </row>
    <row r="930">
      <c r="B930" s="37"/>
    </row>
    <row r="931">
      <c r="B931" s="37"/>
    </row>
    <row r="932">
      <c r="B932" s="37"/>
    </row>
    <row r="933">
      <c r="B933" s="37"/>
    </row>
    <row r="934">
      <c r="B934" s="37"/>
    </row>
    <row r="935">
      <c r="B935" s="37"/>
    </row>
    <row r="936">
      <c r="B936" s="37"/>
    </row>
    <row r="937">
      <c r="B937" s="37"/>
    </row>
    <row r="938">
      <c r="B938" s="37"/>
    </row>
    <row r="939">
      <c r="B939" s="37"/>
    </row>
    <row r="940">
      <c r="B940" s="37"/>
    </row>
    <row r="941">
      <c r="B941" s="37"/>
    </row>
    <row r="942">
      <c r="B942" s="37"/>
    </row>
    <row r="943">
      <c r="B943" s="37"/>
    </row>
    <row r="944">
      <c r="B944" s="37"/>
    </row>
    <row r="945">
      <c r="B945" s="37"/>
    </row>
    <row r="946">
      <c r="B946" s="37"/>
    </row>
    <row r="947">
      <c r="B947" s="37"/>
    </row>
    <row r="948">
      <c r="B948" s="37"/>
    </row>
    <row r="949">
      <c r="B949" s="37"/>
    </row>
    <row r="950">
      <c r="B950" s="37"/>
    </row>
    <row r="951">
      <c r="B951" s="37"/>
    </row>
    <row r="952">
      <c r="B952" s="37"/>
    </row>
    <row r="953">
      <c r="B953" s="37"/>
    </row>
    <row r="954">
      <c r="B954" s="37"/>
    </row>
    <row r="955">
      <c r="B955" s="37"/>
    </row>
    <row r="956">
      <c r="B956" s="37"/>
    </row>
    <row r="957">
      <c r="B957" s="37"/>
    </row>
    <row r="958">
      <c r="B958" s="37"/>
    </row>
    <row r="959">
      <c r="B959" s="37"/>
    </row>
    <row r="960">
      <c r="B960" s="37"/>
    </row>
    <row r="961">
      <c r="B961" s="37"/>
    </row>
    <row r="962">
      <c r="B962" s="37"/>
    </row>
    <row r="963">
      <c r="B963" s="37"/>
    </row>
    <row r="964">
      <c r="B964" s="37"/>
    </row>
    <row r="965">
      <c r="B965" s="37"/>
    </row>
    <row r="966">
      <c r="B966" s="37"/>
    </row>
    <row r="967">
      <c r="B967" s="37"/>
    </row>
    <row r="968">
      <c r="B968" s="37"/>
    </row>
    <row r="969">
      <c r="B969" s="37"/>
    </row>
    <row r="970">
      <c r="B970" s="37"/>
    </row>
    <row r="971">
      <c r="B971" s="37"/>
    </row>
    <row r="972">
      <c r="B972" s="37"/>
    </row>
    <row r="973">
      <c r="B973" s="37"/>
    </row>
    <row r="974">
      <c r="B974" s="37"/>
    </row>
    <row r="975">
      <c r="B975" s="37"/>
    </row>
    <row r="976">
      <c r="B976" s="37"/>
    </row>
    <row r="977">
      <c r="B977" s="37"/>
    </row>
    <row r="978">
      <c r="B978" s="37"/>
    </row>
    <row r="979">
      <c r="B979" s="37"/>
    </row>
    <row r="980">
      <c r="B980" s="37"/>
    </row>
    <row r="981">
      <c r="B981" s="37"/>
    </row>
    <row r="982">
      <c r="B982" s="37"/>
    </row>
    <row r="983">
      <c r="B983" s="37"/>
    </row>
    <row r="984">
      <c r="B984" s="37"/>
    </row>
    <row r="985">
      <c r="B985" s="37"/>
    </row>
    <row r="986">
      <c r="B986" s="37"/>
    </row>
    <row r="987">
      <c r="B987" s="37"/>
    </row>
    <row r="988">
      <c r="B988" s="37"/>
    </row>
    <row r="989">
      <c r="B989" s="37"/>
    </row>
    <row r="990">
      <c r="B990" s="37"/>
    </row>
    <row r="991">
      <c r="B991" s="37"/>
    </row>
    <row r="992">
      <c r="B992" s="37"/>
    </row>
    <row r="993">
      <c r="B993" s="37"/>
    </row>
    <row r="994">
      <c r="B994" s="37"/>
    </row>
    <row r="995">
      <c r="B995" s="37"/>
    </row>
    <row r="996">
      <c r="B996" s="37"/>
    </row>
    <row r="997">
      <c r="B997" s="37"/>
    </row>
    <row r="998">
      <c r="B998" s="37"/>
    </row>
    <row r="999">
      <c r="B999" s="37"/>
    </row>
    <row r="1000">
      <c r="B1000" s="37"/>
    </row>
  </sheetData>
  <drawing r:id="rId1"/>
</worksheet>
</file>