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hidePivotFieldList="1"/>
  <mc:AlternateContent xmlns:mc="http://schemas.openxmlformats.org/markup-compatibility/2006">
    <mc:Choice Requires="x15">
      <x15ac:absPath xmlns:x15ac="http://schemas.microsoft.com/office/spreadsheetml/2010/11/ac" url="D:\Work\Проекты\Digital TV\Гибридное ТВ\Канальные планы\СТВ\"/>
    </mc:Choice>
  </mc:AlternateContent>
  <bookViews>
    <workbookView xWindow="0" yWindow="0" windowWidth="28800" windowHeight="12135"/>
  </bookViews>
  <sheets>
    <sheet name="DVB-S" sheetId="11" r:id="rId1"/>
    <sheet name="Параметры транспондеров" sheetId="12" r:id="rId2"/>
    <sheet name="Легенда по пакетам" sheetId="19" r:id="rId3"/>
    <sheet name="Параметры вещания ПО" sheetId="20" r:id="rId4"/>
    <sheet name="Опорный транспондер" sheetId="22" r:id="rId5"/>
  </sheets>
  <definedNames>
    <definedName name="_xlnm._FilterDatabase" localSheetId="0" hidden="1">'DVB-S'!$A$2:$AE$204</definedName>
    <definedName name="TCat" localSheetId="0">#REF!</definedName>
    <definedName name="TCat">#REF!</definedName>
    <definedName name="Tdvb" localSheetId="0">'DVB-S'!#REF!</definedName>
    <definedName name="Tdvb">#REF!</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AH177" i="11" l="1"/>
  <c r="A4" i="22" l="1"/>
  <c r="A5" i="22"/>
  <c r="A6" i="22"/>
  <c r="A7" i="22"/>
  <c r="A8" i="22"/>
  <c r="A9" i="22"/>
  <c r="A10" i="22"/>
  <c r="A11" i="22"/>
  <c r="A12" i="22"/>
  <c r="A13" i="22"/>
  <c r="A14" i="22"/>
  <c r="A15" i="22"/>
  <c r="A16" i="22"/>
  <c r="A17" i="22"/>
  <c r="A18" i="22"/>
  <c r="A19" i="22"/>
  <c r="A20" i="22"/>
  <c r="A21" i="22"/>
  <c r="A22" i="22"/>
  <c r="A23" i="22"/>
  <c r="A24" i="22"/>
  <c r="A25" i="22"/>
  <c r="A26" i="22"/>
  <c r="A27" i="22"/>
  <c r="A28" i="22"/>
  <c r="A29" i="22"/>
  <c r="A30" i="22"/>
  <c r="A31" i="22"/>
  <c r="A32" i="22"/>
  <c r="A33" i="22"/>
  <c r="A34" i="22"/>
  <c r="A35" i="22"/>
  <c r="A36" i="22"/>
  <c r="A37" i="22"/>
  <c r="A3" i="22"/>
  <c r="A4" i="20"/>
  <c r="A5" i="20"/>
  <c r="A6" i="20"/>
  <c r="A7" i="20"/>
  <c r="A3" i="20"/>
  <c r="AE130" i="11" l="1"/>
  <c r="M130" i="11"/>
  <c r="A130" i="11"/>
  <c r="A192" i="11" l="1"/>
  <c r="A187" i="11"/>
  <c r="A182" i="11"/>
  <c r="A201" i="11"/>
  <c r="A200" i="11"/>
  <c r="A199" i="11"/>
  <c r="A198" i="11"/>
  <c r="A197" i="11"/>
  <c r="A196" i="11"/>
  <c r="A195" i="11"/>
  <c r="A194" i="11"/>
  <c r="A193" i="11"/>
  <c r="A191" i="11"/>
  <c r="A190" i="11"/>
  <c r="A189" i="11"/>
  <c r="A188" i="11"/>
  <c r="A186" i="11"/>
  <c r="A185" i="11"/>
  <c r="A184" i="11"/>
  <c r="A183" i="11"/>
  <c r="A181" i="11"/>
  <c r="A180" i="11"/>
  <c r="A179" i="11"/>
  <c r="A178" i="11"/>
  <c r="A177" i="11"/>
  <c r="A176" i="11"/>
  <c r="A175" i="11"/>
  <c r="A174" i="11"/>
  <c r="A173" i="11"/>
  <c r="A172" i="11"/>
  <c r="A171" i="11"/>
  <c r="A170" i="11"/>
  <c r="A169" i="11"/>
  <c r="A168" i="11"/>
  <c r="A167" i="11"/>
  <c r="A166" i="11"/>
  <c r="A165" i="11"/>
  <c r="A164" i="11"/>
  <c r="A163" i="11"/>
  <c r="A162" i="11"/>
  <c r="A161" i="11"/>
  <c r="A160" i="11"/>
  <c r="A159" i="11"/>
  <c r="A158" i="11"/>
  <c r="A157" i="11"/>
  <c r="A156" i="11"/>
  <c r="A155" i="11"/>
  <c r="A154" i="11"/>
  <c r="A153" i="11"/>
  <c r="A152" i="11"/>
  <c r="A151" i="11"/>
  <c r="A150" i="11"/>
  <c r="A149" i="11"/>
  <c r="A148" i="11"/>
  <c r="A147" i="11"/>
  <c r="A146" i="11"/>
  <c r="A145" i="11"/>
  <c r="A144" i="11"/>
  <c r="A143" i="11"/>
  <c r="A142" i="11"/>
  <c r="A141" i="11"/>
  <c r="A140" i="11"/>
  <c r="A139" i="11"/>
  <c r="A138" i="11"/>
  <c r="A137" i="11"/>
  <c r="A136" i="11"/>
  <c r="A135" i="11"/>
  <c r="A134" i="11"/>
  <c r="A133" i="11"/>
  <c r="A132" i="11"/>
  <c r="A131" i="11"/>
  <c r="A129" i="11"/>
  <c r="A128" i="11"/>
  <c r="A127" i="11"/>
  <c r="A126" i="11"/>
  <c r="A125" i="11"/>
  <c r="A124" i="11"/>
  <c r="A123" i="11"/>
  <c r="A122" i="11"/>
  <c r="A121" i="11"/>
  <c r="A120" i="11"/>
  <c r="A119" i="11"/>
  <c r="A118" i="11"/>
  <c r="A117" i="11"/>
  <c r="A116" i="11"/>
  <c r="A115" i="11"/>
  <c r="A114" i="11"/>
  <c r="A113" i="11"/>
  <c r="A112" i="11"/>
  <c r="A111" i="11"/>
  <c r="A110" i="11"/>
  <c r="A109" i="11"/>
  <c r="A108" i="11"/>
  <c r="A107" i="11"/>
  <c r="A106" i="11"/>
  <c r="A105" i="11"/>
  <c r="A104" i="11"/>
  <c r="A103" i="11"/>
  <c r="A102" i="11"/>
  <c r="A101" i="11"/>
  <c r="A100" i="11"/>
  <c r="A99" i="11"/>
  <c r="A98" i="11"/>
  <c r="A97" i="11"/>
  <c r="A96" i="11"/>
  <c r="A95" i="11"/>
  <c r="A94" i="11"/>
  <c r="A93" i="11"/>
  <c r="A92" i="11"/>
  <c r="A91" i="11"/>
  <c r="A90" i="11"/>
  <c r="A89" i="11"/>
  <c r="A88" i="11"/>
  <c r="A87" i="11"/>
  <c r="A86" i="11"/>
  <c r="A85" i="11"/>
  <c r="A84" i="11"/>
  <c r="A83" i="11"/>
  <c r="A82" i="11"/>
  <c r="A81" i="11"/>
  <c r="A80" i="11"/>
  <c r="A79" i="11"/>
  <c r="A78" i="11"/>
  <c r="A77" i="11"/>
  <c r="A76" i="11"/>
  <c r="A75" i="11"/>
  <c r="A74" i="11"/>
  <c r="A73" i="11"/>
  <c r="A72" i="11"/>
  <c r="A71" i="11"/>
  <c r="A70" i="11"/>
  <c r="A69" i="11"/>
  <c r="A68" i="11"/>
  <c r="A67" i="11"/>
  <c r="A66" i="11"/>
  <c r="A65" i="11"/>
  <c r="A64" i="11"/>
  <c r="A63" i="11"/>
  <c r="A62" i="11"/>
  <c r="A61" i="11"/>
  <c r="A60" i="11"/>
  <c r="A59" i="11"/>
  <c r="A58" i="11"/>
  <c r="A57" i="11"/>
  <c r="A56" i="11"/>
  <c r="A55" i="11"/>
  <c r="A54" i="11"/>
  <c r="A53" i="11"/>
  <c r="A52" i="11"/>
  <c r="A51" i="11"/>
  <c r="A50" i="11"/>
  <c r="A49" i="11"/>
  <c r="A48" i="11"/>
  <c r="A47" i="11"/>
  <c r="A46" i="11"/>
  <c r="A45" i="11"/>
  <c r="A44" i="11"/>
  <c r="A43" i="11"/>
  <c r="A42" i="11"/>
  <c r="A41" i="11"/>
  <c r="A40" i="11"/>
  <c r="A39" i="11"/>
  <c r="A38" i="11"/>
  <c r="A37" i="11"/>
  <c r="A36" i="11"/>
  <c r="A35" i="11"/>
  <c r="A34" i="11"/>
  <c r="A33" i="11"/>
  <c r="A32" i="11"/>
  <c r="A31" i="11"/>
  <c r="A30" i="11"/>
  <c r="A29" i="11"/>
  <c r="A28" i="11"/>
  <c r="A27" i="11"/>
  <c r="A26" i="11"/>
  <c r="A25" i="11"/>
  <c r="A24" i="11"/>
  <c r="A23" i="11"/>
  <c r="A22" i="11"/>
  <c r="A21" i="11"/>
  <c r="A20" i="11"/>
  <c r="A19" i="11"/>
  <c r="A18" i="11"/>
  <c r="A17" i="11"/>
  <c r="A16" i="11"/>
  <c r="A15" i="11"/>
  <c r="A14" i="11"/>
  <c r="A13" i="11"/>
  <c r="A12" i="11"/>
  <c r="A11" i="11"/>
  <c r="A10" i="11"/>
  <c r="A9" i="11"/>
  <c r="A8" i="11"/>
  <c r="A7" i="11"/>
  <c r="A6" i="11"/>
  <c r="A5" i="11"/>
  <c r="A4" i="11"/>
  <c r="A3" i="11"/>
  <c r="F203" i="11" l="1"/>
  <c r="F202" i="11"/>
  <c r="N3" i="12"/>
  <c r="N4" i="12"/>
  <c r="N5" i="12"/>
  <c r="N6" i="12"/>
  <c r="N7" i="12"/>
  <c r="N8" i="12"/>
  <c r="N9" i="12"/>
  <c r="N2" i="12"/>
  <c r="M3" i="12"/>
  <c r="M4" i="12"/>
  <c r="M5" i="12"/>
  <c r="M6" i="12"/>
  <c r="M7" i="12"/>
  <c r="M8" i="12"/>
  <c r="M9" i="12"/>
  <c r="M2" i="12"/>
  <c r="M10" i="12" l="1"/>
  <c r="N10" i="12"/>
  <c r="AE129" i="11"/>
  <c r="M129" i="11"/>
  <c r="I129" i="11"/>
  <c r="AE32" i="11"/>
  <c r="M32" i="11"/>
  <c r="I32" i="11"/>
  <c r="AE24" i="11" l="1"/>
  <c r="M24" i="11"/>
  <c r="I24" i="11"/>
  <c r="AE122" i="11" l="1"/>
  <c r="M122" i="11"/>
  <c r="I122" i="11"/>
  <c r="AE114" i="11"/>
  <c r="M114" i="11"/>
  <c r="I114" i="11"/>
  <c r="M197" i="11"/>
  <c r="AE197" i="11"/>
  <c r="I197" i="11"/>
  <c r="M60" i="11"/>
  <c r="AE60" i="11"/>
  <c r="I60" i="11"/>
  <c r="AE161" i="11"/>
  <c r="AE160" i="11"/>
  <c r="AE159" i="11"/>
  <c r="AE158" i="11"/>
  <c r="AE157" i="11"/>
  <c r="AE156" i="11"/>
  <c r="AE155" i="11"/>
  <c r="AE154" i="11"/>
  <c r="M161" i="11"/>
  <c r="M160" i="11"/>
  <c r="M159" i="11"/>
  <c r="M158" i="11"/>
  <c r="M157" i="11"/>
  <c r="M156" i="11"/>
  <c r="M155" i="11"/>
  <c r="M154" i="11"/>
  <c r="AE162" i="11"/>
  <c r="AE185" i="11"/>
  <c r="AE11" i="11"/>
  <c r="AE12" i="11"/>
  <c r="AE136" i="11"/>
  <c r="AE168" i="11"/>
  <c r="AE186" i="11"/>
  <c r="AE13" i="11"/>
  <c r="AE137" i="11"/>
  <c r="AE169" i="11"/>
  <c r="AE187" i="11"/>
  <c r="AE14" i="11"/>
  <c r="AE15" i="11"/>
  <c r="AE138" i="11"/>
  <c r="AE170" i="11"/>
  <c r="AE188" i="11"/>
  <c r="AE16" i="11"/>
  <c r="AE139" i="11"/>
  <c r="AE171" i="11"/>
  <c r="AE189" i="11"/>
  <c r="AE17" i="11"/>
  <c r="AE140" i="11"/>
  <c r="AE172" i="11"/>
  <c r="AE190" i="11"/>
  <c r="AE19" i="11"/>
  <c r="AE142" i="11"/>
  <c r="AE174" i="11"/>
  <c r="AE192" i="11"/>
  <c r="AE20" i="11"/>
  <c r="AE143" i="11"/>
  <c r="AE175" i="11"/>
  <c r="AE193" i="11"/>
  <c r="AE21" i="11"/>
  <c r="AE144" i="11"/>
  <c r="AE176" i="11"/>
  <c r="AE194" i="11"/>
  <c r="AE22" i="11"/>
  <c r="AE23" i="11"/>
  <c r="AE177" i="11"/>
  <c r="AE195" i="11"/>
  <c r="AE25" i="11"/>
  <c r="AE196" i="11"/>
  <c r="AE18" i="11"/>
  <c r="AE173" i="11"/>
  <c r="AE141" i="11"/>
  <c r="AE191" i="11"/>
  <c r="AE27" i="11"/>
  <c r="AE178" i="11"/>
  <c r="AE28" i="11"/>
  <c r="AE179" i="11"/>
  <c r="AE29" i="11"/>
  <c r="AE30" i="11"/>
  <c r="AE31" i="11"/>
  <c r="AE33" i="11"/>
  <c r="AE34" i="11"/>
  <c r="AE35" i="11"/>
  <c r="AE36" i="11"/>
  <c r="AE37" i="11"/>
  <c r="AE38" i="11"/>
  <c r="AE39" i="11"/>
  <c r="AE40" i="11"/>
  <c r="AE41" i="11"/>
  <c r="AE42" i="11"/>
  <c r="AE43" i="11"/>
  <c r="AE44" i="11"/>
  <c r="AE45" i="11"/>
  <c r="AE46" i="11"/>
  <c r="AE47" i="11"/>
  <c r="AE48" i="11"/>
  <c r="AE49" i="11"/>
  <c r="AE50" i="11"/>
  <c r="AE51" i="11"/>
  <c r="AE52" i="11"/>
  <c r="AE53" i="11"/>
  <c r="AE54" i="11"/>
  <c r="AE55" i="11"/>
  <c r="AE56" i="11"/>
  <c r="AE57" i="11"/>
  <c r="AE58" i="11"/>
  <c r="AE61" i="11"/>
  <c r="AE59" i="11"/>
  <c r="AE62" i="11"/>
  <c r="AE63" i="11"/>
  <c r="AE64" i="11"/>
  <c r="AE65" i="11"/>
  <c r="AE66" i="11"/>
  <c r="AE67" i="11"/>
  <c r="AE68" i="11"/>
  <c r="AE69" i="11"/>
  <c r="AE70" i="11"/>
  <c r="AE71" i="11"/>
  <c r="AE72" i="11"/>
  <c r="AE73" i="11"/>
  <c r="AE26" i="11"/>
  <c r="AE74" i="11"/>
  <c r="AE75" i="11"/>
  <c r="AE76" i="11"/>
  <c r="AE77" i="11"/>
  <c r="AE78" i="11"/>
  <c r="AE79" i="11"/>
  <c r="AE80" i="11"/>
  <c r="AE81" i="11"/>
  <c r="AE82" i="11"/>
  <c r="AE83" i="11"/>
  <c r="AE84" i="11"/>
  <c r="AE85" i="11"/>
  <c r="AE86" i="11"/>
  <c r="AE87" i="11"/>
  <c r="AE88" i="11"/>
  <c r="AE89" i="11"/>
  <c r="AE90" i="11"/>
  <c r="AE91" i="11"/>
  <c r="AE92" i="11"/>
  <c r="AE93" i="11"/>
  <c r="AE94" i="11"/>
  <c r="AE95" i="11"/>
  <c r="AE96" i="11"/>
  <c r="AE97" i="11"/>
  <c r="AE98" i="11"/>
  <c r="AE99" i="11"/>
  <c r="AE100" i="11"/>
  <c r="AE101" i="11"/>
  <c r="AE102" i="11"/>
  <c r="AE103" i="11"/>
  <c r="AE104" i="11"/>
  <c r="AE105" i="11"/>
  <c r="AE106" i="11"/>
  <c r="AE107" i="11"/>
  <c r="AE108" i="11"/>
  <c r="AE109" i="11"/>
  <c r="AE110" i="11"/>
  <c r="AE111" i="11"/>
  <c r="AE112" i="11"/>
  <c r="AE113" i="11"/>
  <c r="AE115" i="11"/>
  <c r="AE116" i="11"/>
  <c r="AE117" i="11"/>
  <c r="AE118" i="11"/>
  <c r="AE119" i="11"/>
  <c r="AE120" i="11"/>
  <c r="AE121" i="11"/>
  <c r="AE123" i="11"/>
  <c r="AE124" i="11"/>
  <c r="AE125" i="11"/>
  <c r="AE126" i="11"/>
  <c r="AE127" i="11"/>
  <c r="AE128" i="11"/>
  <c r="AE145" i="11"/>
  <c r="AE147" i="11"/>
  <c r="AE146" i="11"/>
  <c r="AE148" i="11"/>
  <c r="AE149" i="11"/>
  <c r="AE150" i="11"/>
  <c r="AE151" i="11"/>
  <c r="AE152" i="11"/>
  <c r="AE153" i="11"/>
  <c r="AE198" i="11"/>
  <c r="AE199" i="11"/>
  <c r="AE200" i="11"/>
  <c r="AE201" i="11"/>
  <c r="AE131" i="11"/>
  <c r="AE163" i="11"/>
  <c r="AE180" i="11"/>
  <c r="AE4" i="11"/>
  <c r="AE132" i="11"/>
  <c r="AE164" i="11"/>
  <c r="AE181" i="11"/>
  <c r="AE5" i="11"/>
  <c r="AE6" i="11"/>
  <c r="AE133" i="11"/>
  <c r="AE165" i="11"/>
  <c r="AE182" i="11"/>
  <c r="AE7" i="11"/>
  <c r="AE134" i="11"/>
  <c r="AE166" i="11"/>
  <c r="AE183" i="11"/>
  <c r="AE8" i="11"/>
  <c r="AE135" i="11"/>
  <c r="AE167" i="11"/>
  <c r="AE184" i="11"/>
  <c r="AE9" i="11"/>
  <c r="AE10" i="11"/>
  <c r="AE3" i="11"/>
  <c r="M128" i="11"/>
  <c r="I128" i="11"/>
  <c r="M55" i="11"/>
  <c r="I55" i="11"/>
  <c r="I105" i="11"/>
  <c r="M105" i="11"/>
  <c r="M113" i="11"/>
  <c r="I113" i="11"/>
  <c r="M75" i="11"/>
  <c r="I75" i="11"/>
  <c r="M191" i="11"/>
  <c r="I191" i="11"/>
  <c r="M141" i="11"/>
  <c r="I141" i="11"/>
  <c r="I82" i="11"/>
  <c r="I103" i="11"/>
  <c r="M167" i="11"/>
  <c r="M184" i="11"/>
  <c r="M9" i="11"/>
  <c r="M10" i="11"/>
  <c r="M162" i="11"/>
  <c r="M185" i="11"/>
  <c r="M11" i="11"/>
  <c r="M12" i="11"/>
  <c r="M136" i="11"/>
  <c r="M168" i="11"/>
  <c r="M186" i="11"/>
  <c r="M13" i="11"/>
  <c r="M137" i="11"/>
  <c r="M169" i="11"/>
  <c r="M187" i="11"/>
  <c r="M14" i="11"/>
  <c r="M15" i="11"/>
  <c r="M138" i="11"/>
  <c r="M170" i="11"/>
  <c r="M188" i="11"/>
  <c r="M16" i="11"/>
  <c r="M139" i="11"/>
  <c r="M171" i="11"/>
  <c r="M189" i="11"/>
  <c r="M17" i="11"/>
  <c r="M140" i="11"/>
  <c r="M172" i="11"/>
  <c r="M190" i="11"/>
  <c r="M19" i="11"/>
  <c r="M142" i="11"/>
  <c r="M174" i="11"/>
  <c r="M192" i="11"/>
  <c r="M20" i="11"/>
  <c r="M143" i="11"/>
  <c r="M175" i="11"/>
  <c r="M193" i="11"/>
  <c r="M21" i="11"/>
  <c r="M144" i="11"/>
  <c r="M176" i="11"/>
  <c r="M194" i="11"/>
  <c r="M22" i="11"/>
  <c r="M23" i="11"/>
  <c r="M177" i="11"/>
  <c r="M195" i="11"/>
  <c r="M25" i="11"/>
  <c r="M196" i="11"/>
  <c r="M18" i="11"/>
  <c r="M173" i="11"/>
  <c r="M27" i="11"/>
  <c r="M178" i="11"/>
  <c r="M28" i="11"/>
  <c r="M179" i="11"/>
  <c r="M29" i="11"/>
  <c r="M30" i="11"/>
  <c r="M31" i="11"/>
  <c r="M33" i="11"/>
  <c r="M34" i="11"/>
  <c r="M35" i="11"/>
  <c r="M36" i="11"/>
  <c r="M37" i="11"/>
  <c r="M38" i="11"/>
  <c r="M39" i="11"/>
  <c r="M40" i="11"/>
  <c r="M41" i="11"/>
  <c r="M42" i="11"/>
  <c r="M43" i="11"/>
  <c r="M44" i="11"/>
  <c r="M45" i="11"/>
  <c r="M46" i="11"/>
  <c r="M47" i="11"/>
  <c r="M48" i="11"/>
  <c r="M49" i="11"/>
  <c r="M50" i="11"/>
  <c r="M51" i="11"/>
  <c r="M52" i="11"/>
  <c r="M53" i="11"/>
  <c r="M54" i="11"/>
  <c r="M56" i="11"/>
  <c r="M57" i="11"/>
  <c r="M58" i="11"/>
  <c r="M61" i="11"/>
  <c r="M59" i="11"/>
  <c r="M62" i="11"/>
  <c r="M63" i="11"/>
  <c r="M64" i="11"/>
  <c r="M65" i="11"/>
  <c r="M66" i="11"/>
  <c r="M67" i="11"/>
  <c r="M68" i="11"/>
  <c r="M69" i="11"/>
  <c r="M70" i="11"/>
  <c r="M71" i="11"/>
  <c r="M72" i="11"/>
  <c r="M73" i="11"/>
  <c r="M26" i="11"/>
  <c r="M74" i="11"/>
  <c r="M76" i="11"/>
  <c r="M77" i="11"/>
  <c r="M78" i="11"/>
  <c r="M79" i="11"/>
  <c r="M80" i="11"/>
  <c r="M81" i="11"/>
  <c r="M82" i="11"/>
  <c r="M83" i="11"/>
  <c r="M84" i="11"/>
  <c r="M85" i="11"/>
  <c r="M86" i="11"/>
  <c r="M87" i="11"/>
  <c r="M88" i="11"/>
  <c r="M89" i="11"/>
  <c r="M90" i="11"/>
  <c r="M91" i="11"/>
  <c r="M92" i="11"/>
  <c r="M93" i="11"/>
  <c r="M94" i="11"/>
  <c r="M95" i="11"/>
  <c r="M96" i="11"/>
  <c r="M97" i="11"/>
  <c r="M98" i="11"/>
  <c r="M99" i="11"/>
  <c r="M100" i="11"/>
  <c r="M101" i="11"/>
  <c r="M102" i="11"/>
  <c r="M103" i="11"/>
  <c r="M104" i="11"/>
  <c r="M106" i="11"/>
  <c r="M107" i="11"/>
  <c r="M108" i="11"/>
  <c r="M109" i="11"/>
  <c r="M110" i="11"/>
  <c r="M111" i="11"/>
  <c r="M112" i="11"/>
  <c r="M115" i="11"/>
  <c r="M116" i="11"/>
  <c r="M117" i="11"/>
  <c r="M118" i="11"/>
  <c r="M119" i="11"/>
  <c r="M120" i="11"/>
  <c r="M121" i="11"/>
  <c r="M123" i="11"/>
  <c r="M124" i="11"/>
  <c r="M125" i="11"/>
  <c r="M126" i="11"/>
  <c r="M127" i="11"/>
  <c r="M145" i="11"/>
  <c r="M147" i="11"/>
  <c r="M146" i="11"/>
  <c r="M148" i="11"/>
  <c r="M149" i="11"/>
  <c r="M150" i="11"/>
  <c r="M151" i="11"/>
  <c r="M152" i="11"/>
  <c r="M153" i="11"/>
  <c r="M198" i="11"/>
  <c r="M199" i="11"/>
  <c r="M200" i="11"/>
  <c r="M201" i="11"/>
  <c r="M131" i="11"/>
  <c r="M163" i="11"/>
  <c r="M180" i="11"/>
  <c r="M4" i="11"/>
  <c r="M132" i="11"/>
  <c r="M164" i="11"/>
  <c r="M181" i="11"/>
  <c r="M5" i="11"/>
  <c r="M6" i="11"/>
  <c r="M133" i="11"/>
  <c r="M165" i="11"/>
  <c r="M182" i="11"/>
  <c r="M7" i="11"/>
  <c r="M134" i="11"/>
  <c r="M166" i="11"/>
  <c r="M183" i="11"/>
  <c r="M8" i="11"/>
  <c r="M135" i="11"/>
  <c r="I152" i="11"/>
  <c r="I98" i="11"/>
  <c r="I59" i="11"/>
  <c r="I201" i="11"/>
  <c r="I200" i="11"/>
  <c r="I199" i="11"/>
  <c r="I151" i="11"/>
  <c r="I150" i="11"/>
  <c r="I149" i="11"/>
  <c r="I146" i="11"/>
  <c r="I148" i="11"/>
  <c r="M3" i="11"/>
  <c r="I79" i="11"/>
  <c r="I3" i="11"/>
  <c r="I4" i="11"/>
  <c r="I5" i="11"/>
  <c r="I6" i="11"/>
  <c r="I7" i="11"/>
  <c r="I8" i="11"/>
  <c r="I9" i="11"/>
  <c r="I11" i="11"/>
  <c r="I12" i="11"/>
  <c r="I21" i="11"/>
  <c r="I15" i="11"/>
  <c r="I13" i="11"/>
  <c r="I23" i="11"/>
  <c r="I27" i="11"/>
  <c r="I17" i="11"/>
  <c r="I25" i="11"/>
  <c r="I16" i="11"/>
  <c r="I29" i="11"/>
  <c r="I18" i="11"/>
  <c r="I31" i="11"/>
  <c r="I28" i="11"/>
  <c r="I19" i="11"/>
  <c r="I62" i="11"/>
  <c r="I63" i="11"/>
  <c r="I64" i="11"/>
  <c r="I66" i="11"/>
  <c r="I67" i="11"/>
  <c r="I68" i="11"/>
  <c r="I69" i="11"/>
  <c r="I70" i="11"/>
  <c r="I71" i="11"/>
  <c r="I73" i="11"/>
  <c r="I74" i="11"/>
  <c r="I81" i="11"/>
  <c r="I88" i="11"/>
  <c r="I89" i="11"/>
  <c r="I94" i="11"/>
  <c r="I26" i="11"/>
  <c r="I77" i="11"/>
  <c r="I78" i="11"/>
  <c r="I85" i="11"/>
  <c r="I87" i="11"/>
  <c r="I90" i="11"/>
  <c r="I91" i="11"/>
  <c r="I92" i="11"/>
  <c r="I95" i="11"/>
  <c r="I96" i="11"/>
  <c r="I97" i="11"/>
  <c r="I101" i="11"/>
  <c r="I104" i="11"/>
  <c r="I106" i="11"/>
  <c r="I108" i="11"/>
  <c r="I109" i="11"/>
  <c r="I111" i="11"/>
  <c r="I112" i="11"/>
  <c r="I115" i="11"/>
  <c r="I116" i="11"/>
  <c r="I117" i="11"/>
  <c r="I61" i="11"/>
  <c r="I119" i="11"/>
  <c r="I120" i="11"/>
  <c r="I121" i="11"/>
  <c r="I124" i="11"/>
  <c r="I125" i="11"/>
  <c r="I33" i="11"/>
  <c r="I34" i="11"/>
  <c r="I35" i="11"/>
  <c r="I36" i="11"/>
  <c r="I37" i="11"/>
  <c r="I38" i="11"/>
  <c r="I39" i="11"/>
  <c r="I40" i="11"/>
  <c r="I41" i="11"/>
  <c r="I42" i="11"/>
  <c r="I43" i="11"/>
  <c r="I44" i="11"/>
  <c r="I45" i="11"/>
  <c r="I46" i="11"/>
  <c r="I47" i="11"/>
  <c r="I48" i="11"/>
  <c r="I49" i="11"/>
  <c r="I50" i="11"/>
  <c r="I51" i="11"/>
  <c r="I52" i="11"/>
  <c r="I53" i="11"/>
  <c r="I54" i="11"/>
  <c r="I57" i="11"/>
  <c r="I58" i="11"/>
  <c r="I145" i="11"/>
  <c r="I147" i="11"/>
  <c r="I10" i="11"/>
  <c r="I22" i="11"/>
  <c r="I30" i="11"/>
  <c r="I56" i="11"/>
  <c r="I65" i="11"/>
  <c r="I72" i="11"/>
  <c r="I76" i="11"/>
  <c r="I80" i="11"/>
  <c r="I83" i="11"/>
  <c r="I84" i="11"/>
  <c r="I86" i="11"/>
  <c r="I93" i="11"/>
  <c r="I153" i="11"/>
  <c r="I99" i="11"/>
  <c r="I100" i="11"/>
  <c r="I102" i="11"/>
  <c r="I107" i="11"/>
  <c r="I110" i="11"/>
  <c r="I118" i="11"/>
  <c r="I123" i="11"/>
  <c r="I126" i="11"/>
  <c r="I127" i="11"/>
  <c r="I198" i="11"/>
  <c r="I177" i="11"/>
  <c r="I178" i="11"/>
  <c r="I173" i="11"/>
  <c r="I179" i="11"/>
  <c r="I195" i="11"/>
  <c r="I196" i="11"/>
  <c r="F204" i="11" l="1"/>
</calcChain>
</file>

<file path=xl/comments1.xml><?xml version="1.0" encoding="utf-8"?>
<comments xmlns="http://schemas.openxmlformats.org/spreadsheetml/2006/main">
  <authors>
    <author>Шаталов Александр Владиславович</author>
  </authors>
  <commentList>
    <comment ref="V2" authorId="0" shapeId="0">
      <text>
        <r>
          <rPr>
            <sz val="8"/>
            <color indexed="81"/>
            <rFont val="Tahoma"/>
            <family val="2"/>
            <charset val="204"/>
          </rPr>
          <t>Применяется по факту реализации регионализации в решениях с CAS Irdeto и ТВ-платформой Ericsson</t>
        </r>
      </text>
    </comment>
    <comment ref="W2" authorId="0" shapeId="0">
      <text>
        <r>
          <rPr>
            <sz val="8"/>
            <color indexed="81"/>
            <rFont val="Tahoma"/>
            <family val="2"/>
            <charset val="204"/>
          </rPr>
          <t>Применяется по факту реализации регионализации в решениях с CAS Irdeto и ТВ-платформой Ericsson</t>
        </r>
      </text>
    </comment>
    <comment ref="AB2" authorId="0" shapeId="0">
      <text>
        <r>
          <rPr>
            <sz val="8"/>
            <color indexed="81"/>
            <rFont val="Tahoma"/>
            <family val="2"/>
            <charset val="204"/>
          </rPr>
          <t>Указывается:
1 - если канал нужно удалить из КП
Ничего - если канал остается в КП</t>
        </r>
      </text>
    </comment>
  </commentList>
</comments>
</file>

<file path=xl/comments2.xml><?xml version="1.0" encoding="utf-8"?>
<comments xmlns="http://schemas.openxmlformats.org/spreadsheetml/2006/main">
  <authors>
    <author>Шаталов Александр Владиславович</author>
  </authors>
  <commentList>
    <comment ref="D5" authorId="0" shapeId="0">
      <text>
        <r>
          <rPr>
            <sz val="8"/>
            <color indexed="81"/>
            <rFont val="Tahoma"/>
            <family val="2"/>
            <charset val="204"/>
          </rPr>
          <t>Опорная частота для DTH</t>
        </r>
      </text>
    </comment>
  </commentList>
</comments>
</file>

<file path=xl/sharedStrings.xml><?xml version="1.0" encoding="utf-8"?>
<sst xmlns="http://schemas.openxmlformats.org/spreadsheetml/2006/main" count="3716" uniqueCount="840">
  <si>
    <t>#</t>
  </si>
  <si>
    <t>SD</t>
  </si>
  <si>
    <t>Наименование канала</t>
  </si>
  <si>
    <t>SID</t>
  </si>
  <si>
    <t>LCN</t>
  </si>
  <si>
    <t>Россия 1</t>
  </si>
  <si>
    <t>НТВ</t>
  </si>
  <si>
    <t>Россия 24</t>
  </si>
  <si>
    <t>Карусель</t>
  </si>
  <si>
    <t>Жанр</t>
  </si>
  <si>
    <t>Пакет</t>
  </si>
  <si>
    <t>EPG ID</t>
  </si>
  <si>
    <t>Расширенное описание</t>
  </si>
  <si>
    <t>Тип (HD/SD)</t>
  </si>
  <si>
    <t>Да</t>
  </si>
  <si>
    <t>A-la-carte?</t>
  </si>
  <si>
    <t>Catch-up?</t>
  </si>
  <si>
    <t>Ссылка на сайт</t>
  </si>
  <si>
    <t>Разрешение на timeshift?</t>
  </si>
  <si>
    <t>Разрешение на PVR?</t>
  </si>
  <si>
    <t>Access criteria</t>
  </si>
  <si>
    <t>ON_ID</t>
  </si>
  <si>
    <t>Язык вещания</t>
  </si>
  <si>
    <t>Русский</t>
  </si>
  <si>
    <t>Время вещания</t>
  </si>
  <si>
    <t>Круглосуточно</t>
  </si>
  <si>
    <t>Коммерческий канальный план сегмента DVB-S</t>
  </si>
  <si>
    <t>Точка ТВ</t>
  </si>
  <si>
    <t>Культура</t>
  </si>
  <si>
    <t>Общественное телевидение России</t>
  </si>
  <si>
    <t>ТВ Центр</t>
  </si>
  <si>
    <t>ТНТ</t>
  </si>
  <si>
    <t>СТС</t>
  </si>
  <si>
    <t>РЕН</t>
  </si>
  <si>
    <t>ТВ-3</t>
  </si>
  <si>
    <t>Ю</t>
  </si>
  <si>
    <t>Домашний</t>
  </si>
  <si>
    <t>Пятница!</t>
  </si>
  <si>
    <t>2х2</t>
  </si>
  <si>
    <t>Звезда</t>
  </si>
  <si>
    <t>Русский иллюзион</t>
  </si>
  <si>
    <t>National Geographic</t>
  </si>
  <si>
    <t>Охота и рыбалка</t>
  </si>
  <si>
    <t>Здоровое ТВ</t>
  </si>
  <si>
    <t>Ретро</t>
  </si>
  <si>
    <t>Драйв</t>
  </si>
  <si>
    <t>Психология 21</t>
  </si>
  <si>
    <t>Вопросы и ответы</t>
  </si>
  <si>
    <t>Домашние животные</t>
  </si>
  <si>
    <t>Eurosport news</t>
  </si>
  <si>
    <t>Успех</t>
  </si>
  <si>
    <t>Кухня ТВ</t>
  </si>
  <si>
    <t>Cartoon Network</t>
  </si>
  <si>
    <t>Tiji</t>
  </si>
  <si>
    <t>RUSONG TV</t>
  </si>
  <si>
    <t>8 канал</t>
  </si>
  <si>
    <t>Евроновости</t>
  </si>
  <si>
    <t>Deutsche Welle</t>
  </si>
  <si>
    <t>France 24</t>
  </si>
  <si>
    <t>ТНВ Планета</t>
  </si>
  <si>
    <t>Первый HD</t>
  </si>
  <si>
    <t>Fox HD</t>
  </si>
  <si>
    <t>Fox Life HD</t>
  </si>
  <si>
    <t>Bollywood HD</t>
  </si>
  <si>
    <t>National Geographic Wild HD</t>
  </si>
  <si>
    <t>Travel Channel HD</t>
  </si>
  <si>
    <t>RTG HD</t>
  </si>
  <si>
    <t>History HD</t>
  </si>
  <si>
    <t>Discovery Channel HD</t>
  </si>
  <si>
    <t>National Geographic HD</t>
  </si>
  <si>
    <t>Animal Planet HD</t>
  </si>
  <si>
    <t>Eurosport 2 HD</t>
  </si>
  <si>
    <t>Russia Today HD</t>
  </si>
  <si>
    <t>РБК ТВ</t>
  </si>
  <si>
    <t>RTG TV</t>
  </si>
  <si>
    <t>Юмор BOX</t>
  </si>
  <si>
    <t>КХЛ</t>
  </si>
  <si>
    <t>365 дней</t>
  </si>
  <si>
    <t>Мультимания</t>
  </si>
  <si>
    <t>Радость моя</t>
  </si>
  <si>
    <t>Ля-Минор</t>
  </si>
  <si>
    <t>Мир 24</t>
  </si>
  <si>
    <t>ТРО</t>
  </si>
  <si>
    <t>TMTV</t>
  </si>
  <si>
    <t>Candy TV HD</t>
  </si>
  <si>
    <t>HD</t>
  </si>
  <si>
    <t>Экстрим и достижения российских спортсменов в экстремальных видах спорта во всем мире. В программах телеканала принимают участие лучшие экстремалы планеты и звезды отечественного и мирового шоу-бизнеса. Основная часть эфира посвящена освещению значимых соревнований, чемпионатов и кубков мира, международных фестивалей и других интересных мероприятий и событий в области экстремальных видов спорта в России и мире. В рамках телеканала транслируются самые зрелищные и рейтинговые экстремальные телепроекты.</t>
  </si>
  <si>
    <t>http://www.extremtv.ru/</t>
  </si>
  <si>
    <t>Спортивные</t>
  </si>
  <si>
    <t>Познавательные</t>
  </si>
  <si>
    <t>Музыкальные</t>
  </si>
  <si>
    <t>Развлекательно-познавательный телеканал. Сериалы - от культовых премьер до любимых сериалов с известными российскими исполнителями. Большая коллекция зарубежных и отечественных художественных фильмов - от новинок до золотой коллекции с любимыми актерами. Супер-хиты в больших концертах каждый выходной. Документальный показ: автобиографии, путешествия, исторические и мистические сериалы отечественного и зарубежного производства. И конечно детский показ - мультсериалы и мультфильмы от отечественных до зарубежных полнометражных мультипликационных.</t>
  </si>
  <si>
    <t>epg542</t>
  </si>
  <si>
    <t>http://www.tvkanal.tv</t>
  </si>
  <si>
    <t>Сегодня Первый канал является не только самым масштабным (программы Первого канала принимаются на территории, где проживает 98,8% населения страны), но и самым популярным телеканалом страны. Лидерство Первого канала убедительно подтверждают данные нескольких социологических служб, пользующихся разными методами измерения телеаудитории. По их данным с сентября 1995 года и по сей день Первый канал является единоличным лидером в эфире - доля аудитории Первого канала больше, чем у основных конкурентов.</t>
  </si>
  <si>
    <t>epg1_6</t>
  </si>
  <si>
    <t>http://www.1tv.ru/</t>
  </si>
  <si>
    <t>Это динамично развивающаяся телекомпания, занимающая ведущие позиции в российском вещании.</t>
  </si>
  <si>
    <t>epg2</t>
  </si>
  <si>
    <t>http://russia.tv/</t>
  </si>
  <si>
    <t>Общероссийский телеканал, делает акцент на развлекательном контенте для мужской аудитории: кинофильмы и сериалы, новости и развлекательные программы. Информационные выпуски по-прежнему остаются приоритетным направлением вещательной политики канала.</t>
  </si>
  <si>
    <t>http://www.ntv.ru/</t>
  </si>
  <si>
    <t>Канал последовательно развивает концепцию телевидения, отражающего пульс жизни большой страны; телевидения, уважающего интересы и проблемы миллионов жителей, предоставляющего возможность качественного интеллектуального развлечения.</t>
  </si>
  <si>
    <t>epg5</t>
  </si>
  <si>
    <t>http://www.5-tv.ru/</t>
  </si>
  <si>
    <t>Концепция телеканала Россия К (Культура) исходит из глубокого содержания того слова, которое дало название каналу. За годы работы телеканалом был сформирован и постоянно пополняется уникальный фонд видеоматериалов, посвященных самым ярким событиям в российской и мировой культуре. Телеканал "Культура" считает одним из приоритетных направлений своей деятельности сотрудничество с крупнейшими телевизионными компаниями мира, такими как BBC, RAI, Discovery, европейским телеканалом ARTE, ZDF,PBS, ORF.</t>
  </si>
  <si>
    <t>epg6</t>
  </si>
  <si>
    <t>http://tvkultura.ru/</t>
  </si>
  <si>
    <t>Цель канала — представлять зрителям самую оперативную информацию из всех регионов страны и из-за ее пределов 24 часа в сутки.</t>
  </si>
  <si>
    <t>Новостные</t>
  </si>
  <si>
    <t>epg7</t>
  </si>
  <si>
    <t>http://www.vesti.ru/</t>
  </si>
  <si>
    <t xml:space="preserve">Российский федеральный телеканал, создаваемый на принципах общественного вещания. Вещание строится преимущественно на прямом эфире и других формах активного взаимодействия с аудиторией. Любой зритель сможет принимать непосредственное участие в создании телевизионного контента ОТР. Развитие гражданского общества в России. 
Просвещение и образование. Пропаганда общечеловеческих моральных ценностей. ОТР станет новой площадкой для обсуждения самых актуальных проблем, волнующих общество.
</t>
  </si>
  <si>
    <t>epg264</t>
  </si>
  <si>
    <t>http://otr-online.ru/</t>
  </si>
  <si>
    <t>"ТВ Центр" – московский канал, освещающий все многообразие духовной, интеллектуальной, социальной, научной, политической и финансово-экономической жизни столицы, и в то же время его программы адресованы населению всей России. "ТВ Центр" - лидер по объему общественно-политического вещания на телевизионном пространстве страны.</t>
  </si>
  <si>
    <t>epg14</t>
  </si>
  <si>
    <t>http://www.tvc.ru/</t>
  </si>
  <si>
    <t>На ТНТ показывают то, чего на других каналах нет вообще, нет в достаточном количестве, нет в данное время. ТНТ не собирается менять стратегию, которая привела к успеху. Ее основа – реалити-шоу и комедия в прайм-тайм. Сетка вещания наполняется многими развлекательными и познавательными программами: Comedy Show, Дом-2, Интерны, Универ - все это продукты канала ТНТ.</t>
  </si>
  <si>
    <t>Хобби и досуг</t>
  </si>
  <si>
    <t>epg10</t>
  </si>
  <si>
    <t>http://tnt-online.ru/</t>
  </si>
  <si>
    <t>Современное, динамичное, драйвовое телевидение. Универсальный развлекательный канал с доминантой молодежной аудитории.</t>
  </si>
  <si>
    <t>epg9</t>
  </si>
  <si>
    <t>http://ctc.ru/</t>
  </si>
  <si>
    <t>РЕН ТВ — российская федеральная телекомпания. В настоящее время РЕН ТВ ориентируется на активную аудиторию зрителей среднего возраста (30-45 лет). Это современные, оптимистичные люди, принимающие решения. Они постоянно находятся в поиске новых возможностей для дальнейшего роста и развития. При этом РЕН ТВ создает телепроекты и для самой широкой зрительской аудитории.</t>
  </si>
  <si>
    <t>epg13</t>
  </si>
  <si>
    <t>http://www.ren-tv.com/</t>
  </si>
  <si>
    <t>В центре программной сетки телеканала Disney развлекательные программы для всей семьи, в том числе произведенные в России: сериалы, мультфильмы, детское кино и развлекательные шоу для детей и всей семьи.</t>
  </si>
  <si>
    <t>Детские</t>
  </si>
  <si>
    <t>epg12_3</t>
  </si>
  <si>
    <t>http://www.disney.ru/</t>
  </si>
  <si>
    <t>ТВ3 - развлекательный мульти-жанровый канал, объединяющий в себе разнообразные продукты отечественного и зарубежного производства: сериалы, телевизионные программы, документальные реконструкции, шоу, реалити, документальные циклы и интересное кино. ТВ3 – это 1000 часов премьерного контента в год.</t>
  </si>
  <si>
    <t>Кино и сериалы</t>
  </si>
  <si>
    <t>epg15</t>
  </si>
  <si>
    <t>http://tv3.ru/</t>
  </si>
  <si>
    <t>Канал "Ю" - круглосуточный федеральный развлекательный телеканал для молодых и активных людей, которые разбираются в современных трендах, ждут от жизни ярких эмоций, счастья и развлечений. Вещание канала "Ю" охватывает всю территорию России.</t>
  </si>
  <si>
    <t>epg16</t>
  </si>
  <si>
    <t>http://u-tv.ru/</t>
  </si>
  <si>
    <t>Первый женский тематический телеканал в России. Его программы полезны, познавательны и практичны. Стремительно развиваясь и меняясь, расширяя жанровое и тематическое разнообразие, "Домашний" остается для телезрителей востребованным каналом, ориентированным на аудиторию, ценящую домашний уют, благополучие своих близких.</t>
  </si>
  <si>
    <t>epg21</t>
  </si>
  <si>
    <t>http://tv.domashniy.ru/</t>
  </si>
  <si>
    <t>СТС love</t>
  </si>
  <si>
    <t>Канал посвящен любви и отношениям и будет интересен широкой аудитории, но в первую очередь предназначен для молодежной женской аудитории 18-25. Зрители увидят лучшие российские и международные сериалы и реалити из библиотеки высококачественного контента «СТС Медиа», в том числе хиты телеканала СТС «Ранетки», «Папины дочки», «Кадетство», «Закрытая школа» и «Молодежка».</t>
  </si>
  <si>
    <t>epg512</t>
  </si>
  <si>
    <t>http://love.ctc.ru/</t>
  </si>
  <si>
    <t>ПЯТНИЦА! – это уже наступившая радость от отличного настроения и приятных новостей в любой день недели! Чтобы отвлечься от серьезных будней, больше не надо ждать пятницы, потому что ПЯТНИЦА! уже с тобой!</t>
  </si>
  <si>
    <t>epg266</t>
  </si>
  <si>
    <t>http://www.friday.ru/about</t>
  </si>
  <si>
    <t>Телеканал, в эфире которого можно увидеть только лучшие и только юмористические сериалы и программы ТНТ: «Физрук», «НеZлоб», «Интерны», «Универ», «Реальные пацаны», Comedy Club, Comedy Woman, Stand Up, ХБ и Comedy Баттл. Ежедневно и круглосуточно смех и положительные эмоции!</t>
  </si>
  <si>
    <t>http://tnt-online.ru/tnt-comedy-tv/about/</t>
  </si>
  <si>
    <t>2x2 - феноменально позитивный телеканал для взрослых мальчиков и девочек. 24 часа в сутки канал показывает шедевры мировой анимационной культуры и не только. Не выбрасывайте телевизоры. Смотрите 2x2.</t>
  </si>
  <si>
    <t>epg20</t>
  </si>
  <si>
    <t>http://www.2x2tv.ru</t>
  </si>
  <si>
    <t>Основную часть телевизионного эфира составляют информационные и аналитические передачи, посвященные истории и актуальным проблемам российской армии, а также политической и культурной жизни страны и мира. В сетке вещания присутствуют познавательные кинофильмы и циклы о знаменательных сражениях прошлого, великих полководцах, истории военного костюма, стрелкового оружия и авиационной техники. Вниманию зрителей предлагаются фильмы и сериалы из "золотого фонда" отечественного и зарубежного кино.</t>
  </si>
  <si>
    <t>epg22</t>
  </si>
  <si>
    <t>http://tvzvezda.ru/</t>
  </si>
  <si>
    <t>"Русский иллюзион" — это зеркало русской души, загадочной и непредсказуемой, сильной и жизнелюбивой, сострадающей и непримиримой. На канале царит атмосфера дружбы, веры и верности, надежды и терпения, взаимовыручки и отваги, трудолюбия и доброты, гостеприимства, самоиронии и широты натуры. Только зрителям нашего канала мы дарим возможность испытать самые разнообразные чувства и эмоции, переживая вместе с героями фильмов прошлое и настоящее нашей Родины.</t>
  </si>
  <si>
    <t>epg40</t>
  </si>
  <si>
    <t>http://russkiyillusion.ru/</t>
  </si>
  <si>
    <t>"Иллюзион +" - это только самое лучшее зарубежное кино! Культовые фильмы и сериалы. Хиты всех жанров! Комедии, мелодрамы, action, боевики, фантастические фильмы, и даже мультипликационное кино - все на одном канале. Фильмы, которые хочется смотреть снова и снова.</t>
  </si>
  <si>
    <t>epg41</t>
  </si>
  <si>
    <t>http://www.klub100.ru/</t>
  </si>
  <si>
    <t>epg111</t>
  </si>
  <si>
    <t>Киноканал всемирно известной кинокомпаний - Metro Goldwyn Mayer. В фильмотеке MGM тысяч фильмов разных жанров 60-х – 90-х годов, многие из которых стали киноклассикой.</t>
  </si>
  <si>
    <t>epg74</t>
  </si>
  <si>
    <t>http://www.mgm.com/</t>
  </si>
  <si>
    <t>Еврокино</t>
  </si>
  <si>
    <t>Российский канал Европейского кино. Наполнение канала - Фильмы с европейских кинофестивалей, Громкие премьеры, культовые фильмы, любимое и самое модное кино, Комедии, мелодрамы, арт-хаус, триллеры, экшн, Собственное производство — репортажи с европейских фестивалей</t>
  </si>
  <si>
    <t>epg360</t>
  </si>
  <si>
    <t>http://eurokino.tv</t>
  </si>
  <si>
    <t>epg113</t>
  </si>
  <si>
    <t>Телеканал National Geographic приглашает своих зрителей задуматься над возможностью познавать мир посредством телевидения. В этом ему помогают новые, познавательные и новаторские программы. Будучи развлекательными, все программы канала построены на интересе аудитории к получению знаний и включают в себя научно-популярные и документальные фильмы об археологии, истории, естествознании, передачи о загадочных явлениях природы, о достижениях в области науки и техники.</t>
  </si>
  <si>
    <t>epg24</t>
  </si>
  <si>
    <t>http://www.nat-geo.ru/</t>
  </si>
  <si>
    <t>Телеканал "Охота и рыбалка" объединяет тех, кто готов на все ради охотничьего или рыболовного трофея. Зрители канала оказываются участниками захватывающих приключений, которые происходят и в экзотических странах, и в соседнем лесу. В программах канала – охотничьи истории и тестирование снастей и оружия, всемирная история охоты, походная кулинария и деликатесы из дичи, подледный лов и подводная охота, а также репортажи с главных охотничьих и рыбачьих мест и событий.</t>
  </si>
  <si>
    <t>epg29</t>
  </si>
  <si>
    <t>http://www.tv-stream.ru</t>
  </si>
  <si>
    <t>Телеканал "Усадьба" объединяет все тематические направления, связанные с жизнью за городом, чтобы предоставить потребителю не просто эстетическое удовольствие, но и аналитическую информацию, а также практические навыки для повседневного использования.</t>
  </si>
  <si>
    <t>epg55</t>
  </si>
  <si>
    <t>"Здоровое ТВ" - канал, который не только помогает лучше понять себя и свой организм, но и делает жизнь зрителя более полноценной и осмысленной. Как не потерять здоровье, не растратить то, чем нас так щедро одарила природа, – на этот важнейший вопрос отвечают авторы и ведущие программ канала – известные врачи всех специализаций и эксперты по нетрадиционной медицине. Психологи и психотерапевты, работающие на канале, помогут сохранить душевное равновесие и покой, научат общаться и разрешать конфликты.</t>
  </si>
  <si>
    <t>epg54</t>
  </si>
  <si>
    <t>Вместе с каналом "РетроТВ" Вы вспомните самые яркие моменты из истории нашей страны, увидите программы, фильмы и телеспектакли из золотого фонда отечественного телевидения, встретитесь с телеперсонажами, вместе с которыми выросли.</t>
  </si>
  <si>
    <t>epg39</t>
  </si>
  <si>
    <t>http://www.tv-stream.ru/</t>
  </si>
  <si>
    <t>Единственный в России канал, целиком посвященный любимым игрушкам больших и маленьких мужчин — автомобилям и мотоциклам.</t>
  </si>
  <si>
    <t>epg28</t>
  </si>
  <si>
    <t>В центре внимания телеканала "ПСИХОЛОГИЯ21" – человек и истории его взаимоотношений с самим собой, близкими людьми, обществом и окружающим миром. "ПСИХОЛОГИЯ21" – это столкновение различных взглядов на проблемы и пути их решения, это поиск собственной философии и путей раскрытия личностных возможностей. Наблюдение за человеком на пике эмоций – это бесконечный житейский сериал. Здесь умение находить оптимальное решение или хотя бы осознавать, что всегда есть выбор, имеет особое значение.</t>
  </si>
  <si>
    <t>epg59</t>
  </si>
  <si>
    <t>Телеканал "Вопросы и Ответы" - это лучшие телевизионные викторины и игры 24 часа в сутки. Зрелищность, напряженное развитие сюжета, драматизм и азарт – вот, что отличает один из самых популярных телевизионных жанров, гарантирует ему любовь и внимание широкой зрительской аудитории.</t>
  </si>
  <si>
    <t>epg58</t>
  </si>
  <si>
    <t>Познавательно-развлекательный телеканал "Домашние животные" посвящен взаимоотношениям людей и животных дома и в условиях дикой природы. Давным-давно человек приручил первое домашнее животное - собаку. С той поры животный мир разделился на два лагеря: одни звери остались жить в условиях дикой природы, другие - служат человеку. Именно о них, животных, содержащихся в домах на правах питомцев, – от собак и кошек до экзотических рыбок и ящериц – рассказывает телеканал "Домашние животные".</t>
  </si>
  <si>
    <t>epg57</t>
  </si>
  <si>
    <t>Национальный телемагазин, в эфире которого можно приобрести одежду, обувь и аксессуары с доставкой в любой регион России. Главным редактором телеканала является Валентин Юдашкин, который лично контролирует ассортимент и качество продаваемой продукции.</t>
  </si>
  <si>
    <t>epg283</t>
  </si>
  <si>
    <t>http://www.tv-moda.ru</t>
  </si>
  <si>
    <t>Канал Fine Living демонстрирует всемирно известных шеф-поваров,
прогрессивных дизайнеров, законодателей моды и экспертов по здоровому
образу жизни. Fine Living — это удачное сочетание развлекательных программ
о дизайне и современном образе жизни, представленных в пяти рубриках:
«Кухня», «Путешествия», «Дом», «Стиль» и «Здоровье». Канал Fine Living дарит
хорошее настроение и вдохновляет на новые идеи.</t>
  </si>
  <si>
    <t>http://www.finelivingnetwork.com/</t>
  </si>
  <si>
    <t>STV</t>
  </si>
  <si>
    <t>STV— это телеканал о жизни звезд, модных трендах и главных светских событиях. Каждый день в эфире телеканала портреты звезд крупным планом. Герои канала — звезды шоу-бизнеса, политики, спортсмены, дизайнеры, актеры, художники и другие знаменитости.</t>
  </si>
  <si>
    <t>epg53</t>
  </si>
  <si>
    <t>http://www.bulvartv.ru/</t>
  </si>
  <si>
    <t>Спортивные новости каждые 15 минут.</t>
  </si>
  <si>
    <t>epg100</t>
  </si>
  <si>
    <t>http://www.eurosport.ru</t>
  </si>
  <si>
    <t>Бокс ТВ</t>
  </si>
  <si>
    <t>Канал для любителей Бокса. Эксклюзивные на трансляцию всех шоу 2014 года, это порядка 46 вечеров бокса с участием:Флойда Мейвезера, Маркоса Майданы, Бернарда Хопкинса и Бейбута Шуменова, Сауля Альвареса и Альфредо Ангуло; Дэнни Гарсия и Маурисио Эррера и многих других.
Все бои, а так же бои наших чемпионов Руслана Проводникова, Сергея Ковалева, Геннадия Головкина вы сможете увидеть в прямом эфире, в HD качестве.</t>
  </si>
  <si>
    <t>epg545</t>
  </si>
  <si>
    <t>http://boxingtv.ru/</t>
  </si>
  <si>
    <t>Телеканал "Успех" - первый и единственный инструментальный телеканал для малого и среднего предпринимательства. Миссия телеканала – популяризация предпринимательства в России, формирование позитивного отношения общества к бизнесу и становление молодежной предпринимательской среды.</t>
  </si>
  <si>
    <t>epg60</t>
  </si>
  <si>
    <t>http://www.uspeh-tv.ru/</t>
  </si>
  <si>
    <t>epg67</t>
  </si>
  <si>
    <t>http://www.tv-nano.ru/</t>
  </si>
  <si>
    <t>http://tnv.ru/</t>
  </si>
  <si>
    <t>Спутниковый телевизионный канал "ТНВ-Планета" - татарский культурно-просветительский канал, объединяющий представителей нации, проживающих в регионах Российской Федерации, странах СНГ и за рубежом, а также всех людей, считающих Татарстан исторической Родиной. Телеканал "ТНВ-Планета" это - представление Республики Татарстан на общероссийском и мировом уровне:освещение достижений развивающегося региона с мощным экономическим, культурным  и спортивным потенциалом, сохранение татарского языка и национальных традиций.</t>
  </si>
  <si>
    <t>epg256</t>
  </si>
  <si>
    <t>ОТС</t>
  </si>
  <si>
    <t>Новосибирский региональный телеканал. В эфире - художественные и документальные фильмы, телесериалы и отечественные мультфильмы. Также представлены информационно-аналитические программы, новости спорта, развлекательные, молодежные и музыкальные программы.</t>
  </si>
  <si>
    <t>epg433</t>
  </si>
  <si>
    <t>http://otstv.ru/</t>
  </si>
  <si>
    <t>Развлекательный телеканал, показывающий жизнь во всей ее полноте: ярких красках, эмоциях и счастливых мгновениях. Круглосуточно в эфире телеканала: художественные фильмы, аналитические материалы, интервью со знаменитыми музыкантами и киноактерами, погода на каждый день, юмористические и кулинарные телепроекты, информационные выпуски, утренние и развлекательные шоу.</t>
  </si>
  <si>
    <t>http://www.8tv.ru/</t>
  </si>
  <si>
    <t>Санкт-Петербург</t>
  </si>
  <si>
    <t>«Санкт-Петербург» - энциклопедия жизни Северной столицы и главные новости города.</t>
  </si>
  <si>
    <t>epg400</t>
  </si>
  <si>
    <t>http://www.topspb.tv/</t>
  </si>
  <si>
    <t>Важнейшая задача ТРО - распространение объективной информации о политической, экономической и социально-культурной жизни Союзного государства. Основной составляющей вещания канала являются информационные и информационно - аналитические программы. В програмный пакет телеканала также входят публицистические и культурно - познавательные программы, документальные фильмы, лучшие российские и белорусские киноленты.</t>
  </si>
  <si>
    <t>epg297</t>
  </si>
  <si>
    <t>Уникальный национальный телевизионный проект. У нас только лучшая эстрадная татарская музыка охватывающая 
основные возрастные категории зрителей.</t>
  </si>
  <si>
    <t>epg258</t>
  </si>
  <si>
    <t>http://tmtv-online.ru/</t>
  </si>
  <si>
    <t>epg10_7</t>
  </si>
  <si>
    <t>epg12_7</t>
  </si>
  <si>
    <t>epg14_7</t>
  </si>
  <si>
    <t>epg16_7</t>
  </si>
  <si>
    <t>epg4_7</t>
  </si>
  <si>
    <t>epg5_7</t>
  </si>
  <si>
    <t>Телеканал "9 Волна" - первый интерактивный музыкальный спутниковый канал, удовлетворяющий музыкальные интересы аудитории всех возрастных категорий. Канал начал вещание в 2010г. и с первых дней занял особую нишу в российском музыкальном медиапространстве в силу уникальной специфики: народы, проживающие на Юге России, издревле славились своей богатейшей музыкальной культурой.</t>
  </si>
  <si>
    <t>epg418</t>
  </si>
  <si>
    <t>epg1</t>
  </si>
  <si>
    <t>Amedia Premium HD. Телеканал лучших сериалов планеты.  Самые свежие и самые популярные сериалы ведущих студий мира:   HBO, FOX, Showtime, Starz, CBS, Warner - на одном телеканале. «Игра Престолов», «Во все тяжкие», «Подпольная империя», «Настоящая кровь», «Родина», «Американская история ужасов» и еще 50 лучших сериалов планеты - уже в твоем телевизоре! Премьеры каждый день в 21.00, сразу после США. Качество HD и DOLBY 5.1.</t>
  </si>
  <si>
    <t>epg267</t>
  </si>
  <si>
    <t>epg268</t>
  </si>
  <si>
    <t>http://1tv.ru</t>
  </si>
  <si>
    <t>Телеканал Life News, созданный на основе информационного сайта, принадлежащего холдингу «Ньюс Медиа».  24-часовой эфир будет состоит из новостных блоков, и в ночное время телеканал показыват дайджесты минувших суток.</t>
  </si>
  <si>
    <t>http://lifenews.ru/</t>
  </si>
  <si>
    <t>Английский</t>
  </si>
  <si>
    <t>Детский телеканал для дошкольников. Анимационные сериалы, развивающие передачи, кукольные шоу, музыкальные клипы.</t>
  </si>
  <si>
    <t>epg4</t>
  </si>
  <si>
    <t>LifeNews HD</t>
  </si>
  <si>
    <t>epg480</t>
  </si>
  <si>
    <t>Карусель – это яркий калейдоскоп из лучших образовательных и развлекательных шоу, любимых фильмов и мультфильмов, веселых викторин и игровых проектов. В увлекательной и доступной форме уникальные передачи, сочетающие образовательные, развивающие и игровые элементы, обучают юных телезрителей, активизируют творческие способности и расширяют кругозор.</t>
  </si>
  <si>
    <t>epg8</t>
  </si>
  <si>
    <t>http://www.karusel-tv.ru/</t>
  </si>
  <si>
    <t>Межгосударственная телерадиокомпания "Мир" глав государств-участников СНГ.</t>
  </si>
  <si>
    <t>http://mirtv.ru/</t>
  </si>
  <si>
    <t>epg1_4</t>
  </si>
  <si>
    <t>Первый в России бизнес-канал. Ход торгов на российских и зарубежных площадках. Тенденции в разных отраслях экономики и бизнеса.</t>
  </si>
  <si>
    <t>http://rbctv.rbc.ru/</t>
  </si>
  <si>
    <t>epg8_3</t>
  </si>
  <si>
    <t>epg5_orbit4</t>
  </si>
  <si>
    <t>epg112</t>
  </si>
  <si>
    <t>epg1_2</t>
  </si>
  <si>
    <t>epg4_2</t>
  </si>
  <si>
    <t>epg10_2</t>
  </si>
  <si>
    <t>Это самые зрелищные поединки звезд из мира боевых искусств, лучшие турниры по профессиональному боксу, кикбокингу и К-1, первоклассные бои представителей смешанных стилей единоборств, документальные и художественные фильмы с участием легендарных актеров и спортсменов.</t>
  </si>
  <si>
    <t>epg103</t>
  </si>
  <si>
    <t>http://www.boets.ru/</t>
  </si>
  <si>
    <t>Прямые трансляции матчей очередного игрового дня Чемпионата КХЛ, показ наиболее интересных матчей прошлых лет, аналитические и новостные программы, интервью со звездами КХЛ и ветеранами хоккея, тематические программы, посвященные советскому хоккею.</t>
  </si>
  <si>
    <t>epg105</t>
  </si>
  <si>
    <t>http://tv.khl.ru/</t>
  </si>
  <si>
    <t>Канал предоставляет самую полную информацию о текущих событиях в мире спорта. Вещание в формате высокой четкости.</t>
  </si>
  <si>
    <t>http://www.eurosport.ru/</t>
  </si>
  <si>
    <t>epg109</t>
  </si>
  <si>
    <t>http://www.tiji.fr/</t>
  </si>
  <si>
    <t>Телеканал для настоящих гурманов! Мастер-классы от лучших поваров мира. Звездные гастрономические пристрастия. Увлекательная игра на кухне всей семьей. Старинные рецепты и домашняя кухня.</t>
  </si>
  <si>
    <t>epg115</t>
  </si>
  <si>
    <t>http://kuhnyatv.ru/</t>
  </si>
  <si>
    <t>epg12</t>
  </si>
  <si>
    <t>epg13_4</t>
  </si>
  <si>
    <t>epg13_7</t>
  </si>
  <si>
    <t>epg15_7</t>
  </si>
  <si>
    <t>epg20_5</t>
  </si>
  <si>
    <t>epg21_4</t>
  </si>
  <si>
    <t>Bridge TV</t>
  </si>
  <si>
    <t>BRIDGE TV 24 часа в сутки дарит своим взыскательным зрителям только новинки музыки, мировые хиты, эксклюзивные зарубежные клипы самых разных направлений! Профессиональные диджеи в прямом эфире общаются со зрителями через sms-чат.</t>
  </si>
  <si>
    <t>epg216</t>
  </si>
  <si>
    <t>http://bridgetv.ru/</t>
  </si>
  <si>
    <t>http://www.discoverychannel.ru/</t>
  </si>
  <si>
    <t>http://animal.discovery.com/</t>
  </si>
  <si>
    <t>epg266_4</t>
  </si>
  <si>
    <t>Для взрослых</t>
  </si>
  <si>
    <t>Наш Футбол HD</t>
  </si>
  <si>
    <t>Телеканал о российском футболе</t>
  </si>
  <si>
    <t>epg272</t>
  </si>
  <si>
    <t>http://www.rfpl.tv/</t>
  </si>
  <si>
    <t>Travel+Adventure – это телеканал о настоящих путешествиях. Тех, которые навсегда остаются в памяти и наполняют повседневную жизнь новой динамикой и уникальными впечатлениями. Мы отбираем профессионально переведенные зарубежные программы, в которых упор сделан не на меняющиеся видовые картинки, а на путевые события и увлекательные комментарии.</t>
  </si>
  <si>
    <t>http://travelplusadventure.ru/</t>
  </si>
  <si>
    <t>Travel+Adventure HD</t>
  </si>
  <si>
    <t>epg275</t>
  </si>
  <si>
    <t>Международный информационный канал. Каждые полчаса - обновленные сводки новостей. В сетке вещания - дебаты, интервью, аналитические передачи с участием видных политиков и общественных деятелей, бизнесменов, известных людей из мира литературы, моды.</t>
  </si>
  <si>
    <t>epg298</t>
  </si>
  <si>
    <t>http://www.france24.com/</t>
  </si>
  <si>
    <t>Французский</t>
  </si>
  <si>
    <t>Детский развлекательный канал. На канале представлены: мультфильмы СССР, детские фильмы, сказки и другое. Время вещания канала «Детский мир»: 8:00 — 20:00, «Телеклуб»: 20:00 — 5:00</t>
  </si>
  <si>
    <t>epg30</t>
  </si>
  <si>
    <t>Крокодилы, слоны, термиты, канарейки, рыбы, собаки, ленивцы, жирафы, кошки, бабочки и все-все-все — главные действующие лица увлекательных передач Animal Planet.</t>
  </si>
  <si>
    <t>epg306</t>
  </si>
  <si>
    <t>epg308</t>
  </si>
  <si>
    <t>Cartoon Network - детский канал, который показывает всемирно известные мультсериалы "Бен 10", "Удивительный мир Гамбола", "Скуби-Ду", "Бакуган", "Генератор Рекс", "Луни Тюнз", "Чаудер", "Звездные войны: Война клонов" и многие другие. Cartoon Network - пространство веселья и приключений!</t>
  </si>
  <si>
    <t>epg31</t>
  </si>
  <si>
    <t>http://www.cartoonnetwork.ru/</t>
  </si>
  <si>
    <t>Передовой канал, транслирующий инновационный контент класса "премиум". Это настоящий магнит для искушенных зрителей, которые пребывают в постоянном поиске лучшего, изображения высокой четкости и кристально чистого звука.</t>
  </si>
  <si>
    <t>epg315</t>
  </si>
  <si>
    <t>http://www.foxlifetv.ru/</t>
  </si>
  <si>
    <t>FOX HD – лидер по количеству премьерного контента от ведущих мировых студий. В портфолио телеканала FOX HD в России входят такие сериалы как "Ходячие мертвецы" (The Walking Dead), "Однажды в сказке" (Once Upon a Time), "Дурман" (Weeds), "Игра престолов" (Game of Thrones), "Мыслить как преступник" (Criminal minds), "Во все тяжкие" (Breaking Bad) и другие.</t>
  </si>
  <si>
    <t>epg316</t>
  </si>
  <si>
    <t>http://www.fox.com/</t>
  </si>
  <si>
    <t>Канал о природе, вдохновляющий на приключения. Программы подготовлены с использованием эксклюзивных материалов географического общества США.</t>
  </si>
  <si>
    <t>epg319</t>
  </si>
  <si>
    <t>http://natgeotv.com/ru</t>
  </si>
  <si>
    <t>Канал о природе, вдохновляющий на приключения. Программы подготовлены с использованием эксклюзивных материалов географического общества США. Вещание в формате высокой четкости.</t>
  </si>
  <si>
    <t>epg320</t>
  </si>
  <si>
    <t>http://natgeotv.com</t>
  </si>
  <si>
    <t>http://www.mgmhd.com/</t>
  </si>
  <si>
    <t>epg328</t>
  </si>
  <si>
    <t>Мультимания - это территория детства, особый мир, красочный и бесконечный, открытый и солнечный. В этом мире герои сказок и снов оживают и становятся друзьями телелезрителей.</t>
  </si>
  <si>
    <t>epg33</t>
  </si>
  <si>
    <t>http://www.multimania.tv</t>
  </si>
  <si>
    <t>Авто Плюс</t>
  </si>
  <si>
    <t>Телеканал об автомобилях и других средствах передвижения. Самые интересные и актуальные темы, любопытные факты, экспертные оценки, захватывающие спортивные состязания и экстремальные экспедиции – круглосуточно на канале для любителей моторов.</t>
  </si>
  <si>
    <t>epg348</t>
  </si>
  <si>
    <t>http://www.autoplustv.ru/</t>
  </si>
  <si>
    <t>epg353</t>
  </si>
  <si>
    <t>http://rt.com/</t>
  </si>
  <si>
    <t>RT (Russia Today) – это круглосуточный информационный телеканал, вещающий более чем в 100 странах мира на английском, арабском и испанском языках из студий в Москве и Вашингтоне, созданный в 2005 году. RT – первый в мире новостной телеканал, набравший более 800 миллионов просмотров на YouTube, став крупнейшим поставщиком новостного контента на самом популярном видеохостинге.</t>
  </si>
  <si>
    <t>epg355</t>
  </si>
  <si>
    <t>Лучшие номера классиков разговорного жанра и начинающих юмористов, звёзд цирка и КВН; шедевры немого кино, фильмы и мультфильмы — хиты конца XX века.</t>
  </si>
  <si>
    <t>epg364</t>
  </si>
  <si>
    <t>http://musicboxtv.ru</t>
  </si>
  <si>
    <t>"Радость моя" — это Детский семейный образовательный телеканал. Мы предлагаем зрителям культурно-просветительские, образовательные и детские программы собственного производства. На нашем канале каждый член семьи найдёт для себя что-то полезное. Особенность "Радости моей" — приверженность православным традициям.</t>
  </si>
  <si>
    <t>epg372</t>
  </si>
  <si>
    <t>http://www.radostmoya.ru/</t>
  </si>
  <si>
    <t>epg380</t>
  </si>
  <si>
    <t>http://muz-tv.ru/</t>
  </si>
  <si>
    <t>epg383</t>
  </si>
  <si>
    <t>http://candytv.eu/</t>
  </si>
  <si>
    <t xml:space="preserve">Телеканал "Candy" — эротический телеканал, полностью посвященный такому красивому и сексуальному искусству как раздевание. Наполнение телеканала – это постановочные съемки из ведущих стриптиз клубов городов России и Европы, интервью с танцовщицами, эротические шоу со всего мира, но самый главный стержень канала – это конкурсы. Для тех кто всегда хочет оставаться в курсе последних мировых событий, актуальные рубрики телеканала: "Кухня", "Гороскоп", "Прогноз погоды", "Советы путешественникам". 
</t>
  </si>
  <si>
    <t>epg385</t>
  </si>
  <si>
    <t>epg388</t>
  </si>
  <si>
    <t>http://russia.tv</t>
  </si>
  <si>
    <t>Межгосударственная телерадиокомпания «Мир» глав государств-участников СНГ.</t>
  </si>
  <si>
    <t>epg389</t>
  </si>
  <si>
    <t>epg4_4</t>
  </si>
  <si>
    <t>RU.TV</t>
  </si>
  <si>
    <t xml:space="preserve">RU.TV– первый музыкальный телеканал в мире, воплотивший новый принцип вещания и использующий в своем эфире музыкальные произведения только на русском языке. </t>
  </si>
  <si>
    <t>epg48</t>
  </si>
  <si>
    <t>http://www.ru.tv/</t>
  </si>
  <si>
    <t>epg485</t>
  </si>
  <si>
    <t>epg486</t>
  </si>
  <si>
    <t>Путешествуйте по России, не отходя от экрана телевизора, вместе с телеканалом RTG TV. Захватывающие фильмы о культуре и искусстве многонациональной страны, уникальной природе, современных российских городах, местах отдыха, научных достижениях, жизни и традициях народов России - всё это и многое другое на Russian Travel Guide TV</t>
  </si>
  <si>
    <t>epg487</t>
  </si>
  <si>
    <t>http://rtgtv.ru/</t>
  </si>
  <si>
    <t>epg488</t>
  </si>
  <si>
    <t>epg6_7</t>
  </si>
  <si>
    <t>TLC развлекает посредством смелого и неожиданного, яркого и привлекающего внимание, а порой даже слегка шокирующего контента. Он вовлекает в просмотр – так, что невозможно оторваться. TLC открывает двери и новые горизонты, показывая настоящие сцены из реальной жизни, которые действительно захватывают и заряжают положительными эмоциями благодаря своеобразным героям и их провокационным историям.</t>
  </si>
  <si>
    <t>http://www.tlc-tv.ru/</t>
  </si>
  <si>
    <t>epg63</t>
  </si>
  <si>
    <t>Сегодня русскоязычная редакция Deutsche Welle позиционирует себя как "независимый источник информации из Европы для жителей России, Украины, Беларуси, Грузии, Казахстана, Киргизии, Таджикистана, Туркменистана и Узбекистана". Основной упор делается на освещении событий в этих странах с точки зрения немецкого и европейского экспертного сообщества, а также политической и культурной жизни Германии и других стран ЕС и сервисной информации о Германии.</t>
  </si>
  <si>
    <t>epg65</t>
  </si>
  <si>
    <t>http://www.dw.de/</t>
  </si>
  <si>
    <t>epg71</t>
  </si>
  <si>
    <t>Детский</t>
  </si>
  <si>
    <t>"Детский" — это познавательные и развлекательные программы собственного производства: "ЗанзиБар", "Занзи в большом городе", "Готовим с мамой", "Творческие мастерские" и др., лучшие отечественные и зарубежные мультфильмы и фильмы. Сериалы "Детективы из табакерки" и "Мерлин", мультсериалы "Друзья ангелов", "Слэш" и "Зик бук", а также отечественные художественные фильмы и шедевры мультипликации.</t>
  </si>
  <si>
    <t>epg79</t>
  </si>
  <si>
    <t>http://telekanaldetskiy.ru/</t>
  </si>
  <si>
    <t>epg9_2</t>
  </si>
  <si>
    <t>epg9_4</t>
  </si>
  <si>
    <t>epg9_7</t>
  </si>
  <si>
    <t>365 – первый исторический телеканал России. Вы увидите лучшие документальные и художественные фильмы, отечественные и зарубежные. Вы станете свидетелями острых дискуссий об истории в программе "Час истины".
Вы узнаете больше о людях, делах и событиях прошлого из ежедневной рубрики "День веков. Хронограф"</t>
  </si>
  <si>
    <t>epg92</t>
  </si>
  <si>
    <t>http://www.365days.ru/</t>
  </si>
  <si>
    <t>Канал для поклонников удивительной страны Индии и особенно Болливуда! Кроме индийского кино, зрителей ждут кулинарные шоу, программы о путешествиях, здоровье, моде, красоте.</t>
  </si>
  <si>
    <t>epg93</t>
  </si>
  <si>
    <t>http://www.zeerussia.ru</t>
  </si>
  <si>
    <t>Europa Plus TV – ориентирован только на лучшие образцы популярной музыки и ТВ-программы собственного производства. Основу эфира Europa Plus TV составляют клипы на хиты, занимающие высокие места в мировых и европейских чартах, а также видео популярных российских исполнителей, соответствующих формату Европы Плюс.</t>
  </si>
  <si>
    <t>epg96</t>
  </si>
  <si>
    <t>http://www.europaplustv.com/</t>
  </si>
  <si>
    <t>"Ля-Минор" — это музыкальные фильмы, авторские вечера и программы по заявкам, прямые эфиры с участием любимых музыкантов, лучшая эстрадная и авторская песня, традиционный и современный городской романс, музыкальные видеоклипы и видеозаписи концертов артистов, которые поют с душой и для души.</t>
  </si>
  <si>
    <t>epg97</t>
  </si>
  <si>
    <t>http://laminortv.ru/</t>
  </si>
  <si>
    <t>Информационно-развлекательный телеканал History – это свежий и современный взгляд на историю человечества. Канал представляет документальные сериалы о наших современниках и специальные программы, посвященные наиболее значимым событиям и артефактам древней и новейшей истории, знаменитым людям, научным открытиям, технологиям и культурным достижениям, сыгравшим важную роль в развитии современной цивилизации.</t>
  </si>
  <si>
    <t>http://www.history.com/</t>
  </si>
  <si>
    <t>ВМЕСТЕ-РФ</t>
  </si>
  <si>
    <t>Телеканал Совета Федерации Федерального Собрания Российской Федерации. Телеканал рассказывающий о работе верхней палаты российского парламента - Совета Федерации. В эфире телеканала прямые трансляции заседаний, мнение авторитетных ньюсмейкеров, новости регионов и зарубежных парламентов, обучающие и научно-популярные программы, документальное кино, лучшие отечественные художественные фильмы и многое другое.</t>
  </si>
  <si>
    <t>epg507</t>
  </si>
  <si>
    <t>http://vmeste-rf.tv/</t>
  </si>
  <si>
    <t>ОТВ Прим</t>
  </si>
  <si>
    <t>Первый круглосуточный региональный информационно-новостной канал. Включает в себя новости региона, программы, передачи собственного производства, новости международных агентств, лицензионные сериалы и фильмы.</t>
  </si>
  <si>
    <t>epg508</t>
  </si>
  <si>
    <t>http://www.otvprim.ru</t>
  </si>
  <si>
    <t>Программы канала побуждают зрителей к открытиям, позволяя иначе взглянуть на привычные вещи и увидеть новое и удивительное вокруг себя. Discovery Channel делает ставку на харизматичных ведущих и героев программ. Эти люди не нуждаются в представлении, они способны увлечь зрителя за собой – навстречу новому и неизведанному. В центре внимания – искатели приключений, которые вдохновляют своим примером.</t>
  </si>
  <si>
    <t>epg509</t>
  </si>
  <si>
    <t>epg516</t>
  </si>
  <si>
    <t>Канала покажет и расскажет таинственные, криминальные и леденящие душу истории с участием представительниц прекрасного пола. На канале зрителям будут предложены реалити-шоу, документальные расследования и фильмы.</t>
  </si>
  <si>
    <t>epg522</t>
  </si>
  <si>
    <t>Круглосуточный познавательный телеканал на русском языке. Основу эфира составляют документальные фильмы и сериалы собственного производства, неоднократные призеры престижных международных конкурсов. Также в эфире информационно-аналитические программы и авторские шоу, в частности, программы Ларри Кинга Politicking и Larry King Now.</t>
  </si>
  <si>
    <t>epg528</t>
  </si>
  <si>
    <t>http://doc.rt.com/</t>
  </si>
  <si>
    <t>Если Вы поклонник индийского кино, то этот канал - для Вас.
Самые яркие и самые популярные фильмы Болливуда - с изумительным качеством изображения и саунда и с субтитрами на русском языке.</t>
  </si>
  <si>
    <t>epg538</t>
  </si>
  <si>
    <t>Cпециализированный телевизионный канал, транслирующие программы о еде и кулинарии. Канал предлагает новый подход к передачам о еде, делая акцент на самых смелых и развлекательных проектах в этом жанре.
Канал, библиотека которого наполнена программами, получившими множество наград на различных тематических конкурсах. Шеф-повара со всего света демонстрируют свои кулинарные таланты и страсть к еде.</t>
  </si>
  <si>
    <t>epg541</t>
  </si>
  <si>
    <t>http://foodnetwork.com</t>
  </si>
  <si>
    <t>Семейный телеканал из Санкт-Петербурга. Здесь интересное для себя найдет каждый – «ТелеДом» предлагает зрителям качественную музыку, трансляции лучших театральных постановок и концертов, встречи с выдающимися современниками в области науки, искусства, спорта, моды, а также авторские программы о кулинарии, семейных взаимоотношениях, стиле, уходе за огородом и животными. Принципиальным для телеканала является отказ от освещения политических тем, криминала и негатива, а также отсутствие привычного новостного вещания.</t>
  </si>
  <si>
    <t>epg543</t>
  </si>
  <si>
    <t>http://www.teledom.tv</t>
  </si>
  <si>
    <t>1HD</t>
  </si>
  <si>
    <t>Телеканал 1HD - музыкально-развлекательныи? канал премиум -класса, которыи? ведет свою историю с 2008 года и является успешным игроком на медиа рынке.Телеканал 1HD - создан для того, чтобы дарить своим зрителям мечту и удовольствие. Яркая картинка, красивая жизнь и неподдельные эмоции.</t>
  </si>
  <si>
    <t>epg546</t>
  </si>
  <si>
    <t>http://1hd.ru/</t>
  </si>
  <si>
    <t>epg2_4</t>
  </si>
  <si>
    <t>epg14_4</t>
  </si>
  <si>
    <t>epg10_4</t>
  </si>
  <si>
    <t>epg22_3</t>
  </si>
  <si>
    <t>epg2_7</t>
  </si>
  <si>
    <t>Немецкий</t>
  </si>
  <si>
    <t>Русский, Татарский</t>
  </si>
  <si>
    <t>Татарский</t>
  </si>
  <si>
    <t>http://dangetv.com/</t>
  </si>
  <si>
    <t>http://rusongtv.ru/</t>
  </si>
  <si>
    <t>http://ru.euronews.com/</t>
  </si>
  <si>
    <t>http://www.9volna.ru/</t>
  </si>
  <si>
    <t>http://www.investigationdiscovery.com/</t>
  </si>
  <si>
    <t>http://www.tro-soyuz.com/</t>
  </si>
  <si>
    <t>И хотя в названии World Business Channel присутствует слово "бизнес", создатели канала подчеркивают, что WBC – не канал о бизнесе, это канал для деловых людей. Бизнес, спорт, развлечения. Общение с умными, взрослыми людьми, которые сами уже многого добились. В эфире телеканала своим опытом и мнением делятся звезды спорта, шоу-бизнеса, деятели искусства. В эфире нет новостных блоков, а все программы носят аналитический, публицистический и познавательный характер.</t>
  </si>
  <si>
    <t>http://www.wbc.com.ru/</t>
  </si>
  <si>
    <t>http://amediahd.ru/</t>
  </si>
  <si>
    <t>Телеканал российской музыки всех популярных жанров. Аналог BRIDGE TV, также имеющий музыкальные блоки-передачи (Baby Time, Bridge In Time, Movie Time, Retro Dance, Bridge To Nightlife) и новости российского шоу-бизнеса (в программе News Time). Зрителям предоставлена возможность общаться между собой и с диджеями через смс-чат в прямом эфире. RUSONG TV транслируется в эфире с июля 2010 года, в настоящее время телеканал вещает более чем на 600 сетей платного ТВ.</t>
  </si>
  <si>
    <t>Европейский ежедневный круглосуточный информационный телеканал, совмещающий видеохронику мировых событий. Канал освещает мировые события, актуальные с европейской точки зрения. Экстренная информация оперативно передаётся в формате прямых включений с мест событий; регулярно обновляемая сводка выходит в эфир каждые полчаса и включает, наряду с сюжетами о ключевых общественно-политических событиях, финансовые новости, спортивную хронику, отчёт о деятельности европейских органов власти и прогнозы погоды в Европе и мире.</t>
  </si>
  <si>
    <t>Базовый</t>
  </si>
  <si>
    <t>Нет</t>
  </si>
  <si>
    <t>AMEDIA Premium</t>
  </si>
  <si>
    <t>Наш футбол</t>
  </si>
  <si>
    <t>Наличие PIN</t>
  </si>
  <si>
    <t>Субтитры?</t>
  </si>
  <si>
    <t>Телетекст?</t>
  </si>
  <si>
    <t>Скрытые субтитры?</t>
  </si>
  <si>
    <t>TS ID</t>
  </si>
  <si>
    <t>Частота вниз, МГц</t>
  </si>
  <si>
    <t>Модуляция</t>
  </si>
  <si>
    <t>Кодек</t>
  </si>
  <si>
    <t>FEC</t>
  </si>
  <si>
    <t>Поляризация</t>
  </si>
  <si>
    <t>Частота вверх, МГц</t>
  </si>
  <si>
    <t>Стандарт</t>
  </si>
  <si>
    <t>RUS BSS 17</t>
  </si>
  <si>
    <t>RUS BSS 18</t>
  </si>
  <si>
    <t>RUS BSS 19</t>
  </si>
  <si>
    <t>RUS BSS 20</t>
  </si>
  <si>
    <t>RUS BSS 21</t>
  </si>
  <si>
    <t>RUS BSS 22</t>
  </si>
  <si>
    <t>RUS BSS 23</t>
  </si>
  <si>
    <t>RUS BSS 24</t>
  </si>
  <si>
    <t>2/3</t>
  </si>
  <si>
    <t>Линейная вертикальная</t>
  </si>
  <si>
    <t>DVB-S2</t>
  </si>
  <si>
    <t>8PSK</t>
  </si>
  <si>
    <t>H.264/MPEG4</t>
  </si>
  <si>
    <t>Символьная скорость, Мсимв/сек</t>
  </si>
  <si>
    <t>Название TS</t>
  </si>
  <si>
    <t>DVB-S</t>
  </si>
  <si>
    <t>QPSK</t>
  </si>
  <si>
    <t>5/6</t>
  </si>
  <si>
    <t>MPEG2</t>
  </si>
  <si>
    <t>адрес CAS MUX основной</t>
  </si>
  <si>
    <t>адрес CAS MUX резервный</t>
  </si>
  <si>
    <t>192.168.77.34</t>
  </si>
  <si>
    <t>192.168.77.35</t>
  </si>
  <si>
    <t>192.168.77.40</t>
  </si>
  <si>
    <t>192.168.77.41</t>
  </si>
  <si>
    <t>192.168.77.42</t>
  </si>
  <si>
    <t>192.168.77.43</t>
  </si>
  <si>
    <t>192.168.77.36</t>
  </si>
  <si>
    <t>192.168.77.37</t>
  </si>
  <si>
    <t>192.168.77.38</t>
  </si>
  <si>
    <t>192.168.77.39</t>
  </si>
  <si>
    <t>Примечание</t>
  </si>
  <si>
    <t>Каналы Стрим для аплинка + DTH</t>
  </si>
  <si>
    <t>Коммерческий DTH</t>
  </si>
  <si>
    <t>Примечания</t>
  </si>
  <si>
    <t>Fashion One HD</t>
  </si>
  <si>
    <t>Совершенно секретно</t>
  </si>
  <si>
    <t>Shop24</t>
  </si>
  <si>
    <t>Мода, стиль, красота, гламур, роскошь в формате HD</t>
  </si>
  <si>
    <t>epg330</t>
  </si>
  <si>
    <t>"Совершенно секретно" - канал документальных расследований, специализирующийся  на загадочных историях, громких журналистских расследованиях, военных конфликтах, тайнах судеб великих политических деятелей, дипломатов и разведчиков. Программная политика канала рассчитана на самую разную аудиторию.</t>
  </si>
  <si>
    <t>epg91</t>
  </si>
  <si>
    <t>epg539</t>
  </si>
  <si>
    <t>Русский, Английский</t>
  </si>
  <si>
    <t>http://sovsekretno.tv/</t>
  </si>
  <si>
    <t>http://www.fashionone.com/</t>
  </si>
  <si>
    <t>Реальное вещание на спутник</t>
  </si>
  <si>
    <t>да</t>
  </si>
  <si>
    <t>9 Волна</t>
  </si>
  <si>
    <t>Boomerang</t>
  </si>
  <si>
    <t>Boomerang – развлекательный канал для всей семьи. Здесь вы увидите всеми любимые классические мультфильмы "Скуби-Ду", "Том и Джерри", "Гарфилд", "Розовая пантера", "Флинстоуны", "Луни Тюнз". На канале Boomerang есть специальный блок программ для детей дошкольного возраста – Cartoonito (Картунито). Это яркие и добрые мультфильмы "Джелли Джем", "Бананы в пижамах", "Паддингтонский мишка" и др., которые помогают малышам познавать мир. Канал вещает на английском языке, и маленькие зрители могут постепенно изучать язык, наблюдая за любимыми персонажами.</t>
  </si>
  <si>
    <t xml:space="preserve">http://www.boomerangtv.co.uk </t>
  </si>
  <si>
    <t>epg374</t>
  </si>
  <si>
    <t>На удаление</t>
  </si>
  <si>
    <t>MCM TOP</t>
  </si>
  <si>
    <t>Футбол</t>
  </si>
  <si>
    <t>Просвещение</t>
  </si>
  <si>
    <t>BabyTV</t>
  </si>
  <si>
    <t>Jim Jam</t>
  </si>
  <si>
    <t>О-ля-ля</t>
  </si>
  <si>
    <t>Русская ночь</t>
  </si>
  <si>
    <t>Candyman</t>
  </si>
  <si>
    <t>Взрослый</t>
  </si>
  <si>
    <t>http://football-tv.ru</t>
  </si>
  <si>
    <t xml:space="preserve">Футбол — это трансляции матчей ведущих европейских команд, лучших матчей английской Премьер-лиги, матчей сборных команд, зрелищных игр «Барселоны». Особое внимание уделяется футбольным грандам. Получаемые напрямую от клубных каналов материалы адаптируются для российского зрителя. </t>
  </si>
  <si>
    <t>epg289</t>
  </si>
  <si>
    <t>Просвещение — Национальный образовательный канал. В эфире – передачи о науке и инновационных технологиях, современной атомной энергетике и нано технологиях, высшем, среднем и дошкольном образовании, интерактивные программы, проекты о культуре, искусстве и творчестве молодых художников, режиссеров, музыкантов, писателей, поэтов.</t>
  </si>
  <si>
    <t>http://www.prosveshenie.tv/</t>
  </si>
  <si>
    <t>epg361</t>
  </si>
  <si>
    <t xml:space="preserve">телеканал для тех, кто любит смотреть все и сразу. Горизонтальное программирование: любимый сериал каждый день в одно и то же время. Уникальная библиотека любимых сериалов: «Клан Сопрано» (The Sopranos), «Твин Пикс» (Twin Peaks), «Во все тяжкие» (Breaking Bad), «Борджиа» (The Borgias), «Братство» (Brotherhood), «Клиент всегда мертв» (Six feet under), «Настоящая кровь» (True Blood), «Рим» (Rome), «Красавцы» (Entourage), «Спартак» (Spartakus), Дедвуд (Deadwood), «Секс в большом городе» (Sex and the city), «Прослушка» (The Wire). Марафоны сериалов и дни тематического спецпрограммирования для «запойного смотрения». </t>
  </si>
  <si>
    <t>http://amediahit.ru/</t>
  </si>
  <si>
    <t>BabyTV – это первый в мире круглосуточный некоммерческий канал для детей до 3 лет и их родителей. Благодаря уникальным оригинальным передачам, которые создаются с привлечением экспертов по воспитанию детей, BabyTV предлагает молодым и растущим семьям телевизионный канал, который они могут смотреть вместе во время учебы и игр.</t>
  </si>
  <si>
    <t>https://babytvchannel.ru/</t>
  </si>
  <si>
    <t>epg270</t>
  </si>
  <si>
    <t>http://www.gulli.ru/</t>
  </si>
  <si>
    <t>epg76</t>
  </si>
  <si>
    <t>Jim Jam — это телеканал для детей от года до шести лет и их родителей. В эфире телеканала – обучающие интерактивные постановки, кукольная и рисованная анимация с известнейшими персонажами.</t>
  </si>
  <si>
    <t>http://www.ru.jimjam.tv/</t>
  </si>
  <si>
    <t>epg77</t>
  </si>
  <si>
    <t xml:space="preserve">"Первый российский эротический телеканал, объединяющий в себе различные форматы и жанры «взрослого» видеоконтента от мировых и российских производителей: полнометражные фильмы, пародии на известные кинопроизведения, реалити-шоу и любительская съемка, видовые клипы и эротического видео. Основу сетки телеканала составляют фильмы ведущих мировых студий с максимальным разнообразием творческих направлений эротического жанра: Vivid, Dream Girls, Adam &amp; Eve." </t>
  </si>
  <si>
    <t>epg505</t>
  </si>
  <si>
    <t xml:space="preserve">Русская ночь — канал для взрослых. Трансляция русских и зарубежных художественных фильмов, телевизионные сериалы, передачи и шоу эротической и развлекательной направленности. </t>
  </si>
  <si>
    <t>http://www.rusnight.ru/</t>
  </si>
  <si>
    <t>epg331</t>
  </si>
  <si>
    <t>http://www.candymantv.com/</t>
  </si>
  <si>
    <t xml:space="preserve">Это новое эротическое телевидение, это то, что невозможно найти ни на ТВ, ни в сети Интернет. Телеканал «Candyman» дарит женщинам возможность узнать целый мир новых впечатлений. В эфире телеканала мужчины – модели, спортсмены, стриптизёры средствами танца выражают чувственность и красоту мужского тела. </t>
  </si>
  <si>
    <t>epg511</t>
  </si>
  <si>
    <t xml:space="preserve">http://www.mcm.net/ </t>
  </si>
  <si>
    <t>MCM TOP — молодежный музыкальный канал для тех, кому от 15 до 25 лет. Современная французская музыка, развлекательные шоу и сериалы.</t>
  </si>
  <si>
    <t>epg99</t>
  </si>
  <si>
    <t>-</t>
  </si>
  <si>
    <t>http://www.o-la-la-tv.com</t>
  </si>
  <si>
    <t>Мульт</t>
  </si>
  <si>
    <t>Вдохновляющий, познавательный и развлекательный, Travel Channel представляет уникальную панораму и объективную точку зрения на путешествия. Программы канала позволяют зрителям отправиться в каждый уголок земного шара, рассказывают о любых видах путешествий: от роскошного отпуска до альпинизма, кулинарные приключения, экологический отпуск, эпические путешествия и многое другое!</t>
  </si>
  <si>
    <t>Первый канал</t>
  </si>
  <si>
    <t>http://amedia1.ru/</t>
  </si>
  <si>
    <t>Пятый канал</t>
  </si>
  <si>
    <t>Мир</t>
  </si>
  <si>
    <t>Детский мир / Телеклуб</t>
  </si>
  <si>
    <t>МУЗ-ТВ</t>
  </si>
  <si>
    <t>Иллюзион +</t>
  </si>
  <si>
    <t>Усадьба</t>
  </si>
  <si>
    <t>Zee TV</t>
  </si>
  <si>
    <t>Europa Plus TV</t>
  </si>
  <si>
    <t>TLC HD</t>
  </si>
  <si>
    <t>http://multkanal.ru/</t>
  </si>
  <si>
    <t>epg524</t>
  </si>
  <si>
    <t>Discovery ID Xtra HD</t>
  </si>
  <si>
    <t>Теледом HD</t>
  </si>
  <si>
    <t>(+2)</t>
  </si>
  <si>
    <t>(+3)</t>
  </si>
  <si>
    <t>(+4)</t>
  </si>
  <si>
    <t>(+5)</t>
  </si>
  <si>
    <t>(+6)</t>
  </si>
  <si>
    <t>(+7)</t>
  </si>
  <si>
    <t>Час Зона</t>
  </si>
  <si>
    <t xml:space="preserve">на телеканале «МУЗ-ТВ» 24 часа в сутки только музыка – горячие новинки кумиров миллионов и хиты, проверенные временем! «МУЗ-ТВ» – это модная музыка, клипы и концерты лучших мировых и российских артистов, музыкальные чарты, а также актуальные новости российского и западного шоу-бизнеса. Ведущие «МУЗ-ТВ» – популярные звезды российского шоу-бизнеса, среди них: Лера Кудрявцева, Алексей Чумаков, Нюша, Яна Рудковская, Митя Фомин, «Градусы», Влад Соколовский, Юлиана Караулова, Тимур Родригез и другие.
</t>
  </si>
  <si>
    <t>круглосуточный детский канал, транслирующий лучшие современные российские мультфильмы для детей от 1,5 до 6 лет. Ежедневно 24 часа без рекламы – только мультики!</t>
  </si>
  <si>
    <t>Рыжий</t>
  </si>
  <si>
    <t>epg8_7</t>
  </si>
  <si>
    <t>epg2_2</t>
  </si>
  <si>
    <t>epg6_2</t>
  </si>
  <si>
    <t>epg6_dub2</t>
  </si>
  <si>
    <t>NID</t>
  </si>
  <si>
    <t xml:space="preserve">Это детский телеканал в формате SD для юных зрителей 4-12 лет. От других телеканалов его отличает уникальная социальная составляющая – сурдоперевод. Все программы адаптированы для слабослышащих телезрителей и сопровождаются жестовым переводом. Теперь и дети с нарушением слуха могут смотреть мультфильмы, анимационные и художественные сериалы, а также познавательные и развлекательные программы российского и зарубежного производства. Слоган нового телеканала «Дружи с Рыжим!» говорит сам за себя. Его создатели призывают подрастающее поколение по-доброму относиться к людям, так непохожим друг на друга. </t>
  </si>
  <si>
    <t>epg590</t>
  </si>
  <si>
    <t>http://ryzhiy.tv/</t>
  </si>
  <si>
    <t>Калининград</t>
  </si>
  <si>
    <t>Москва</t>
  </si>
  <si>
    <t>Самара +1</t>
  </si>
  <si>
    <t>Екатеринбург +2</t>
  </si>
  <si>
    <t>Омск +3</t>
  </si>
  <si>
    <t>Красноярск +4</t>
  </si>
  <si>
    <t>Иркутск +5</t>
  </si>
  <si>
    <t>Якутск +6</t>
  </si>
  <si>
    <t>Владивосток +7</t>
  </si>
  <si>
    <t>Колыма +8</t>
  </si>
  <si>
    <t>Камчатка +9</t>
  </si>
  <si>
    <t>UTC+2</t>
  </si>
  <si>
    <t>UTC+3</t>
  </si>
  <si>
    <t>UTC+4</t>
  </si>
  <si>
    <t>UTC+5</t>
  </si>
  <si>
    <t>UTC+6</t>
  </si>
  <si>
    <t>UTC+7</t>
  </si>
  <si>
    <t>UTC+8</t>
  </si>
  <si>
    <t>UTC+9</t>
  </si>
  <si>
    <t>UTC+10</t>
  </si>
  <si>
    <t>UTC+11</t>
  </si>
  <si>
    <t>UTC+12</t>
  </si>
  <si>
    <t>Эфир-1</t>
  </si>
  <si>
    <t>Эфир-2</t>
  </si>
  <si>
    <t>Эфир-3</t>
  </si>
  <si>
    <t>Эфир-4</t>
  </si>
  <si>
    <t>Эфир-5</t>
  </si>
  <si>
    <t>Эфир-6</t>
  </si>
  <si>
    <t>Пакет с регионализацией</t>
  </si>
  <si>
    <t>Эфир-2, Эфир-3</t>
  </si>
  <si>
    <t>Эфир-2, Эфир-3, Эфир-4</t>
  </si>
  <si>
    <t>Эфир-4, Эфир-5</t>
  </si>
  <si>
    <t>Эфир-3, Эфир-4, Эфир-5</t>
  </si>
  <si>
    <t>Эфир-1, Эфир-2</t>
  </si>
  <si>
    <t>Эфир-3, Эфир-4, Эфир-5, Эфир-6</t>
  </si>
  <si>
    <t>Эфир-4, Эфир-5, Эфир-6</t>
  </si>
  <si>
    <t>Эфир-5, Эфир-6</t>
  </si>
  <si>
    <t>Эфир-1, Эфир-2, Эфир-3</t>
  </si>
  <si>
    <t>epg14_2</t>
  </si>
  <si>
    <t>СПАС</t>
  </si>
  <si>
    <t>Миссия телеканала: Формирование мировоззрения и системы нравственных координат, необходимых для эффективного развития государства, на основе исконно православных ценностей. Развитие и укрепление духовно-нравственных основ российского государства.</t>
  </si>
  <si>
    <t>epg391</t>
  </si>
  <si>
    <t>http://spastv.ru</t>
  </si>
  <si>
    <t>epg21ekat</t>
  </si>
  <si>
    <t>epg21_7</t>
  </si>
  <si>
    <t>epg71_3</t>
  </si>
  <si>
    <t>epg5_2</t>
  </si>
  <si>
    <t>epg15_2</t>
  </si>
  <si>
    <t>epg22_2</t>
  </si>
  <si>
    <t>epg22_7</t>
  </si>
  <si>
    <t>epg568</t>
  </si>
  <si>
    <t>Russian MUSICBOX</t>
  </si>
  <si>
    <t>epg335</t>
  </si>
  <si>
    <t>epg71_2</t>
  </si>
  <si>
    <t>epg71_7</t>
  </si>
  <si>
    <t>http://musicboxtv.ru/</t>
  </si>
  <si>
    <t>Канал представляет только русскую музыку! Это и современная поп и рок-музыка, «шансон», шлягеры старой советской и современной эстрады, песни таких раритетных исполнителей, как Леонид Утесов, Булат Окуджава, Владимир Высоцкий и другие.</t>
  </si>
  <si>
    <t>Матч ТВ</t>
  </si>
  <si>
    <t>epg611</t>
  </si>
  <si>
    <t>http://matchtv.ru/</t>
  </si>
  <si>
    <t>Российский федеральный общедоступный канал о спорте и здоровом образе жизни. Матч ТВ - современный, яркий и модный, в его эфире захватывающие трансляции главных спортивных событий, развлекательные передачи, посвященные спорту, программы о здоровом образе жизни. Телеканал предлагает эксклюзивный контент для разных аудиторий и возрастных групп. Матч ТВ выводит спортивное вещание в России на новый уровень, мотивирует зрителей быть частью нового спортивного движения.</t>
  </si>
  <si>
    <t>epg266_2</t>
  </si>
  <si>
    <t>epg266_7</t>
  </si>
  <si>
    <t>epg599</t>
  </si>
  <si>
    <t>Морской</t>
  </si>
  <si>
    <t>Морской - телеканал рассказывает о жизни на воде и морских приключениях и не оставит равнодушным никого. В программе канала, специально адаптированного под российского телезрителя, – увлекательные передачи о развлечениях на воде, захватывающие репортажи о лучших «фридайверах» мира, сюжеты о подводном мире морей и океанов, а также трансляции о крупнейших регатах и о других ярких и важных событиях парусного и яхтенного спорта.</t>
  </si>
  <si>
    <t>AMEDIA Premium HD</t>
  </si>
  <si>
    <t>AMEDIA HIT HD</t>
  </si>
  <si>
    <t>Че</t>
  </si>
  <si>
    <t>Название нового телеканала «Че» отражает основное содержание его концепции: «Че» - это, прежде всего, ЧЕловек и ЧЕстность! Это настоящий, понятный и честный канал про реальную жизнь, реальных людей, про добрых и сильных мужчин, для которых важны семейные ценности. В эфире нового телеканала «Че» можно будет увидеть программы о мужских увлечениях и профессиях, реалити-шоу, в которых человек бросает вызов дикой природе, интеллектуальные игры, качественные фильмы и многое другое. Телеканал будет нацелен на более качественную и более широкую аудиторию. Телеканал «Че» в основном ориентирован на мужчин, но его можно смотреть всей семьей.</t>
  </si>
  <si>
    <t>http://chetv.ru/</t>
  </si>
  <si>
    <t xml:space="preserve">epg612 </t>
  </si>
  <si>
    <t>epg612_4</t>
  </si>
  <si>
    <t>Федеральные</t>
  </si>
  <si>
    <t>Магазин на диване</t>
  </si>
  <si>
    <t>Документальные</t>
  </si>
  <si>
    <t>Региональные</t>
  </si>
  <si>
    <t>World business channel HD</t>
  </si>
  <si>
    <t>epg602</t>
  </si>
  <si>
    <t>epg598</t>
  </si>
  <si>
    <t>epg585</t>
  </si>
  <si>
    <t>Eurosport 1 HD</t>
  </si>
  <si>
    <t>http://morskoi.tv/watch/</t>
  </si>
  <si>
    <t>epg622</t>
  </si>
  <si>
    <t>AMC</t>
  </si>
  <si>
    <t>Food Network HD</t>
  </si>
  <si>
    <t>epg52</t>
  </si>
  <si>
    <t>Канал Disney</t>
  </si>
  <si>
    <t>Москва Доверие</t>
  </si>
  <si>
    <t>Калейдоскоп ТВ</t>
  </si>
  <si>
    <t>epg262</t>
  </si>
  <si>
    <t>http://www.doverie-tv.ru/</t>
  </si>
  <si>
    <t>Первый в России социально ориентированный телеканал. Он создан для людей, его программы посвящены людям, их духовной, умственной, нравственной, культурной и общественной деятельности и адресованы как тем, кто уже обладает сформированной системой ценностей, так и тем, чей жизненный путь еще только начинается.</t>
  </si>
  <si>
    <t>http://www.kaleidoskoptv.tv</t>
  </si>
  <si>
    <t>ТНТ4</t>
  </si>
  <si>
    <t>epg624</t>
  </si>
  <si>
    <t>Познавательный, развлекательный, культурно-просветительный телеканал. Узоры в калейдоскопе никогда не повторяются. Их разнообразию нет предела.</t>
  </si>
  <si>
    <t>Fine Living HD</t>
  </si>
  <si>
    <t>epg625</t>
  </si>
  <si>
    <t>http://www.don24.tv/</t>
  </si>
  <si>
    <t>Матч! Боец</t>
  </si>
  <si>
    <t>Нано</t>
  </si>
  <si>
    <t>epg415</t>
  </si>
  <si>
    <t>Матч ТВ HD</t>
  </si>
  <si>
    <t>epg634</t>
  </si>
  <si>
    <t xml:space="preserve">Российский федеральный общедоступный канал о спорте и здоровом образе жизни. Матч ТВ - современный, яркий и модный, в его эфире захватывающие трансляции главных спортивных событий, развлекательные передачи, посвященные спорту, программы о здоровом образе жизни. Телеканал предлагает эксклюзивный контент для разных аудиторий и возрастных групп. Матч ТВ выводит спортивное вещание в России на новый уровень, мотивирует зрителей быть частью нового спортивного движения. </t>
  </si>
  <si>
    <t>Нано – это кабельный спутниковый канал, посвященный нанотехнологиям и инновациям. Линейка документальных фильмов, как зарубежных, так и российских. Кинопоказ представлен крупнобюджетными фильмами BBC, а также фильмами, снятыми о высокотехнологичных зарубежных компаниях и об инновационных разработках. Также в сетку вошли интервью с российскими экспертами в области нанотехнологий и инноваций. Снят собственный цикл программ о российских компаниях.</t>
  </si>
  <si>
    <t>Региональный государственный информационно-развлекательный телеканал Ростовской области для семейного просмотра. Это новости федерального и областного значения, культурно-просветительские, патриотические и исторические программы, спорт и передачи для детей. Кроме этого в эфире канала - художественные и документальные фильмы, мультфильмы, трансляции областных спортивных и культурных мероприятий.</t>
  </si>
  <si>
    <t>Дон 24</t>
  </si>
  <si>
    <t>epg15_3</t>
  </si>
  <si>
    <t>epg13_2</t>
  </si>
  <si>
    <t>Всего SD</t>
  </si>
  <si>
    <t>Всего HD</t>
  </si>
  <si>
    <t>Всего каналов</t>
  </si>
  <si>
    <t>КИНОКОМЕДИЯ</t>
  </si>
  <si>
    <t>ИНДИЙСКОЕ КИНО</t>
  </si>
  <si>
    <t>http://www.nastroykino.ru/indijskoe-kino/</t>
  </si>
  <si>
    <t>Телеканал индийского кино. Классические картины из «золотой коллекции» Болливуда, современные блокбастеры и кассовые рекордсмены, лауреаты и обладатели престижных кинопремий и наград. Вся палитра кинематографа Индии на вашем экране!</t>
  </si>
  <si>
    <t>http://www.nastroykino.ru/kinokomedija/</t>
  </si>
  <si>
    <t>Телеканал отечественных и зарубежных комедий. В эфире самые веселые, смешные и забавные фильмы от ведущих киностудий. Классика жанра и новинки последних лет. Хорошее настроение каждый день!</t>
  </si>
  <si>
    <t>Значение AC для CAS Irdeto</t>
  </si>
  <si>
    <t>Распределение часовых поясов по базовым пакетам СТВ</t>
  </si>
  <si>
    <t>Gulli Girl</t>
  </si>
  <si>
    <t>Единственный телеканал, созданный специально для девочек от 4 до 14 лет. В эфире канала – лучшие мультфильмы и сериалы, реалити-шоу и документальные передачи, романтичные художественные фильмы для юных зрительниц. В программной сетке телеканала сохранился блок передач с увлекательными приключенческими программами Gulli Good , который будет интересен как девочкам, так и мальчикам!</t>
  </si>
  <si>
    <t>Дополнительные пакеты (с учетом регионализации)</t>
  </si>
  <si>
    <t>Эфир-1, VIP</t>
  </si>
  <si>
    <t>Эфир-2, Эфир-3, VIP</t>
  </si>
  <si>
    <t>Эфир-4, VIP</t>
  </si>
  <si>
    <t>Эфир-5, Эфир-6, VIP</t>
  </si>
  <si>
    <t>Эфир-4, Эфир-5, VIP</t>
  </si>
  <si>
    <t>Эфир-6, VIP</t>
  </si>
  <si>
    <t>Базовый, VIP</t>
  </si>
  <si>
    <t>Эфир-2, VIP</t>
  </si>
  <si>
    <t>Эфир-3, Эфир-4, Эфир-5, VIP</t>
  </si>
  <si>
    <t>Эфир-2, Эфир-3, Эфир-4, Эфир-5, VIP</t>
  </si>
  <si>
    <t>Эфир-4, Эфир-5, , VIP</t>
  </si>
  <si>
    <t>Эфир-1 , VIP</t>
  </si>
  <si>
    <t>Эфир-2, Эфир-3 , VIP</t>
  </si>
  <si>
    <t>Эфир-2, Эфир-3, Эфир-4, VIP</t>
  </si>
  <si>
    <t>Эфир-1, Эфир-2, Эфир-3, VIP</t>
  </si>
  <si>
    <t>Эфир-4, Эфир-5, Эфир-6, VIP</t>
  </si>
  <si>
    <t>Эфир-1, Эфир-2, VIP</t>
  </si>
  <si>
    <t>Эфир-3, Эфир-4, Эфир-5, Эфир-6, VIP</t>
  </si>
  <si>
    <t>AMEDIA Premium, VIP</t>
  </si>
  <si>
    <t>Наш футбол, VIP</t>
  </si>
  <si>
    <t>Детский, VIP</t>
  </si>
  <si>
    <t>Взрослый, VIP</t>
  </si>
  <si>
    <t>Россия 1 HD</t>
  </si>
  <si>
    <t>A1 HD</t>
  </si>
  <si>
    <t>КИНОСЕРИЯ</t>
  </si>
  <si>
    <t>Союз</t>
  </si>
  <si>
    <t>БСТ</t>
  </si>
  <si>
    <t>Матч!Футбол 1</t>
  </si>
  <si>
    <t>Матч!Футбол 2</t>
  </si>
  <si>
    <t>Матч!Футбол 3</t>
  </si>
  <si>
    <t>КИНОХИТ</t>
  </si>
  <si>
    <t>КИНОСЕМЬЯ</t>
  </si>
  <si>
    <t>КИНОСВИДАНИЕ</t>
  </si>
  <si>
    <t>Телеканал динамичного и зрелищного кино. Жгучая смесь драйва, скорости, адреналина, перестрелок, крутых автомобилей и красивых женщин. Детективы, боевики, триллеры, криминальные драмы и хорроры в высоком качестве изображения и звука.</t>
  </si>
  <si>
    <t>Телеканал премьер и новинок мирового кинематографа. Все самое лучшее, все самое новое в мире отечественного и зарубежного кинопроката последних двух лет. То, что вы не успели посмотреть в кинотеатре – теперь доступно в удобное время у вас дома! Круглосуточное вещание без рекламы.</t>
  </si>
  <si>
    <t>Телеканал мировых кинохитов разных лет. Популярное зарубежное кино с самыми высокими рейтингами среди зрителей. Культовые кинокартины, знаменитые актеры и режиссеры, эталоны жанра. Круглосуточное вещание без рекламы.</t>
  </si>
  <si>
    <t>Телеканал для всей семьи. Максимально безопасные фильмы, которые понравятся и детям, и взрослым. Детское кино и полнометражные мультфильмы, фильмы о дружбе и семейных ценностях. 100% позитивных эмоций. Круглосуточное вещание без рекламы.</t>
  </si>
  <si>
    <t>Телеканал об отношениях мужчины и женщины. Вдохновляющие истории любви, романтические комедии и психология отношений в пронзительных драмах. Фильмы, которые хочется смотреть вдвоем. Круглосуточное вещание без рекламы.</t>
  </si>
  <si>
    <t>Смотрите на телеканале трансляции игр Лиги чемпионов и Лиги Европы. Телеканал специализируется на освещении преимущественно матчей Английской Премьер-лиги. Вещание осуществляется в SD формате.</t>
  </si>
  <si>
    <t>Смотрите на телеканале трансляции игр Лиги чемпионов и Лиги Европы. Телеканал специализируется на освещении преимущественно Ла Лиги (чемпионата Испании по футболу). Вещание осуществляется в SD-формате.</t>
  </si>
  <si>
    <t>Смотрите на телеканале трансляции игр Лиги чемпионов и Лиги Европы. В прямом эфире телеканала транслируются футбольные матчи Серии А (чемпионата Италии), Бундеслиги (чемпионата Германии) и Лиги 1 (чемпионата Франции). Вещание осуществляется в SD-формате</t>
  </si>
  <si>
    <t>epg582</t>
  </si>
  <si>
    <t>epg580</t>
  </si>
  <si>
    <t>epg341</t>
  </si>
  <si>
    <t>epg340</t>
  </si>
  <si>
    <t>epg571</t>
  </si>
  <si>
    <t>epg577</t>
  </si>
  <si>
    <t>http://www.nastroykino.ru/muzhskoe-kino/</t>
  </si>
  <si>
    <t>http://www.nastroykino.ru/kinopremyera/</t>
  </si>
  <si>
    <t>http://www.nastroykino.ru/kinohit/</t>
  </si>
  <si>
    <t>http://www.nastroykino.ru/kinosemja/</t>
  </si>
  <si>
    <t>http://www.nastroykino.ru/kinosvidanie/</t>
  </si>
  <si>
    <t>НАСТРОЙ КИНО!</t>
  </si>
  <si>
    <t>Матч! Футбол</t>
  </si>
  <si>
    <t>НАСТРОЙ КИНО!, VIP</t>
  </si>
  <si>
    <t>Матч! Футбол, VIP</t>
  </si>
  <si>
    <t>Православный телеканал Екатеринбургской епархии. Освещает деятельность многих епархий Русской Православной Церкви как в России, так и в некоторых странах СНГ.</t>
  </si>
  <si>
    <t>epg69</t>
  </si>
  <si>
    <t>http://tv-soyuz.ru/</t>
  </si>
  <si>
    <t>Башкирское спутниковое телевидение – государственный канал. Именно поэтому с первых дней его работы ставка делалась на профессионализм, универсальность и объективность. При огромном количестве телепродукции Башкирское спутниковое телевидение неизменно поддерживает высокое качество производимых телепередач. В последние годы научно-технический прогресс во всем мире дал новый качественный толчок развития в сфере электронных СМИ.</t>
  </si>
  <si>
    <t>epg453</t>
  </si>
  <si>
    <t>http://tv-rb.ru/</t>
  </si>
  <si>
    <t>Русский, Башкирский</t>
  </si>
  <si>
    <t>BRIDGE TV DANCE</t>
  </si>
  <si>
    <t>Телеканал для мужчин, про героев и для героев нашего времени. Рейтинговые мужские сериалы, подборки фильмов самых популярных мужских жанров - от экшн-блокабастеров до черных комедий, документальные программы, ночной эротический блок. Канал представлен в HD- и SD-версиях.</t>
  </si>
  <si>
    <t>Это канал, где информацию подают самым неожиданным и интересным способом. H2 открывает мир истории, науки, военной истории, История Древнего мира и новейшей истории, раскрывая связи и отыскивая малоизвестные факты из окружающего нас мира. Здесь всего больше в 2 раза, больше исследований, больше знаний, больше понимания, больше Истории.</t>
  </si>
  <si>
    <t>Телеканал современных зарубежных сериалов самых разных жанров от ведущих производителей: детективы, фантастика, военные и исторические драмы, триллеры. Каждое воскресенье – все серии премьерных сериалов в режиме «нон-стоп».</t>
  </si>
  <si>
    <t>http://www.nastroykino.ru/kinoserija/</t>
  </si>
  <si>
    <t>Российский танцевальный телеканал, транслирующий клипы различных направлений музыки с красивой и оригинальной хореографией.</t>
  </si>
  <si>
    <t>Телеканал для взрослых с разножанровыми эротическими фильмами. Съемки в необычных местах, на природе, и фильмы, снятые на шикарных виллах, пляже, парках и других общественных местах. Большинство лент снято с участием звёздного состава. Поклонники «клубнички» смогут увидеть лучших звезд эротического жанра.</t>
  </si>
  <si>
    <t>epg655</t>
  </si>
  <si>
    <t>http://www.goodtime.media/</t>
  </si>
  <si>
    <t>Эфир-2, Эфир-3, Эфир-4, Эфир-5</t>
  </si>
  <si>
    <t>H2 HD</t>
  </si>
  <si>
    <t>Russian Extreme TV HD</t>
  </si>
  <si>
    <t>МУЖСКОЕ КИНО HD</t>
  </si>
  <si>
    <t>КИНОПРЕМЬЕРА HD</t>
  </si>
  <si>
    <t>Шалун HD</t>
  </si>
  <si>
    <t>Изменение названия с 18.01.2017</t>
  </si>
  <si>
    <t>Ввод в КП с 18.01.2017</t>
  </si>
  <si>
    <t>Перевод из "Базового" во "Взрослый" пакет с 18.01.2017</t>
  </si>
  <si>
    <t>Shopping live</t>
  </si>
  <si>
    <t>epg23</t>
  </si>
  <si>
    <t>http://www.shoppinglive.ru/</t>
  </si>
  <si>
    <t>Это интернет-магазин ShoppingLive.ru и телеканал, который активно развивается в сегменте дистанционной торговли и использует опыт лучших западных телемагазинов.</t>
  </si>
  <si>
    <t>Ввод в КП с 01.02.2017 (вместо TV Sale)</t>
  </si>
  <si>
    <t>epg623</t>
  </si>
  <si>
    <t>Shop&amp;Show</t>
  </si>
  <si>
    <t>http://shopandshow.ru/</t>
  </si>
  <si>
    <t>Это телемагазин нового поколения, который пришел на смену так называемым магазинам на диване, давно утратившим доверие телезрителя. Мы работаем в новом формате телевизионной торговли, основа которого — честная презентация в эфире и постоянно обновляемый ассортимент товаров.</t>
  </si>
  <si>
    <t>epg570</t>
  </si>
  <si>
    <t>ЛДПР ТВ</t>
  </si>
  <si>
    <t>http://www.ldpr.tv/</t>
  </si>
  <si>
    <t>Новый телеканал информационно-развлекательного содержания, рассчитанный на самый широкий круг зрителей. Главная задача телеканала - представить наиболее интересные и актуальные события в жизни страны и мира, в политике, экономике, спорте, культуре, кино, музыке и моде. Информационное вещание составят серьезные аналитические программы – «Молния», «Наше мнение», «Парламентский час», «Молодежная политика». Также планируются к трансляции художественное и документальное кино, популярные сериалы, программы о путешествиях по России и самым экзотическим уголкам планеты, лучшие спортивные состязания, а также развлекательные шоу.</t>
  </si>
  <si>
    <t>SD каналов</t>
  </si>
  <si>
    <t>HD каналов</t>
  </si>
  <si>
    <t>Discovery Science HD</t>
  </si>
  <si>
    <t>Единственный международный канал, полностью посвященный науке. В программах телеканала исследуется, как наука и технологии влияют на нашу жизнь сейчас и будут влиять в будущем, и рассказ об этом ведется в увлекательной и захватывающей форме.</t>
  </si>
  <si>
    <t>http://science.discovery.com/</t>
  </si>
  <si>
    <t>epg523</t>
  </si>
  <si>
    <t>CAM Smit IRD-4000</t>
  </si>
  <si>
    <t>4.2.7.10</t>
  </si>
  <si>
    <t>BAT</t>
  </si>
  <si>
    <t>FF5AFF06FF01FF42FF0FFF02</t>
  </si>
  <si>
    <t>CAM Smit IRD-4000/5</t>
  </si>
  <si>
    <t>5.2.5.3</t>
  </si>
  <si>
    <t>FF5AFF09FF01FF42FF09FF02</t>
  </si>
  <si>
    <t>4.2.7.9</t>
  </si>
  <si>
    <t>не вещается</t>
  </si>
  <si>
    <t>uplink для региональных ГС</t>
  </si>
  <si>
    <t>Huawei DS300a</t>
  </si>
  <si>
    <t>1.8.26.56_2300.20160927</t>
  </si>
  <si>
    <t>NIT</t>
  </si>
  <si>
    <t>00041e6103e4092000e0fc1c014453333030610000303233303000000000000000ffffffff000100</t>
  </si>
  <si>
    <t>Dune</t>
  </si>
  <si>
    <t>1.7.111.32_1548.052316552417</t>
  </si>
  <si>
    <t>00041e6103e6092514c0892154563235322d53322d4c3a313534382e3035323331363535323431373a30303431</t>
  </si>
  <si>
    <t>Наименование AO</t>
  </si>
  <si>
    <t>Версия ПО</t>
  </si>
  <si>
    <t>Где вещается LD</t>
  </si>
  <si>
    <t>Значение Linkage Descriptor (LD)</t>
  </si>
  <si>
    <t>№ п/п</t>
  </si>
  <si>
    <t>Параметры ПО абонентских устройств, вещаемого в коммерческом спутниковом сигнале МТС</t>
  </si>
  <si>
    <t>Название канала</t>
  </si>
  <si>
    <t>Список каналов опорного транспондера (TS-4)</t>
  </si>
  <si>
    <t>RTД HD</t>
  </si>
  <si>
    <t>epg660</t>
  </si>
  <si>
    <t>epg661</t>
  </si>
  <si>
    <t>epg662</t>
  </si>
  <si>
    <t>С 03.04.2017 кодек заменяется на HEVC (H.265)</t>
  </si>
  <si>
    <t>Каналы с кодеком HEVC - не доступны к просмотру на гибридных STB</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</si>
</sst>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charset val="204"/>
      <scheme val="minor"/>
    </font>
    <font>
      <sz val="10"/>
      <color theme="1"/>
      <name val="Arial"/>
      <family val="2"/>
      <charset val="204"/>
    </font>
    <font>
      <sz val="11"/>
      <color theme="1"/>
      <name val="Arial"/>
      <family val="2"/>
      <charset val="204"/>
    </font>
    <font>
      <sz val="10"/>
      <name val="Calibri"/>
      <family val="2"/>
      <charset val="204"/>
      <scheme val="minor"/>
    </font>
    <font>
      <sz val="10"/>
      <color theme="1"/>
      <name val="Calibri"/>
      <family val="2"/>
      <charset val="204"/>
      <scheme val="minor"/>
    </font>
    <font>
      <sz val="10"/>
      <color rgb="FF000000"/>
      <name val="Calibri"/>
      <family val="2"/>
      <charset val="204"/>
      <scheme val="minor"/>
    </font>
    <font>
      <b/>
      <sz val="10"/>
      <color theme="0"/>
      <name val="Calibri"/>
      <family val="2"/>
      <charset val="204"/>
      <scheme val="minor"/>
    </font>
    <font>
      <sz val="10"/>
      <color theme="0"/>
      <name val="Calibri"/>
      <family val="2"/>
      <charset val="204"/>
      <scheme val="minor"/>
    </font>
    <font>
      <sz val="8"/>
      <color indexed="81"/>
      <name val="Tahoma"/>
      <family val="2"/>
      <charset val="204"/>
    </font>
    <font>
      <b/>
      <sz val="8"/>
      <color rgb="FF000000"/>
      <name val="Calibri"/>
      <family val="2"/>
      <charset val="204"/>
    </font>
    <font>
      <sz val="11"/>
      <color theme="1"/>
      <name val="Calibri"/>
      <family val="2"/>
      <charset val="204"/>
    </font>
    <font>
      <b/>
      <sz val="10"/>
      <color theme="1"/>
      <name val="Calibri"/>
      <family val="2"/>
      <charset val="204"/>
      <scheme val="minor"/>
    </font>
    <font>
      <i/>
      <sz val="10"/>
      <color theme="1"/>
      <name val="Calibri"/>
      <family val="2"/>
      <charset val="204"/>
      <scheme val="minor"/>
    </font>
    <font>
      <b/>
      <i/>
      <sz val="11"/>
      <color theme="1"/>
      <name val="Calibri"/>
      <family val="2"/>
      <charset val="204"/>
      <scheme val="minor"/>
    </font>
    <font>
      <sz val="10"/>
      <color theme="1"/>
      <name val="Calibri"/>
      <family val="2"/>
      <scheme val="minor"/>
    </font>
    <font>
      <b/>
      <sz val="11"/>
      <color theme="1"/>
      <name val="Calibri"/>
      <family val="2"/>
      <charset val="204"/>
      <scheme val="minor"/>
    </font>
    <font>
      <sz val="10"/>
      <color theme="0"/>
      <name val="Calibri"/>
      <family val="2"/>
      <scheme val="minor"/>
    </font>
    <font>
      <i/>
      <sz val="10"/>
      <color theme="1" tint="0.34998626667073579"/>
      <name val="Calibri"/>
      <family val="2"/>
      <charset val="204"/>
      <scheme val="minor"/>
    </font>
  </fonts>
  <fills count="19">
    <fill>
      <patternFill patternType="none"/>
    </fill>
    <fill>
      <patternFill patternType="gray125"/>
    </fill>
    <fill>
      <patternFill patternType="solid">
        <fgColor rgb="FFC00000"/>
        <bgColor indexed="64"/>
      </patternFill>
    </fill>
    <fill>
      <patternFill patternType="solid">
        <fgColor theme="0"/>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theme="5" tint="0.59999389629810485"/>
        <bgColor rgb="FF000000"/>
      </patternFill>
    </fill>
    <fill>
      <patternFill patternType="solid">
        <fgColor theme="6" tint="0.59999389629810485"/>
        <bgColor rgb="FF000000"/>
      </patternFill>
    </fill>
    <fill>
      <patternFill patternType="solid">
        <fgColor theme="6" tint="0.59999389629810485"/>
        <bgColor indexed="64"/>
      </patternFill>
    </fill>
    <fill>
      <patternFill patternType="solid">
        <fgColor theme="7" tint="0.59999389629810485"/>
        <bgColor rgb="FF000000"/>
      </patternFill>
    </fill>
    <fill>
      <patternFill patternType="solid">
        <fgColor theme="7" tint="0.59999389629810485"/>
        <bgColor indexed="64"/>
      </patternFill>
    </fill>
    <fill>
      <patternFill patternType="solid">
        <fgColor theme="8" tint="0.59999389629810485"/>
        <bgColor rgb="FF000000"/>
      </patternFill>
    </fill>
    <fill>
      <patternFill patternType="solid">
        <fgColor theme="8" tint="0.59999389629810485"/>
        <bgColor indexed="64"/>
      </patternFill>
    </fill>
    <fill>
      <patternFill patternType="solid">
        <fgColor theme="2" tint="-0.249977111117893"/>
        <bgColor rgb="FF000000"/>
      </patternFill>
    </fill>
    <fill>
      <patternFill patternType="solid">
        <fgColor theme="2" tint="-0.249977111117893"/>
        <bgColor indexed="64"/>
      </patternFill>
    </fill>
    <fill>
      <patternFill patternType="solid">
        <fgColor theme="9" tint="0.59999389629810485"/>
        <bgColor rgb="FF000000"/>
      </patternFill>
    </fill>
    <fill>
      <patternFill patternType="solid">
        <fgColor theme="9" tint="0.59999389629810485"/>
        <bgColor indexed="64"/>
      </patternFill>
    </fill>
    <fill>
      <patternFill patternType="solid">
        <fgColor theme="0" tint="-0.14999847407452621"/>
        <bgColor indexed="64"/>
      </patternFill>
    </fill>
    <fill>
      <patternFill patternType="solid">
        <fgColor theme="0" tint="-4.9989318521683403E-2"/>
        <bgColor indexed="64"/>
      </patternFill>
    </fill>
  </fills>
  <borders count="31">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medium">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auto="1"/>
      </left>
      <right style="thin">
        <color auto="1"/>
      </right>
      <top/>
      <bottom style="thin">
        <color auto="1"/>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auto="1"/>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1" tint="0.34998626667073579"/>
      </left>
      <right/>
      <top style="thin">
        <color theme="1" tint="0.34998626667073579"/>
      </top>
      <bottom style="thin">
        <color theme="1" tint="0.34998626667073579"/>
      </bottom>
      <diagonal/>
    </border>
    <border>
      <left/>
      <right/>
      <top style="thin">
        <color theme="1" tint="0.34998626667073579"/>
      </top>
      <bottom style="thin">
        <color theme="1" tint="0.34998626667073579"/>
      </bottom>
      <diagonal/>
    </border>
    <border>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style="thin">
        <color theme="1" tint="0.34998626667073579"/>
      </top>
      <bottom/>
      <diagonal/>
    </border>
    <border>
      <left style="thin">
        <color theme="1" tint="0.34998626667073579"/>
      </left>
      <right style="thin">
        <color theme="1" tint="0.34998626667073579"/>
      </right>
      <top/>
      <bottom style="thin">
        <color theme="1" tint="0.34998626667073579"/>
      </bottom>
      <diagonal/>
    </border>
  </borders>
  <cellStyleXfs count="2">
    <xf numFmtId="0" fontId="0" fillId="0" borderId="0"/>
    <xf numFmtId="0" fontId="1" fillId="0" borderId="0"/>
  </cellStyleXfs>
  <cellXfs count="102">
    <xf numFmtId="0" fontId="0" fillId="0" borderId="0" xfId="0"/>
    <xf numFmtId="0" fontId="2" fillId="0" borderId="0" xfId="0" applyFont="1" applyAlignment="1">
      <alignment vertical="center"/>
    </xf>
    <xf numFmtId="0" fontId="3" fillId="0" borderId="0" xfId="0" applyFont="1" applyAlignment="1">
      <alignment vertical="center"/>
    </xf>
    <xf numFmtId="0" fontId="2" fillId="0" borderId="0" xfId="0" applyFont="1" applyAlignment="1">
      <alignment vertical="center" wrapText="1"/>
    </xf>
    <xf numFmtId="0" fontId="5" fillId="0" borderId="1" xfId="0" applyFont="1" applyBorder="1"/>
    <xf numFmtId="0" fontId="8" fillId="2" borderId="1" xfId="0" applyFont="1" applyFill="1" applyBorder="1"/>
    <xf numFmtId="0" fontId="5" fillId="4" borderId="1" xfId="0" applyFont="1" applyFill="1" applyBorder="1"/>
    <xf numFmtId="49" fontId="8" fillId="2" borderId="1" xfId="0" applyNumberFormat="1" applyFont="1" applyFill="1" applyBorder="1"/>
    <xf numFmtId="49" fontId="5" fillId="0" borderId="1" xfId="0" applyNumberFormat="1" applyFont="1" applyBorder="1"/>
    <xf numFmtId="49" fontId="5" fillId="4" borderId="1" xfId="0" applyNumberFormat="1" applyFont="1" applyFill="1" applyBorder="1"/>
    <xf numFmtId="49" fontId="0" fillId="0" borderId="0" xfId="0" applyNumberFormat="1"/>
    <xf numFmtId="0" fontId="5" fillId="0" borderId="1" xfId="0" applyFont="1" applyFill="1" applyBorder="1"/>
    <xf numFmtId="0" fontId="2" fillId="0" borderId="0" xfId="0" applyFont="1" applyFill="1" applyAlignment="1">
      <alignment vertical="center"/>
    </xf>
    <xf numFmtId="0" fontId="10" fillId="7" borderId="2" xfId="0" applyFont="1" applyFill="1" applyBorder="1" applyAlignment="1">
      <alignment horizontal="center" textRotation="90"/>
    </xf>
    <xf numFmtId="0" fontId="10" fillId="7" borderId="3" xfId="0" applyFont="1" applyFill="1" applyBorder="1" applyAlignment="1">
      <alignment horizontal="center" textRotation="90"/>
    </xf>
    <xf numFmtId="0" fontId="10" fillId="7" borderId="4" xfId="0" applyFont="1" applyFill="1" applyBorder="1" applyAlignment="1">
      <alignment horizontal="center" textRotation="90"/>
    </xf>
    <xf numFmtId="0" fontId="10" fillId="7" borderId="1" xfId="0" applyFont="1" applyFill="1" applyBorder="1" applyAlignment="1">
      <alignment horizontal="center"/>
    </xf>
    <xf numFmtId="0" fontId="10" fillId="7" borderId="6" xfId="0" applyFont="1" applyFill="1" applyBorder="1" applyAlignment="1">
      <alignment horizontal="center"/>
    </xf>
    <xf numFmtId="0" fontId="10" fillId="7" borderId="8" xfId="0" applyFont="1" applyFill="1" applyBorder="1" applyAlignment="1">
      <alignment horizontal="center"/>
    </xf>
    <xf numFmtId="0" fontId="10" fillId="6" borderId="5" xfId="0" applyFont="1" applyFill="1" applyBorder="1" applyAlignment="1">
      <alignment horizontal="center" textRotation="90"/>
    </xf>
    <xf numFmtId="0" fontId="10" fillId="6" borderId="7" xfId="0" applyFont="1" applyFill="1" applyBorder="1" applyAlignment="1">
      <alignment horizontal="center"/>
    </xf>
    <xf numFmtId="0" fontId="11" fillId="5" borderId="11" xfId="0" applyFont="1" applyFill="1" applyBorder="1"/>
    <xf numFmtId="0" fontId="10" fillId="9" borderId="5" xfId="0" applyFont="1" applyFill="1" applyBorder="1" applyAlignment="1">
      <alignment horizontal="center" textRotation="90"/>
    </xf>
    <xf numFmtId="0" fontId="10" fillId="9" borderId="7" xfId="0" applyFont="1" applyFill="1" applyBorder="1" applyAlignment="1">
      <alignment horizontal="center"/>
    </xf>
    <xf numFmtId="0" fontId="11" fillId="10" borderId="11" xfId="0" applyFont="1" applyFill="1" applyBorder="1"/>
    <xf numFmtId="0" fontId="10" fillId="11" borderId="5" xfId="0" applyFont="1" applyFill="1" applyBorder="1" applyAlignment="1">
      <alignment horizontal="center" textRotation="90"/>
    </xf>
    <xf numFmtId="0" fontId="10" fillId="11" borderId="7" xfId="0" applyFont="1" applyFill="1" applyBorder="1" applyAlignment="1">
      <alignment horizontal="center"/>
    </xf>
    <xf numFmtId="0" fontId="11" fillId="12" borderId="11" xfId="0" applyFont="1" applyFill="1" applyBorder="1"/>
    <xf numFmtId="0" fontId="10" fillId="15" borderId="1" xfId="0" applyFont="1" applyFill="1" applyBorder="1" applyAlignment="1">
      <alignment horizontal="center"/>
    </xf>
    <xf numFmtId="0" fontId="10" fillId="15" borderId="2" xfId="0" applyFont="1" applyFill="1" applyBorder="1" applyAlignment="1">
      <alignment horizontal="center" textRotation="90"/>
    </xf>
    <xf numFmtId="0" fontId="10" fillId="15" borderId="3" xfId="0" applyFont="1" applyFill="1" applyBorder="1" applyAlignment="1">
      <alignment horizontal="center" textRotation="90"/>
    </xf>
    <xf numFmtId="0" fontId="10" fillId="15" borderId="4" xfId="0" applyFont="1" applyFill="1" applyBorder="1" applyAlignment="1">
      <alignment horizontal="center" textRotation="90"/>
    </xf>
    <xf numFmtId="0" fontId="10" fillId="15" borderId="6" xfId="0" applyFont="1" applyFill="1" applyBorder="1" applyAlignment="1">
      <alignment horizontal="center"/>
    </xf>
    <xf numFmtId="0" fontId="10" fillId="15" borderId="8" xfId="0" applyFont="1" applyFill="1" applyBorder="1" applyAlignment="1">
      <alignment horizontal="center"/>
    </xf>
    <xf numFmtId="0" fontId="5" fillId="0" borderId="0" xfId="0" applyFont="1" applyFill="1"/>
    <xf numFmtId="0" fontId="2" fillId="0" borderId="0" xfId="0" applyFont="1" applyAlignment="1">
      <alignment horizontal="center" vertical="center"/>
    </xf>
    <xf numFmtId="0" fontId="12" fillId="0" borderId="1" xfId="0" applyFont="1" applyBorder="1" applyAlignment="1">
      <alignment horizontal="center" vertical="center"/>
    </xf>
    <xf numFmtId="0" fontId="13" fillId="0" borderId="1" xfId="0" applyFont="1" applyBorder="1" applyAlignment="1">
      <alignment horizontal="right" vertical="center"/>
    </xf>
    <xf numFmtId="0" fontId="5" fillId="0" borderId="0" xfId="0" applyFont="1" applyFill="1" applyBorder="1"/>
    <xf numFmtId="0" fontId="2" fillId="0" borderId="0" xfId="0" applyFont="1" applyFill="1" applyBorder="1" applyAlignment="1">
      <alignment vertical="center"/>
    </xf>
    <xf numFmtId="0" fontId="5" fillId="0" borderId="0" xfId="0" applyFont="1" applyFill="1" applyBorder="1" applyAlignment="1">
      <alignment vertical="center"/>
    </xf>
    <xf numFmtId="0" fontId="13" fillId="0" borderId="14" xfId="0" applyFont="1" applyBorder="1" applyAlignment="1">
      <alignment horizontal="right" vertical="center"/>
    </xf>
    <xf numFmtId="0" fontId="12" fillId="0" borderId="14" xfId="0" applyFont="1" applyBorder="1" applyAlignment="1">
      <alignment horizontal="center" vertical="center"/>
    </xf>
    <xf numFmtId="0" fontId="7" fillId="2" borderId="13" xfId="0" applyFont="1" applyFill="1" applyBorder="1" applyAlignment="1">
      <alignment horizontal="center" vertical="center" wrapText="1"/>
    </xf>
    <xf numFmtId="0" fontId="7" fillId="2" borderId="13" xfId="0" applyFont="1" applyFill="1" applyBorder="1" applyAlignment="1">
      <alignment horizontal="center" vertical="center"/>
    </xf>
    <xf numFmtId="0" fontId="4" fillId="0" borderId="13" xfId="0" applyFont="1" applyFill="1" applyBorder="1" applyAlignment="1">
      <alignment vertical="center"/>
    </xf>
    <xf numFmtId="0" fontId="5" fillId="0" borderId="13" xfId="0" applyFont="1" applyFill="1" applyBorder="1"/>
    <xf numFmtId="0" fontId="5" fillId="0" borderId="13" xfId="0" applyFont="1" applyFill="1" applyBorder="1" applyAlignment="1"/>
    <xf numFmtId="49" fontId="4" fillId="0" borderId="13" xfId="0" applyNumberFormat="1" applyFont="1" applyFill="1" applyBorder="1" applyAlignment="1">
      <alignment horizontal="center" vertical="center"/>
    </xf>
    <xf numFmtId="0" fontId="4" fillId="0" borderId="13" xfId="0" applyNumberFormat="1" applyFont="1" applyFill="1" applyBorder="1" applyAlignment="1">
      <alignment horizontal="center" vertical="center"/>
    </xf>
    <xf numFmtId="0" fontId="4" fillId="0" borderId="13" xfId="0" applyFont="1" applyFill="1" applyBorder="1" applyAlignment="1">
      <alignment horizontal="center" vertical="center"/>
    </xf>
    <xf numFmtId="0" fontId="5" fillId="0" borderId="13" xfId="0" applyFont="1" applyFill="1" applyBorder="1" applyAlignment="1">
      <alignment horizontal="right"/>
    </xf>
    <xf numFmtId="0" fontId="4" fillId="0" borderId="13" xfId="0" applyFont="1" applyFill="1" applyBorder="1" applyAlignment="1">
      <alignment vertical="center" wrapText="1"/>
    </xf>
    <xf numFmtId="0" fontId="5" fillId="0" borderId="13" xfId="0" applyFont="1" applyFill="1" applyBorder="1" applyAlignment="1">
      <alignment horizontal="center" vertical="center"/>
    </xf>
    <xf numFmtId="0" fontId="0" fillId="0" borderId="13" xfId="0" applyNumberFormat="1" applyFill="1" applyBorder="1" applyAlignment="1">
      <alignment horizontal="center" vertical="center"/>
    </xf>
    <xf numFmtId="0" fontId="5" fillId="0" borderId="13" xfId="0" applyNumberFormat="1" applyFont="1" applyFill="1" applyBorder="1" applyAlignment="1">
      <alignment horizontal="center" vertical="center"/>
    </xf>
    <xf numFmtId="0" fontId="4" fillId="0" borderId="13" xfId="0" applyFont="1" applyFill="1" applyBorder="1"/>
    <xf numFmtId="0" fontId="0" fillId="0" borderId="13" xfId="0" applyFill="1" applyBorder="1" applyAlignment="1">
      <alignment horizontal="center" vertical="center"/>
    </xf>
    <xf numFmtId="0" fontId="4" fillId="3" borderId="13" xfId="0" applyFont="1" applyFill="1" applyBorder="1" applyAlignment="1">
      <alignment vertical="center"/>
    </xf>
    <xf numFmtId="0" fontId="5" fillId="0" borderId="13" xfId="0" applyFont="1" applyBorder="1"/>
    <xf numFmtId="0" fontId="6" fillId="0" borderId="13" xfId="0" applyFont="1" applyFill="1" applyBorder="1"/>
    <xf numFmtId="0" fontId="5" fillId="0" borderId="13" xfId="0" applyFont="1" applyFill="1" applyBorder="1" applyAlignment="1">
      <alignment vertical="center"/>
    </xf>
    <xf numFmtId="0" fontId="6" fillId="0" borderId="13" xfId="0" applyFont="1" applyFill="1" applyBorder="1" applyAlignment="1"/>
    <xf numFmtId="49" fontId="5" fillId="0" borderId="13" xfId="0" applyNumberFormat="1" applyFont="1" applyFill="1" applyBorder="1" applyAlignment="1">
      <alignment horizontal="center" vertical="center"/>
    </xf>
    <xf numFmtId="0" fontId="5" fillId="0" borderId="13" xfId="0" applyFont="1" applyFill="1" applyBorder="1" applyAlignment="1">
      <alignment vertical="center" wrapText="1"/>
    </xf>
    <xf numFmtId="0" fontId="5" fillId="0" borderId="13" xfId="0" applyFont="1" applyFill="1" applyBorder="1" applyAlignment="1">
      <alignment horizontal="left"/>
    </xf>
    <xf numFmtId="0" fontId="4" fillId="0" borderId="13" xfId="0" applyFont="1" applyFill="1" applyBorder="1" applyAlignment="1">
      <alignment horizontal="left"/>
    </xf>
    <xf numFmtId="0" fontId="4" fillId="0" borderId="13" xfId="0" applyFont="1" applyFill="1" applyBorder="1" applyAlignment="1">
      <alignment horizontal="left" vertical="center"/>
    </xf>
    <xf numFmtId="0" fontId="0" fillId="0" borderId="0" xfId="0" applyFill="1"/>
    <xf numFmtId="0" fontId="8" fillId="0" borderId="18" xfId="0" applyFont="1" applyFill="1" applyBorder="1"/>
    <xf numFmtId="0" fontId="0" fillId="0" borderId="0" xfId="0" applyBorder="1"/>
    <xf numFmtId="0" fontId="10" fillId="13" borderId="22" xfId="0" applyFont="1" applyFill="1" applyBorder="1" applyAlignment="1">
      <alignment horizontal="center" textRotation="90"/>
    </xf>
    <xf numFmtId="0" fontId="10" fillId="13" borderId="23" xfId="0" applyFont="1" applyFill="1" applyBorder="1" applyAlignment="1">
      <alignment horizontal="center"/>
    </xf>
    <xf numFmtId="0" fontId="11" fillId="14" borderId="24" xfId="0" applyFont="1" applyFill="1" applyBorder="1"/>
    <xf numFmtId="0" fontId="5" fillId="0" borderId="13" xfId="0" applyFont="1" applyFill="1" applyBorder="1" applyAlignment="1">
      <alignment horizontal="left" vertical="center"/>
    </xf>
    <xf numFmtId="0" fontId="5" fillId="0" borderId="0" xfId="0" applyFont="1" applyAlignment="1">
      <alignment vertical="center"/>
    </xf>
    <xf numFmtId="0" fontId="15" fillId="0" borderId="0" xfId="0" applyFont="1"/>
    <xf numFmtId="49" fontId="15" fillId="0" borderId="0" xfId="0" applyNumberFormat="1" applyFont="1"/>
    <xf numFmtId="0" fontId="15" fillId="0" borderId="0" xfId="0" applyFont="1" applyFill="1"/>
    <xf numFmtId="0" fontId="13" fillId="0" borderId="1" xfId="0" applyFont="1" applyBorder="1"/>
    <xf numFmtId="0" fontId="15" fillId="0" borderId="25" xfId="0" applyFont="1" applyBorder="1"/>
    <xf numFmtId="0" fontId="15" fillId="18" borderId="25" xfId="0" applyFont="1" applyFill="1" applyBorder="1"/>
    <xf numFmtId="0" fontId="15" fillId="17" borderId="25" xfId="0" applyFont="1" applyFill="1" applyBorder="1" applyAlignment="1">
      <alignment horizontal="center" vertical="center"/>
    </xf>
    <xf numFmtId="0" fontId="17" fillId="2" borderId="25" xfId="0" applyFont="1" applyFill="1" applyBorder="1" applyAlignment="1">
      <alignment horizontal="center" vertical="center"/>
    </xf>
    <xf numFmtId="0" fontId="7" fillId="2" borderId="15" xfId="0" applyFont="1" applyFill="1" applyBorder="1" applyAlignment="1">
      <alignment horizontal="center" vertical="center" wrapText="1"/>
    </xf>
    <xf numFmtId="0" fontId="7" fillId="2" borderId="16" xfId="0" applyFont="1" applyFill="1" applyBorder="1" applyAlignment="1">
      <alignment horizontal="center" vertical="center" wrapText="1"/>
    </xf>
    <xf numFmtId="0" fontId="7" fillId="2" borderId="17" xfId="0" applyFont="1" applyFill="1" applyBorder="1" applyAlignment="1">
      <alignment horizontal="center" vertical="center" wrapText="1"/>
    </xf>
    <xf numFmtId="0" fontId="18" fillId="17" borderId="29" xfId="0" applyFont="1" applyFill="1" applyBorder="1" applyAlignment="1">
      <alignment horizontal="left" vertical="center" wrapText="1"/>
    </xf>
    <xf numFmtId="0" fontId="18" fillId="17" borderId="30" xfId="0" applyFont="1" applyFill="1" applyBorder="1" applyAlignment="1">
      <alignment horizontal="left" vertical="center" wrapText="1"/>
    </xf>
    <xf numFmtId="0" fontId="11" fillId="16" borderId="9" xfId="0" applyFont="1" applyFill="1" applyBorder="1" applyAlignment="1">
      <alignment horizontal="center"/>
    </xf>
    <xf numFmtId="0" fontId="11" fillId="16" borderId="10" xfId="0" applyFont="1" applyFill="1" applyBorder="1" applyAlignment="1">
      <alignment horizontal="center"/>
    </xf>
    <xf numFmtId="0" fontId="11" fillId="16" borderId="12" xfId="0" applyFont="1" applyFill="1" applyBorder="1" applyAlignment="1">
      <alignment horizontal="center"/>
    </xf>
    <xf numFmtId="0" fontId="11" fillId="8" borderId="9" xfId="0" applyFont="1" applyFill="1" applyBorder="1" applyAlignment="1">
      <alignment horizontal="center"/>
    </xf>
    <xf numFmtId="0" fontId="11" fillId="8" borderId="10" xfId="0" applyFont="1" applyFill="1" applyBorder="1" applyAlignment="1">
      <alignment horizontal="center"/>
    </xf>
    <xf numFmtId="0" fontId="11" fillId="8" borderId="12" xfId="0" applyFont="1" applyFill="1" applyBorder="1" applyAlignment="1">
      <alignment horizontal="center"/>
    </xf>
    <xf numFmtId="0" fontId="14" fillId="17" borderId="19" xfId="0" applyFont="1" applyFill="1" applyBorder="1" applyAlignment="1">
      <alignment horizontal="center"/>
    </xf>
    <xf numFmtId="0" fontId="14" fillId="17" borderId="20" xfId="0" applyFont="1" applyFill="1" applyBorder="1" applyAlignment="1">
      <alignment horizontal="center"/>
    </xf>
    <xf numFmtId="0" fontId="14" fillId="17" borderId="21" xfId="0" applyFont="1" applyFill="1" applyBorder="1" applyAlignment="1">
      <alignment horizontal="center"/>
    </xf>
    <xf numFmtId="0" fontId="16" fillId="17" borderId="25" xfId="0" applyFont="1" applyFill="1" applyBorder="1" applyAlignment="1">
      <alignment horizontal="center"/>
    </xf>
    <xf numFmtId="0" fontId="12" fillId="17" borderId="26" xfId="0" applyFont="1" applyFill="1" applyBorder="1" applyAlignment="1">
      <alignment horizontal="center"/>
    </xf>
    <xf numFmtId="0" fontId="12" fillId="17" borderId="27" xfId="0" applyFont="1" applyFill="1" applyBorder="1" applyAlignment="1">
      <alignment horizontal="center"/>
    </xf>
    <xf numFmtId="0" fontId="12" fillId="17" borderId="28" xfId="0" applyFont="1" applyFill="1" applyBorder="1" applyAlignment="1">
      <alignment horizontal="center"/>
    </xf>
  </cellXfs>
  <cellStyles count="2">
    <cellStyle name="Обычный" xfId="0" builtinId="0"/>
    <cellStyle name="Обычный 2" xfId="1"/>
  </cellStyles>
  <dxfs count="14">
    <dxf>
      <font>
        <color theme="1" tint="0.34998626667073579"/>
      </font>
      <fill>
        <patternFill>
          <bgColor theme="0" tint="-0.14996795556505021"/>
        </patternFill>
      </fill>
    </dxf>
    <dxf>
      <font>
        <strike/>
      </font>
      <fill>
        <patternFill>
          <bgColor theme="5" tint="0.79998168889431442"/>
        </patternFill>
      </fill>
    </dxf>
    <dxf>
      <font>
        <strike/>
      </font>
      <fill>
        <patternFill>
          <bgColor theme="5" tint="0.79998168889431442"/>
        </patternFill>
      </fill>
    </dxf>
    <dxf>
      <font>
        <strike/>
      </font>
      <fill>
        <patternFill>
          <bgColor theme="5" tint="0.79998168889431442"/>
        </patternFill>
      </fill>
    </dxf>
    <dxf>
      <font>
        <strike/>
      </font>
      <fill>
        <patternFill>
          <bgColor theme="5" tint="0.79998168889431442"/>
        </patternFill>
      </fill>
    </dxf>
    <dxf>
      <font>
        <strike/>
      </font>
      <fill>
        <patternFill>
          <bgColor theme="5" tint="0.79998168889431442"/>
        </patternFill>
      </fill>
    </dxf>
    <dxf>
      <font>
        <strike/>
      </font>
      <fill>
        <patternFill>
          <bgColor theme="5" tint="0.79998168889431442"/>
        </patternFill>
      </fill>
    </dxf>
    <dxf>
      <font>
        <strike/>
      </font>
      <fill>
        <patternFill>
          <bgColor theme="5" tint="0.79998168889431442"/>
        </patternFill>
      </fill>
    </dxf>
    <dxf>
      <font>
        <strike/>
      </font>
      <fill>
        <patternFill>
          <bgColor theme="5" tint="0.79998168889431442"/>
        </patternFill>
      </fill>
    </dxf>
    <dxf>
      <font>
        <strike/>
      </font>
      <fill>
        <patternFill>
          <bgColor theme="5" tint="0.79998168889431442"/>
        </patternFill>
      </fill>
    </dxf>
    <dxf>
      <font>
        <strike/>
      </font>
      <fill>
        <patternFill>
          <bgColor theme="5" tint="0.79998168889431442"/>
        </patternFill>
      </fill>
    </dxf>
    <dxf>
      <font>
        <strike/>
      </font>
      <fill>
        <patternFill>
          <bgColor theme="5" tint="0.79998168889431442"/>
        </patternFill>
      </fill>
    </dxf>
    <dxf>
      <font>
        <strike/>
      </font>
      <fill>
        <patternFill>
          <bgColor theme="5" tint="0.79998168889431442"/>
        </patternFill>
      </fill>
    </dxf>
    <dxf>
      <font>
        <strike/>
      </font>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Тема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ru.jimjam.tv/" TargetMode="External"/><Relationship Id="rId13" Type="http://schemas.openxmlformats.org/officeDocument/2006/relationships/hyperlink" Target="http://musicboxtv.ru/" TargetMode="External"/><Relationship Id="rId18" Type="http://schemas.openxmlformats.org/officeDocument/2006/relationships/hyperlink" Target="http://www.kaleidoskoptv.tv/" TargetMode="External"/><Relationship Id="rId26" Type="http://schemas.openxmlformats.org/officeDocument/2006/relationships/vmlDrawing" Target="../drawings/vmlDrawing1.vml"/><Relationship Id="rId3" Type="http://schemas.openxmlformats.org/officeDocument/2006/relationships/hyperlink" Target="http://football-tv.ru/" TargetMode="External"/><Relationship Id="rId21" Type="http://schemas.openxmlformats.org/officeDocument/2006/relationships/hyperlink" Target="http://www.shoppinglive.ru/" TargetMode="External"/><Relationship Id="rId7" Type="http://schemas.openxmlformats.org/officeDocument/2006/relationships/hyperlink" Target="http://www.gulli.ru/" TargetMode="External"/><Relationship Id="rId12" Type="http://schemas.openxmlformats.org/officeDocument/2006/relationships/hyperlink" Target="http://ryzhiy.tv/" TargetMode="External"/><Relationship Id="rId17" Type="http://schemas.openxmlformats.org/officeDocument/2006/relationships/hyperlink" Target="http://www.doverie-tv.ru/" TargetMode="External"/><Relationship Id="rId25" Type="http://schemas.openxmlformats.org/officeDocument/2006/relationships/printerSettings" Target="../printerSettings/printerSettings1.bin"/><Relationship Id="rId2" Type="http://schemas.openxmlformats.org/officeDocument/2006/relationships/hyperlink" Target="http://www.boomerangtv.co.uk/" TargetMode="External"/><Relationship Id="rId16" Type="http://schemas.openxmlformats.org/officeDocument/2006/relationships/hyperlink" Target="http://chetv.ru/" TargetMode="External"/><Relationship Id="rId20" Type="http://schemas.openxmlformats.org/officeDocument/2006/relationships/hyperlink" Target="http://www.nastroykino.ru/kinokomedija/" TargetMode="External"/><Relationship Id="rId1" Type="http://schemas.openxmlformats.org/officeDocument/2006/relationships/hyperlink" Target="http://morskoi.tv/watch/" TargetMode="External"/><Relationship Id="rId6" Type="http://schemas.openxmlformats.org/officeDocument/2006/relationships/hyperlink" Target="https://babytvchannel.ru/" TargetMode="External"/><Relationship Id="rId11" Type="http://schemas.openxmlformats.org/officeDocument/2006/relationships/hyperlink" Target="http://www.mcm.net/" TargetMode="External"/><Relationship Id="rId24" Type="http://schemas.openxmlformats.org/officeDocument/2006/relationships/hyperlink" Target="http://science.discovery.com/" TargetMode="External"/><Relationship Id="rId5" Type="http://schemas.openxmlformats.org/officeDocument/2006/relationships/hyperlink" Target="http://amediahit.ru/" TargetMode="External"/><Relationship Id="rId15" Type="http://schemas.openxmlformats.org/officeDocument/2006/relationships/hyperlink" Target="http://chetv.ru/" TargetMode="External"/><Relationship Id="rId23" Type="http://schemas.openxmlformats.org/officeDocument/2006/relationships/hyperlink" Target="http://www.ldpr.tv/" TargetMode="External"/><Relationship Id="rId10" Type="http://schemas.openxmlformats.org/officeDocument/2006/relationships/hyperlink" Target="http://www.candymantv.com/" TargetMode="External"/><Relationship Id="rId19" Type="http://schemas.openxmlformats.org/officeDocument/2006/relationships/hyperlink" Target="http://www.nastroykino.ru/indijskoe-kino/" TargetMode="External"/><Relationship Id="rId4" Type="http://schemas.openxmlformats.org/officeDocument/2006/relationships/hyperlink" Target="http://www.prosveshenie.tv/" TargetMode="External"/><Relationship Id="rId9" Type="http://schemas.openxmlformats.org/officeDocument/2006/relationships/hyperlink" Target="http://www.rusnight.ru/" TargetMode="External"/><Relationship Id="rId14" Type="http://schemas.openxmlformats.org/officeDocument/2006/relationships/hyperlink" Target="http://matchtv.ru/" TargetMode="External"/><Relationship Id="rId22" Type="http://schemas.openxmlformats.org/officeDocument/2006/relationships/hyperlink" Target="http://shopandshow.ru/" TargetMode="External"/><Relationship Id="rId27"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H413"/>
  <sheetViews>
    <sheetView tabSelected="1" workbookViewId="0">
      <pane xSplit="3" ySplit="2" topLeftCell="D3" activePane="bottomRight" state="frozen"/>
      <selection pane="topRight" activeCell="D1" sqref="D1"/>
      <selection pane="bottomLeft" activeCell="A3" sqref="A3"/>
      <selection pane="bottomRight" activeCell="AF1" sqref="AF1"/>
    </sheetView>
  </sheetViews>
  <sheetFormatPr defaultColWidth="9.140625" defaultRowHeight="14.25" x14ac:dyDescent="0.25"/>
  <cols>
    <col min="1" max="1" width="6.42578125" style="1" bestFit="1" customWidth="1"/>
    <col min="2" max="2" width="32.85546875" style="1" bestFit="1" customWidth="1"/>
    <col min="3" max="3" width="4.28515625" style="1" customWidth="1"/>
    <col min="4" max="4" width="8.28515625" style="1" customWidth="1"/>
    <col min="5" max="5" width="14.42578125" style="1" customWidth="1"/>
    <col min="6" max="7" width="5.42578125" style="35" customWidth="1"/>
    <col min="8" max="8" width="10.85546875" style="35" bestFit="1" customWidth="1"/>
    <col min="9" max="9" width="6.85546875" style="35" customWidth="1"/>
    <col min="10" max="10" width="5.7109375" style="35" customWidth="1"/>
    <col min="11" max="11" width="6.42578125" style="35" customWidth="1"/>
    <col min="12" max="12" width="10.42578125" style="1" customWidth="1"/>
    <col min="13" max="13" width="14.28515625" style="1" customWidth="1"/>
    <col min="14" max="14" width="28" style="2" customWidth="1"/>
    <col min="15" max="15" width="12.85546875" style="2" customWidth="1"/>
    <col min="16" max="16" width="18" style="2" customWidth="1"/>
    <col min="17" max="17" width="9.42578125" style="2" customWidth="1"/>
    <col min="18" max="18" width="9.140625" style="2" customWidth="1"/>
    <col min="19" max="19" width="9.7109375" style="2" customWidth="1"/>
    <col min="20" max="20" width="9.42578125" style="2" customWidth="1"/>
    <col min="21" max="21" width="14.7109375" style="2" customWidth="1"/>
    <col min="22" max="23" width="33.85546875" style="2" customWidth="1"/>
    <col min="24" max="24" width="8.7109375" style="2" customWidth="1"/>
    <col min="25" max="26" width="13.42578125" style="2" customWidth="1"/>
    <col min="27" max="27" width="13.7109375" style="1" customWidth="1"/>
    <col min="28" max="28" width="11" style="1" customWidth="1"/>
    <col min="29" max="29" width="14.140625" style="1" customWidth="1"/>
    <col min="30" max="30" width="55.28515625" style="1" bestFit="1" customWidth="1"/>
    <col min="31" max="31" width="20.28515625" style="75" customWidth="1"/>
    <col min="32" max="32" width="1.140625" style="1" customWidth="1"/>
    <col min="33" max="16384" width="9.140625" style="1"/>
  </cols>
  <sheetData>
    <row r="1" spans="1:34" s="3" customFormat="1" ht="12.75" customHeight="1" x14ac:dyDescent="0.25">
      <c r="A1" s="84" t="s">
        <v>26</v>
      </c>
      <c r="B1" s="85"/>
      <c r="C1" s="85"/>
      <c r="D1" s="85"/>
      <c r="E1" s="85"/>
      <c r="F1" s="85"/>
      <c r="G1" s="85"/>
      <c r="H1" s="85"/>
      <c r="I1" s="85"/>
      <c r="J1" s="85"/>
      <c r="K1" s="85"/>
      <c r="L1" s="85"/>
      <c r="M1" s="85"/>
      <c r="N1" s="85"/>
      <c r="O1" s="85"/>
      <c r="P1" s="85"/>
      <c r="Q1" s="85"/>
      <c r="R1" s="85"/>
      <c r="S1" s="85"/>
      <c r="T1" s="85"/>
      <c r="U1" s="85"/>
      <c r="V1" s="85"/>
      <c r="W1" s="85"/>
      <c r="X1" s="85"/>
      <c r="Y1" s="85"/>
      <c r="Z1" s="85"/>
      <c r="AA1" s="85"/>
      <c r="AB1" s="85"/>
      <c r="AC1" s="85"/>
      <c r="AD1" s="85"/>
      <c r="AE1" s="86"/>
    </row>
    <row r="2" spans="1:34" s="3" customFormat="1" ht="38.25" x14ac:dyDescent="0.25">
      <c r="A2" s="43" t="s">
        <v>0</v>
      </c>
      <c r="B2" s="43" t="s">
        <v>2</v>
      </c>
      <c r="C2" s="43" t="s">
        <v>572</v>
      </c>
      <c r="D2" s="44" t="s">
        <v>12</v>
      </c>
      <c r="E2" s="43" t="s">
        <v>9</v>
      </c>
      <c r="F2" s="43" t="s">
        <v>13</v>
      </c>
      <c r="G2" s="43" t="s">
        <v>449</v>
      </c>
      <c r="H2" s="43" t="s">
        <v>21</v>
      </c>
      <c r="I2" s="43" t="s">
        <v>580</v>
      </c>
      <c r="J2" s="43" t="s">
        <v>3</v>
      </c>
      <c r="K2" s="43" t="s">
        <v>4</v>
      </c>
      <c r="L2" s="43" t="s">
        <v>11</v>
      </c>
      <c r="M2" s="43" t="s">
        <v>20</v>
      </c>
      <c r="N2" s="43" t="s">
        <v>17</v>
      </c>
      <c r="O2" s="43" t="s">
        <v>24</v>
      </c>
      <c r="P2" s="43" t="s">
        <v>22</v>
      </c>
      <c r="Q2" s="43" t="s">
        <v>446</v>
      </c>
      <c r="R2" s="43" t="s">
        <v>448</v>
      </c>
      <c r="S2" s="43" t="s">
        <v>447</v>
      </c>
      <c r="T2" s="43" t="s">
        <v>15</v>
      </c>
      <c r="U2" s="43" t="s">
        <v>10</v>
      </c>
      <c r="V2" s="43" t="s">
        <v>612</v>
      </c>
      <c r="W2" s="43" t="s">
        <v>708</v>
      </c>
      <c r="X2" s="43" t="s">
        <v>16</v>
      </c>
      <c r="Y2" s="43" t="s">
        <v>18</v>
      </c>
      <c r="Z2" s="43" t="s">
        <v>19</v>
      </c>
      <c r="AA2" s="43" t="s">
        <v>445</v>
      </c>
      <c r="AB2" s="43" t="s">
        <v>510</v>
      </c>
      <c r="AC2" s="43" t="s">
        <v>503</v>
      </c>
      <c r="AD2" s="43" t="s">
        <v>491</v>
      </c>
      <c r="AE2" s="43" t="s">
        <v>704</v>
      </c>
    </row>
    <row r="3" spans="1:34" s="12" customFormat="1" ht="12.75" customHeight="1" x14ac:dyDescent="0.2">
      <c r="A3" s="45">
        <f t="shared" ref="A3:A63" si="0">ROW()-2</f>
        <v>1</v>
      </c>
      <c r="B3" s="46" t="s">
        <v>551</v>
      </c>
      <c r="C3" s="46"/>
      <c r="D3" s="47" t="s">
        <v>94</v>
      </c>
      <c r="E3" s="46" t="s">
        <v>657</v>
      </c>
      <c r="F3" s="48" t="s">
        <v>1</v>
      </c>
      <c r="G3" s="49">
        <v>3</v>
      </c>
      <c r="H3" s="49">
        <v>7777</v>
      </c>
      <c r="I3" s="48">
        <f t="shared" ref="I3:I13" si="1">H3</f>
        <v>7777</v>
      </c>
      <c r="J3" s="50">
        <v>1001</v>
      </c>
      <c r="K3" s="50">
        <v>1</v>
      </c>
      <c r="L3" s="46" t="s">
        <v>240</v>
      </c>
      <c r="M3" s="51" t="str">
        <f t="shared" ref="M3:M63" si="2">CONCATENATE("000900020",DEC2HEX(J3))</f>
        <v>0009000203E9</v>
      </c>
      <c r="N3" s="46" t="s">
        <v>96</v>
      </c>
      <c r="O3" s="46" t="s">
        <v>25</v>
      </c>
      <c r="P3" s="46" t="s">
        <v>23</v>
      </c>
      <c r="Q3" s="46"/>
      <c r="R3" s="46" t="s">
        <v>14</v>
      </c>
      <c r="S3" s="46" t="s">
        <v>14</v>
      </c>
      <c r="T3" s="52" t="s">
        <v>442</v>
      </c>
      <c r="U3" s="45" t="s">
        <v>441</v>
      </c>
      <c r="V3" s="45" t="s">
        <v>606</v>
      </c>
      <c r="W3" s="45" t="s">
        <v>709</v>
      </c>
      <c r="X3" s="45" t="s">
        <v>442</v>
      </c>
      <c r="Y3" s="45" t="s">
        <v>14</v>
      </c>
      <c r="Z3" s="45" t="s">
        <v>14</v>
      </c>
      <c r="AA3" s="45" t="s">
        <v>442</v>
      </c>
      <c r="AB3" s="45"/>
      <c r="AC3" s="45" t="s">
        <v>504</v>
      </c>
      <c r="AD3" s="45"/>
      <c r="AE3" s="74" t="str">
        <f t="shared" ref="AE3:AE63" si="3">CONCATENATE("900100061E61003",DEC2HEX($J3,4))</f>
        <v>900100061E6100303E9</v>
      </c>
      <c r="AG3" s="38"/>
    </row>
    <row r="4" spans="1:34" s="34" customFormat="1" ht="12.75" customHeight="1" x14ac:dyDescent="0.2">
      <c r="A4" s="45">
        <f t="shared" si="0"/>
        <v>2</v>
      </c>
      <c r="B4" s="46" t="s">
        <v>5</v>
      </c>
      <c r="C4" s="46"/>
      <c r="D4" s="47" t="s">
        <v>97</v>
      </c>
      <c r="E4" s="46" t="s">
        <v>657</v>
      </c>
      <c r="F4" s="48" t="s">
        <v>1</v>
      </c>
      <c r="G4" s="49">
        <v>3</v>
      </c>
      <c r="H4" s="49">
        <v>7777</v>
      </c>
      <c r="I4" s="48">
        <f t="shared" si="1"/>
        <v>7777</v>
      </c>
      <c r="J4" s="50">
        <v>1002</v>
      </c>
      <c r="K4" s="50">
        <v>2</v>
      </c>
      <c r="L4" s="46" t="s">
        <v>98</v>
      </c>
      <c r="M4" s="51" t="str">
        <f t="shared" si="2"/>
        <v>0009000203EA</v>
      </c>
      <c r="N4" s="46" t="s">
        <v>99</v>
      </c>
      <c r="O4" s="46" t="s">
        <v>25</v>
      </c>
      <c r="P4" s="46" t="s">
        <v>23</v>
      </c>
      <c r="Q4" s="46"/>
      <c r="R4" s="46" t="s">
        <v>14</v>
      </c>
      <c r="S4" s="46" t="s">
        <v>14</v>
      </c>
      <c r="T4" s="52" t="s">
        <v>442</v>
      </c>
      <c r="U4" s="45" t="s">
        <v>441</v>
      </c>
      <c r="V4" s="45" t="s">
        <v>606</v>
      </c>
      <c r="W4" s="45" t="s">
        <v>709</v>
      </c>
      <c r="X4" s="45" t="s">
        <v>442</v>
      </c>
      <c r="Y4" s="45" t="s">
        <v>14</v>
      </c>
      <c r="Z4" s="45" t="s">
        <v>14</v>
      </c>
      <c r="AA4" s="45" t="s">
        <v>442</v>
      </c>
      <c r="AB4" s="45"/>
      <c r="AC4" s="45" t="s">
        <v>504</v>
      </c>
      <c r="AD4" s="45"/>
      <c r="AE4" s="74" t="str">
        <f t="shared" si="3"/>
        <v>900100061E6100303EA</v>
      </c>
      <c r="AG4" s="38"/>
      <c r="AH4" s="12"/>
    </row>
    <row r="5" spans="1:34" s="34" customFormat="1" ht="12.75" customHeight="1" x14ac:dyDescent="0.2">
      <c r="A5" s="45">
        <f t="shared" si="0"/>
        <v>3</v>
      </c>
      <c r="B5" s="46" t="s">
        <v>641</v>
      </c>
      <c r="C5" s="46"/>
      <c r="D5" s="47" t="s">
        <v>644</v>
      </c>
      <c r="E5" s="46" t="s">
        <v>88</v>
      </c>
      <c r="F5" s="48" t="s">
        <v>1</v>
      </c>
      <c r="G5" s="49">
        <v>3</v>
      </c>
      <c r="H5" s="49">
        <v>7777</v>
      </c>
      <c r="I5" s="48">
        <f t="shared" si="1"/>
        <v>7777</v>
      </c>
      <c r="J5" s="50">
        <v>1003</v>
      </c>
      <c r="K5" s="50">
        <v>3</v>
      </c>
      <c r="L5" s="46" t="s">
        <v>642</v>
      </c>
      <c r="M5" s="51" t="str">
        <f t="shared" si="2"/>
        <v>0009000203EB</v>
      </c>
      <c r="N5" s="46" t="s">
        <v>643</v>
      </c>
      <c r="O5" s="46" t="s">
        <v>25</v>
      </c>
      <c r="P5" s="46" t="s">
        <v>23</v>
      </c>
      <c r="Q5" s="46"/>
      <c r="R5" s="46" t="s">
        <v>14</v>
      </c>
      <c r="S5" s="46"/>
      <c r="T5" s="52" t="s">
        <v>442</v>
      </c>
      <c r="U5" s="45" t="s">
        <v>441</v>
      </c>
      <c r="V5" s="45" t="s">
        <v>441</v>
      </c>
      <c r="W5" s="45" t="s">
        <v>715</v>
      </c>
      <c r="X5" s="45" t="s">
        <v>442</v>
      </c>
      <c r="Y5" s="45" t="s">
        <v>14</v>
      </c>
      <c r="Z5" s="45" t="s">
        <v>14</v>
      </c>
      <c r="AA5" s="45" t="s">
        <v>442</v>
      </c>
      <c r="AB5" s="45"/>
      <c r="AC5" s="45" t="s">
        <v>504</v>
      </c>
      <c r="AD5" s="45"/>
      <c r="AE5" s="74" t="str">
        <f t="shared" si="3"/>
        <v>900100061E6100303EB</v>
      </c>
      <c r="AG5" s="38"/>
      <c r="AH5" s="12"/>
    </row>
    <row r="6" spans="1:34" s="38" customFormat="1" ht="12.75" customHeight="1" x14ac:dyDescent="0.2">
      <c r="A6" s="45">
        <f t="shared" si="0"/>
        <v>4</v>
      </c>
      <c r="B6" s="46" t="s">
        <v>6</v>
      </c>
      <c r="C6" s="46"/>
      <c r="D6" s="47" t="s">
        <v>100</v>
      </c>
      <c r="E6" s="46" t="s">
        <v>657</v>
      </c>
      <c r="F6" s="48" t="s">
        <v>1</v>
      </c>
      <c r="G6" s="49">
        <v>3</v>
      </c>
      <c r="H6" s="49">
        <v>7777</v>
      </c>
      <c r="I6" s="48">
        <f t="shared" si="1"/>
        <v>7777</v>
      </c>
      <c r="J6" s="50">
        <v>1004</v>
      </c>
      <c r="K6" s="50">
        <v>4</v>
      </c>
      <c r="L6" s="46" t="s">
        <v>249</v>
      </c>
      <c r="M6" s="51" t="str">
        <f t="shared" si="2"/>
        <v>0009000203EC</v>
      </c>
      <c r="N6" s="46" t="s">
        <v>101</v>
      </c>
      <c r="O6" s="46" t="s">
        <v>25</v>
      </c>
      <c r="P6" s="46" t="s">
        <v>23</v>
      </c>
      <c r="Q6" s="46"/>
      <c r="R6" s="46"/>
      <c r="S6" s="46"/>
      <c r="T6" s="52" t="s">
        <v>442</v>
      </c>
      <c r="U6" s="45" t="s">
        <v>441</v>
      </c>
      <c r="V6" s="45" t="s">
        <v>606</v>
      </c>
      <c r="W6" s="45" t="s">
        <v>709</v>
      </c>
      <c r="X6" s="45" t="s">
        <v>442</v>
      </c>
      <c r="Y6" s="45" t="s">
        <v>14</v>
      </c>
      <c r="Z6" s="45" t="s">
        <v>14</v>
      </c>
      <c r="AA6" s="45" t="s">
        <v>442</v>
      </c>
      <c r="AB6" s="45"/>
      <c r="AC6" s="45" t="s">
        <v>504</v>
      </c>
      <c r="AD6" s="45"/>
      <c r="AE6" s="74" t="str">
        <f t="shared" si="3"/>
        <v>900100061E6100303EC</v>
      </c>
      <c r="AH6" s="12"/>
    </row>
    <row r="7" spans="1:34" s="39" customFormat="1" ht="12.75" customHeight="1" x14ac:dyDescent="0.2">
      <c r="A7" s="45">
        <f t="shared" si="0"/>
        <v>5</v>
      </c>
      <c r="B7" s="46" t="s">
        <v>553</v>
      </c>
      <c r="C7" s="46"/>
      <c r="D7" s="47" t="s">
        <v>102</v>
      </c>
      <c r="E7" s="46" t="s">
        <v>657</v>
      </c>
      <c r="F7" s="48" t="s">
        <v>1</v>
      </c>
      <c r="G7" s="49">
        <v>3</v>
      </c>
      <c r="H7" s="49">
        <v>7777</v>
      </c>
      <c r="I7" s="48">
        <f t="shared" si="1"/>
        <v>7777</v>
      </c>
      <c r="J7" s="50">
        <v>1005</v>
      </c>
      <c r="K7" s="50">
        <v>5</v>
      </c>
      <c r="L7" s="46" t="s">
        <v>103</v>
      </c>
      <c r="M7" s="51" t="str">
        <f t="shared" si="2"/>
        <v>0009000203ED</v>
      </c>
      <c r="N7" s="46" t="s">
        <v>104</v>
      </c>
      <c r="O7" s="46" t="s">
        <v>25</v>
      </c>
      <c r="P7" s="46" t="s">
        <v>23</v>
      </c>
      <c r="Q7" s="46"/>
      <c r="R7" s="46"/>
      <c r="S7" s="46"/>
      <c r="T7" s="52" t="s">
        <v>442</v>
      </c>
      <c r="U7" s="45" t="s">
        <v>441</v>
      </c>
      <c r="V7" s="45" t="s">
        <v>606</v>
      </c>
      <c r="W7" s="45" t="s">
        <v>709</v>
      </c>
      <c r="X7" s="45" t="s">
        <v>442</v>
      </c>
      <c r="Y7" s="45" t="s">
        <v>14</v>
      </c>
      <c r="Z7" s="45" t="s">
        <v>14</v>
      </c>
      <c r="AA7" s="45" t="s">
        <v>442</v>
      </c>
      <c r="AB7" s="45"/>
      <c r="AC7" s="45" t="s">
        <v>504</v>
      </c>
      <c r="AD7" s="45"/>
      <c r="AE7" s="74" t="str">
        <f t="shared" si="3"/>
        <v>900100061E6100303ED</v>
      </c>
      <c r="AG7" s="38"/>
      <c r="AH7" s="12"/>
    </row>
    <row r="8" spans="1:34" s="38" customFormat="1" ht="12.75" customHeight="1" x14ac:dyDescent="0.2">
      <c r="A8" s="45">
        <f t="shared" si="0"/>
        <v>6</v>
      </c>
      <c r="B8" s="46" t="s">
        <v>28</v>
      </c>
      <c r="C8" s="46"/>
      <c r="D8" s="47" t="s">
        <v>105</v>
      </c>
      <c r="E8" s="46" t="s">
        <v>657</v>
      </c>
      <c r="F8" s="48" t="s">
        <v>1</v>
      </c>
      <c r="G8" s="49">
        <v>3</v>
      </c>
      <c r="H8" s="49">
        <v>7777</v>
      </c>
      <c r="I8" s="48">
        <f t="shared" si="1"/>
        <v>7777</v>
      </c>
      <c r="J8" s="50">
        <v>1006</v>
      </c>
      <c r="K8" s="50">
        <v>6</v>
      </c>
      <c r="L8" s="46" t="s">
        <v>106</v>
      </c>
      <c r="M8" s="51" t="str">
        <f t="shared" si="2"/>
        <v>0009000203EE</v>
      </c>
      <c r="N8" s="46" t="s">
        <v>107</v>
      </c>
      <c r="O8" s="46" t="s">
        <v>25</v>
      </c>
      <c r="P8" s="46" t="s">
        <v>23</v>
      </c>
      <c r="Q8" s="46"/>
      <c r="R8" s="46" t="s">
        <v>14</v>
      </c>
      <c r="S8" s="46"/>
      <c r="T8" s="52" t="s">
        <v>442</v>
      </c>
      <c r="U8" s="45" t="s">
        <v>441</v>
      </c>
      <c r="V8" s="45" t="s">
        <v>606</v>
      </c>
      <c r="W8" s="45" t="s">
        <v>709</v>
      </c>
      <c r="X8" s="45" t="s">
        <v>442</v>
      </c>
      <c r="Y8" s="45" t="s">
        <v>14</v>
      </c>
      <c r="Z8" s="45" t="s">
        <v>14</v>
      </c>
      <c r="AA8" s="45" t="s">
        <v>442</v>
      </c>
      <c r="AB8" s="45"/>
      <c r="AC8" s="45" t="s">
        <v>504</v>
      </c>
      <c r="AD8" s="45"/>
      <c r="AE8" s="74" t="str">
        <f t="shared" si="3"/>
        <v>900100061E6100303EE</v>
      </c>
      <c r="AH8" s="12"/>
    </row>
    <row r="9" spans="1:34" s="38" customFormat="1" ht="12.75" customHeight="1" x14ac:dyDescent="0.2">
      <c r="A9" s="45">
        <f t="shared" si="0"/>
        <v>7</v>
      </c>
      <c r="B9" s="46" t="s">
        <v>7</v>
      </c>
      <c r="C9" s="46"/>
      <c r="D9" s="47" t="s">
        <v>108</v>
      </c>
      <c r="E9" s="46" t="s">
        <v>657</v>
      </c>
      <c r="F9" s="48" t="s">
        <v>1</v>
      </c>
      <c r="G9" s="49">
        <v>3</v>
      </c>
      <c r="H9" s="49">
        <v>7777</v>
      </c>
      <c r="I9" s="48">
        <f t="shared" si="1"/>
        <v>7777</v>
      </c>
      <c r="J9" s="50">
        <v>1007</v>
      </c>
      <c r="K9" s="50">
        <v>7</v>
      </c>
      <c r="L9" s="46" t="s">
        <v>110</v>
      </c>
      <c r="M9" s="51" t="str">
        <f t="shared" si="2"/>
        <v>0009000203EF</v>
      </c>
      <c r="N9" s="46" t="s">
        <v>111</v>
      </c>
      <c r="O9" s="46" t="s">
        <v>25</v>
      </c>
      <c r="P9" s="46" t="s">
        <v>23</v>
      </c>
      <c r="Q9" s="46"/>
      <c r="R9" s="46"/>
      <c r="S9" s="46"/>
      <c r="T9" s="52" t="s">
        <v>442</v>
      </c>
      <c r="U9" s="45" t="s">
        <v>441</v>
      </c>
      <c r="V9" s="45" t="s">
        <v>441</v>
      </c>
      <c r="W9" s="45" t="s">
        <v>715</v>
      </c>
      <c r="X9" s="45" t="s">
        <v>442</v>
      </c>
      <c r="Y9" s="45" t="s">
        <v>14</v>
      </c>
      <c r="Z9" s="45" t="s">
        <v>14</v>
      </c>
      <c r="AA9" s="45" t="s">
        <v>442</v>
      </c>
      <c r="AB9" s="45"/>
      <c r="AC9" s="45" t="s">
        <v>504</v>
      </c>
      <c r="AD9" s="45"/>
      <c r="AE9" s="74" t="str">
        <f t="shared" si="3"/>
        <v>900100061E6100303EF</v>
      </c>
      <c r="AH9" s="12"/>
    </row>
    <row r="10" spans="1:34" s="38" customFormat="1" ht="12.75" customHeight="1" x14ac:dyDescent="0.2">
      <c r="A10" s="45">
        <f t="shared" si="0"/>
        <v>8</v>
      </c>
      <c r="B10" s="46" t="s">
        <v>8</v>
      </c>
      <c r="C10" s="46"/>
      <c r="D10" s="47" t="s">
        <v>252</v>
      </c>
      <c r="E10" s="46" t="s">
        <v>657</v>
      </c>
      <c r="F10" s="48" t="s">
        <v>1</v>
      </c>
      <c r="G10" s="49">
        <v>3</v>
      </c>
      <c r="H10" s="49">
        <v>7777</v>
      </c>
      <c r="I10" s="48">
        <f t="shared" si="1"/>
        <v>7777</v>
      </c>
      <c r="J10" s="50">
        <v>1008</v>
      </c>
      <c r="K10" s="50">
        <v>8</v>
      </c>
      <c r="L10" s="46" t="s">
        <v>253</v>
      </c>
      <c r="M10" s="51" t="str">
        <f t="shared" si="2"/>
        <v>0009000203F0</v>
      </c>
      <c r="N10" s="46" t="s">
        <v>254</v>
      </c>
      <c r="O10" s="46" t="s">
        <v>25</v>
      </c>
      <c r="P10" s="46" t="s">
        <v>23</v>
      </c>
      <c r="Q10" s="46"/>
      <c r="R10" s="46"/>
      <c r="S10" s="46"/>
      <c r="T10" s="52" t="s">
        <v>442</v>
      </c>
      <c r="U10" s="45" t="s">
        <v>441</v>
      </c>
      <c r="V10" s="45" t="s">
        <v>606</v>
      </c>
      <c r="W10" s="45" t="s">
        <v>709</v>
      </c>
      <c r="X10" s="45" t="s">
        <v>442</v>
      </c>
      <c r="Y10" s="45" t="s">
        <v>14</v>
      </c>
      <c r="Z10" s="45" t="s">
        <v>14</v>
      </c>
      <c r="AA10" s="45" t="s">
        <v>442</v>
      </c>
      <c r="AB10" s="45"/>
      <c r="AC10" s="45" t="s">
        <v>504</v>
      </c>
      <c r="AD10" s="45"/>
      <c r="AE10" s="74" t="str">
        <f t="shared" si="3"/>
        <v>900100061E6100303F0</v>
      </c>
      <c r="AH10" s="12"/>
    </row>
    <row r="11" spans="1:34" s="39" customFormat="1" ht="12.75" customHeight="1" x14ac:dyDescent="0.2">
      <c r="A11" s="45">
        <f t="shared" si="0"/>
        <v>9</v>
      </c>
      <c r="B11" s="46" t="s">
        <v>29</v>
      </c>
      <c r="C11" s="46"/>
      <c r="D11" s="47" t="s">
        <v>112</v>
      </c>
      <c r="E11" s="46" t="s">
        <v>657</v>
      </c>
      <c r="F11" s="48" t="s">
        <v>1</v>
      </c>
      <c r="G11" s="49">
        <v>3</v>
      </c>
      <c r="H11" s="49">
        <v>7777</v>
      </c>
      <c r="I11" s="48">
        <f t="shared" si="1"/>
        <v>7777</v>
      </c>
      <c r="J11" s="50">
        <v>1009</v>
      </c>
      <c r="K11" s="50">
        <v>9</v>
      </c>
      <c r="L11" s="46" t="s">
        <v>113</v>
      </c>
      <c r="M11" s="51" t="str">
        <f t="shared" si="2"/>
        <v>0009000203F1</v>
      </c>
      <c r="N11" s="46" t="s">
        <v>114</v>
      </c>
      <c r="O11" s="46" t="s">
        <v>25</v>
      </c>
      <c r="P11" s="46" t="s">
        <v>23</v>
      </c>
      <c r="Q11" s="46"/>
      <c r="R11" s="46"/>
      <c r="S11" s="46"/>
      <c r="T11" s="52" t="s">
        <v>442</v>
      </c>
      <c r="U11" s="45" t="s">
        <v>441</v>
      </c>
      <c r="V11" s="45" t="s">
        <v>441</v>
      </c>
      <c r="W11" s="45" t="s">
        <v>715</v>
      </c>
      <c r="X11" s="45" t="s">
        <v>442</v>
      </c>
      <c r="Y11" s="45" t="s">
        <v>14</v>
      </c>
      <c r="Z11" s="45" t="s">
        <v>14</v>
      </c>
      <c r="AA11" s="45" t="s">
        <v>442</v>
      </c>
      <c r="AB11" s="45"/>
      <c r="AC11" s="45" t="s">
        <v>504</v>
      </c>
      <c r="AD11" s="45"/>
      <c r="AE11" s="74" t="str">
        <f t="shared" si="3"/>
        <v>900100061E6100303F1</v>
      </c>
      <c r="AG11" s="38"/>
      <c r="AH11" s="12"/>
    </row>
    <row r="12" spans="1:34" s="39" customFormat="1" ht="12.75" customHeight="1" x14ac:dyDescent="0.2">
      <c r="A12" s="45">
        <f t="shared" si="0"/>
        <v>10</v>
      </c>
      <c r="B12" s="46" t="s">
        <v>30</v>
      </c>
      <c r="C12" s="46"/>
      <c r="D12" s="47" t="s">
        <v>115</v>
      </c>
      <c r="E12" s="46" t="s">
        <v>657</v>
      </c>
      <c r="F12" s="48" t="s">
        <v>1</v>
      </c>
      <c r="G12" s="49">
        <v>3</v>
      </c>
      <c r="H12" s="49">
        <v>7777</v>
      </c>
      <c r="I12" s="48">
        <f t="shared" si="1"/>
        <v>7777</v>
      </c>
      <c r="J12" s="50">
        <v>1015</v>
      </c>
      <c r="K12" s="50">
        <v>10</v>
      </c>
      <c r="L12" s="46" t="s">
        <v>116</v>
      </c>
      <c r="M12" s="51" t="str">
        <f t="shared" si="2"/>
        <v>0009000203F7</v>
      </c>
      <c r="N12" s="46" t="s">
        <v>117</v>
      </c>
      <c r="O12" s="46" t="s">
        <v>25</v>
      </c>
      <c r="P12" s="46" t="s">
        <v>23</v>
      </c>
      <c r="Q12" s="46"/>
      <c r="R12" s="46" t="s">
        <v>14</v>
      </c>
      <c r="S12" s="46" t="s">
        <v>14</v>
      </c>
      <c r="T12" s="52" t="s">
        <v>442</v>
      </c>
      <c r="U12" s="45" t="s">
        <v>441</v>
      </c>
      <c r="V12" s="45" t="s">
        <v>606</v>
      </c>
      <c r="W12" s="45" t="s">
        <v>709</v>
      </c>
      <c r="X12" s="45" t="s">
        <v>442</v>
      </c>
      <c r="Y12" s="45" t="s">
        <v>14</v>
      </c>
      <c r="Z12" s="45" t="s">
        <v>14</v>
      </c>
      <c r="AA12" s="45" t="s">
        <v>442</v>
      </c>
      <c r="AB12" s="45"/>
      <c r="AC12" s="45" t="s">
        <v>504</v>
      </c>
      <c r="AD12" s="45"/>
      <c r="AE12" s="74" t="str">
        <f t="shared" si="3"/>
        <v>900100061E6100303F7</v>
      </c>
      <c r="AG12" s="38"/>
      <c r="AH12" s="12"/>
    </row>
    <row r="13" spans="1:34" s="38" customFormat="1" ht="12.75" customHeight="1" x14ac:dyDescent="0.2">
      <c r="A13" s="45">
        <f t="shared" si="0"/>
        <v>11</v>
      </c>
      <c r="B13" s="46" t="s">
        <v>33</v>
      </c>
      <c r="C13" s="46"/>
      <c r="D13" s="47" t="s">
        <v>125</v>
      </c>
      <c r="E13" s="46" t="s">
        <v>657</v>
      </c>
      <c r="F13" s="48" t="s">
        <v>1</v>
      </c>
      <c r="G13" s="49">
        <v>3</v>
      </c>
      <c r="H13" s="49">
        <v>7777</v>
      </c>
      <c r="I13" s="48">
        <f t="shared" si="1"/>
        <v>7777</v>
      </c>
      <c r="J13" s="50">
        <v>1014</v>
      </c>
      <c r="K13" s="50">
        <v>11</v>
      </c>
      <c r="L13" s="46" t="s">
        <v>126</v>
      </c>
      <c r="M13" s="51" t="str">
        <f t="shared" si="2"/>
        <v>0009000203F6</v>
      </c>
      <c r="N13" s="46" t="s">
        <v>127</v>
      </c>
      <c r="O13" s="46" t="s">
        <v>25</v>
      </c>
      <c r="P13" s="46" t="s">
        <v>23</v>
      </c>
      <c r="Q13" s="46"/>
      <c r="R13" s="46"/>
      <c r="S13" s="46"/>
      <c r="T13" s="52" t="s">
        <v>442</v>
      </c>
      <c r="U13" s="45" t="s">
        <v>441</v>
      </c>
      <c r="V13" s="45" t="s">
        <v>606</v>
      </c>
      <c r="W13" s="45" t="s">
        <v>709</v>
      </c>
      <c r="X13" s="45" t="s">
        <v>442</v>
      </c>
      <c r="Y13" s="45" t="s">
        <v>14</v>
      </c>
      <c r="Z13" s="45" t="s">
        <v>14</v>
      </c>
      <c r="AA13" s="45" t="s">
        <v>442</v>
      </c>
      <c r="AB13" s="45"/>
      <c r="AC13" s="45" t="s">
        <v>504</v>
      </c>
      <c r="AD13" s="45"/>
      <c r="AE13" s="74" t="str">
        <f t="shared" si="3"/>
        <v>900100061E6100303F6</v>
      </c>
      <c r="AH13" s="12"/>
    </row>
    <row r="14" spans="1:34" s="38" customFormat="1" ht="12.75" customHeight="1" x14ac:dyDescent="0.2">
      <c r="A14" s="45">
        <f t="shared" si="0"/>
        <v>12</v>
      </c>
      <c r="B14" s="46" t="s">
        <v>623</v>
      </c>
      <c r="C14" s="46"/>
      <c r="D14" s="46" t="s">
        <v>624</v>
      </c>
      <c r="E14" s="46" t="s">
        <v>657</v>
      </c>
      <c r="F14" s="53" t="s">
        <v>1</v>
      </c>
      <c r="G14" s="53">
        <v>2</v>
      </c>
      <c r="H14" s="55">
        <v>7777</v>
      </c>
      <c r="I14" s="55">
        <v>7777</v>
      </c>
      <c r="J14" s="53">
        <v>1355</v>
      </c>
      <c r="K14" s="50">
        <v>12</v>
      </c>
      <c r="L14" s="46" t="s">
        <v>625</v>
      </c>
      <c r="M14" s="51" t="str">
        <f t="shared" si="2"/>
        <v>00090002054B</v>
      </c>
      <c r="N14" s="46" t="s">
        <v>626</v>
      </c>
      <c r="O14" s="46" t="s">
        <v>25</v>
      </c>
      <c r="P14" s="46" t="s">
        <v>23</v>
      </c>
      <c r="Q14" s="46"/>
      <c r="R14" s="46"/>
      <c r="S14" s="46"/>
      <c r="T14" s="46" t="s">
        <v>442</v>
      </c>
      <c r="U14" s="46" t="s">
        <v>441</v>
      </c>
      <c r="V14" s="46" t="s">
        <v>441</v>
      </c>
      <c r="W14" s="46" t="s">
        <v>715</v>
      </c>
      <c r="X14" s="46" t="s">
        <v>442</v>
      </c>
      <c r="Y14" s="46" t="s">
        <v>14</v>
      </c>
      <c r="Z14" s="46" t="s">
        <v>14</v>
      </c>
      <c r="AA14" s="46" t="s">
        <v>442</v>
      </c>
      <c r="AB14" s="46"/>
      <c r="AC14" s="46" t="s">
        <v>504</v>
      </c>
      <c r="AD14" s="46"/>
      <c r="AE14" s="74" t="str">
        <f t="shared" si="3"/>
        <v>900100061E61003054B</v>
      </c>
      <c r="AH14" s="12"/>
    </row>
    <row r="15" spans="1:34" s="38" customFormat="1" ht="12.75" customHeight="1" x14ac:dyDescent="0.2">
      <c r="A15" s="45">
        <f t="shared" si="0"/>
        <v>13</v>
      </c>
      <c r="B15" s="46" t="s">
        <v>32</v>
      </c>
      <c r="C15" s="46"/>
      <c r="D15" s="47" t="s">
        <v>122</v>
      </c>
      <c r="E15" s="46" t="s">
        <v>657</v>
      </c>
      <c r="F15" s="48" t="s">
        <v>1</v>
      </c>
      <c r="G15" s="49">
        <v>3</v>
      </c>
      <c r="H15" s="49">
        <v>7777</v>
      </c>
      <c r="I15" s="48">
        <f>H15</f>
        <v>7777</v>
      </c>
      <c r="J15" s="50">
        <v>1010</v>
      </c>
      <c r="K15" s="50">
        <v>13</v>
      </c>
      <c r="L15" s="46" t="s">
        <v>123</v>
      </c>
      <c r="M15" s="51" t="str">
        <f t="shared" si="2"/>
        <v>0009000203F2</v>
      </c>
      <c r="N15" s="46" t="s">
        <v>124</v>
      </c>
      <c r="O15" s="46" t="s">
        <v>25</v>
      </c>
      <c r="P15" s="46" t="s">
        <v>23</v>
      </c>
      <c r="Q15" s="46"/>
      <c r="R15" s="46"/>
      <c r="S15" s="46"/>
      <c r="T15" s="52" t="s">
        <v>442</v>
      </c>
      <c r="U15" s="45" t="s">
        <v>441</v>
      </c>
      <c r="V15" s="45" t="s">
        <v>606</v>
      </c>
      <c r="W15" s="45" t="s">
        <v>709</v>
      </c>
      <c r="X15" s="45" t="s">
        <v>442</v>
      </c>
      <c r="Y15" s="45" t="s">
        <v>14</v>
      </c>
      <c r="Z15" s="45" t="s">
        <v>14</v>
      </c>
      <c r="AA15" s="45" t="s">
        <v>442</v>
      </c>
      <c r="AB15" s="45"/>
      <c r="AC15" s="45" t="s">
        <v>504</v>
      </c>
      <c r="AD15" s="45"/>
      <c r="AE15" s="74" t="str">
        <f t="shared" si="3"/>
        <v>900100061E6100303F2</v>
      </c>
      <c r="AH15" s="12"/>
    </row>
    <row r="16" spans="1:34" s="39" customFormat="1" ht="12.75" customHeight="1" x14ac:dyDescent="0.2">
      <c r="A16" s="45">
        <f t="shared" si="0"/>
        <v>14</v>
      </c>
      <c r="B16" s="46" t="s">
        <v>36</v>
      </c>
      <c r="C16" s="46"/>
      <c r="D16" s="47" t="s">
        <v>139</v>
      </c>
      <c r="E16" s="46" t="s">
        <v>657</v>
      </c>
      <c r="F16" s="48" t="s">
        <v>1</v>
      </c>
      <c r="G16" s="49">
        <v>3</v>
      </c>
      <c r="H16" s="49">
        <v>7777</v>
      </c>
      <c r="I16" s="48">
        <f>H16</f>
        <v>7777</v>
      </c>
      <c r="J16" s="50">
        <v>1022</v>
      </c>
      <c r="K16" s="50">
        <v>14</v>
      </c>
      <c r="L16" s="46" t="s">
        <v>140</v>
      </c>
      <c r="M16" s="51" t="str">
        <f t="shared" si="2"/>
        <v>0009000203FE</v>
      </c>
      <c r="N16" s="46" t="s">
        <v>141</v>
      </c>
      <c r="O16" s="46" t="s">
        <v>25</v>
      </c>
      <c r="P16" s="46" t="s">
        <v>23</v>
      </c>
      <c r="Q16" s="46"/>
      <c r="R16" s="46"/>
      <c r="S16" s="46"/>
      <c r="T16" s="52" t="s">
        <v>442</v>
      </c>
      <c r="U16" s="45" t="s">
        <v>441</v>
      </c>
      <c r="V16" s="45" t="s">
        <v>606</v>
      </c>
      <c r="W16" s="45" t="s">
        <v>709</v>
      </c>
      <c r="X16" s="45" t="s">
        <v>442</v>
      </c>
      <c r="Y16" s="45" t="s">
        <v>14</v>
      </c>
      <c r="Z16" s="45" t="s">
        <v>14</v>
      </c>
      <c r="AA16" s="45" t="s">
        <v>442</v>
      </c>
      <c r="AB16" s="45"/>
      <c r="AC16" s="45" t="s">
        <v>504</v>
      </c>
      <c r="AD16" s="45"/>
      <c r="AE16" s="74" t="str">
        <f t="shared" si="3"/>
        <v>900100061E6100303FE</v>
      </c>
      <c r="AG16" s="38"/>
      <c r="AH16" s="12"/>
    </row>
    <row r="17" spans="1:34" s="38" customFormat="1" ht="12.75" customHeight="1" x14ac:dyDescent="0.2">
      <c r="A17" s="45">
        <f t="shared" si="0"/>
        <v>15</v>
      </c>
      <c r="B17" s="46" t="s">
        <v>34</v>
      </c>
      <c r="C17" s="46"/>
      <c r="D17" s="47" t="s">
        <v>132</v>
      </c>
      <c r="E17" s="46" t="s">
        <v>657</v>
      </c>
      <c r="F17" s="48" t="s">
        <v>1</v>
      </c>
      <c r="G17" s="49">
        <v>3</v>
      </c>
      <c r="H17" s="49">
        <v>7777</v>
      </c>
      <c r="I17" s="48">
        <f>H17</f>
        <v>7777</v>
      </c>
      <c r="J17" s="50">
        <v>1016</v>
      </c>
      <c r="K17" s="50">
        <v>15</v>
      </c>
      <c r="L17" s="46" t="s">
        <v>134</v>
      </c>
      <c r="M17" s="51" t="str">
        <f t="shared" si="2"/>
        <v>0009000203F8</v>
      </c>
      <c r="N17" s="46" t="s">
        <v>135</v>
      </c>
      <c r="O17" s="46" t="s">
        <v>25</v>
      </c>
      <c r="P17" s="46" t="s">
        <v>23</v>
      </c>
      <c r="Q17" s="46"/>
      <c r="R17" s="46"/>
      <c r="S17" s="46"/>
      <c r="T17" s="52" t="s">
        <v>442</v>
      </c>
      <c r="U17" s="45" t="s">
        <v>441</v>
      </c>
      <c r="V17" s="45" t="s">
        <v>606</v>
      </c>
      <c r="W17" s="45" t="s">
        <v>709</v>
      </c>
      <c r="X17" s="45" t="s">
        <v>442</v>
      </c>
      <c r="Y17" s="45" t="s">
        <v>14</v>
      </c>
      <c r="Z17" s="45" t="s">
        <v>14</v>
      </c>
      <c r="AA17" s="45" t="s">
        <v>442</v>
      </c>
      <c r="AB17" s="45"/>
      <c r="AC17" s="45" t="s">
        <v>504</v>
      </c>
      <c r="AD17" s="45"/>
      <c r="AE17" s="74" t="str">
        <f t="shared" si="3"/>
        <v>900100061E6100303F8</v>
      </c>
      <c r="AH17" s="12"/>
    </row>
    <row r="18" spans="1:34" s="38" customFormat="1" ht="12.75" customHeight="1" x14ac:dyDescent="0.2">
      <c r="A18" s="45">
        <f t="shared" si="0"/>
        <v>16</v>
      </c>
      <c r="B18" s="46" t="s">
        <v>37</v>
      </c>
      <c r="C18" s="46"/>
      <c r="D18" s="47" t="s">
        <v>146</v>
      </c>
      <c r="E18" s="46" t="s">
        <v>657</v>
      </c>
      <c r="F18" s="48" t="s">
        <v>1</v>
      </c>
      <c r="G18" s="49">
        <v>3</v>
      </c>
      <c r="H18" s="49">
        <v>7777</v>
      </c>
      <c r="I18" s="48">
        <f>H18</f>
        <v>7777</v>
      </c>
      <c r="J18" s="50">
        <v>1019</v>
      </c>
      <c r="K18" s="50">
        <v>16</v>
      </c>
      <c r="L18" s="46" t="s">
        <v>147</v>
      </c>
      <c r="M18" s="51" t="str">
        <f t="shared" si="2"/>
        <v>0009000203FB</v>
      </c>
      <c r="N18" s="46" t="s">
        <v>148</v>
      </c>
      <c r="O18" s="46" t="s">
        <v>25</v>
      </c>
      <c r="P18" s="46" t="s">
        <v>23</v>
      </c>
      <c r="Q18" s="46"/>
      <c r="R18" s="46"/>
      <c r="S18" s="46"/>
      <c r="T18" s="52" t="s">
        <v>442</v>
      </c>
      <c r="U18" s="45" t="s">
        <v>441</v>
      </c>
      <c r="V18" s="45" t="s">
        <v>606</v>
      </c>
      <c r="W18" s="45" t="s">
        <v>709</v>
      </c>
      <c r="X18" s="45" t="s">
        <v>442</v>
      </c>
      <c r="Y18" s="45" t="s">
        <v>14</v>
      </c>
      <c r="Z18" s="45" t="s">
        <v>14</v>
      </c>
      <c r="AA18" s="45" t="s">
        <v>442</v>
      </c>
      <c r="AB18" s="45"/>
      <c r="AC18" s="45" t="s">
        <v>504</v>
      </c>
      <c r="AD18" s="45"/>
      <c r="AE18" s="74" t="str">
        <f t="shared" si="3"/>
        <v>900100061E6100303FB</v>
      </c>
      <c r="AH18" s="12"/>
    </row>
    <row r="19" spans="1:34" s="38" customFormat="1" ht="12.75" customHeight="1" x14ac:dyDescent="0.2">
      <c r="A19" s="45">
        <f t="shared" si="0"/>
        <v>17</v>
      </c>
      <c r="B19" s="46" t="s">
        <v>39</v>
      </c>
      <c r="C19" s="46"/>
      <c r="D19" s="47" t="s">
        <v>154</v>
      </c>
      <c r="E19" s="46" t="s">
        <v>657</v>
      </c>
      <c r="F19" s="48" t="s">
        <v>1</v>
      </c>
      <c r="G19" s="49">
        <v>3</v>
      </c>
      <c r="H19" s="49">
        <v>7777</v>
      </c>
      <c r="I19" s="48">
        <f>H19</f>
        <v>7777</v>
      </c>
      <c r="J19" s="50">
        <v>1023</v>
      </c>
      <c r="K19" s="50">
        <v>17</v>
      </c>
      <c r="L19" s="46" t="s">
        <v>155</v>
      </c>
      <c r="M19" s="51" t="str">
        <f t="shared" si="2"/>
        <v>0009000203FF</v>
      </c>
      <c r="N19" s="46" t="s">
        <v>156</v>
      </c>
      <c r="O19" s="46" t="s">
        <v>25</v>
      </c>
      <c r="P19" s="46" t="s">
        <v>23</v>
      </c>
      <c r="Q19" s="46"/>
      <c r="R19" s="46"/>
      <c r="S19" s="46"/>
      <c r="T19" s="52" t="s">
        <v>442</v>
      </c>
      <c r="U19" s="45" t="s">
        <v>441</v>
      </c>
      <c r="V19" s="45" t="s">
        <v>606</v>
      </c>
      <c r="W19" s="45" t="s">
        <v>709</v>
      </c>
      <c r="X19" s="45" t="s">
        <v>442</v>
      </c>
      <c r="Y19" s="45" t="s">
        <v>14</v>
      </c>
      <c r="Z19" s="45" t="s">
        <v>14</v>
      </c>
      <c r="AA19" s="45" t="s">
        <v>442</v>
      </c>
      <c r="AB19" s="45"/>
      <c r="AC19" s="45" t="s">
        <v>504</v>
      </c>
      <c r="AD19" s="45"/>
      <c r="AE19" s="74" t="str">
        <f t="shared" si="3"/>
        <v>900100061E6100303FF</v>
      </c>
      <c r="AH19" s="12"/>
    </row>
    <row r="20" spans="1:34" s="39" customFormat="1" ht="12.75" customHeight="1" x14ac:dyDescent="0.2">
      <c r="A20" s="45">
        <f t="shared" si="0"/>
        <v>18</v>
      </c>
      <c r="B20" s="56" t="s">
        <v>554</v>
      </c>
      <c r="C20" s="56"/>
      <c r="D20" s="56" t="s">
        <v>255</v>
      </c>
      <c r="E20" s="56" t="s">
        <v>657</v>
      </c>
      <c r="F20" s="50" t="s">
        <v>1</v>
      </c>
      <c r="G20" s="50">
        <v>8</v>
      </c>
      <c r="H20" s="55">
        <v>7777</v>
      </c>
      <c r="I20" s="55">
        <v>7777</v>
      </c>
      <c r="J20" s="50">
        <v>1356</v>
      </c>
      <c r="K20" s="50">
        <v>18</v>
      </c>
      <c r="L20" s="56" t="s">
        <v>372</v>
      </c>
      <c r="M20" s="51" t="str">
        <f t="shared" si="2"/>
        <v>00090002054C</v>
      </c>
      <c r="N20" s="56" t="s">
        <v>256</v>
      </c>
      <c r="O20" s="56" t="s">
        <v>25</v>
      </c>
      <c r="P20" s="56" t="s">
        <v>23</v>
      </c>
      <c r="Q20" s="56"/>
      <c r="R20" s="56"/>
      <c r="S20" s="56"/>
      <c r="T20" s="56" t="s">
        <v>442</v>
      </c>
      <c r="U20" s="56" t="s">
        <v>441</v>
      </c>
      <c r="V20" s="56" t="s">
        <v>606</v>
      </c>
      <c r="W20" s="56" t="s">
        <v>709</v>
      </c>
      <c r="X20" s="56" t="s">
        <v>442</v>
      </c>
      <c r="Y20" s="56" t="s">
        <v>14</v>
      </c>
      <c r="Z20" s="56" t="s">
        <v>14</v>
      </c>
      <c r="AA20" s="56" t="s">
        <v>442</v>
      </c>
      <c r="AB20" s="56"/>
      <c r="AC20" s="56" t="s">
        <v>504</v>
      </c>
      <c r="AD20" s="56"/>
      <c r="AE20" s="74" t="str">
        <f t="shared" si="3"/>
        <v>900100061E61003054C</v>
      </c>
      <c r="AG20" s="38"/>
      <c r="AH20" s="12"/>
    </row>
    <row r="21" spans="1:34" s="38" customFormat="1" ht="12.75" customHeight="1" x14ac:dyDescent="0.2">
      <c r="A21" s="45">
        <f t="shared" si="0"/>
        <v>19</v>
      </c>
      <c r="B21" s="46" t="s">
        <v>31</v>
      </c>
      <c r="C21" s="46"/>
      <c r="D21" s="47" t="s">
        <v>118</v>
      </c>
      <c r="E21" s="46" t="s">
        <v>657</v>
      </c>
      <c r="F21" s="48" t="s">
        <v>1</v>
      </c>
      <c r="G21" s="49">
        <v>3</v>
      </c>
      <c r="H21" s="49">
        <v>7777</v>
      </c>
      <c r="I21" s="48">
        <f t="shared" ref="I21:I49" si="4">H21</f>
        <v>7777</v>
      </c>
      <c r="J21" s="50">
        <v>1011</v>
      </c>
      <c r="K21" s="50">
        <v>19</v>
      </c>
      <c r="L21" s="46" t="s">
        <v>120</v>
      </c>
      <c r="M21" s="51" t="str">
        <f t="shared" si="2"/>
        <v>0009000203F3</v>
      </c>
      <c r="N21" s="46" t="s">
        <v>121</v>
      </c>
      <c r="O21" s="46" t="s">
        <v>25</v>
      </c>
      <c r="P21" s="46" t="s">
        <v>23</v>
      </c>
      <c r="Q21" s="46"/>
      <c r="R21" s="46"/>
      <c r="S21" s="46"/>
      <c r="T21" s="52" t="s">
        <v>442</v>
      </c>
      <c r="U21" s="45" t="s">
        <v>441</v>
      </c>
      <c r="V21" s="45" t="s">
        <v>606</v>
      </c>
      <c r="W21" s="45" t="s">
        <v>720</v>
      </c>
      <c r="X21" s="45" t="s">
        <v>442</v>
      </c>
      <c r="Y21" s="45" t="s">
        <v>14</v>
      </c>
      <c r="Z21" s="45" t="s">
        <v>14</v>
      </c>
      <c r="AA21" s="45" t="s">
        <v>442</v>
      </c>
      <c r="AB21" s="45"/>
      <c r="AC21" s="58" t="s">
        <v>504</v>
      </c>
      <c r="AD21" s="58"/>
      <c r="AE21" s="74" t="str">
        <f t="shared" si="3"/>
        <v>900100061E6100303F3</v>
      </c>
      <c r="AH21" s="12"/>
    </row>
    <row r="22" spans="1:34" s="38" customFormat="1" ht="12.75" customHeight="1" x14ac:dyDescent="0.2">
      <c r="A22" s="45">
        <f t="shared" si="0"/>
        <v>20</v>
      </c>
      <c r="B22" s="46" t="s">
        <v>556</v>
      </c>
      <c r="C22" s="46"/>
      <c r="D22" s="47" t="s">
        <v>573</v>
      </c>
      <c r="E22" s="46" t="s">
        <v>657</v>
      </c>
      <c r="F22" s="48" t="s">
        <v>1</v>
      </c>
      <c r="G22" s="49">
        <v>3</v>
      </c>
      <c r="H22" s="49">
        <v>7777</v>
      </c>
      <c r="I22" s="48">
        <f t="shared" si="4"/>
        <v>7777</v>
      </c>
      <c r="J22" s="50">
        <v>1164</v>
      </c>
      <c r="K22" s="50">
        <v>20</v>
      </c>
      <c r="L22" s="46" t="s">
        <v>344</v>
      </c>
      <c r="M22" s="51" t="str">
        <f t="shared" si="2"/>
        <v>00090002048C</v>
      </c>
      <c r="N22" s="46" t="s">
        <v>345</v>
      </c>
      <c r="O22" s="46" t="s">
        <v>25</v>
      </c>
      <c r="P22" s="46" t="s">
        <v>23</v>
      </c>
      <c r="Q22" s="46"/>
      <c r="R22" s="46"/>
      <c r="S22" s="46"/>
      <c r="T22" s="52" t="s">
        <v>442</v>
      </c>
      <c r="U22" s="45" t="s">
        <v>441</v>
      </c>
      <c r="V22" s="45" t="s">
        <v>441</v>
      </c>
      <c r="W22" s="45" t="s">
        <v>715</v>
      </c>
      <c r="X22" s="45" t="s">
        <v>442</v>
      </c>
      <c r="Y22" s="45" t="s">
        <v>14</v>
      </c>
      <c r="Z22" s="45" t="s">
        <v>14</v>
      </c>
      <c r="AA22" s="45" t="s">
        <v>442</v>
      </c>
      <c r="AB22" s="45"/>
      <c r="AC22" s="58" t="s">
        <v>504</v>
      </c>
      <c r="AD22" s="58"/>
      <c r="AE22" s="74" t="str">
        <f t="shared" si="3"/>
        <v>900100061E61003048C</v>
      </c>
      <c r="AH22" s="12"/>
    </row>
    <row r="23" spans="1:34" s="38" customFormat="1" ht="12.75" customHeight="1" x14ac:dyDescent="0.2">
      <c r="A23" s="45">
        <f t="shared" si="0"/>
        <v>21</v>
      </c>
      <c r="B23" s="46" t="s">
        <v>671</v>
      </c>
      <c r="C23" s="46"/>
      <c r="D23" s="47" t="s">
        <v>128</v>
      </c>
      <c r="E23" s="46" t="s">
        <v>129</v>
      </c>
      <c r="F23" s="48" t="s">
        <v>1</v>
      </c>
      <c r="G23" s="49">
        <v>8</v>
      </c>
      <c r="H23" s="49">
        <v>7777</v>
      </c>
      <c r="I23" s="48">
        <f t="shared" si="4"/>
        <v>7777</v>
      </c>
      <c r="J23" s="50">
        <v>1013</v>
      </c>
      <c r="K23" s="50">
        <v>21</v>
      </c>
      <c r="L23" s="46" t="s">
        <v>279</v>
      </c>
      <c r="M23" s="51" t="str">
        <f t="shared" si="2"/>
        <v>0009000203F5</v>
      </c>
      <c r="N23" s="46" t="s">
        <v>131</v>
      </c>
      <c r="O23" s="46" t="s">
        <v>25</v>
      </c>
      <c r="P23" s="46" t="s">
        <v>23</v>
      </c>
      <c r="Q23" s="46"/>
      <c r="R23" s="46"/>
      <c r="S23" s="46"/>
      <c r="T23" s="52" t="s">
        <v>442</v>
      </c>
      <c r="U23" s="45" t="s">
        <v>441</v>
      </c>
      <c r="V23" s="45" t="s">
        <v>606</v>
      </c>
      <c r="W23" s="45" t="s">
        <v>709</v>
      </c>
      <c r="X23" s="45" t="s">
        <v>442</v>
      </c>
      <c r="Y23" s="45" t="s">
        <v>14</v>
      </c>
      <c r="Z23" s="45" t="s">
        <v>14</v>
      </c>
      <c r="AA23" s="45" t="s">
        <v>442</v>
      </c>
      <c r="AB23" s="45"/>
      <c r="AC23" s="58" t="s">
        <v>504</v>
      </c>
      <c r="AD23" s="58"/>
      <c r="AE23" s="74" t="str">
        <f t="shared" si="3"/>
        <v>900100061E6100303F5</v>
      </c>
      <c r="AH23" s="12"/>
    </row>
    <row r="24" spans="1:34" s="39" customFormat="1" ht="12.75" customHeight="1" x14ac:dyDescent="0.2">
      <c r="A24" s="45">
        <f t="shared" si="0"/>
        <v>22</v>
      </c>
      <c r="B24" s="46" t="s">
        <v>790</v>
      </c>
      <c r="C24" s="46"/>
      <c r="D24" s="47" t="s">
        <v>793</v>
      </c>
      <c r="E24" s="46" t="s">
        <v>658</v>
      </c>
      <c r="F24" s="48" t="s">
        <v>1</v>
      </c>
      <c r="G24" s="49">
        <v>4</v>
      </c>
      <c r="H24" s="49">
        <v>7777</v>
      </c>
      <c r="I24" s="48">
        <f t="shared" si="4"/>
        <v>7777</v>
      </c>
      <c r="J24" s="50">
        <v>1024</v>
      </c>
      <c r="K24" s="50">
        <v>22</v>
      </c>
      <c r="L24" s="46" t="s">
        <v>791</v>
      </c>
      <c r="M24" s="51" t="str">
        <f t="shared" si="2"/>
        <v>000900020400</v>
      </c>
      <c r="N24" s="46" t="s">
        <v>792</v>
      </c>
      <c r="O24" s="46" t="s">
        <v>25</v>
      </c>
      <c r="P24" s="46" t="s">
        <v>23</v>
      </c>
      <c r="Q24" s="46"/>
      <c r="R24" s="46"/>
      <c r="S24" s="46"/>
      <c r="T24" s="52" t="s">
        <v>442</v>
      </c>
      <c r="U24" s="45" t="s">
        <v>441</v>
      </c>
      <c r="V24" s="45" t="s">
        <v>441</v>
      </c>
      <c r="W24" s="45" t="s">
        <v>715</v>
      </c>
      <c r="X24" s="45" t="s">
        <v>442</v>
      </c>
      <c r="Y24" s="45" t="s">
        <v>14</v>
      </c>
      <c r="Z24" s="45" t="s">
        <v>14</v>
      </c>
      <c r="AA24" s="45" t="s">
        <v>442</v>
      </c>
      <c r="AB24" s="45"/>
      <c r="AC24" s="45" t="s">
        <v>504</v>
      </c>
      <c r="AD24" s="45" t="s">
        <v>794</v>
      </c>
      <c r="AE24" s="74" t="str">
        <f t="shared" si="3"/>
        <v>900100061E610030400</v>
      </c>
      <c r="AG24" s="38"/>
      <c r="AH24" s="12"/>
    </row>
    <row r="25" spans="1:34" s="39" customFormat="1" ht="12.75" customHeight="1" x14ac:dyDescent="0.2">
      <c r="A25" s="45">
        <f t="shared" si="0"/>
        <v>23</v>
      </c>
      <c r="B25" s="46" t="s">
        <v>35</v>
      </c>
      <c r="C25" s="46"/>
      <c r="D25" s="47" t="s">
        <v>136</v>
      </c>
      <c r="E25" s="46" t="s">
        <v>119</v>
      </c>
      <c r="F25" s="48" t="s">
        <v>1</v>
      </c>
      <c r="G25" s="49">
        <v>8</v>
      </c>
      <c r="H25" s="49">
        <v>7777</v>
      </c>
      <c r="I25" s="48">
        <f t="shared" si="4"/>
        <v>7777</v>
      </c>
      <c r="J25" s="50">
        <v>1017</v>
      </c>
      <c r="K25" s="50">
        <v>23</v>
      </c>
      <c r="L25" s="46" t="s">
        <v>137</v>
      </c>
      <c r="M25" s="51" t="str">
        <f t="shared" si="2"/>
        <v>0009000203F9</v>
      </c>
      <c r="N25" s="46" t="s">
        <v>138</v>
      </c>
      <c r="O25" s="46" t="s">
        <v>25</v>
      </c>
      <c r="P25" s="46" t="s">
        <v>23</v>
      </c>
      <c r="Q25" s="46"/>
      <c r="R25" s="46"/>
      <c r="S25" s="46"/>
      <c r="T25" s="52" t="s">
        <v>442</v>
      </c>
      <c r="U25" s="45" t="s">
        <v>441</v>
      </c>
      <c r="V25" s="45" t="s">
        <v>621</v>
      </c>
      <c r="W25" s="45" t="s">
        <v>723</v>
      </c>
      <c r="X25" s="45" t="s">
        <v>442</v>
      </c>
      <c r="Y25" s="45" t="s">
        <v>14</v>
      </c>
      <c r="Z25" s="45" t="s">
        <v>14</v>
      </c>
      <c r="AA25" s="45" t="s">
        <v>442</v>
      </c>
      <c r="AB25" s="45"/>
      <c r="AC25" s="45" t="s">
        <v>504</v>
      </c>
      <c r="AD25" s="45"/>
      <c r="AE25" s="74" t="str">
        <f t="shared" si="3"/>
        <v>900100061E6100303F9</v>
      </c>
      <c r="AG25" s="38"/>
      <c r="AH25" s="12"/>
    </row>
    <row r="26" spans="1:34" s="38" customFormat="1" ht="12.75" customHeight="1" x14ac:dyDescent="0.2">
      <c r="A26" s="45">
        <f t="shared" si="0"/>
        <v>24</v>
      </c>
      <c r="B26" s="46" t="s">
        <v>494</v>
      </c>
      <c r="C26" s="46"/>
      <c r="D26" s="47" t="s">
        <v>193</v>
      </c>
      <c r="E26" s="46" t="s">
        <v>658</v>
      </c>
      <c r="F26" s="48" t="s">
        <v>1</v>
      </c>
      <c r="G26" s="49">
        <v>4</v>
      </c>
      <c r="H26" s="49">
        <v>7777</v>
      </c>
      <c r="I26" s="48">
        <f t="shared" si="4"/>
        <v>7777</v>
      </c>
      <c r="J26" s="50">
        <v>1156</v>
      </c>
      <c r="K26" s="50">
        <v>24</v>
      </c>
      <c r="L26" s="46" t="s">
        <v>194</v>
      </c>
      <c r="M26" s="51" t="str">
        <f t="shared" si="2"/>
        <v>000900020484</v>
      </c>
      <c r="N26" s="46" t="s">
        <v>195</v>
      </c>
      <c r="O26" s="46" t="s">
        <v>25</v>
      </c>
      <c r="P26" s="46" t="s">
        <v>23</v>
      </c>
      <c r="Q26" s="46"/>
      <c r="R26" s="46"/>
      <c r="S26" s="46"/>
      <c r="T26" s="52" t="s">
        <v>442</v>
      </c>
      <c r="U26" s="45" t="s">
        <v>441</v>
      </c>
      <c r="V26" s="45" t="s">
        <v>441</v>
      </c>
      <c r="W26" s="45" t="s">
        <v>715</v>
      </c>
      <c r="X26" s="45" t="s">
        <v>442</v>
      </c>
      <c r="Y26" s="45" t="s">
        <v>14</v>
      </c>
      <c r="Z26" s="45" t="s">
        <v>14</v>
      </c>
      <c r="AA26" s="45" t="s">
        <v>442</v>
      </c>
      <c r="AB26" s="45"/>
      <c r="AC26" s="45" t="s">
        <v>504</v>
      </c>
      <c r="AD26" s="45"/>
      <c r="AE26" s="74" t="str">
        <f t="shared" si="3"/>
        <v>900100061E610030484</v>
      </c>
      <c r="AH26" s="12"/>
    </row>
    <row r="27" spans="1:34" s="38" customFormat="1" ht="12.75" customHeight="1" x14ac:dyDescent="0.2">
      <c r="A27" s="45">
        <f t="shared" si="0"/>
        <v>25</v>
      </c>
      <c r="B27" s="46" t="s">
        <v>652</v>
      </c>
      <c r="C27" s="46"/>
      <c r="D27" s="47" t="s">
        <v>653</v>
      </c>
      <c r="E27" s="46" t="s">
        <v>119</v>
      </c>
      <c r="F27" s="48" t="s">
        <v>1</v>
      </c>
      <c r="G27" s="49">
        <v>3</v>
      </c>
      <c r="H27" s="49">
        <v>7777</v>
      </c>
      <c r="I27" s="48">
        <f t="shared" si="4"/>
        <v>7777</v>
      </c>
      <c r="J27" s="50">
        <v>1018</v>
      </c>
      <c r="K27" s="50">
        <v>25</v>
      </c>
      <c r="L27" s="46" t="s">
        <v>655</v>
      </c>
      <c r="M27" s="51" t="str">
        <f t="shared" si="2"/>
        <v>0009000203FA</v>
      </c>
      <c r="N27" s="46" t="s">
        <v>654</v>
      </c>
      <c r="O27" s="46" t="s">
        <v>25</v>
      </c>
      <c r="P27" s="46" t="s">
        <v>23</v>
      </c>
      <c r="Q27" s="46"/>
      <c r="R27" s="46"/>
      <c r="S27" s="46"/>
      <c r="T27" s="52" t="s">
        <v>442</v>
      </c>
      <c r="U27" s="45" t="s">
        <v>441</v>
      </c>
      <c r="V27" s="45" t="s">
        <v>617</v>
      </c>
      <c r="W27" s="45" t="s">
        <v>725</v>
      </c>
      <c r="X27" s="45" t="s">
        <v>442</v>
      </c>
      <c r="Y27" s="45" t="s">
        <v>14</v>
      </c>
      <c r="Z27" s="45" t="s">
        <v>14</v>
      </c>
      <c r="AA27" s="45" t="s">
        <v>442</v>
      </c>
      <c r="AB27" s="45"/>
      <c r="AC27" s="45" t="s">
        <v>504</v>
      </c>
      <c r="AD27" s="45"/>
      <c r="AE27" s="74" t="str">
        <f t="shared" si="3"/>
        <v>900100061E6100303FA</v>
      </c>
      <c r="AH27" s="12"/>
    </row>
    <row r="28" spans="1:34" s="39" customFormat="1" ht="12.75" customHeight="1" x14ac:dyDescent="0.2">
      <c r="A28" s="45">
        <f t="shared" si="0"/>
        <v>26</v>
      </c>
      <c r="B28" s="46" t="s">
        <v>796</v>
      </c>
      <c r="C28" s="46"/>
      <c r="D28" s="47" t="s">
        <v>798</v>
      </c>
      <c r="E28" s="46" t="s">
        <v>658</v>
      </c>
      <c r="F28" s="48" t="s">
        <v>1</v>
      </c>
      <c r="G28" s="49">
        <v>3</v>
      </c>
      <c r="H28" s="49">
        <v>7777</v>
      </c>
      <c r="I28" s="48">
        <f t="shared" si="4"/>
        <v>7777</v>
      </c>
      <c r="J28" s="50">
        <v>1382</v>
      </c>
      <c r="K28" s="50">
        <v>26</v>
      </c>
      <c r="L28" s="46" t="s">
        <v>795</v>
      </c>
      <c r="M28" s="51" t="str">
        <f t="shared" si="2"/>
        <v>000900020566</v>
      </c>
      <c r="N28" s="46" t="s">
        <v>797</v>
      </c>
      <c r="O28" s="46" t="s">
        <v>25</v>
      </c>
      <c r="P28" s="46" t="s">
        <v>23</v>
      </c>
      <c r="Q28" s="46"/>
      <c r="R28" s="46"/>
      <c r="S28" s="46"/>
      <c r="T28" s="52" t="s">
        <v>442</v>
      </c>
      <c r="U28" s="45" t="s">
        <v>441</v>
      </c>
      <c r="V28" s="45" t="s">
        <v>441</v>
      </c>
      <c r="W28" s="45" t="s">
        <v>715</v>
      </c>
      <c r="X28" s="45" t="s">
        <v>442</v>
      </c>
      <c r="Y28" s="45" t="s">
        <v>14</v>
      </c>
      <c r="Z28" s="45" t="s">
        <v>14</v>
      </c>
      <c r="AA28" s="45" t="s">
        <v>442</v>
      </c>
      <c r="AB28" s="45"/>
      <c r="AC28" s="45" t="s">
        <v>504</v>
      </c>
      <c r="AD28" s="45" t="s">
        <v>788</v>
      </c>
      <c r="AE28" s="74" t="str">
        <f t="shared" si="3"/>
        <v>900100061E610030566</v>
      </c>
      <c r="AG28" s="38"/>
      <c r="AH28" s="12"/>
    </row>
    <row r="29" spans="1:34" s="39" customFormat="1" ht="12.75" customHeight="1" x14ac:dyDescent="0.2">
      <c r="A29" s="45">
        <f t="shared" si="0"/>
        <v>27</v>
      </c>
      <c r="B29" s="46" t="s">
        <v>142</v>
      </c>
      <c r="C29" s="46"/>
      <c r="D29" s="47" t="s">
        <v>143</v>
      </c>
      <c r="E29" s="46" t="s">
        <v>133</v>
      </c>
      <c r="F29" s="48" t="s">
        <v>1</v>
      </c>
      <c r="G29" s="49">
        <v>3</v>
      </c>
      <c r="H29" s="49">
        <v>7777</v>
      </c>
      <c r="I29" s="48">
        <f t="shared" si="4"/>
        <v>7777</v>
      </c>
      <c r="J29" s="50">
        <v>1145</v>
      </c>
      <c r="K29" s="50">
        <v>27</v>
      </c>
      <c r="L29" s="46" t="s">
        <v>144</v>
      </c>
      <c r="M29" s="51" t="str">
        <f t="shared" si="2"/>
        <v>000900020479</v>
      </c>
      <c r="N29" s="46" t="s">
        <v>145</v>
      </c>
      <c r="O29" s="46" t="s">
        <v>25</v>
      </c>
      <c r="P29" s="46" t="s">
        <v>23</v>
      </c>
      <c r="Q29" s="46"/>
      <c r="R29" s="46"/>
      <c r="S29" s="46"/>
      <c r="T29" s="52" t="s">
        <v>442</v>
      </c>
      <c r="U29" s="45" t="s">
        <v>441</v>
      </c>
      <c r="V29" s="45" t="s">
        <v>441</v>
      </c>
      <c r="W29" s="45" t="s">
        <v>715</v>
      </c>
      <c r="X29" s="45" t="s">
        <v>442</v>
      </c>
      <c r="Y29" s="45" t="s">
        <v>14</v>
      </c>
      <c r="Z29" s="45" t="s">
        <v>14</v>
      </c>
      <c r="AA29" s="45" t="s">
        <v>442</v>
      </c>
      <c r="AB29" s="45"/>
      <c r="AC29" s="45" t="s">
        <v>504</v>
      </c>
      <c r="AD29" s="45"/>
      <c r="AE29" s="74" t="str">
        <f t="shared" si="3"/>
        <v>900100061E610030479</v>
      </c>
      <c r="AG29" s="38"/>
      <c r="AH29" s="12"/>
    </row>
    <row r="30" spans="1:34" s="38" customFormat="1" ht="12.75" customHeight="1" x14ac:dyDescent="0.2">
      <c r="A30" s="45">
        <f t="shared" si="0"/>
        <v>28</v>
      </c>
      <c r="B30" s="46" t="s">
        <v>73</v>
      </c>
      <c r="C30" s="46"/>
      <c r="D30" s="47" t="s">
        <v>258</v>
      </c>
      <c r="E30" s="46" t="s">
        <v>109</v>
      </c>
      <c r="F30" s="48" t="s">
        <v>1</v>
      </c>
      <c r="G30" s="49">
        <v>8</v>
      </c>
      <c r="H30" s="49">
        <v>7777</v>
      </c>
      <c r="I30" s="48">
        <f t="shared" si="4"/>
        <v>7777</v>
      </c>
      <c r="J30" s="50">
        <v>1064</v>
      </c>
      <c r="K30" s="50">
        <v>28</v>
      </c>
      <c r="L30" s="46" t="s">
        <v>368</v>
      </c>
      <c r="M30" s="51" t="str">
        <f t="shared" si="2"/>
        <v>000900020428</v>
      </c>
      <c r="N30" s="46" t="s">
        <v>259</v>
      </c>
      <c r="O30" s="46" t="s">
        <v>25</v>
      </c>
      <c r="P30" s="46" t="s">
        <v>23</v>
      </c>
      <c r="Q30" s="46"/>
      <c r="R30" s="46"/>
      <c r="S30" s="46"/>
      <c r="T30" s="52" t="s">
        <v>442</v>
      </c>
      <c r="U30" s="45" t="s">
        <v>441</v>
      </c>
      <c r="V30" s="45" t="s">
        <v>441</v>
      </c>
      <c r="W30" s="45" t="s">
        <v>715</v>
      </c>
      <c r="X30" s="45" t="s">
        <v>442</v>
      </c>
      <c r="Y30" s="45" t="s">
        <v>14</v>
      </c>
      <c r="Z30" s="45" t="s">
        <v>14</v>
      </c>
      <c r="AA30" s="45" t="s">
        <v>442</v>
      </c>
      <c r="AB30" s="45"/>
      <c r="AC30" s="45" t="s">
        <v>504</v>
      </c>
      <c r="AD30" s="45"/>
      <c r="AE30" s="74" t="str">
        <f t="shared" si="3"/>
        <v>900100061E610030428</v>
      </c>
      <c r="AH30" s="12"/>
    </row>
    <row r="31" spans="1:34" s="38" customFormat="1" ht="12.75" customHeight="1" x14ac:dyDescent="0.2">
      <c r="A31" s="45">
        <f t="shared" si="0"/>
        <v>29</v>
      </c>
      <c r="B31" s="46" t="s">
        <v>678</v>
      </c>
      <c r="C31" s="46"/>
      <c r="D31" s="47" t="s">
        <v>149</v>
      </c>
      <c r="E31" s="46" t="s">
        <v>119</v>
      </c>
      <c r="F31" s="48" t="s">
        <v>1</v>
      </c>
      <c r="G31" s="49">
        <v>3</v>
      </c>
      <c r="H31" s="49">
        <v>7777</v>
      </c>
      <c r="I31" s="48">
        <f t="shared" si="4"/>
        <v>7777</v>
      </c>
      <c r="J31" s="50">
        <v>1385</v>
      </c>
      <c r="K31" s="50">
        <v>29</v>
      </c>
      <c r="L31" s="46" t="s">
        <v>667</v>
      </c>
      <c r="M31" s="51" t="str">
        <f t="shared" si="2"/>
        <v>000900020569</v>
      </c>
      <c r="N31" s="46" t="s">
        <v>150</v>
      </c>
      <c r="O31" s="46" t="s">
        <v>25</v>
      </c>
      <c r="P31" s="46" t="s">
        <v>23</v>
      </c>
      <c r="Q31" s="46"/>
      <c r="R31" s="46"/>
      <c r="S31" s="46"/>
      <c r="T31" s="52" t="s">
        <v>442</v>
      </c>
      <c r="U31" s="45" t="s">
        <v>441</v>
      </c>
      <c r="V31" s="45" t="s">
        <v>441</v>
      </c>
      <c r="W31" s="45" t="s">
        <v>715</v>
      </c>
      <c r="X31" s="45" t="s">
        <v>442</v>
      </c>
      <c r="Y31" s="45" t="s">
        <v>14</v>
      </c>
      <c r="Z31" s="45" t="s">
        <v>14</v>
      </c>
      <c r="AA31" s="45" t="s">
        <v>442</v>
      </c>
      <c r="AB31" s="45"/>
      <c r="AC31" s="45" t="s">
        <v>504</v>
      </c>
      <c r="AD31" s="45"/>
      <c r="AE31" s="74" t="str">
        <f t="shared" si="3"/>
        <v>900100061E610030569</v>
      </c>
      <c r="AH31" s="12"/>
    </row>
    <row r="32" spans="1:34" s="39" customFormat="1" ht="12.75" customHeight="1" x14ac:dyDescent="0.2">
      <c r="A32" s="45">
        <f t="shared" si="0"/>
        <v>30</v>
      </c>
      <c r="B32" s="46" t="s">
        <v>38</v>
      </c>
      <c r="C32" s="46"/>
      <c r="D32" s="47" t="s">
        <v>151</v>
      </c>
      <c r="E32" s="46" t="s">
        <v>119</v>
      </c>
      <c r="F32" s="48" t="s">
        <v>1</v>
      </c>
      <c r="G32" s="49">
        <v>3</v>
      </c>
      <c r="H32" s="49">
        <v>7777</v>
      </c>
      <c r="I32" s="48">
        <f t="shared" si="4"/>
        <v>7777</v>
      </c>
      <c r="J32" s="50">
        <v>1021</v>
      </c>
      <c r="K32" s="50">
        <v>30</v>
      </c>
      <c r="L32" s="46" t="s">
        <v>152</v>
      </c>
      <c r="M32" s="51" t="str">
        <f t="shared" si="2"/>
        <v>0009000203FD</v>
      </c>
      <c r="N32" s="46" t="s">
        <v>153</v>
      </c>
      <c r="O32" s="46" t="s">
        <v>25</v>
      </c>
      <c r="P32" s="46" t="s">
        <v>23</v>
      </c>
      <c r="Q32" s="46"/>
      <c r="R32" s="46"/>
      <c r="S32" s="46"/>
      <c r="T32" s="52" t="s">
        <v>442</v>
      </c>
      <c r="U32" s="45" t="s">
        <v>441</v>
      </c>
      <c r="V32" s="45" t="s">
        <v>621</v>
      </c>
      <c r="W32" s="45" t="s">
        <v>723</v>
      </c>
      <c r="X32" s="45" t="s">
        <v>442</v>
      </c>
      <c r="Y32" s="45" t="s">
        <v>14</v>
      </c>
      <c r="Z32" s="45" t="s">
        <v>14</v>
      </c>
      <c r="AA32" s="45" t="s">
        <v>442</v>
      </c>
      <c r="AB32" s="45"/>
      <c r="AC32" s="45" t="s">
        <v>504</v>
      </c>
      <c r="AD32" s="45"/>
      <c r="AE32" s="74" t="str">
        <f t="shared" si="3"/>
        <v>900100061E6100303FD</v>
      </c>
      <c r="AG32" s="38"/>
      <c r="AH32" s="12"/>
    </row>
    <row r="33" spans="1:34" s="38" customFormat="1" ht="12.75" customHeight="1" x14ac:dyDescent="0.2">
      <c r="A33" s="45">
        <f t="shared" si="0"/>
        <v>31</v>
      </c>
      <c r="B33" s="46" t="s">
        <v>60</v>
      </c>
      <c r="C33" s="46"/>
      <c r="D33" s="47" t="s">
        <v>94</v>
      </c>
      <c r="E33" s="46" t="s">
        <v>657</v>
      </c>
      <c r="F33" s="48" t="s">
        <v>85</v>
      </c>
      <c r="G33" s="49">
        <v>5</v>
      </c>
      <c r="H33" s="49">
        <v>7777</v>
      </c>
      <c r="I33" s="48">
        <f t="shared" si="4"/>
        <v>7777</v>
      </c>
      <c r="J33" s="50">
        <v>1139</v>
      </c>
      <c r="K33" s="50">
        <v>31</v>
      </c>
      <c r="L33" s="46" t="s">
        <v>243</v>
      </c>
      <c r="M33" s="51" t="str">
        <f t="shared" si="2"/>
        <v>000900020473</v>
      </c>
      <c r="N33" s="46" t="s">
        <v>244</v>
      </c>
      <c r="O33" s="46" t="s">
        <v>25</v>
      </c>
      <c r="P33" s="46" t="s">
        <v>23</v>
      </c>
      <c r="Q33" s="46"/>
      <c r="R33" s="46"/>
      <c r="S33" s="46"/>
      <c r="T33" s="52" t="s">
        <v>442</v>
      </c>
      <c r="U33" s="45" t="s">
        <v>441</v>
      </c>
      <c r="V33" s="45" t="s">
        <v>441</v>
      </c>
      <c r="W33" s="45" t="s">
        <v>715</v>
      </c>
      <c r="X33" s="45" t="s">
        <v>442</v>
      </c>
      <c r="Y33" s="45" t="s">
        <v>14</v>
      </c>
      <c r="Z33" s="45" t="s">
        <v>14</v>
      </c>
      <c r="AA33" s="45" t="s">
        <v>442</v>
      </c>
      <c r="AB33" s="45"/>
      <c r="AC33" s="45" t="s">
        <v>504</v>
      </c>
      <c r="AD33" s="45"/>
      <c r="AE33" s="74" t="str">
        <f t="shared" si="3"/>
        <v>900100061E610030473</v>
      </c>
      <c r="AH33" s="12"/>
    </row>
    <row r="34" spans="1:34" s="39" customFormat="1" ht="12.75" customHeight="1" x14ac:dyDescent="0.2">
      <c r="A34" s="45">
        <f t="shared" si="0"/>
        <v>32</v>
      </c>
      <c r="B34" s="46" t="s">
        <v>731</v>
      </c>
      <c r="C34" s="46"/>
      <c r="D34" s="47" t="s">
        <v>97</v>
      </c>
      <c r="E34" s="46" t="s">
        <v>657</v>
      </c>
      <c r="F34" s="48" t="s">
        <v>85</v>
      </c>
      <c r="G34" s="49">
        <v>5</v>
      </c>
      <c r="H34" s="49">
        <v>7777</v>
      </c>
      <c r="I34" s="48">
        <f t="shared" si="4"/>
        <v>7777</v>
      </c>
      <c r="J34" s="50">
        <v>1138</v>
      </c>
      <c r="K34" s="50">
        <v>32</v>
      </c>
      <c r="L34" s="46" t="s">
        <v>350</v>
      </c>
      <c r="M34" s="51" t="str">
        <f t="shared" si="2"/>
        <v>000900020472</v>
      </c>
      <c r="N34" s="46" t="s">
        <v>351</v>
      </c>
      <c r="O34" s="46" t="s">
        <v>25</v>
      </c>
      <c r="P34" s="46" t="s">
        <v>23</v>
      </c>
      <c r="Q34" s="46"/>
      <c r="R34" s="46"/>
      <c r="S34" s="46"/>
      <c r="T34" s="52" t="s">
        <v>442</v>
      </c>
      <c r="U34" s="45" t="s">
        <v>441</v>
      </c>
      <c r="V34" s="45" t="s">
        <v>441</v>
      </c>
      <c r="W34" s="45" t="s">
        <v>715</v>
      </c>
      <c r="X34" s="45" t="s">
        <v>442</v>
      </c>
      <c r="Y34" s="45" t="s">
        <v>14</v>
      </c>
      <c r="Z34" s="45" t="s">
        <v>14</v>
      </c>
      <c r="AA34" s="45" t="s">
        <v>442</v>
      </c>
      <c r="AB34" s="45"/>
      <c r="AC34" s="45" t="s">
        <v>504</v>
      </c>
      <c r="AD34" s="45"/>
      <c r="AE34" s="74" t="str">
        <f t="shared" si="3"/>
        <v>900100061E610030472</v>
      </c>
      <c r="AG34" s="38"/>
      <c r="AH34" s="12"/>
    </row>
    <row r="35" spans="1:34" s="38" customFormat="1" ht="12.75" customHeight="1" x14ac:dyDescent="0.2">
      <c r="A35" s="45">
        <f t="shared" si="0"/>
        <v>33</v>
      </c>
      <c r="B35" s="46" t="s">
        <v>61</v>
      </c>
      <c r="C35" s="46"/>
      <c r="D35" s="47" t="s">
        <v>316</v>
      </c>
      <c r="E35" s="46" t="s">
        <v>133</v>
      </c>
      <c r="F35" s="48" t="s">
        <v>85</v>
      </c>
      <c r="G35" s="49">
        <v>5</v>
      </c>
      <c r="H35" s="49">
        <v>7777</v>
      </c>
      <c r="I35" s="48">
        <f t="shared" si="4"/>
        <v>7777</v>
      </c>
      <c r="J35" s="50">
        <v>1131</v>
      </c>
      <c r="K35" s="50">
        <v>33</v>
      </c>
      <c r="L35" s="46" t="s">
        <v>317</v>
      </c>
      <c r="M35" s="51" t="str">
        <f t="shared" si="2"/>
        <v>00090002046B</v>
      </c>
      <c r="N35" s="46" t="s">
        <v>318</v>
      </c>
      <c r="O35" s="46" t="s">
        <v>25</v>
      </c>
      <c r="P35" s="46" t="s">
        <v>23</v>
      </c>
      <c r="Q35" s="46"/>
      <c r="R35" s="46"/>
      <c r="S35" s="46"/>
      <c r="T35" s="52" t="s">
        <v>442</v>
      </c>
      <c r="U35" s="45" t="s">
        <v>441</v>
      </c>
      <c r="V35" s="45" t="s">
        <v>441</v>
      </c>
      <c r="W35" s="45" t="s">
        <v>715</v>
      </c>
      <c r="X35" s="45" t="s">
        <v>442</v>
      </c>
      <c r="Y35" s="45" t="s">
        <v>14</v>
      </c>
      <c r="Z35" s="45" t="s">
        <v>14</v>
      </c>
      <c r="AA35" s="45" t="s">
        <v>442</v>
      </c>
      <c r="AB35" s="45"/>
      <c r="AC35" s="45" t="s">
        <v>504</v>
      </c>
      <c r="AD35" s="45"/>
      <c r="AE35" s="74" t="str">
        <f t="shared" si="3"/>
        <v>900100061E61003046B</v>
      </c>
      <c r="AH35" s="12"/>
    </row>
    <row r="36" spans="1:34" s="38" customFormat="1" ht="12.75" customHeight="1" x14ac:dyDescent="0.2">
      <c r="A36" s="45">
        <f t="shared" si="0"/>
        <v>34</v>
      </c>
      <c r="B36" s="46" t="s">
        <v>62</v>
      </c>
      <c r="C36" s="46"/>
      <c r="D36" s="47" t="s">
        <v>313</v>
      </c>
      <c r="E36" s="46" t="s">
        <v>133</v>
      </c>
      <c r="F36" s="48" t="s">
        <v>85</v>
      </c>
      <c r="G36" s="49">
        <v>5</v>
      </c>
      <c r="H36" s="49">
        <v>7777</v>
      </c>
      <c r="I36" s="48">
        <f t="shared" si="4"/>
        <v>7777</v>
      </c>
      <c r="J36" s="50">
        <v>1130</v>
      </c>
      <c r="K36" s="50">
        <v>34</v>
      </c>
      <c r="L36" s="46" t="s">
        <v>314</v>
      </c>
      <c r="M36" s="51" t="str">
        <f t="shared" si="2"/>
        <v>00090002046A</v>
      </c>
      <c r="N36" s="46" t="s">
        <v>315</v>
      </c>
      <c r="O36" s="46" t="s">
        <v>25</v>
      </c>
      <c r="P36" s="46" t="s">
        <v>23</v>
      </c>
      <c r="Q36" s="46"/>
      <c r="R36" s="46"/>
      <c r="S36" s="46"/>
      <c r="T36" s="52" t="s">
        <v>442</v>
      </c>
      <c r="U36" s="45" t="s">
        <v>441</v>
      </c>
      <c r="V36" s="45" t="s">
        <v>441</v>
      </c>
      <c r="W36" s="45" t="s">
        <v>715</v>
      </c>
      <c r="X36" s="45" t="s">
        <v>442</v>
      </c>
      <c r="Y36" s="45" t="s">
        <v>14</v>
      </c>
      <c r="Z36" s="45" t="s">
        <v>14</v>
      </c>
      <c r="AA36" s="45" t="s">
        <v>442</v>
      </c>
      <c r="AB36" s="45"/>
      <c r="AC36" s="45" t="s">
        <v>504</v>
      </c>
      <c r="AD36" s="45"/>
      <c r="AE36" s="74" t="str">
        <f t="shared" si="3"/>
        <v>900100061E61003046A</v>
      </c>
      <c r="AH36" s="12"/>
    </row>
    <row r="37" spans="1:34" s="38" customFormat="1" ht="12.75" customHeight="1" x14ac:dyDescent="0.2">
      <c r="A37" s="45">
        <f t="shared" si="0"/>
        <v>35</v>
      </c>
      <c r="B37" s="46" t="s">
        <v>63</v>
      </c>
      <c r="C37" s="46"/>
      <c r="D37" s="47" t="s">
        <v>410</v>
      </c>
      <c r="E37" s="46" t="s">
        <v>133</v>
      </c>
      <c r="F37" s="48" t="s">
        <v>85</v>
      </c>
      <c r="G37" s="49">
        <v>5</v>
      </c>
      <c r="H37" s="49">
        <v>7777</v>
      </c>
      <c r="I37" s="48">
        <f t="shared" si="4"/>
        <v>7777</v>
      </c>
      <c r="J37" s="50">
        <v>1379</v>
      </c>
      <c r="K37" s="50">
        <v>35</v>
      </c>
      <c r="L37" s="46" t="s">
        <v>411</v>
      </c>
      <c r="M37" s="51" t="str">
        <f t="shared" si="2"/>
        <v>000900020563</v>
      </c>
      <c r="N37" s="46" t="s">
        <v>547</v>
      </c>
      <c r="O37" s="46" t="s">
        <v>25</v>
      </c>
      <c r="P37" s="46" t="s">
        <v>23</v>
      </c>
      <c r="Q37" s="46"/>
      <c r="R37" s="46"/>
      <c r="S37" s="46"/>
      <c r="T37" s="52" t="s">
        <v>442</v>
      </c>
      <c r="U37" s="45" t="s">
        <v>441</v>
      </c>
      <c r="V37" s="45" t="s">
        <v>441</v>
      </c>
      <c r="W37" s="45" t="s">
        <v>715</v>
      </c>
      <c r="X37" s="45" t="s">
        <v>442</v>
      </c>
      <c r="Y37" s="45" t="s">
        <v>14</v>
      </c>
      <c r="Z37" s="45" t="s">
        <v>14</v>
      </c>
      <c r="AA37" s="45" t="s">
        <v>442</v>
      </c>
      <c r="AB37" s="45"/>
      <c r="AC37" s="45" t="s">
        <v>504</v>
      </c>
      <c r="AD37" s="45"/>
      <c r="AE37" s="74" t="str">
        <f t="shared" si="3"/>
        <v>900100061E610030563</v>
      </c>
      <c r="AH37" s="12"/>
    </row>
    <row r="38" spans="1:34" s="38" customFormat="1" ht="12.75" customHeight="1" x14ac:dyDescent="0.2">
      <c r="A38" s="45">
        <f t="shared" si="0"/>
        <v>36</v>
      </c>
      <c r="B38" s="46" t="s">
        <v>64</v>
      </c>
      <c r="C38" s="46"/>
      <c r="D38" s="47" t="s">
        <v>322</v>
      </c>
      <c r="E38" s="46" t="s">
        <v>89</v>
      </c>
      <c r="F38" s="48" t="s">
        <v>85</v>
      </c>
      <c r="G38" s="49">
        <v>5</v>
      </c>
      <c r="H38" s="49">
        <v>7777</v>
      </c>
      <c r="I38" s="48">
        <f t="shared" si="4"/>
        <v>7777</v>
      </c>
      <c r="J38" s="50">
        <v>1135</v>
      </c>
      <c r="K38" s="50">
        <v>38</v>
      </c>
      <c r="L38" s="46" t="s">
        <v>323</v>
      </c>
      <c r="M38" s="51" t="str">
        <f t="shared" si="2"/>
        <v>00090002046F</v>
      </c>
      <c r="N38" s="46" t="s">
        <v>324</v>
      </c>
      <c r="O38" s="46" t="s">
        <v>25</v>
      </c>
      <c r="P38" s="46" t="s">
        <v>23</v>
      </c>
      <c r="Q38" s="46"/>
      <c r="R38" s="46"/>
      <c r="S38" s="46"/>
      <c r="T38" s="52" t="s">
        <v>442</v>
      </c>
      <c r="U38" s="45" t="s">
        <v>441</v>
      </c>
      <c r="V38" s="45" t="s">
        <v>441</v>
      </c>
      <c r="W38" s="45" t="s">
        <v>715</v>
      </c>
      <c r="X38" s="45" t="s">
        <v>442</v>
      </c>
      <c r="Y38" s="45" t="s">
        <v>14</v>
      </c>
      <c r="Z38" s="45" t="s">
        <v>14</v>
      </c>
      <c r="AA38" s="45" t="s">
        <v>442</v>
      </c>
      <c r="AB38" s="45"/>
      <c r="AC38" s="45" t="s">
        <v>504</v>
      </c>
      <c r="AD38" s="45"/>
      <c r="AE38" s="74" t="str">
        <f t="shared" si="3"/>
        <v>900100061E61003046F</v>
      </c>
      <c r="AH38" s="12"/>
    </row>
    <row r="39" spans="1:34" s="38" customFormat="1" ht="12.75" customHeight="1" x14ac:dyDescent="0.2">
      <c r="A39" s="45">
        <f t="shared" si="0"/>
        <v>37</v>
      </c>
      <c r="B39" s="46" t="s">
        <v>65</v>
      </c>
      <c r="C39" s="46"/>
      <c r="D39" s="47" t="s">
        <v>550</v>
      </c>
      <c r="E39" s="46" t="s">
        <v>89</v>
      </c>
      <c r="F39" s="48" t="s">
        <v>85</v>
      </c>
      <c r="G39" s="49">
        <v>6</v>
      </c>
      <c r="H39" s="49">
        <v>7777</v>
      </c>
      <c r="I39" s="48">
        <f t="shared" si="4"/>
        <v>7777</v>
      </c>
      <c r="J39" s="50">
        <v>1143</v>
      </c>
      <c r="K39" s="50">
        <v>39</v>
      </c>
      <c r="L39" s="46" t="s">
        <v>326</v>
      </c>
      <c r="M39" s="51" t="str">
        <f t="shared" si="2"/>
        <v>000900020477</v>
      </c>
      <c r="N39" s="46" t="s">
        <v>325</v>
      </c>
      <c r="O39" s="46" t="s">
        <v>25</v>
      </c>
      <c r="P39" s="46" t="s">
        <v>23</v>
      </c>
      <c r="Q39" s="46"/>
      <c r="R39" s="46"/>
      <c r="S39" s="46"/>
      <c r="T39" s="52" t="s">
        <v>442</v>
      </c>
      <c r="U39" s="45" t="s">
        <v>441</v>
      </c>
      <c r="V39" s="45" t="s">
        <v>441</v>
      </c>
      <c r="W39" s="45" t="s">
        <v>715</v>
      </c>
      <c r="X39" s="45" t="s">
        <v>14</v>
      </c>
      <c r="Y39" s="45" t="s">
        <v>14</v>
      </c>
      <c r="Z39" s="45" t="s">
        <v>14</v>
      </c>
      <c r="AA39" s="45" t="s">
        <v>442</v>
      </c>
      <c r="AB39" s="45"/>
      <c r="AC39" s="45" t="s">
        <v>504</v>
      </c>
      <c r="AD39" s="45"/>
      <c r="AE39" s="74" t="str">
        <f t="shared" si="3"/>
        <v>900100061E610030477</v>
      </c>
      <c r="AH39" s="12"/>
    </row>
    <row r="40" spans="1:34" s="38" customFormat="1" ht="12.75" customHeight="1" x14ac:dyDescent="0.2">
      <c r="A40" s="45">
        <f t="shared" si="0"/>
        <v>38</v>
      </c>
      <c r="B40" s="46" t="s">
        <v>66</v>
      </c>
      <c r="C40" s="46"/>
      <c r="D40" s="47" t="s">
        <v>361</v>
      </c>
      <c r="E40" s="46" t="s">
        <v>89</v>
      </c>
      <c r="F40" s="48" t="s">
        <v>85</v>
      </c>
      <c r="G40" s="49">
        <v>7</v>
      </c>
      <c r="H40" s="49">
        <v>7777</v>
      </c>
      <c r="I40" s="48">
        <f t="shared" si="4"/>
        <v>7777</v>
      </c>
      <c r="J40" s="50">
        <v>1308</v>
      </c>
      <c r="K40" s="50">
        <v>40</v>
      </c>
      <c r="L40" s="46" t="s">
        <v>364</v>
      </c>
      <c r="M40" s="51" t="str">
        <f t="shared" si="2"/>
        <v>00090002051C</v>
      </c>
      <c r="N40" s="46" t="s">
        <v>363</v>
      </c>
      <c r="O40" s="46" t="s">
        <v>25</v>
      </c>
      <c r="P40" s="46" t="s">
        <v>23</v>
      </c>
      <c r="Q40" s="46"/>
      <c r="R40" s="46"/>
      <c r="S40" s="46"/>
      <c r="T40" s="52" t="s">
        <v>442</v>
      </c>
      <c r="U40" s="45" t="s">
        <v>441</v>
      </c>
      <c r="V40" s="45" t="s">
        <v>441</v>
      </c>
      <c r="W40" s="45" t="s">
        <v>715</v>
      </c>
      <c r="X40" s="45" t="s">
        <v>442</v>
      </c>
      <c r="Y40" s="45" t="s">
        <v>14</v>
      </c>
      <c r="Z40" s="45" t="s">
        <v>14</v>
      </c>
      <c r="AA40" s="45" t="s">
        <v>442</v>
      </c>
      <c r="AB40" s="45"/>
      <c r="AC40" s="58" t="s">
        <v>504</v>
      </c>
      <c r="AD40" s="58"/>
      <c r="AE40" s="74" t="str">
        <f t="shared" si="3"/>
        <v>900100061E61003051C</v>
      </c>
      <c r="AH40" s="12"/>
    </row>
    <row r="41" spans="1:34" s="39" customFormat="1" ht="12.75" customHeight="1" x14ac:dyDescent="0.2">
      <c r="A41" s="45">
        <f t="shared" si="0"/>
        <v>39</v>
      </c>
      <c r="B41" s="46" t="s">
        <v>561</v>
      </c>
      <c r="C41" s="46"/>
      <c r="D41" s="47" t="s">
        <v>366</v>
      </c>
      <c r="E41" s="46" t="s">
        <v>119</v>
      </c>
      <c r="F41" s="48" t="s">
        <v>85</v>
      </c>
      <c r="G41" s="49">
        <v>6</v>
      </c>
      <c r="H41" s="49">
        <v>7777</v>
      </c>
      <c r="I41" s="48">
        <f t="shared" si="4"/>
        <v>7777</v>
      </c>
      <c r="J41" s="50">
        <v>1154</v>
      </c>
      <c r="K41" s="50">
        <v>41</v>
      </c>
      <c r="L41" s="46" t="s">
        <v>404</v>
      </c>
      <c r="M41" s="51" t="str">
        <f t="shared" si="2"/>
        <v>000900020482</v>
      </c>
      <c r="N41" s="46" t="s">
        <v>367</v>
      </c>
      <c r="O41" s="46" t="s">
        <v>25</v>
      </c>
      <c r="P41" s="46" t="s">
        <v>23</v>
      </c>
      <c r="Q41" s="46"/>
      <c r="R41" s="46"/>
      <c r="S41" s="46"/>
      <c r="T41" s="52" t="s">
        <v>442</v>
      </c>
      <c r="U41" s="45" t="s">
        <v>441</v>
      </c>
      <c r="V41" s="45" t="s">
        <v>441</v>
      </c>
      <c r="W41" s="45" t="s">
        <v>715</v>
      </c>
      <c r="X41" s="45" t="s">
        <v>442</v>
      </c>
      <c r="Y41" s="45" t="s">
        <v>14</v>
      </c>
      <c r="Z41" s="45" t="s">
        <v>14</v>
      </c>
      <c r="AA41" s="45" t="s">
        <v>442</v>
      </c>
      <c r="AB41" s="45"/>
      <c r="AC41" s="58" t="s">
        <v>504</v>
      </c>
      <c r="AD41" s="58"/>
      <c r="AE41" s="74" t="str">
        <f t="shared" si="3"/>
        <v>900100061E610030482</v>
      </c>
      <c r="AG41" s="38"/>
      <c r="AH41" s="12"/>
    </row>
    <row r="42" spans="1:34" s="38" customFormat="1" ht="12.75" customHeight="1" x14ac:dyDescent="0.2">
      <c r="A42" s="45">
        <f t="shared" si="0"/>
        <v>40</v>
      </c>
      <c r="B42" s="46" t="s">
        <v>564</v>
      </c>
      <c r="C42" s="46"/>
      <c r="D42" s="47" t="s">
        <v>405</v>
      </c>
      <c r="E42" s="46" t="s">
        <v>119</v>
      </c>
      <c r="F42" s="48" t="s">
        <v>85</v>
      </c>
      <c r="G42" s="49">
        <v>6</v>
      </c>
      <c r="H42" s="49">
        <v>7777</v>
      </c>
      <c r="I42" s="48">
        <f t="shared" si="4"/>
        <v>7777</v>
      </c>
      <c r="J42" s="50">
        <v>1227</v>
      </c>
      <c r="K42" s="50">
        <v>42</v>
      </c>
      <c r="L42" s="46" t="s">
        <v>499</v>
      </c>
      <c r="M42" s="51" t="str">
        <f t="shared" si="2"/>
        <v>0009000204CB</v>
      </c>
      <c r="N42" s="46" t="s">
        <v>434</v>
      </c>
      <c r="O42" s="46" t="s">
        <v>25</v>
      </c>
      <c r="P42" s="46" t="s">
        <v>23</v>
      </c>
      <c r="Q42" s="46"/>
      <c r="R42" s="46"/>
      <c r="S42" s="46"/>
      <c r="T42" s="52" t="s">
        <v>442</v>
      </c>
      <c r="U42" s="45" t="s">
        <v>441</v>
      </c>
      <c r="V42" s="45" t="s">
        <v>441</v>
      </c>
      <c r="W42" s="45" t="s">
        <v>715</v>
      </c>
      <c r="X42" s="45" t="s">
        <v>442</v>
      </c>
      <c r="Y42" s="45" t="s">
        <v>14</v>
      </c>
      <c r="Z42" s="45" t="s">
        <v>14</v>
      </c>
      <c r="AA42" s="45" t="s">
        <v>442</v>
      </c>
      <c r="AB42" s="45"/>
      <c r="AC42" s="58" t="s">
        <v>504</v>
      </c>
      <c r="AD42" s="58"/>
      <c r="AE42" s="74" t="str">
        <f t="shared" si="3"/>
        <v>900100061E6100304CB</v>
      </c>
      <c r="AH42" s="12"/>
    </row>
    <row r="43" spans="1:34" s="38" customFormat="1" ht="12.75" customHeight="1" x14ac:dyDescent="0.2">
      <c r="A43" s="45">
        <f t="shared" si="0"/>
        <v>41</v>
      </c>
      <c r="B43" s="46" t="s">
        <v>67</v>
      </c>
      <c r="C43" s="46"/>
      <c r="D43" s="47" t="s">
        <v>392</v>
      </c>
      <c r="E43" s="46" t="s">
        <v>89</v>
      </c>
      <c r="F43" s="48" t="s">
        <v>85</v>
      </c>
      <c r="G43" s="49">
        <v>6</v>
      </c>
      <c r="H43" s="49">
        <v>7777</v>
      </c>
      <c r="I43" s="48">
        <f t="shared" si="4"/>
        <v>7777</v>
      </c>
      <c r="J43" s="50">
        <v>1305</v>
      </c>
      <c r="K43" s="50">
        <v>43</v>
      </c>
      <c r="L43" s="46" t="s">
        <v>647</v>
      </c>
      <c r="M43" s="51" t="str">
        <f t="shared" si="2"/>
        <v>000900020519</v>
      </c>
      <c r="N43" s="46" t="s">
        <v>393</v>
      </c>
      <c r="O43" s="46" t="s">
        <v>25</v>
      </c>
      <c r="P43" s="46" t="s">
        <v>23</v>
      </c>
      <c r="Q43" s="46"/>
      <c r="R43" s="46"/>
      <c r="S43" s="46"/>
      <c r="T43" s="52" t="s">
        <v>442</v>
      </c>
      <c r="U43" s="45" t="s">
        <v>441</v>
      </c>
      <c r="V43" s="45" t="s">
        <v>441</v>
      </c>
      <c r="W43" s="45" t="s">
        <v>715</v>
      </c>
      <c r="X43" s="45" t="s">
        <v>442</v>
      </c>
      <c r="Y43" s="45" t="s">
        <v>14</v>
      </c>
      <c r="Z43" s="45" t="s">
        <v>14</v>
      </c>
      <c r="AA43" s="45" t="s">
        <v>442</v>
      </c>
      <c r="AB43" s="45"/>
      <c r="AC43" s="58" t="s">
        <v>504</v>
      </c>
      <c r="AD43" s="58"/>
      <c r="AE43" s="74" t="str">
        <f t="shared" si="3"/>
        <v>900100061E610030519</v>
      </c>
      <c r="AH43" s="12"/>
    </row>
    <row r="44" spans="1:34" s="38" customFormat="1" ht="12.75" customHeight="1" x14ac:dyDescent="0.2">
      <c r="A44" s="45">
        <f t="shared" si="0"/>
        <v>42</v>
      </c>
      <c r="B44" s="46" t="s">
        <v>68</v>
      </c>
      <c r="C44" s="46"/>
      <c r="D44" s="47" t="s">
        <v>402</v>
      </c>
      <c r="E44" s="46" t="s">
        <v>89</v>
      </c>
      <c r="F44" s="48" t="s">
        <v>85</v>
      </c>
      <c r="G44" s="49">
        <v>6</v>
      </c>
      <c r="H44" s="49">
        <v>7777</v>
      </c>
      <c r="I44" s="48">
        <f t="shared" si="4"/>
        <v>7777</v>
      </c>
      <c r="J44" s="50">
        <v>1118</v>
      </c>
      <c r="K44" s="50">
        <v>44</v>
      </c>
      <c r="L44" s="46" t="s">
        <v>403</v>
      </c>
      <c r="M44" s="51" t="str">
        <f t="shared" si="2"/>
        <v>00090002045E</v>
      </c>
      <c r="N44" s="46" t="s">
        <v>289</v>
      </c>
      <c r="O44" s="46" t="s">
        <v>25</v>
      </c>
      <c r="P44" s="46" t="s">
        <v>23</v>
      </c>
      <c r="Q44" s="46"/>
      <c r="R44" s="46"/>
      <c r="S44" s="46"/>
      <c r="T44" s="52" t="s">
        <v>442</v>
      </c>
      <c r="U44" s="45" t="s">
        <v>441</v>
      </c>
      <c r="V44" s="45" t="s">
        <v>441</v>
      </c>
      <c r="W44" s="45" t="s">
        <v>715</v>
      </c>
      <c r="X44" s="45" t="s">
        <v>442</v>
      </c>
      <c r="Y44" s="45" t="s">
        <v>14</v>
      </c>
      <c r="Z44" s="45" t="s">
        <v>14</v>
      </c>
      <c r="AA44" s="45" t="s">
        <v>442</v>
      </c>
      <c r="AB44" s="45"/>
      <c r="AC44" s="58" t="s">
        <v>504</v>
      </c>
      <c r="AD44" s="58"/>
      <c r="AE44" s="74" t="str">
        <f t="shared" si="3"/>
        <v>900100061E61003045E</v>
      </c>
      <c r="AH44" s="12"/>
    </row>
    <row r="45" spans="1:34" s="39" customFormat="1" ht="12.75" customHeight="1" x14ac:dyDescent="0.2">
      <c r="A45" s="45">
        <f t="shared" si="0"/>
        <v>43</v>
      </c>
      <c r="B45" s="46" t="s">
        <v>69</v>
      </c>
      <c r="C45" s="46"/>
      <c r="D45" s="47" t="s">
        <v>319</v>
      </c>
      <c r="E45" s="46" t="s">
        <v>89</v>
      </c>
      <c r="F45" s="48" t="s">
        <v>85</v>
      </c>
      <c r="G45" s="49">
        <v>5</v>
      </c>
      <c r="H45" s="49">
        <v>7777</v>
      </c>
      <c r="I45" s="48">
        <f t="shared" si="4"/>
        <v>7777</v>
      </c>
      <c r="J45" s="50">
        <v>1134</v>
      </c>
      <c r="K45" s="50">
        <v>45</v>
      </c>
      <c r="L45" s="46" t="s">
        <v>320</v>
      </c>
      <c r="M45" s="51" t="str">
        <f t="shared" si="2"/>
        <v>00090002046E</v>
      </c>
      <c r="N45" s="46" t="s">
        <v>321</v>
      </c>
      <c r="O45" s="46" t="s">
        <v>25</v>
      </c>
      <c r="P45" s="46" t="s">
        <v>23</v>
      </c>
      <c r="Q45" s="46"/>
      <c r="R45" s="46"/>
      <c r="S45" s="46"/>
      <c r="T45" s="52" t="s">
        <v>442</v>
      </c>
      <c r="U45" s="45" t="s">
        <v>441</v>
      </c>
      <c r="V45" s="45" t="s">
        <v>441</v>
      </c>
      <c r="W45" s="45" t="s">
        <v>715</v>
      </c>
      <c r="X45" s="45" t="s">
        <v>442</v>
      </c>
      <c r="Y45" s="45" t="s">
        <v>14</v>
      </c>
      <c r="Z45" s="45" t="s">
        <v>14</v>
      </c>
      <c r="AA45" s="45" t="s">
        <v>442</v>
      </c>
      <c r="AB45" s="45"/>
      <c r="AC45" s="58" t="s">
        <v>504</v>
      </c>
      <c r="AD45" s="58"/>
      <c r="AE45" s="74" t="str">
        <f t="shared" si="3"/>
        <v>900100061E61003046E</v>
      </c>
      <c r="AG45" s="38"/>
      <c r="AH45" s="12"/>
    </row>
    <row r="46" spans="1:34" s="38" customFormat="1" ht="12.75" customHeight="1" x14ac:dyDescent="0.2">
      <c r="A46" s="45">
        <f t="shared" si="0"/>
        <v>44</v>
      </c>
      <c r="B46" s="46" t="s">
        <v>70</v>
      </c>
      <c r="C46" s="46"/>
      <c r="D46" s="47" t="s">
        <v>307</v>
      </c>
      <c r="E46" s="46" t="s">
        <v>89</v>
      </c>
      <c r="F46" s="48" t="s">
        <v>85</v>
      </c>
      <c r="G46" s="49">
        <v>6</v>
      </c>
      <c r="H46" s="49">
        <v>7777</v>
      </c>
      <c r="I46" s="48">
        <f t="shared" si="4"/>
        <v>7777</v>
      </c>
      <c r="J46" s="50">
        <v>1119</v>
      </c>
      <c r="K46" s="50">
        <v>46</v>
      </c>
      <c r="L46" s="46" t="s">
        <v>308</v>
      </c>
      <c r="M46" s="51" t="str">
        <f t="shared" si="2"/>
        <v>00090002045F</v>
      </c>
      <c r="N46" s="46" t="s">
        <v>290</v>
      </c>
      <c r="O46" s="46" t="s">
        <v>25</v>
      </c>
      <c r="P46" s="46" t="s">
        <v>23</v>
      </c>
      <c r="Q46" s="46"/>
      <c r="R46" s="46"/>
      <c r="S46" s="46"/>
      <c r="T46" s="52" t="s">
        <v>442</v>
      </c>
      <c r="U46" s="45" t="s">
        <v>441</v>
      </c>
      <c r="V46" s="45" t="s">
        <v>441</v>
      </c>
      <c r="W46" s="45" t="s">
        <v>715</v>
      </c>
      <c r="X46" s="45" t="s">
        <v>442</v>
      </c>
      <c r="Y46" s="45" t="s">
        <v>14</v>
      </c>
      <c r="Z46" s="45" t="s">
        <v>14</v>
      </c>
      <c r="AA46" s="45" t="s">
        <v>442</v>
      </c>
      <c r="AB46" s="45"/>
      <c r="AC46" s="58" t="s">
        <v>504</v>
      </c>
      <c r="AD46" s="58"/>
      <c r="AE46" s="74" t="str">
        <f t="shared" si="3"/>
        <v>900100061E61003045F</v>
      </c>
      <c r="AH46" s="12"/>
    </row>
    <row r="47" spans="1:34" s="38" customFormat="1" ht="12.75" customHeight="1" x14ac:dyDescent="0.2">
      <c r="A47" s="45">
        <f t="shared" si="0"/>
        <v>45</v>
      </c>
      <c r="B47" s="46" t="s">
        <v>299</v>
      </c>
      <c r="C47" s="46"/>
      <c r="D47" s="47" t="s">
        <v>297</v>
      </c>
      <c r="E47" s="46" t="s">
        <v>89</v>
      </c>
      <c r="F47" s="48" t="s">
        <v>85</v>
      </c>
      <c r="G47" s="49">
        <v>6</v>
      </c>
      <c r="H47" s="49">
        <v>7777</v>
      </c>
      <c r="I47" s="48">
        <f t="shared" si="4"/>
        <v>7777</v>
      </c>
      <c r="J47" s="50">
        <v>1219</v>
      </c>
      <c r="K47" s="50">
        <v>47</v>
      </c>
      <c r="L47" s="46" t="s">
        <v>300</v>
      </c>
      <c r="M47" s="51" t="str">
        <f t="shared" si="2"/>
        <v>0009000204C3</v>
      </c>
      <c r="N47" s="46" t="s">
        <v>298</v>
      </c>
      <c r="O47" s="46" t="s">
        <v>25</v>
      </c>
      <c r="P47" s="46" t="s">
        <v>23</v>
      </c>
      <c r="Q47" s="46"/>
      <c r="R47" s="46"/>
      <c r="S47" s="46"/>
      <c r="T47" s="52" t="s">
        <v>442</v>
      </c>
      <c r="U47" s="45" t="s">
        <v>441</v>
      </c>
      <c r="V47" s="45" t="s">
        <v>441</v>
      </c>
      <c r="W47" s="45" t="s">
        <v>715</v>
      </c>
      <c r="X47" s="45" t="s">
        <v>14</v>
      </c>
      <c r="Y47" s="45" t="s">
        <v>14</v>
      </c>
      <c r="Z47" s="45" t="s">
        <v>14</v>
      </c>
      <c r="AA47" s="45" t="s">
        <v>442</v>
      </c>
      <c r="AB47" s="45"/>
      <c r="AC47" s="58" t="s">
        <v>504</v>
      </c>
      <c r="AD47" s="58"/>
      <c r="AE47" s="74" t="str">
        <f t="shared" si="3"/>
        <v>900100061E6100304C3</v>
      </c>
      <c r="AH47" s="12"/>
    </row>
    <row r="48" spans="1:34" s="38" customFormat="1" ht="12.75" customHeight="1" x14ac:dyDescent="0.2">
      <c r="A48" s="45">
        <f t="shared" si="0"/>
        <v>46</v>
      </c>
      <c r="B48" s="46" t="s">
        <v>834</v>
      </c>
      <c r="C48" s="46"/>
      <c r="D48" s="47" t="s">
        <v>407</v>
      </c>
      <c r="E48" s="46" t="s">
        <v>659</v>
      </c>
      <c r="F48" s="48" t="s">
        <v>85</v>
      </c>
      <c r="G48" s="49">
        <v>6</v>
      </c>
      <c r="H48" s="49">
        <v>7777</v>
      </c>
      <c r="I48" s="48">
        <f t="shared" si="4"/>
        <v>7777</v>
      </c>
      <c r="J48" s="50">
        <v>1318</v>
      </c>
      <c r="K48" s="50">
        <v>48</v>
      </c>
      <c r="L48" s="46" t="s">
        <v>408</v>
      </c>
      <c r="M48" s="51" t="str">
        <f t="shared" si="2"/>
        <v>000900020526</v>
      </c>
      <c r="N48" s="46" t="s">
        <v>409</v>
      </c>
      <c r="O48" s="46" t="s">
        <v>25</v>
      </c>
      <c r="P48" s="46" t="s">
        <v>247</v>
      </c>
      <c r="Q48" s="46"/>
      <c r="R48" s="46"/>
      <c r="S48" s="46"/>
      <c r="T48" s="52" t="s">
        <v>442</v>
      </c>
      <c r="U48" s="45" t="s">
        <v>441</v>
      </c>
      <c r="V48" s="45" t="s">
        <v>441</v>
      </c>
      <c r="W48" s="45" t="s">
        <v>715</v>
      </c>
      <c r="X48" s="45" t="s">
        <v>442</v>
      </c>
      <c r="Y48" s="45" t="s">
        <v>14</v>
      </c>
      <c r="Z48" s="45" t="s">
        <v>14</v>
      </c>
      <c r="AA48" s="45" t="s">
        <v>442</v>
      </c>
      <c r="AB48" s="45"/>
      <c r="AC48" s="58" t="s">
        <v>504</v>
      </c>
      <c r="AD48" s="58"/>
      <c r="AE48" s="74" t="str">
        <f t="shared" si="3"/>
        <v>900100061E610030526</v>
      </c>
      <c r="AH48" s="12"/>
    </row>
    <row r="49" spans="1:34" s="39" customFormat="1" ht="12.75" customHeight="1" x14ac:dyDescent="0.2">
      <c r="A49" s="45">
        <f t="shared" si="0"/>
        <v>47</v>
      </c>
      <c r="B49" s="46" t="s">
        <v>669</v>
      </c>
      <c r="C49" s="46"/>
      <c r="D49" s="47" t="s">
        <v>412</v>
      </c>
      <c r="E49" s="46" t="s">
        <v>119</v>
      </c>
      <c r="F49" s="48" t="s">
        <v>85</v>
      </c>
      <c r="G49" s="49">
        <v>6</v>
      </c>
      <c r="H49" s="49">
        <v>7777</v>
      </c>
      <c r="I49" s="48">
        <f t="shared" si="4"/>
        <v>7777</v>
      </c>
      <c r="J49" s="50">
        <v>1380</v>
      </c>
      <c r="K49" s="50">
        <v>49</v>
      </c>
      <c r="L49" s="46" t="s">
        <v>413</v>
      </c>
      <c r="M49" s="51" t="str">
        <f t="shared" si="2"/>
        <v>000900020564</v>
      </c>
      <c r="N49" s="46" t="s">
        <v>414</v>
      </c>
      <c r="O49" s="46" t="s">
        <v>25</v>
      </c>
      <c r="P49" s="46" t="s">
        <v>247</v>
      </c>
      <c r="Q49" s="46"/>
      <c r="R49" s="46"/>
      <c r="S49" s="46"/>
      <c r="T49" s="52" t="s">
        <v>442</v>
      </c>
      <c r="U49" s="45" t="s">
        <v>441</v>
      </c>
      <c r="V49" s="45" t="s">
        <v>441</v>
      </c>
      <c r="W49" s="45" t="s">
        <v>715</v>
      </c>
      <c r="X49" s="45" t="s">
        <v>442</v>
      </c>
      <c r="Y49" s="45" t="s">
        <v>14</v>
      </c>
      <c r="Z49" s="45" t="s">
        <v>14</v>
      </c>
      <c r="AA49" s="45" t="s">
        <v>442</v>
      </c>
      <c r="AB49" s="45"/>
      <c r="AC49" s="58" t="s">
        <v>504</v>
      </c>
      <c r="AD49" s="58"/>
      <c r="AE49" s="74" t="str">
        <f t="shared" si="3"/>
        <v>900100061E610030564</v>
      </c>
      <c r="AG49" s="38"/>
      <c r="AH49" s="12"/>
    </row>
    <row r="50" spans="1:34" s="38" customFormat="1" ht="12.75" customHeight="1" x14ac:dyDescent="0.2">
      <c r="A50" s="45">
        <f t="shared" si="0"/>
        <v>48</v>
      </c>
      <c r="B50" s="46" t="s">
        <v>665</v>
      </c>
      <c r="C50" s="46"/>
      <c r="D50" s="47" t="s">
        <v>272</v>
      </c>
      <c r="E50" s="46" t="s">
        <v>88</v>
      </c>
      <c r="F50" s="48" t="s">
        <v>85</v>
      </c>
      <c r="G50" s="49">
        <v>6</v>
      </c>
      <c r="H50" s="49">
        <v>7777</v>
      </c>
      <c r="I50" s="48">
        <f t="shared" ref="I50:I81" si="5">H50</f>
        <v>7777</v>
      </c>
      <c r="J50" s="50">
        <v>1122</v>
      </c>
      <c r="K50" s="50">
        <v>50</v>
      </c>
      <c r="L50" s="46" t="s">
        <v>309</v>
      </c>
      <c r="M50" s="51" t="str">
        <f t="shared" si="2"/>
        <v>000900020462</v>
      </c>
      <c r="N50" s="46" t="s">
        <v>273</v>
      </c>
      <c r="O50" s="46" t="s">
        <v>25</v>
      </c>
      <c r="P50" s="46" t="s">
        <v>247</v>
      </c>
      <c r="Q50" s="46"/>
      <c r="R50" s="46"/>
      <c r="S50" s="46"/>
      <c r="T50" s="52" t="s">
        <v>442</v>
      </c>
      <c r="U50" s="45" t="s">
        <v>441</v>
      </c>
      <c r="V50" s="45" t="s">
        <v>441</v>
      </c>
      <c r="W50" s="45" t="s">
        <v>715</v>
      </c>
      <c r="X50" s="45" t="s">
        <v>442</v>
      </c>
      <c r="Y50" s="45" t="s">
        <v>14</v>
      </c>
      <c r="Z50" s="45" t="s">
        <v>14</v>
      </c>
      <c r="AA50" s="45" t="s">
        <v>442</v>
      </c>
      <c r="AB50" s="45"/>
      <c r="AC50" s="58" t="s">
        <v>504</v>
      </c>
      <c r="AD50" s="45"/>
      <c r="AE50" s="74" t="str">
        <f t="shared" si="3"/>
        <v>900100061E610030462</v>
      </c>
      <c r="AH50" s="12"/>
    </row>
    <row r="51" spans="1:34" s="38" customFormat="1" ht="12.75" customHeight="1" x14ac:dyDescent="0.2">
      <c r="A51" s="45">
        <f t="shared" si="0"/>
        <v>49</v>
      </c>
      <c r="B51" s="46" t="s">
        <v>71</v>
      </c>
      <c r="C51" s="46"/>
      <c r="D51" s="47" t="s">
        <v>272</v>
      </c>
      <c r="E51" s="46" t="s">
        <v>88</v>
      </c>
      <c r="F51" s="48" t="s">
        <v>85</v>
      </c>
      <c r="G51" s="49">
        <v>7</v>
      </c>
      <c r="H51" s="49">
        <v>7777</v>
      </c>
      <c r="I51" s="48">
        <f t="shared" si="5"/>
        <v>7777</v>
      </c>
      <c r="J51" s="50">
        <v>1171</v>
      </c>
      <c r="K51" s="50">
        <v>51</v>
      </c>
      <c r="L51" s="46" t="s">
        <v>346</v>
      </c>
      <c r="M51" s="51" t="str">
        <f t="shared" si="2"/>
        <v>000900020493</v>
      </c>
      <c r="N51" s="46" t="s">
        <v>273</v>
      </c>
      <c r="O51" s="46" t="s">
        <v>25</v>
      </c>
      <c r="P51" s="46" t="s">
        <v>247</v>
      </c>
      <c r="Q51" s="46"/>
      <c r="R51" s="46"/>
      <c r="S51" s="46"/>
      <c r="T51" s="52" t="s">
        <v>442</v>
      </c>
      <c r="U51" s="45" t="s">
        <v>441</v>
      </c>
      <c r="V51" s="45" t="s">
        <v>441</v>
      </c>
      <c r="W51" s="45" t="s">
        <v>715</v>
      </c>
      <c r="X51" s="45" t="s">
        <v>442</v>
      </c>
      <c r="Y51" s="45" t="s">
        <v>14</v>
      </c>
      <c r="Z51" s="45" t="s">
        <v>14</v>
      </c>
      <c r="AA51" s="45" t="s">
        <v>442</v>
      </c>
      <c r="AB51" s="45"/>
      <c r="AC51" s="58" t="s">
        <v>504</v>
      </c>
      <c r="AD51" s="58"/>
      <c r="AE51" s="74" t="str">
        <f t="shared" si="3"/>
        <v>900100061E610030493</v>
      </c>
      <c r="AH51" s="12"/>
    </row>
    <row r="52" spans="1:34" s="38" customFormat="1" ht="12.75" customHeight="1" x14ac:dyDescent="0.2">
      <c r="A52" s="45">
        <f t="shared" si="0"/>
        <v>50</v>
      </c>
      <c r="B52" s="46" t="s">
        <v>72</v>
      </c>
      <c r="C52" s="46"/>
      <c r="D52" s="47" t="s">
        <v>336</v>
      </c>
      <c r="E52" s="46" t="s">
        <v>109</v>
      </c>
      <c r="F52" s="48" t="s">
        <v>85</v>
      </c>
      <c r="G52" s="49">
        <v>7</v>
      </c>
      <c r="H52" s="49">
        <v>7777</v>
      </c>
      <c r="I52" s="48">
        <f t="shared" si="5"/>
        <v>7777</v>
      </c>
      <c r="J52" s="50">
        <v>1302</v>
      </c>
      <c r="K52" s="50">
        <v>52</v>
      </c>
      <c r="L52" s="46" t="s">
        <v>337</v>
      </c>
      <c r="M52" s="51" t="str">
        <f t="shared" si="2"/>
        <v>000900020516</v>
      </c>
      <c r="N52" s="46" t="s">
        <v>335</v>
      </c>
      <c r="O52" s="46" t="s">
        <v>25</v>
      </c>
      <c r="P52" s="46" t="s">
        <v>247</v>
      </c>
      <c r="Q52" s="46"/>
      <c r="R52" s="46"/>
      <c r="S52" s="46"/>
      <c r="T52" s="52" t="s">
        <v>442</v>
      </c>
      <c r="U52" s="45" t="s">
        <v>441</v>
      </c>
      <c r="V52" s="45" t="s">
        <v>441</v>
      </c>
      <c r="W52" s="45" t="s">
        <v>715</v>
      </c>
      <c r="X52" s="45" t="s">
        <v>442</v>
      </c>
      <c r="Y52" s="45" t="s">
        <v>14</v>
      </c>
      <c r="Z52" s="45" t="s">
        <v>14</v>
      </c>
      <c r="AA52" s="45" t="s">
        <v>442</v>
      </c>
      <c r="AB52" s="45"/>
      <c r="AC52" s="58" t="s">
        <v>504</v>
      </c>
      <c r="AD52" s="58"/>
      <c r="AE52" s="74" t="str">
        <f t="shared" si="3"/>
        <v>900100061E610030516</v>
      </c>
      <c r="AH52" s="12"/>
    </row>
    <row r="53" spans="1:34" s="38" customFormat="1" ht="12.75" customHeight="1" x14ac:dyDescent="0.2">
      <c r="A53" s="45">
        <f t="shared" si="0"/>
        <v>51</v>
      </c>
      <c r="B53" s="46" t="s">
        <v>250</v>
      </c>
      <c r="C53" s="46"/>
      <c r="D53" s="47" t="s">
        <v>245</v>
      </c>
      <c r="E53" s="46" t="s">
        <v>109</v>
      </c>
      <c r="F53" s="48" t="s">
        <v>85</v>
      </c>
      <c r="G53" s="49">
        <v>7</v>
      </c>
      <c r="H53" s="49">
        <v>7777</v>
      </c>
      <c r="I53" s="48">
        <f t="shared" si="5"/>
        <v>7777</v>
      </c>
      <c r="J53" s="50">
        <v>1069</v>
      </c>
      <c r="K53" s="50">
        <v>53</v>
      </c>
      <c r="L53" s="46" t="s">
        <v>251</v>
      </c>
      <c r="M53" s="51" t="str">
        <f t="shared" si="2"/>
        <v>00090002042D</v>
      </c>
      <c r="N53" s="46" t="s">
        <v>246</v>
      </c>
      <c r="O53" s="46" t="s">
        <v>25</v>
      </c>
      <c r="P53" s="46" t="s">
        <v>23</v>
      </c>
      <c r="Q53" s="46"/>
      <c r="R53" s="46"/>
      <c r="S53" s="46"/>
      <c r="T53" s="52" t="s">
        <v>442</v>
      </c>
      <c r="U53" s="45" t="s">
        <v>441</v>
      </c>
      <c r="V53" s="45" t="s">
        <v>441</v>
      </c>
      <c r="W53" s="45" t="s">
        <v>715</v>
      </c>
      <c r="X53" s="45" t="s">
        <v>442</v>
      </c>
      <c r="Y53" s="45" t="s">
        <v>14</v>
      </c>
      <c r="Z53" s="45" t="s">
        <v>14</v>
      </c>
      <c r="AA53" s="45" t="s">
        <v>442</v>
      </c>
      <c r="AB53" s="45"/>
      <c r="AC53" s="58" t="s">
        <v>504</v>
      </c>
      <c r="AD53" s="58"/>
      <c r="AE53" s="74" t="str">
        <f t="shared" si="3"/>
        <v>900100061E61003042D</v>
      </c>
      <c r="AH53" s="12"/>
    </row>
    <row r="54" spans="1:34" s="38" customFormat="1" ht="12.75" customHeight="1" x14ac:dyDescent="0.2">
      <c r="A54" s="45">
        <f t="shared" si="0"/>
        <v>52</v>
      </c>
      <c r="B54" s="46" t="s">
        <v>565</v>
      </c>
      <c r="C54" s="46"/>
      <c r="D54" s="47" t="s">
        <v>415</v>
      </c>
      <c r="E54" s="46" t="s">
        <v>90</v>
      </c>
      <c r="F54" s="48" t="s">
        <v>85</v>
      </c>
      <c r="G54" s="49">
        <v>7</v>
      </c>
      <c r="H54" s="49">
        <v>7777</v>
      </c>
      <c r="I54" s="48">
        <f t="shared" si="5"/>
        <v>7777</v>
      </c>
      <c r="J54" s="50">
        <v>1381</v>
      </c>
      <c r="K54" s="50">
        <v>54</v>
      </c>
      <c r="L54" s="46" t="s">
        <v>416</v>
      </c>
      <c r="M54" s="51" t="str">
        <f t="shared" si="2"/>
        <v>000900020565</v>
      </c>
      <c r="N54" s="46" t="s">
        <v>417</v>
      </c>
      <c r="O54" s="46" t="s">
        <v>25</v>
      </c>
      <c r="P54" s="46" t="s">
        <v>23</v>
      </c>
      <c r="Q54" s="46"/>
      <c r="R54" s="46"/>
      <c r="S54" s="46"/>
      <c r="T54" s="52" t="s">
        <v>442</v>
      </c>
      <c r="U54" s="45" t="s">
        <v>441</v>
      </c>
      <c r="V54" s="45" t="s">
        <v>441</v>
      </c>
      <c r="W54" s="45" t="s">
        <v>715</v>
      </c>
      <c r="X54" s="45" t="s">
        <v>442</v>
      </c>
      <c r="Y54" s="45" t="s">
        <v>14</v>
      </c>
      <c r="Z54" s="45" t="s">
        <v>14</v>
      </c>
      <c r="AA54" s="45" t="s">
        <v>442</v>
      </c>
      <c r="AB54" s="45"/>
      <c r="AC54" s="58" t="s">
        <v>504</v>
      </c>
      <c r="AD54" s="58" t="s">
        <v>838</v>
      </c>
      <c r="AE54" s="74" t="str">
        <f t="shared" si="3"/>
        <v>900100061E610030565</v>
      </c>
      <c r="AH54" s="12"/>
    </row>
    <row r="55" spans="1:34" s="38" customFormat="1" ht="12.75" customHeight="1" x14ac:dyDescent="0.2">
      <c r="A55" s="45">
        <f t="shared" si="0"/>
        <v>53</v>
      </c>
      <c r="B55" s="46" t="s">
        <v>687</v>
      </c>
      <c r="C55" s="46"/>
      <c r="D55" s="47" t="s">
        <v>689</v>
      </c>
      <c r="E55" s="46" t="s">
        <v>88</v>
      </c>
      <c r="F55" s="48" t="s">
        <v>85</v>
      </c>
      <c r="G55" s="49">
        <v>5</v>
      </c>
      <c r="H55" s="49">
        <v>7777</v>
      </c>
      <c r="I55" s="48">
        <f t="shared" si="5"/>
        <v>7777</v>
      </c>
      <c r="J55" s="50">
        <v>1361</v>
      </c>
      <c r="K55" s="50">
        <v>55</v>
      </c>
      <c r="L55" s="46" t="s">
        <v>688</v>
      </c>
      <c r="M55" s="51" t="str">
        <f t="shared" si="2"/>
        <v>000900020551</v>
      </c>
      <c r="N55" s="46" t="s">
        <v>643</v>
      </c>
      <c r="O55" s="46" t="s">
        <v>25</v>
      </c>
      <c r="P55" s="46" t="s">
        <v>23</v>
      </c>
      <c r="Q55" s="46"/>
      <c r="R55" s="46" t="s">
        <v>14</v>
      </c>
      <c r="S55" s="46"/>
      <c r="T55" s="52" t="s">
        <v>442</v>
      </c>
      <c r="U55" s="45" t="s">
        <v>441</v>
      </c>
      <c r="V55" s="45" t="s">
        <v>441</v>
      </c>
      <c r="W55" s="45" t="s">
        <v>715</v>
      </c>
      <c r="X55" s="45" t="s">
        <v>442</v>
      </c>
      <c r="Y55" s="45" t="s">
        <v>14</v>
      </c>
      <c r="Z55" s="45" t="s">
        <v>14</v>
      </c>
      <c r="AA55" s="45" t="s">
        <v>442</v>
      </c>
      <c r="AB55" s="45"/>
      <c r="AC55" s="45" t="s">
        <v>504</v>
      </c>
      <c r="AD55" s="45"/>
      <c r="AE55" s="74" t="str">
        <f t="shared" si="3"/>
        <v>900100061E610030551</v>
      </c>
      <c r="AH55" s="12"/>
    </row>
    <row r="56" spans="1:34" s="38" customFormat="1" ht="12.75" customHeight="1" x14ac:dyDescent="0.2">
      <c r="A56" s="45">
        <f t="shared" si="0"/>
        <v>54</v>
      </c>
      <c r="B56" s="46" t="s">
        <v>418</v>
      </c>
      <c r="C56" s="46"/>
      <c r="D56" s="47" t="s">
        <v>419</v>
      </c>
      <c r="E56" s="46" t="s">
        <v>90</v>
      </c>
      <c r="F56" s="48" t="s">
        <v>85</v>
      </c>
      <c r="G56" s="49">
        <v>7</v>
      </c>
      <c r="H56" s="49">
        <v>7777</v>
      </c>
      <c r="I56" s="48">
        <f t="shared" si="5"/>
        <v>7777</v>
      </c>
      <c r="J56" s="50">
        <v>1389</v>
      </c>
      <c r="K56" s="50">
        <v>56</v>
      </c>
      <c r="L56" s="46" t="s">
        <v>420</v>
      </c>
      <c r="M56" s="51" t="str">
        <f t="shared" si="2"/>
        <v>00090002056D</v>
      </c>
      <c r="N56" s="46" t="s">
        <v>421</v>
      </c>
      <c r="O56" s="46" t="s">
        <v>25</v>
      </c>
      <c r="P56" s="46" t="s">
        <v>23</v>
      </c>
      <c r="Q56" s="46"/>
      <c r="R56" s="46"/>
      <c r="S56" s="46"/>
      <c r="T56" s="52" t="s">
        <v>442</v>
      </c>
      <c r="U56" s="45" t="s">
        <v>441</v>
      </c>
      <c r="V56" s="45" t="s">
        <v>441</v>
      </c>
      <c r="W56" s="45" t="s">
        <v>715</v>
      </c>
      <c r="X56" s="45" t="s">
        <v>442</v>
      </c>
      <c r="Y56" s="45" t="s">
        <v>14</v>
      </c>
      <c r="Z56" s="45" t="s">
        <v>14</v>
      </c>
      <c r="AA56" s="45" t="s">
        <v>442</v>
      </c>
      <c r="AB56" s="45"/>
      <c r="AC56" s="58" t="s">
        <v>504</v>
      </c>
      <c r="AD56" s="58"/>
      <c r="AE56" s="74" t="str">
        <f t="shared" si="3"/>
        <v>900100061E61003056D</v>
      </c>
      <c r="AH56" s="12"/>
    </row>
    <row r="57" spans="1:34" s="39" customFormat="1" ht="12.75" customHeight="1" x14ac:dyDescent="0.2">
      <c r="A57" s="45">
        <f t="shared" si="0"/>
        <v>55</v>
      </c>
      <c r="B57" s="46" t="s">
        <v>492</v>
      </c>
      <c r="C57" s="46"/>
      <c r="D57" s="47" t="s">
        <v>495</v>
      </c>
      <c r="E57" s="46" t="s">
        <v>119</v>
      </c>
      <c r="F57" s="48" t="s">
        <v>85</v>
      </c>
      <c r="G57" s="49">
        <v>7</v>
      </c>
      <c r="H57" s="49">
        <v>7777</v>
      </c>
      <c r="I57" s="48">
        <f t="shared" si="5"/>
        <v>7777</v>
      </c>
      <c r="J57" s="50">
        <v>1147</v>
      </c>
      <c r="K57" s="50">
        <v>57</v>
      </c>
      <c r="L57" s="46" t="s">
        <v>496</v>
      </c>
      <c r="M57" s="51" t="str">
        <f t="shared" si="2"/>
        <v>00090002047B</v>
      </c>
      <c r="N57" s="46" t="s">
        <v>502</v>
      </c>
      <c r="O57" s="46" t="s">
        <v>25</v>
      </c>
      <c r="P57" s="46" t="s">
        <v>247</v>
      </c>
      <c r="Q57" s="46"/>
      <c r="R57" s="46"/>
      <c r="S57" s="46"/>
      <c r="T57" s="52" t="s">
        <v>442</v>
      </c>
      <c r="U57" s="45" t="s">
        <v>441</v>
      </c>
      <c r="V57" s="45" t="s">
        <v>441</v>
      </c>
      <c r="W57" s="45" t="s">
        <v>715</v>
      </c>
      <c r="X57" s="45" t="s">
        <v>442</v>
      </c>
      <c r="Y57" s="45" t="s">
        <v>14</v>
      </c>
      <c r="Z57" s="45" t="s">
        <v>14</v>
      </c>
      <c r="AA57" s="45" t="s">
        <v>442</v>
      </c>
      <c r="AB57" s="45"/>
      <c r="AC57" s="58" t="s">
        <v>504</v>
      </c>
      <c r="AD57" s="58"/>
      <c r="AE57" s="74" t="str">
        <f t="shared" si="3"/>
        <v>900100061E61003047B</v>
      </c>
      <c r="AG57" s="38"/>
      <c r="AH57" s="12"/>
    </row>
    <row r="58" spans="1:34" s="38" customFormat="1" ht="12.75" customHeight="1" x14ac:dyDescent="0.2">
      <c r="A58" s="45">
        <f t="shared" si="0"/>
        <v>56</v>
      </c>
      <c r="B58" s="46" t="s">
        <v>661</v>
      </c>
      <c r="C58" s="46"/>
      <c r="D58" s="47" t="s">
        <v>436</v>
      </c>
      <c r="E58" s="46" t="s">
        <v>109</v>
      </c>
      <c r="F58" s="48" t="s">
        <v>85</v>
      </c>
      <c r="G58" s="49">
        <v>7</v>
      </c>
      <c r="H58" s="49">
        <v>7777</v>
      </c>
      <c r="I58" s="48">
        <f t="shared" si="5"/>
        <v>7777</v>
      </c>
      <c r="J58" s="50">
        <v>1383</v>
      </c>
      <c r="K58" s="50">
        <v>58</v>
      </c>
      <c r="L58" s="46" t="s">
        <v>662</v>
      </c>
      <c r="M58" s="51" t="str">
        <f t="shared" si="2"/>
        <v>000900020567</v>
      </c>
      <c r="N58" s="46" t="s">
        <v>437</v>
      </c>
      <c r="O58" s="46" t="s">
        <v>25</v>
      </c>
      <c r="P58" s="46" t="s">
        <v>23</v>
      </c>
      <c r="Q58" s="46"/>
      <c r="R58" s="46"/>
      <c r="S58" s="46"/>
      <c r="T58" s="52" t="s">
        <v>442</v>
      </c>
      <c r="U58" s="45" t="s">
        <v>441</v>
      </c>
      <c r="V58" s="45" t="s">
        <v>441</v>
      </c>
      <c r="W58" s="45" t="s">
        <v>715</v>
      </c>
      <c r="X58" s="45" t="s">
        <v>442</v>
      </c>
      <c r="Y58" s="45" t="s">
        <v>14</v>
      </c>
      <c r="Z58" s="45" t="s">
        <v>14</v>
      </c>
      <c r="AA58" s="45" t="s">
        <v>442</v>
      </c>
      <c r="AB58" s="45"/>
      <c r="AC58" s="45" t="s">
        <v>504</v>
      </c>
      <c r="AD58" s="45" t="s">
        <v>838</v>
      </c>
      <c r="AE58" s="74" t="str">
        <f t="shared" si="3"/>
        <v>900100061E610030567</v>
      </c>
      <c r="AH58" s="12"/>
    </row>
    <row r="59" spans="1:34" s="38" customFormat="1" ht="12.75" customHeight="1" x14ac:dyDescent="0.2">
      <c r="A59" s="45">
        <f t="shared" si="0"/>
        <v>57</v>
      </c>
      <c r="B59" s="46" t="s">
        <v>732</v>
      </c>
      <c r="C59" s="46"/>
      <c r="D59" s="47" t="s">
        <v>773</v>
      </c>
      <c r="E59" s="46" t="s">
        <v>133</v>
      </c>
      <c r="F59" s="48" t="s">
        <v>85</v>
      </c>
      <c r="G59" s="49">
        <v>6</v>
      </c>
      <c r="H59" s="49">
        <v>7777</v>
      </c>
      <c r="I59" s="48">
        <f t="shared" si="5"/>
        <v>7777</v>
      </c>
      <c r="J59" s="50">
        <v>1079</v>
      </c>
      <c r="K59" s="50">
        <v>59</v>
      </c>
      <c r="L59" s="60" t="s">
        <v>663</v>
      </c>
      <c r="M59" s="51" t="str">
        <f t="shared" si="2"/>
        <v>000900020437</v>
      </c>
      <c r="N59" s="46" t="s">
        <v>552</v>
      </c>
      <c r="O59" s="46" t="s">
        <v>25</v>
      </c>
      <c r="P59" s="46" t="s">
        <v>23</v>
      </c>
      <c r="Q59" s="46"/>
      <c r="R59" s="46"/>
      <c r="S59" s="46"/>
      <c r="T59" s="52" t="s">
        <v>442</v>
      </c>
      <c r="U59" s="45" t="s">
        <v>441</v>
      </c>
      <c r="V59" s="45" t="s">
        <v>441</v>
      </c>
      <c r="W59" s="45" t="s">
        <v>715</v>
      </c>
      <c r="X59" s="45" t="s">
        <v>442</v>
      </c>
      <c r="Y59" s="45" t="s">
        <v>14</v>
      </c>
      <c r="Z59" s="45" t="s">
        <v>14</v>
      </c>
      <c r="AA59" s="45" t="s">
        <v>442</v>
      </c>
      <c r="AB59" s="45"/>
      <c r="AC59" s="61" t="s">
        <v>504</v>
      </c>
      <c r="AD59" s="61" t="s">
        <v>787</v>
      </c>
      <c r="AE59" s="74" t="str">
        <f t="shared" si="3"/>
        <v>900100061E610030437</v>
      </c>
      <c r="AH59" s="12"/>
    </row>
    <row r="60" spans="1:34" s="38" customFormat="1" ht="12.75" customHeight="1" x14ac:dyDescent="0.2">
      <c r="A60" s="45">
        <f t="shared" si="0"/>
        <v>58</v>
      </c>
      <c r="B60" s="46" t="s">
        <v>782</v>
      </c>
      <c r="C60" s="46"/>
      <c r="D60" s="47" t="s">
        <v>774</v>
      </c>
      <c r="E60" s="46" t="s">
        <v>89</v>
      </c>
      <c r="F60" s="48" t="s">
        <v>85</v>
      </c>
      <c r="G60" s="49">
        <v>7</v>
      </c>
      <c r="H60" s="49">
        <v>7777</v>
      </c>
      <c r="I60" s="48">
        <f t="shared" si="5"/>
        <v>7777</v>
      </c>
      <c r="J60" s="50">
        <v>1363</v>
      </c>
      <c r="K60" s="50">
        <v>60</v>
      </c>
      <c r="L60" s="60" t="s">
        <v>835</v>
      </c>
      <c r="M60" s="51" t="str">
        <f t="shared" si="2"/>
        <v>000900020553</v>
      </c>
      <c r="N60" s="46" t="s">
        <v>393</v>
      </c>
      <c r="O60" s="46" t="s">
        <v>25</v>
      </c>
      <c r="P60" s="46" t="s">
        <v>23</v>
      </c>
      <c r="Q60" s="46"/>
      <c r="R60" s="46"/>
      <c r="S60" s="46"/>
      <c r="T60" s="52" t="s">
        <v>442</v>
      </c>
      <c r="U60" s="45" t="s">
        <v>441</v>
      </c>
      <c r="V60" s="45" t="s">
        <v>441</v>
      </c>
      <c r="W60" s="45" t="s">
        <v>715</v>
      </c>
      <c r="X60" s="45" t="s">
        <v>442</v>
      </c>
      <c r="Y60" s="45" t="s">
        <v>14</v>
      </c>
      <c r="Z60" s="45" t="s">
        <v>14</v>
      </c>
      <c r="AA60" s="45" t="s">
        <v>442</v>
      </c>
      <c r="AB60" s="45"/>
      <c r="AC60" s="61" t="s">
        <v>504</v>
      </c>
      <c r="AD60" s="61" t="s">
        <v>788</v>
      </c>
      <c r="AE60" s="74" t="str">
        <f t="shared" si="3"/>
        <v>900100061E610030553</v>
      </c>
      <c r="AH60" s="12"/>
    </row>
    <row r="61" spans="1:34" s="38" customFormat="1" ht="12.75" customHeight="1" x14ac:dyDescent="0.2">
      <c r="A61" s="45">
        <f t="shared" si="0"/>
        <v>59</v>
      </c>
      <c r="B61" s="46" t="s">
        <v>559</v>
      </c>
      <c r="C61" s="46"/>
      <c r="D61" s="47" t="s">
        <v>383</v>
      </c>
      <c r="E61" s="46" t="s">
        <v>133</v>
      </c>
      <c r="F61" s="48" t="s">
        <v>1</v>
      </c>
      <c r="G61" s="49">
        <v>4</v>
      </c>
      <c r="H61" s="49">
        <v>7777</v>
      </c>
      <c r="I61" s="48">
        <f t="shared" si="5"/>
        <v>7777</v>
      </c>
      <c r="J61" s="50">
        <v>1097</v>
      </c>
      <c r="K61" s="50">
        <v>61</v>
      </c>
      <c r="L61" s="46" t="s">
        <v>384</v>
      </c>
      <c r="M61" s="51" t="str">
        <f t="shared" si="2"/>
        <v>000900020449</v>
      </c>
      <c r="N61" s="46" t="s">
        <v>385</v>
      </c>
      <c r="O61" s="46" t="s">
        <v>25</v>
      </c>
      <c r="P61" s="46" t="s">
        <v>23</v>
      </c>
      <c r="Q61" s="46"/>
      <c r="R61" s="46"/>
      <c r="S61" s="46"/>
      <c r="T61" s="52" t="s">
        <v>442</v>
      </c>
      <c r="U61" s="45" t="s">
        <v>441</v>
      </c>
      <c r="V61" s="45" t="s">
        <v>441</v>
      </c>
      <c r="W61" s="45" t="s">
        <v>715</v>
      </c>
      <c r="X61" s="45" t="s">
        <v>442</v>
      </c>
      <c r="Y61" s="45" t="s">
        <v>14</v>
      </c>
      <c r="Z61" s="45" t="s">
        <v>14</v>
      </c>
      <c r="AA61" s="45" t="s">
        <v>442</v>
      </c>
      <c r="AB61" s="45"/>
      <c r="AC61" s="58" t="s">
        <v>504</v>
      </c>
      <c r="AD61" s="58"/>
      <c r="AE61" s="74" t="str">
        <f t="shared" si="3"/>
        <v>900100061E610030449</v>
      </c>
      <c r="AH61" s="12"/>
    </row>
    <row r="62" spans="1:34" s="39" customFormat="1" ht="12.75" customHeight="1" x14ac:dyDescent="0.2">
      <c r="A62" s="45">
        <f t="shared" si="0"/>
        <v>60</v>
      </c>
      <c r="B62" s="46" t="s">
        <v>40</v>
      </c>
      <c r="C62" s="46"/>
      <c r="D62" s="47" t="s">
        <v>157</v>
      </c>
      <c r="E62" s="46" t="s">
        <v>133</v>
      </c>
      <c r="F62" s="48" t="s">
        <v>1</v>
      </c>
      <c r="G62" s="49">
        <v>3</v>
      </c>
      <c r="H62" s="49">
        <v>7777</v>
      </c>
      <c r="I62" s="48">
        <f t="shared" si="5"/>
        <v>7777</v>
      </c>
      <c r="J62" s="50">
        <v>1041</v>
      </c>
      <c r="K62" s="50">
        <v>62</v>
      </c>
      <c r="L62" s="46" t="s">
        <v>158</v>
      </c>
      <c r="M62" s="51" t="str">
        <f t="shared" si="2"/>
        <v>000900020411</v>
      </c>
      <c r="N62" s="46" t="s">
        <v>159</v>
      </c>
      <c r="O62" s="46" t="s">
        <v>25</v>
      </c>
      <c r="P62" s="46" t="s">
        <v>23</v>
      </c>
      <c r="Q62" s="46"/>
      <c r="R62" s="46"/>
      <c r="S62" s="46"/>
      <c r="T62" s="52" t="s">
        <v>442</v>
      </c>
      <c r="U62" s="45" t="s">
        <v>441</v>
      </c>
      <c r="V62" s="45" t="s">
        <v>441</v>
      </c>
      <c r="W62" s="45" t="s">
        <v>715</v>
      </c>
      <c r="X62" s="45" t="s">
        <v>14</v>
      </c>
      <c r="Y62" s="45" t="s">
        <v>14</v>
      </c>
      <c r="Z62" s="45" t="s">
        <v>14</v>
      </c>
      <c r="AA62" s="45" t="s">
        <v>442</v>
      </c>
      <c r="AB62" s="45"/>
      <c r="AC62" s="58" t="s">
        <v>504</v>
      </c>
      <c r="AD62" s="58"/>
      <c r="AE62" s="74" t="str">
        <f t="shared" si="3"/>
        <v>900100061E610030411</v>
      </c>
      <c r="AG62" s="38"/>
      <c r="AH62" s="12"/>
    </row>
    <row r="63" spans="1:34" s="39" customFormat="1" ht="12.75" customHeight="1" x14ac:dyDescent="0.2">
      <c r="A63" s="45">
        <f t="shared" si="0"/>
        <v>61</v>
      </c>
      <c r="B63" s="46" t="s">
        <v>557</v>
      </c>
      <c r="C63" s="46"/>
      <c r="D63" s="47" t="s">
        <v>160</v>
      </c>
      <c r="E63" s="46" t="s">
        <v>133</v>
      </c>
      <c r="F63" s="48" t="s">
        <v>1</v>
      </c>
      <c r="G63" s="49">
        <v>3</v>
      </c>
      <c r="H63" s="49">
        <v>7777</v>
      </c>
      <c r="I63" s="48">
        <f t="shared" si="5"/>
        <v>7777</v>
      </c>
      <c r="J63" s="50">
        <v>1042</v>
      </c>
      <c r="K63" s="50">
        <v>63</v>
      </c>
      <c r="L63" s="46" t="s">
        <v>161</v>
      </c>
      <c r="M63" s="51" t="str">
        <f t="shared" si="2"/>
        <v>000900020412</v>
      </c>
      <c r="N63" s="46" t="s">
        <v>162</v>
      </c>
      <c r="O63" s="46" t="s">
        <v>25</v>
      </c>
      <c r="P63" s="46" t="s">
        <v>23</v>
      </c>
      <c r="Q63" s="46"/>
      <c r="R63" s="46"/>
      <c r="S63" s="46"/>
      <c r="T63" s="52" t="s">
        <v>442</v>
      </c>
      <c r="U63" s="45" t="s">
        <v>441</v>
      </c>
      <c r="V63" s="45" t="s">
        <v>441</v>
      </c>
      <c r="W63" s="45" t="s">
        <v>715</v>
      </c>
      <c r="X63" s="45" t="s">
        <v>14</v>
      </c>
      <c r="Y63" s="45" t="s">
        <v>14</v>
      </c>
      <c r="Z63" s="45" t="s">
        <v>14</v>
      </c>
      <c r="AA63" s="45" t="s">
        <v>442</v>
      </c>
      <c r="AB63" s="45"/>
      <c r="AC63" s="58" t="s">
        <v>504</v>
      </c>
      <c r="AD63" s="58"/>
      <c r="AE63" s="74" t="str">
        <f t="shared" si="3"/>
        <v>900100061E610030412</v>
      </c>
      <c r="AG63" s="38"/>
      <c r="AH63" s="12"/>
    </row>
    <row r="64" spans="1:34" s="39" customFormat="1" ht="12.75" customHeight="1" x14ac:dyDescent="0.2">
      <c r="A64" s="45">
        <f t="shared" ref="A64:A126" si="6">ROW()-2</f>
        <v>62</v>
      </c>
      <c r="B64" s="46" t="s">
        <v>733</v>
      </c>
      <c r="C64" s="46"/>
      <c r="D64" s="47" t="s">
        <v>775</v>
      </c>
      <c r="E64" s="46" t="s">
        <v>133</v>
      </c>
      <c r="F64" s="48" t="s">
        <v>1</v>
      </c>
      <c r="G64" s="49">
        <v>3</v>
      </c>
      <c r="H64" s="49">
        <v>7777</v>
      </c>
      <c r="I64" s="48">
        <f t="shared" si="5"/>
        <v>7777</v>
      </c>
      <c r="J64" s="50">
        <v>1115</v>
      </c>
      <c r="K64" s="50">
        <v>64</v>
      </c>
      <c r="L64" s="46" t="s">
        <v>163</v>
      </c>
      <c r="M64" s="51" t="str">
        <f t="shared" ref="M64:M126" si="7">CONCATENATE("000900020",DEC2HEX(J64))</f>
        <v>00090002045B</v>
      </c>
      <c r="N64" s="46" t="s">
        <v>776</v>
      </c>
      <c r="O64" s="46" t="s">
        <v>25</v>
      </c>
      <c r="P64" s="46" t="s">
        <v>23</v>
      </c>
      <c r="Q64" s="46"/>
      <c r="R64" s="46"/>
      <c r="S64" s="46"/>
      <c r="T64" s="52" t="s">
        <v>442</v>
      </c>
      <c r="U64" s="45" t="s">
        <v>441</v>
      </c>
      <c r="V64" s="45" t="s">
        <v>441</v>
      </c>
      <c r="W64" s="45" t="s">
        <v>715</v>
      </c>
      <c r="X64" s="45" t="s">
        <v>442</v>
      </c>
      <c r="Y64" s="45" t="s">
        <v>14</v>
      </c>
      <c r="Z64" s="45" t="s">
        <v>14</v>
      </c>
      <c r="AA64" s="45" t="s">
        <v>442</v>
      </c>
      <c r="AB64" s="45"/>
      <c r="AC64" s="58" t="s">
        <v>504</v>
      </c>
      <c r="AD64" s="58" t="s">
        <v>787</v>
      </c>
      <c r="AE64" s="74" t="str">
        <f t="shared" ref="AE64:AE126" si="8">CONCATENATE("900100061E61003",DEC2HEX($J64,4))</f>
        <v>900100061E61003045B</v>
      </c>
      <c r="AG64" s="38"/>
      <c r="AH64" s="12"/>
    </row>
    <row r="65" spans="1:34" s="40" customFormat="1" ht="12.75" customHeight="1" x14ac:dyDescent="0.2">
      <c r="A65" s="45">
        <f t="shared" si="6"/>
        <v>63</v>
      </c>
      <c r="B65" s="46" t="s">
        <v>698</v>
      </c>
      <c r="C65" s="46"/>
      <c r="D65" s="47" t="s">
        <v>703</v>
      </c>
      <c r="E65" s="46" t="s">
        <v>133</v>
      </c>
      <c r="F65" s="48" t="s">
        <v>1</v>
      </c>
      <c r="G65" s="49">
        <v>8</v>
      </c>
      <c r="H65" s="49">
        <v>7777</v>
      </c>
      <c r="I65" s="48">
        <f t="shared" si="5"/>
        <v>7777</v>
      </c>
      <c r="J65" s="50">
        <v>1116</v>
      </c>
      <c r="K65" s="50">
        <v>65</v>
      </c>
      <c r="L65" s="46" t="s">
        <v>262</v>
      </c>
      <c r="M65" s="51" t="str">
        <f t="shared" si="7"/>
        <v>00090002045C</v>
      </c>
      <c r="N65" s="46" t="s">
        <v>702</v>
      </c>
      <c r="O65" s="46" t="s">
        <v>25</v>
      </c>
      <c r="P65" s="46" t="s">
        <v>23</v>
      </c>
      <c r="Q65" s="46"/>
      <c r="R65" s="46"/>
      <c r="S65" s="46"/>
      <c r="T65" s="52" t="s">
        <v>442</v>
      </c>
      <c r="U65" s="45" t="s">
        <v>441</v>
      </c>
      <c r="V65" s="45" t="s">
        <v>441</v>
      </c>
      <c r="W65" s="45" t="s">
        <v>715</v>
      </c>
      <c r="X65" s="45" t="s">
        <v>442</v>
      </c>
      <c r="Y65" s="45" t="s">
        <v>14</v>
      </c>
      <c r="Z65" s="45" t="s">
        <v>14</v>
      </c>
      <c r="AA65" s="45" t="s">
        <v>442</v>
      </c>
      <c r="AB65" s="45"/>
      <c r="AC65" s="45" t="s">
        <v>504</v>
      </c>
      <c r="AD65" s="45"/>
      <c r="AE65" s="74" t="str">
        <f t="shared" si="8"/>
        <v>900100061E61003045C</v>
      </c>
      <c r="AG65" s="38"/>
      <c r="AH65" s="12"/>
    </row>
    <row r="66" spans="1:34" s="39" customFormat="1" ht="12.75" customHeight="1" x14ac:dyDescent="0.2">
      <c r="A66" s="45">
        <f t="shared" si="6"/>
        <v>64</v>
      </c>
      <c r="B66" s="46" t="s">
        <v>668</v>
      </c>
      <c r="C66" s="46"/>
      <c r="D66" s="47" t="s">
        <v>164</v>
      </c>
      <c r="E66" s="46" t="s">
        <v>133</v>
      </c>
      <c r="F66" s="48" t="s">
        <v>1</v>
      </c>
      <c r="G66" s="49">
        <v>3</v>
      </c>
      <c r="H66" s="49">
        <v>7777</v>
      </c>
      <c r="I66" s="48">
        <f t="shared" si="5"/>
        <v>7777</v>
      </c>
      <c r="J66" s="50">
        <v>1078</v>
      </c>
      <c r="K66" s="50">
        <v>66</v>
      </c>
      <c r="L66" s="46" t="s">
        <v>165</v>
      </c>
      <c r="M66" s="51" t="str">
        <f t="shared" si="7"/>
        <v>000900020436</v>
      </c>
      <c r="N66" s="46" t="s">
        <v>166</v>
      </c>
      <c r="O66" s="46" t="s">
        <v>25</v>
      </c>
      <c r="P66" s="46" t="s">
        <v>23</v>
      </c>
      <c r="Q66" s="46"/>
      <c r="R66" s="46"/>
      <c r="S66" s="46"/>
      <c r="T66" s="52" t="s">
        <v>442</v>
      </c>
      <c r="U66" s="45" t="s">
        <v>441</v>
      </c>
      <c r="V66" s="45" t="s">
        <v>441</v>
      </c>
      <c r="W66" s="45" t="s">
        <v>715</v>
      </c>
      <c r="X66" s="45" t="s">
        <v>442</v>
      </c>
      <c r="Y66" s="45" t="s">
        <v>14</v>
      </c>
      <c r="Z66" s="45" t="s">
        <v>14</v>
      </c>
      <c r="AA66" s="45" t="s">
        <v>442</v>
      </c>
      <c r="AB66" s="45"/>
      <c r="AC66" s="58" t="s">
        <v>504</v>
      </c>
      <c r="AD66" s="58"/>
      <c r="AE66" s="74" t="str">
        <f t="shared" si="8"/>
        <v>900100061E610030436</v>
      </c>
      <c r="AG66" s="38"/>
      <c r="AH66" s="12"/>
    </row>
    <row r="67" spans="1:34" s="39" customFormat="1" ht="12.75" customHeight="1" x14ac:dyDescent="0.2">
      <c r="A67" s="45">
        <f t="shared" si="6"/>
        <v>65</v>
      </c>
      <c r="B67" s="46" t="s">
        <v>167</v>
      </c>
      <c r="C67" s="46"/>
      <c r="D67" s="47" t="s">
        <v>168</v>
      </c>
      <c r="E67" s="46" t="s">
        <v>133</v>
      </c>
      <c r="F67" s="48" t="s">
        <v>1</v>
      </c>
      <c r="G67" s="49">
        <v>3</v>
      </c>
      <c r="H67" s="49">
        <v>7777</v>
      </c>
      <c r="I67" s="48">
        <f t="shared" si="5"/>
        <v>7777</v>
      </c>
      <c r="J67" s="50">
        <v>1314</v>
      </c>
      <c r="K67" s="50">
        <v>67</v>
      </c>
      <c r="L67" s="46" t="s">
        <v>169</v>
      </c>
      <c r="M67" s="51" t="str">
        <f t="shared" si="7"/>
        <v>000900020522</v>
      </c>
      <c r="N67" s="46" t="s">
        <v>170</v>
      </c>
      <c r="O67" s="46" t="s">
        <v>25</v>
      </c>
      <c r="P67" s="46" t="s">
        <v>23</v>
      </c>
      <c r="Q67" s="46"/>
      <c r="R67" s="46"/>
      <c r="S67" s="46"/>
      <c r="T67" s="52" t="s">
        <v>442</v>
      </c>
      <c r="U67" s="45" t="s">
        <v>441</v>
      </c>
      <c r="V67" s="45" t="s">
        <v>441</v>
      </c>
      <c r="W67" s="45" t="s">
        <v>715</v>
      </c>
      <c r="X67" s="45" t="s">
        <v>442</v>
      </c>
      <c r="Y67" s="45" t="s">
        <v>14</v>
      </c>
      <c r="Z67" s="45" t="s">
        <v>14</v>
      </c>
      <c r="AA67" s="45" t="s">
        <v>442</v>
      </c>
      <c r="AB67" s="45"/>
      <c r="AC67" s="58" t="s">
        <v>504</v>
      </c>
      <c r="AD67" s="58"/>
      <c r="AE67" s="74" t="str">
        <f t="shared" si="8"/>
        <v>900100061E610030522</v>
      </c>
      <c r="AG67" s="38"/>
      <c r="AH67" s="12"/>
    </row>
    <row r="68" spans="1:34" s="40" customFormat="1" ht="12.75" customHeight="1" x14ac:dyDescent="0.2">
      <c r="A68" s="45">
        <f t="shared" si="6"/>
        <v>66</v>
      </c>
      <c r="B68" s="46" t="s">
        <v>699</v>
      </c>
      <c r="C68" s="46"/>
      <c r="D68" s="47" t="s">
        <v>701</v>
      </c>
      <c r="E68" s="46" t="s">
        <v>133</v>
      </c>
      <c r="F68" s="48" t="s">
        <v>1</v>
      </c>
      <c r="G68" s="49">
        <v>3</v>
      </c>
      <c r="H68" s="49">
        <v>7777</v>
      </c>
      <c r="I68" s="48">
        <f t="shared" si="5"/>
        <v>7777</v>
      </c>
      <c r="J68" s="50">
        <v>1117</v>
      </c>
      <c r="K68" s="50">
        <v>68</v>
      </c>
      <c r="L68" s="46" t="s">
        <v>171</v>
      </c>
      <c r="M68" s="51" t="str">
        <f t="shared" si="7"/>
        <v>00090002045D</v>
      </c>
      <c r="N68" s="46" t="s">
        <v>700</v>
      </c>
      <c r="O68" s="46" t="s">
        <v>25</v>
      </c>
      <c r="P68" s="46" t="s">
        <v>23</v>
      </c>
      <c r="Q68" s="46"/>
      <c r="R68" s="46"/>
      <c r="S68" s="46"/>
      <c r="T68" s="52" t="s">
        <v>442</v>
      </c>
      <c r="U68" s="45" t="s">
        <v>441</v>
      </c>
      <c r="V68" s="45" t="s">
        <v>441</v>
      </c>
      <c r="W68" s="45" t="s">
        <v>715</v>
      </c>
      <c r="X68" s="45" t="s">
        <v>442</v>
      </c>
      <c r="Y68" s="45" t="s">
        <v>14</v>
      </c>
      <c r="Z68" s="45" t="s">
        <v>14</v>
      </c>
      <c r="AA68" s="45" t="s">
        <v>442</v>
      </c>
      <c r="AB68" s="45"/>
      <c r="AC68" s="58" t="s">
        <v>504</v>
      </c>
      <c r="AD68" s="58" t="s">
        <v>787</v>
      </c>
      <c r="AE68" s="74" t="str">
        <f t="shared" si="8"/>
        <v>900100061E61003045D</v>
      </c>
      <c r="AG68" s="38"/>
      <c r="AH68" s="12"/>
    </row>
    <row r="69" spans="1:34" s="39" customFormat="1" ht="12.75" customHeight="1" x14ac:dyDescent="0.2">
      <c r="A69" s="45">
        <f t="shared" si="6"/>
        <v>67</v>
      </c>
      <c r="B69" s="46" t="s">
        <v>41</v>
      </c>
      <c r="C69" s="46"/>
      <c r="D69" s="47" t="s">
        <v>172</v>
      </c>
      <c r="E69" s="46" t="s">
        <v>89</v>
      </c>
      <c r="F69" s="48" t="s">
        <v>1</v>
      </c>
      <c r="G69" s="49">
        <v>3</v>
      </c>
      <c r="H69" s="49">
        <v>7777</v>
      </c>
      <c r="I69" s="48">
        <f t="shared" si="5"/>
        <v>7777</v>
      </c>
      <c r="J69" s="50">
        <v>1025</v>
      </c>
      <c r="K69" s="50">
        <v>69</v>
      </c>
      <c r="L69" s="46" t="s">
        <v>173</v>
      </c>
      <c r="M69" s="51" t="str">
        <f t="shared" si="7"/>
        <v>000900020401</v>
      </c>
      <c r="N69" s="46" t="s">
        <v>174</v>
      </c>
      <c r="O69" s="46" t="s">
        <v>25</v>
      </c>
      <c r="P69" s="46" t="s">
        <v>23</v>
      </c>
      <c r="Q69" s="46"/>
      <c r="R69" s="46"/>
      <c r="S69" s="46"/>
      <c r="T69" s="52" t="s">
        <v>442</v>
      </c>
      <c r="U69" s="45" t="s">
        <v>441</v>
      </c>
      <c r="V69" s="45" t="s">
        <v>441</v>
      </c>
      <c r="W69" s="45" t="s">
        <v>715</v>
      </c>
      <c r="X69" s="45" t="s">
        <v>442</v>
      </c>
      <c r="Y69" s="45" t="s">
        <v>14</v>
      </c>
      <c r="Z69" s="45" t="s">
        <v>14</v>
      </c>
      <c r="AA69" s="45" t="s">
        <v>442</v>
      </c>
      <c r="AB69" s="45"/>
      <c r="AC69" s="58" t="s">
        <v>504</v>
      </c>
      <c r="AD69" s="58"/>
      <c r="AE69" s="74" t="str">
        <f t="shared" si="8"/>
        <v>900100061E610030401</v>
      </c>
      <c r="AG69" s="38"/>
      <c r="AH69" s="12"/>
    </row>
    <row r="70" spans="1:34" s="39" customFormat="1" ht="12.75" customHeight="1" x14ac:dyDescent="0.2">
      <c r="A70" s="45">
        <f t="shared" si="6"/>
        <v>68</v>
      </c>
      <c r="B70" s="46" t="s">
        <v>42</v>
      </c>
      <c r="C70" s="46"/>
      <c r="D70" s="47" t="s">
        <v>175</v>
      </c>
      <c r="E70" s="46" t="s">
        <v>119</v>
      </c>
      <c r="F70" s="48" t="s">
        <v>1</v>
      </c>
      <c r="G70" s="49">
        <v>1</v>
      </c>
      <c r="H70" s="49">
        <v>7777</v>
      </c>
      <c r="I70" s="48">
        <f t="shared" si="5"/>
        <v>7777</v>
      </c>
      <c r="J70" s="50">
        <v>1030</v>
      </c>
      <c r="K70" s="50">
        <v>70</v>
      </c>
      <c r="L70" s="46" t="s">
        <v>176</v>
      </c>
      <c r="M70" s="51" t="str">
        <f t="shared" si="7"/>
        <v>000900020406</v>
      </c>
      <c r="N70" s="46" t="s">
        <v>177</v>
      </c>
      <c r="O70" s="46" t="s">
        <v>25</v>
      </c>
      <c r="P70" s="46" t="s">
        <v>23</v>
      </c>
      <c r="Q70" s="46"/>
      <c r="R70" s="46"/>
      <c r="S70" s="46"/>
      <c r="T70" s="52" t="s">
        <v>442</v>
      </c>
      <c r="U70" s="45" t="s">
        <v>441</v>
      </c>
      <c r="V70" s="45" t="s">
        <v>441</v>
      </c>
      <c r="W70" s="45" t="s">
        <v>715</v>
      </c>
      <c r="X70" s="45" t="s">
        <v>442</v>
      </c>
      <c r="Y70" s="45" t="s">
        <v>14</v>
      </c>
      <c r="Z70" s="45" t="s">
        <v>14</v>
      </c>
      <c r="AA70" s="45" t="s">
        <v>442</v>
      </c>
      <c r="AB70" s="45"/>
      <c r="AC70" s="58" t="s">
        <v>504</v>
      </c>
      <c r="AD70" s="58"/>
      <c r="AE70" s="74" t="str">
        <f t="shared" si="8"/>
        <v>900100061E610030406</v>
      </c>
      <c r="AG70" s="38"/>
      <c r="AH70" s="12"/>
    </row>
    <row r="71" spans="1:34" s="39" customFormat="1" ht="12.75" customHeight="1" x14ac:dyDescent="0.2">
      <c r="A71" s="45">
        <f t="shared" si="6"/>
        <v>69</v>
      </c>
      <c r="B71" s="46" t="s">
        <v>558</v>
      </c>
      <c r="C71" s="46"/>
      <c r="D71" s="47" t="s">
        <v>178</v>
      </c>
      <c r="E71" s="46" t="s">
        <v>119</v>
      </c>
      <c r="F71" s="48" t="s">
        <v>1</v>
      </c>
      <c r="G71" s="49">
        <v>1</v>
      </c>
      <c r="H71" s="49">
        <v>7777</v>
      </c>
      <c r="I71" s="48">
        <f t="shared" si="5"/>
        <v>7777</v>
      </c>
      <c r="J71" s="50">
        <v>1056</v>
      </c>
      <c r="K71" s="50">
        <v>71</v>
      </c>
      <c r="L71" s="46" t="s">
        <v>179</v>
      </c>
      <c r="M71" s="51" t="str">
        <f t="shared" si="7"/>
        <v>000900020420</v>
      </c>
      <c r="N71" s="46" t="s">
        <v>177</v>
      </c>
      <c r="O71" s="46" t="s">
        <v>25</v>
      </c>
      <c r="P71" s="46" t="s">
        <v>23</v>
      </c>
      <c r="Q71" s="46"/>
      <c r="R71" s="46"/>
      <c r="S71" s="46"/>
      <c r="T71" s="52" t="s">
        <v>442</v>
      </c>
      <c r="U71" s="45" t="s">
        <v>441</v>
      </c>
      <c r="V71" s="45" t="s">
        <v>441</v>
      </c>
      <c r="W71" s="45" t="s">
        <v>715</v>
      </c>
      <c r="X71" s="45" t="s">
        <v>442</v>
      </c>
      <c r="Y71" s="45" t="s">
        <v>14</v>
      </c>
      <c r="Z71" s="45" t="s">
        <v>14</v>
      </c>
      <c r="AA71" s="45" t="s">
        <v>442</v>
      </c>
      <c r="AB71" s="45"/>
      <c r="AC71" s="58" t="s">
        <v>504</v>
      </c>
      <c r="AD71" s="58"/>
      <c r="AE71" s="74" t="str">
        <f t="shared" si="8"/>
        <v>900100061E610030420</v>
      </c>
      <c r="AG71" s="38"/>
      <c r="AH71" s="12"/>
    </row>
    <row r="72" spans="1:34" s="39" customFormat="1" ht="12.75" customHeight="1" x14ac:dyDescent="0.2">
      <c r="A72" s="45">
        <f t="shared" si="6"/>
        <v>70</v>
      </c>
      <c r="B72" s="46" t="s">
        <v>74</v>
      </c>
      <c r="C72" s="46"/>
      <c r="D72" s="47" t="s">
        <v>361</v>
      </c>
      <c r="E72" s="46" t="s">
        <v>89</v>
      </c>
      <c r="F72" s="48" t="s">
        <v>1</v>
      </c>
      <c r="G72" s="49">
        <v>3</v>
      </c>
      <c r="H72" s="49">
        <v>7777</v>
      </c>
      <c r="I72" s="48">
        <f t="shared" si="5"/>
        <v>7777</v>
      </c>
      <c r="J72" s="50">
        <v>1384</v>
      </c>
      <c r="K72" s="50">
        <v>72</v>
      </c>
      <c r="L72" s="46" t="s">
        <v>362</v>
      </c>
      <c r="M72" s="51" t="str">
        <f t="shared" si="7"/>
        <v>000900020568</v>
      </c>
      <c r="N72" s="46" t="s">
        <v>363</v>
      </c>
      <c r="O72" s="46" t="s">
        <v>25</v>
      </c>
      <c r="P72" s="46" t="s">
        <v>23</v>
      </c>
      <c r="Q72" s="46"/>
      <c r="R72" s="46"/>
      <c r="S72" s="46"/>
      <c r="T72" s="52" t="s">
        <v>442</v>
      </c>
      <c r="U72" s="45" t="s">
        <v>441</v>
      </c>
      <c r="V72" s="45" t="s">
        <v>441</v>
      </c>
      <c r="W72" s="45" t="s">
        <v>715</v>
      </c>
      <c r="X72" s="45" t="s">
        <v>442</v>
      </c>
      <c r="Y72" s="45" t="s">
        <v>14</v>
      </c>
      <c r="Z72" s="45" t="s">
        <v>14</v>
      </c>
      <c r="AA72" s="45" t="s">
        <v>442</v>
      </c>
      <c r="AB72" s="45"/>
      <c r="AC72" s="58" t="s">
        <v>504</v>
      </c>
      <c r="AD72" s="58"/>
      <c r="AE72" s="74" t="str">
        <f t="shared" si="8"/>
        <v>900100061E610030568</v>
      </c>
      <c r="AG72" s="38"/>
      <c r="AH72" s="12"/>
    </row>
    <row r="73" spans="1:34" s="39" customFormat="1" ht="12.75" customHeight="1" x14ac:dyDescent="0.2">
      <c r="A73" s="45">
        <f t="shared" si="6"/>
        <v>71</v>
      </c>
      <c r="B73" s="46" t="s">
        <v>43</v>
      </c>
      <c r="C73" s="46"/>
      <c r="D73" s="47" t="s">
        <v>180</v>
      </c>
      <c r="E73" s="46" t="s">
        <v>89</v>
      </c>
      <c r="F73" s="48" t="s">
        <v>1</v>
      </c>
      <c r="G73" s="49">
        <v>1</v>
      </c>
      <c r="H73" s="49">
        <v>7777</v>
      </c>
      <c r="I73" s="48">
        <f t="shared" si="5"/>
        <v>7777</v>
      </c>
      <c r="J73" s="50">
        <v>1055</v>
      </c>
      <c r="K73" s="50">
        <v>73</v>
      </c>
      <c r="L73" s="46" t="s">
        <v>181</v>
      </c>
      <c r="M73" s="51" t="str">
        <f t="shared" si="7"/>
        <v>00090002041F</v>
      </c>
      <c r="N73" s="46" t="s">
        <v>177</v>
      </c>
      <c r="O73" s="46" t="s">
        <v>25</v>
      </c>
      <c r="P73" s="46" t="s">
        <v>23</v>
      </c>
      <c r="Q73" s="46"/>
      <c r="R73" s="46"/>
      <c r="S73" s="46"/>
      <c r="T73" s="52" t="s">
        <v>442</v>
      </c>
      <c r="U73" s="45" t="s">
        <v>441</v>
      </c>
      <c r="V73" s="45" t="s">
        <v>441</v>
      </c>
      <c r="W73" s="45" t="s">
        <v>715</v>
      </c>
      <c r="X73" s="45" t="s">
        <v>442</v>
      </c>
      <c r="Y73" s="45" t="s">
        <v>14</v>
      </c>
      <c r="Z73" s="45" t="s">
        <v>14</v>
      </c>
      <c r="AA73" s="45" t="s">
        <v>442</v>
      </c>
      <c r="AB73" s="45"/>
      <c r="AC73" s="58" t="s">
        <v>504</v>
      </c>
      <c r="AD73" s="58"/>
      <c r="AE73" s="74" t="str">
        <f t="shared" si="8"/>
        <v>900100061E61003041F</v>
      </c>
      <c r="AG73" s="38"/>
      <c r="AH73" s="12"/>
    </row>
    <row r="74" spans="1:34" s="39" customFormat="1" ht="12.75" customHeight="1" x14ac:dyDescent="0.2">
      <c r="A74" s="45">
        <f t="shared" si="6"/>
        <v>72</v>
      </c>
      <c r="B74" s="46" t="s">
        <v>44</v>
      </c>
      <c r="C74" s="46"/>
      <c r="D74" s="47" t="s">
        <v>182</v>
      </c>
      <c r="E74" s="46" t="s">
        <v>659</v>
      </c>
      <c r="F74" s="48" t="s">
        <v>1</v>
      </c>
      <c r="G74" s="49">
        <v>1</v>
      </c>
      <c r="H74" s="49">
        <v>7777</v>
      </c>
      <c r="I74" s="48">
        <f t="shared" si="5"/>
        <v>7777</v>
      </c>
      <c r="J74" s="50">
        <v>1040</v>
      </c>
      <c r="K74" s="50">
        <v>74</v>
      </c>
      <c r="L74" s="46" t="s">
        <v>183</v>
      </c>
      <c r="M74" s="51" t="str">
        <f t="shared" si="7"/>
        <v>000900020410</v>
      </c>
      <c r="N74" s="46" t="s">
        <v>184</v>
      </c>
      <c r="O74" s="46" t="s">
        <v>25</v>
      </c>
      <c r="P74" s="46" t="s">
        <v>23</v>
      </c>
      <c r="Q74" s="46"/>
      <c r="R74" s="46"/>
      <c r="S74" s="46"/>
      <c r="T74" s="52" t="s">
        <v>442</v>
      </c>
      <c r="U74" s="45" t="s">
        <v>441</v>
      </c>
      <c r="V74" s="45" t="s">
        <v>441</v>
      </c>
      <c r="W74" s="45" t="s">
        <v>715</v>
      </c>
      <c r="X74" s="45" t="s">
        <v>442</v>
      </c>
      <c r="Y74" s="45" t="s">
        <v>14</v>
      </c>
      <c r="Z74" s="45" t="s">
        <v>14</v>
      </c>
      <c r="AA74" s="45" t="s">
        <v>442</v>
      </c>
      <c r="AB74" s="45"/>
      <c r="AC74" s="58" t="s">
        <v>504</v>
      </c>
      <c r="AD74" s="58"/>
      <c r="AE74" s="74" t="str">
        <f t="shared" si="8"/>
        <v>900100061E610030410</v>
      </c>
      <c r="AG74" s="38"/>
      <c r="AH74" s="12"/>
    </row>
    <row r="75" spans="1:34" s="39" customFormat="1" ht="12.75" customHeight="1" x14ac:dyDescent="0.2">
      <c r="A75" s="45">
        <f t="shared" si="6"/>
        <v>73</v>
      </c>
      <c r="B75" s="46" t="s">
        <v>681</v>
      </c>
      <c r="C75" s="46"/>
      <c r="D75" s="47" t="s">
        <v>196</v>
      </c>
      <c r="E75" s="46" t="s">
        <v>119</v>
      </c>
      <c r="F75" s="48" t="s">
        <v>85</v>
      </c>
      <c r="G75" s="49">
        <v>7</v>
      </c>
      <c r="H75" s="49">
        <v>7777</v>
      </c>
      <c r="I75" s="48">
        <f t="shared" si="5"/>
        <v>7777</v>
      </c>
      <c r="J75" s="50">
        <v>1360</v>
      </c>
      <c r="K75" s="50">
        <v>75</v>
      </c>
      <c r="L75" s="46" t="s">
        <v>682</v>
      </c>
      <c r="M75" s="51" t="str">
        <f t="shared" si="7"/>
        <v>000900020550</v>
      </c>
      <c r="N75" s="46" t="s">
        <v>197</v>
      </c>
      <c r="O75" s="46" t="s">
        <v>25</v>
      </c>
      <c r="P75" s="46" t="s">
        <v>247</v>
      </c>
      <c r="Q75" s="46"/>
      <c r="R75" s="46"/>
      <c r="S75" s="46"/>
      <c r="T75" s="52" t="s">
        <v>442</v>
      </c>
      <c r="U75" s="45" t="s">
        <v>441</v>
      </c>
      <c r="V75" s="45" t="s">
        <v>441</v>
      </c>
      <c r="W75" s="45" t="s">
        <v>715</v>
      </c>
      <c r="X75" s="45" t="s">
        <v>442</v>
      </c>
      <c r="Y75" s="45" t="s">
        <v>14</v>
      </c>
      <c r="Z75" s="45" t="s">
        <v>14</v>
      </c>
      <c r="AA75" s="45" t="s">
        <v>442</v>
      </c>
      <c r="AB75" s="45"/>
      <c r="AC75" s="45" t="s">
        <v>504</v>
      </c>
      <c r="AD75" s="45"/>
      <c r="AE75" s="74" t="str">
        <f t="shared" si="8"/>
        <v>900100061E610030550</v>
      </c>
      <c r="AG75" s="38"/>
      <c r="AH75" s="12"/>
    </row>
    <row r="76" spans="1:34" s="39" customFormat="1" ht="12.75" customHeight="1" x14ac:dyDescent="0.2">
      <c r="A76" s="45">
        <f t="shared" si="6"/>
        <v>74</v>
      </c>
      <c r="B76" s="46" t="s">
        <v>75</v>
      </c>
      <c r="C76" s="46"/>
      <c r="D76" s="47" t="s">
        <v>338</v>
      </c>
      <c r="E76" s="46" t="s">
        <v>119</v>
      </c>
      <c r="F76" s="48" t="s">
        <v>1</v>
      </c>
      <c r="G76" s="49">
        <v>8</v>
      </c>
      <c r="H76" s="49">
        <v>7777</v>
      </c>
      <c r="I76" s="48">
        <f t="shared" si="5"/>
        <v>7777</v>
      </c>
      <c r="J76" s="50">
        <v>1386</v>
      </c>
      <c r="K76" s="50">
        <v>76</v>
      </c>
      <c r="L76" s="46" t="s">
        <v>339</v>
      </c>
      <c r="M76" s="51" t="str">
        <f t="shared" si="7"/>
        <v>00090002056A</v>
      </c>
      <c r="N76" s="46" t="s">
        <v>340</v>
      </c>
      <c r="O76" s="46" t="s">
        <v>25</v>
      </c>
      <c r="P76" s="46" t="s">
        <v>23</v>
      </c>
      <c r="Q76" s="46"/>
      <c r="R76" s="46"/>
      <c r="S76" s="46"/>
      <c r="T76" s="52" t="s">
        <v>442</v>
      </c>
      <c r="U76" s="45" t="s">
        <v>441</v>
      </c>
      <c r="V76" s="45" t="s">
        <v>441</v>
      </c>
      <c r="W76" s="45" t="s">
        <v>715</v>
      </c>
      <c r="X76" s="45" t="s">
        <v>442</v>
      </c>
      <c r="Y76" s="45" t="s">
        <v>14</v>
      </c>
      <c r="Z76" s="45" t="s">
        <v>14</v>
      </c>
      <c r="AA76" s="45" t="s">
        <v>442</v>
      </c>
      <c r="AB76" s="45"/>
      <c r="AC76" s="58" t="s">
        <v>504</v>
      </c>
      <c r="AD76" s="58"/>
      <c r="AE76" s="74" t="str">
        <f t="shared" si="8"/>
        <v>900100061E61003056A</v>
      </c>
      <c r="AG76" s="38"/>
      <c r="AH76" s="12"/>
    </row>
    <row r="77" spans="1:34" s="39" customFormat="1" ht="12.75" customHeight="1" x14ac:dyDescent="0.2">
      <c r="A77" s="45">
        <f t="shared" si="6"/>
        <v>75</v>
      </c>
      <c r="B77" s="46" t="s">
        <v>493</v>
      </c>
      <c r="C77" s="46"/>
      <c r="D77" s="47" t="s">
        <v>497</v>
      </c>
      <c r="E77" s="46" t="s">
        <v>659</v>
      </c>
      <c r="F77" s="48" t="s">
        <v>1</v>
      </c>
      <c r="G77" s="49">
        <v>4</v>
      </c>
      <c r="H77" s="49">
        <v>7777</v>
      </c>
      <c r="I77" s="48">
        <f t="shared" si="5"/>
        <v>7777</v>
      </c>
      <c r="J77" s="50">
        <v>1362</v>
      </c>
      <c r="K77" s="50">
        <v>77</v>
      </c>
      <c r="L77" s="46" t="s">
        <v>498</v>
      </c>
      <c r="M77" s="51" t="str">
        <f t="shared" si="7"/>
        <v>000900020552</v>
      </c>
      <c r="N77" s="46" t="s">
        <v>501</v>
      </c>
      <c r="O77" s="46" t="s">
        <v>25</v>
      </c>
      <c r="P77" s="46" t="s">
        <v>23</v>
      </c>
      <c r="Q77" s="46"/>
      <c r="R77" s="46"/>
      <c r="S77" s="46"/>
      <c r="T77" s="52" t="s">
        <v>442</v>
      </c>
      <c r="U77" s="45" t="s">
        <v>441</v>
      </c>
      <c r="V77" s="45" t="s">
        <v>441</v>
      </c>
      <c r="W77" s="45" t="s">
        <v>715</v>
      </c>
      <c r="X77" s="45" t="s">
        <v>442</v>
      </c>
      <c r="Y77" s="45" t="s">
        <v>14</v>
      </c>
      <c r="Z77" s="45" t="s">
        <v>14</v>
      </c>
      <c r="AA77" s="45" t="s">
        <v>442</v>
      </c>
      <c r="AB77" s="45"/>
      <c r="AC77" s="58" t="s">
        <v>504</v>
      </c>
      <c r="AD77" s="58"/>
      <c r="AE77" s="74" t="str">
        <f t="shared" si="8"/>
        <v>900100061E610030552</v>
      </c>
      <c r="AG77" s="38"/>
      <c r="AH77" s="12"/>
    </row>
    <row r="78" spans="1:34" s="39" customFormat="1" ht="12.75" customHeight="1" x14ac:dyDescent="0.2">
      <c r="A78" s="45">
        <f t="shared" si="6"/>
        <v>76</v>
      </c>
      <c r="B78" s="46" t="s">
        <v>198</v>
      </c>
      <c r="C78" s="46"/>
      <c r="D78" s="47" t="s">
        <v>199</v>
      </c>
      <c r="E78" s="46" t="s">
        <v>119</v>
      </c>
      <c r="F78" s="48" t="s">
        <v>1</v>
      </c>
      <c r="G78" s="49">
        <v>4</v>
      </c>
      <c r="H78" s="49">
        <v>7777</v>
      </c>
      <c r="I78" s="48">
        <f t="shared" si="5"/>
        <v>7777</v>
      </c>
      <c r="J78" s="50">
        <v>1054</v>
      </c>
      <c r="K78" s="50">
        <v>78</v>
      </c>
      <c r="L78" s="46" t="s">
        <v>200</v>
      </c>
      <c r="M78" s="51" t="str">
        <f t="shared" si="7"/>
        <v>00090002041E</v>
      </c>
      <c r="N78" s="46" t="s">
        <v>201</v>
      </c>
      <c r="O78" s="46" t="s">
        <v>25</v>
      </c>
      <c r="P78" s="46" t="s">
        <v>23</v>
      </c>
      <c r="Q78" s="46"/>
      <c r="R78" s="46"/>
      <c r="S78" s="46"/>
      <c r="T78" s="52" t="s">
        <v>442</v>
      </c>
      <c r="U78" s="45" t="s">
        <v>441</v>
      </c>
      <c r="V78" s="45" t="s">
        <v>441</v>
      </c>
      <c r="W78" s="45" t="s">
        <v>715</v>
      </c>
      <c r="X78" s="45" t="s">
        <v>442</v>
      </c>
      <c r="Y78" s="45" t="s">
        <v>14</v>
      </c>
      <c r="Z78" s="45" t="s">
        <v>14</v>
      </c>
      <c r="AA78" s="45" t="s">
        <v>442</v>
      </c>
      <c r="AB78" s="45"/>
      <c r="AC78" s="45" t="s">
        <v>504</v>
      </c>
      <c r="AD78" s="45"/>
      <c r="AE78" s="74" t="str">
        <f t="shared" si="8"/>
        <v>900100061E61003041E</v>
      </c>
      <c r="AG78" s="38"/>
      <c r="AH78" s="12"/>
    </row>
    <row r="79" spans="1:34" s="39" customFormat="1" ht="12.75" customHeight="1" x14ac:dyDescent="0.2">
      <c r="A79" s="45">
        <f t="shared" si="6"/>
        <v>77</v>
      </c>
      <c r="B79" s="46" t="s">
        <v>27</v>
      </c>
      <c r="C79" s="46"/>
      <c r="D79" s="47" t="s">
        <v>91</v>
      </c>
      <c r="E79" s="46" t="s">
        <v>119</v>
      </c>
      <c r="F79" s="48" t="s">
        <v>1</v>
      </c>
      <c r="G79" s="49">
        <v>1</v>
      </c>
      <c r="H79" s="49">
        <v>7777</v>
      </c>
      <c r="I79" s="48">
        <f t="shared" si="5"/>
        <v>7777</v>
      </c>
      <c r="J79" s="50">
        <v>1352</v>
      </c>
      <c r="K79" s="50">
        <v>79</v>
      </c>
      <c r="L79" s="46" t="s">
        <v>92</v>
      </c>
      <c r="M79" s="51" t="str">
        <f t="shared" si="7"/>
        <v>000900020548</v>
      </c>
      <c r="N79" s="46" t="s">
        <v>93</v>
      </c>
      <c r="O79" s="46" t="s">
        <v>25</v>
      </c>
      <c r="P79" s="46" t="s">
        <v>23</v>
      </c>
      <c r="Q79" s="46"/>
      <c r="R79" s="46"/>
      <c r="S79" s="46"/>
      <c r="T79" s="52" t="s">
        <v>442</v>
      </c>
      <c r="U79" s="45" t="s">
        <v>441</v>
      </c>
      <c r="V79" s="45" t="s">
        <v>441</v>
      </c>
      <c r="W79" s="45" t="s">
        <v>715</v>
      </c>
      <c r="X79" s="45" t="s">
        <v>442</v>
      </c>
      <c r="Y79" s="45" t="s">
        <v>14</v>
      </c>
      <c r="Z79" s="45" t="s">
        <v>14</v>
      </c>
      <c r="AA79" s="45" t="s">
        <v>442</v>
      </c>
      <c r="AB79" s="45"/>
      <c r="AC79" s="45" t="s">
        <v>504</v>
      </c>
      <c r="AD79" s="45"/>
      <c r="AE79" s="74" t="str">
        <f t="shared" si="8"/>
        <v>900100061E610030548</v>
      </c>
      <c r="AG79" s="38"/>
      <c r="AH79" s="12"/>
    </row>
    <row r="80" spans="1:34" s="39" customFormat="1" ht="12.75" customHeight="1" x14ac:dyDescent="0.2">
      <c r="A80" s="45">
        <f t="shared" si="6"/>
        <v>78</v>
      </c>
      <c r="B80" s="46" t="s">
        <v>512</v>
      </c>
      <c r="C80" s="46"/>
      <c r="D80" s="47" t="s">
        <v>521</v>
      </c>
      <c r="E80" s="46" t="s">
        <v>88</v>
      </c>
      <c r="F80" s="48" t="s">
        <v>1</v>
      </c>
      <c r="G80" s="49">
        <v>3</v>
      </c>
      <c r="H80" s="49">
        <v>7777</v>
      </c>
      <c r="I80" s="48">
        <f t="shared" si="5"/>
        <v>7777</v>
      </c>
      <c r="J80" s="50">
        <v>1052</v>
      </c>
      <c r="K80" s="50">
        <v>80</v>
      </c>
      <c r="L80" s="46" t="s">
        <v>522</v>
      </c>
      <c r="M80" s="51" t="str">
        <f t="shared" si="7"/>
        <v>00090002041C</v>
      </c>
      <c r="N80" s="46" t="s">
        <v>520</v>
      </c>
      <c r="O80" s="46" t="s">
        <v>25</v>
      </c>
      <c r="P80" s="46" t="s">
        <v>23</v>
      </c>
      <c r="Q80" s="46"/>
      <c r="R80" s="46"/>
      <c r="S80" s="46"/>
      <c r="T80" s="52" t="s">
        <v>442</v>
      </c>
      <c r="U80" s="45" t="s">
        <v>441</v>
      </c>
      <c r="V80" s="45" t="s">
        <v>441</v>
      </c>
      <c r="W80" s="45" t="s">
        <v>715</v>
      </c>
      <c r="X80" s="45" t="s">
        <v>442</v>
      </c>
      <c r="Y80" s="45" t="s">
        <v>14</v>
      </c>
      <c r="Z80" s="45" t="s">
        <v>14</v>
      </c>
      <c r="AA80" s="45" t="s">
        <v>442</v>
      </c>
      <c r="AB80" s="45"/>
      <c r="AC80" s="45" t="s">
        <v>504</v>
      </c>
      <c r="AD80" s="45"/>
      <c r="AE80" s="74" t="str">
        <f t="shared" si="8"/>
        <v>900100061E61003041C</v>
      </c>
      <c r="AG80" s="38"/>
      <c r="AH80" s="12"/>
    </row>
    <row r="81" spans="1:34" s="39" customFormat="1" ht="12.75" customHeight="1" x14ac:dyDescent="0.2">
      <c r="A81" s="45">
        <f t="shared" si="6"/>
        <v>79</v>
      </c>
      <c r="B81" s="46" t="s">
        <v>45</v>
      </c>
      <c r="C81" s="46"/>
      <c r="D81" s="47" t="s">
        <v>185</v>
      </c>
      <c r="E81" s="46" t="s">
        <v>119</v>
      </c>
      <c r="F81" s="48" t="s">
        <v>1</v>
      </c>
      <c r="G81" s="49">
        <v>1</v>
      </c>
      <c r="H81" s="49">
        <v>7777</v>
      </c>
      <c r="I81" s="48">
        <f t="shared" si="5"/>
        <v>7777</v>
      </c>
      <c r="J81" s="50">
        <v>1029</v>
      </c>
      <c r="K81" s="50">
        <v>81</v>
      </c>
      <c r="L81" s="46" t="s">
        <v>186</v>
      </c>
      <c r="M81" s="51" t="str">
        <f t="shared" si="7"/>
        <v>000900020405</v>
      </c>
      <c r="N81" s="46" t="s">
        <v>177</v>
      </c>
      <c r="O81" s="46" t="s">
        <v>25</v>
      </c>
      <c r="P81" s="46" t="s">
        <v>23</v>
      </c>
      <c r="Q81" s="46"/>
      <c r="R81" s="46"/>
      <c r="S81" s="46"/>
      <c r="T81" s="52" t="s">
        <v>442</v>
      </c>
      <c r="U81" s="45" t="s">
        <v>441</v>
      </c>
      <c r="V81" s="45" t="s">
        <v>441</v>
      </c>
      <c r="W81" s="45" t="s">
        <v>715</v>
      </c>
      <c r="X81" s="45" t="s">
        <v>442</v>
      </c>
      <c r="Y81" s="45" t="s">
        <v>14</v>
      </c>
      <c r="Z81" s="45" t="s">
        <v>14</v>
      </c>
      <c r="AA81" s="45" t="s">
        <v>442</v>
      </c>
      <c r="AB81" s="45"/>
      <c r="AC81" s="45" t="s">
        <v>504</v>
      </c>
      <c r="AD81" s="45"/>
      <c r="AE81" s="74" t="str">
        <f t="shared" si="8"/>
        <v>900100061E610030405</v>
      </c>
      <c r="AG81" s="38"/>
      <c r="AH81" s="12"/>
    </row>
    <row r="82" spans="1:34" s="39" customFormat="1" ht="12.75" customHeight="1" x14ac:dyDescent="0.2">
      <c r="A82" s="45">
        <f t="shared" si="6"/>
        <v>80</v>
      </c>
      <c r="B82" s="46" t="s">
        <v>783</v>
      </c>
      <c r="C82" s="46"/>
      <c r="D82" s="47" t="s">
        <v>86</v>
      </c>
      <c r="E82" s="46" t="s">
        <v>88</v>
      </c>
      <c r="F82" s="48" t="s">
        <v>85</v>
      </c>
      <c r="G82" s="49">
        <v>7</v>
      </c>
      <c r="H82" s="49">
        <v>7777</v>
      </c>
      <c r="I82" s="48">
        <f t="shared" ref="I82:I112" si="9">H82</f>
        <v>7777</v>
      </c>
      <c r="J82" s="50">
        <v>1357</v>
      </c>
      <c r="K82" s="50">
        <v>82</v>
      </c>
      <c r="L82" s="46" t="s">
        <v>670</v>
      </c>
      <c r="M82" s="51" t="str">
        <f t="shared" si="7"/>
        <v>00090002054D</v>
      </c>
      <c r="N82" s="46" t="s">
        <v>87</v>
      </c>
      <c r="O82" s="46" t="s">
        <v>25</v>
      </c>
      <c r="P82" s="46" t="s">
        <v>23</v>
      </c>
      <c r="Q82" s="46"/>
      <c r="R82" s="46"/>
      <c r="S82" s="46"/>
      <c r="T82" s="52" t="s">
        <v>442</v>
      </c>
      <c r="U82" s="45" t="s">
        <v>441</v>
      </c>
      <c r="V82" s="45" t="s">
        <v>441</v>
      </c>
      <c r="W82" s="45" t="s">
        <v>715</v>
      </c>
      <c r="X82" s="45" t="s">
        <v>442</v>
      </c>
      <c r="Y82" s="45" t="s">
        <v>14</v>
      </c>
      <c r="Z82" s="45" t="s">
        <v>14</v>
      </c>
      <c r="AA82" s="45" t="s">
        <v>442</v>
      </c>
      <c r="AB82" s="45"/>
      <c r="AC82" s="45" t="s">
        <v>504</v>
      </c>
      <c r="AD82" s="45"/>
      <c r="AE82" s="74" t="str">
        <f t="shared" si="8"/>
        <v>900100061E61003054D</v>
      </c>
      <c r="AG82" s="38"/>
      <c r="AH82" s="12"/>
    </row>
    <row r="83" spans="1:34" s="39" customFormat="1" ht="12.75" customHeight="1" x14ac:dyDescent="0.2">
      <c r="A83" s="45">
        <f t="shared" si="6"/>
        <v>81</v>
      </c>
      <c r="B83" s="46" t="s">
        <v>76</v>
      </c>
      <c r="C83" s="46"/>
      <c r="D83" s="47" t="s">
        <v>269</v>
      </c>
      <c r="E83" s="46" t="s">
        <v>88</v>
      </c>
      <c r="F83" s="48" t="s">
        <v>1</v>
      </c>
      <c r="G83" s="49">
        <v>3</v>
      </c>
      <c r="H83" s="49">
        <v>7777</v>
      </c>
      <c r="I83" s="48">
        <f t="shared" si="9"/>
        <v>7777</v>
      </c>
      <c r="J83" s="50">
        <v>1109</v>
      </c>
      <c r="K83" s="50">
        <v>83</v>
      </c>
      <c r="L83" s="46" t="s">
        <v>270</v>
      </c>
      <c r="M83" s="51" t="str">
        <f t="shared" si="7"/>
        <v>000900020455</v>
      </c>
      <c r="N83" s="46" t="s">
        <v>271</v>
      </c>
      <c r="O83" s="46" t="s">
        <v>25</v>
      </c>
      <c r="P83" s="46" t="s">
        <v>23</v>
      </c>
      <c r="Q83" s="46"/>
      <c r="R83" s="46"/>
      <c r="S83" s="46"/>
      <c r="T83" s="52" t="s">
        <v>442</v>
      </c>
      <c r="U83" s="45" t="s">
        <v>441</v>
      </c>
      <c r="V83" s="45" t="s">
        <v>441</v>
      </c>
      <c r="W83" s="45" t="s">
        <v>715</v>
      </c>
      <c r="X83" s="45" t="s">
        <v>442</v>
      </c>
      <c r="Y83" s="45" t="s">
        <v>14</v>
      </c>
      <c r="Z83" s="45" t="s">
        <v>14</v>
      </c>
      <c r="AA83" s="45" t="s">
        <v>442</v>
      </c>
      <c r="AB83" s="45"/>
      <c r="AC83" s="45" t="s">
        <v>504</v>
      </c>
      <c r="AD83" s="45"/>
      <c r="AE83" s="74" t="str">
        <f t="shared" si="8"/>
        <v>900100061E610030455</v>
      </c>
      <c r="AG83" s="38"/>
      <c r="AH83" s="12"/>
    </row>
    <row r="84" spans="1:34" s="39" customFormat="1" ht="12.75" customHeight="1" x14ac:dyDescent="0.2">
      <c r="A84" s="45">
        <f t="shared" si="6"/>
        <v>82</v>
      </c>
      <c r="B84" s="46" t="s">
        <v>684</v>
      </c>
      <c r="C84" s="46"/>
      <c r="D84" s="47" t="s">
        <v>266</v>
      </c>
      <c r="E84" s="46" t="s">
        <v>88</v>
      </c>
      <c r="F84" s="48" t="s">
        <v>1</v>
      </c>
      <c r="G84" s="49">
        <v>8</v>
      </c>
      <c r="H84" s="49">
        <v>7777</v>
      </c>
      <c r="I84" s="48">
        <f t="shared" si="9"/>
        <v>7777</v>
      </c>
      <c r="J84" s="50">
        <v>1107</v>
      </c>
      <c r="K84" s="50">
        <v>84</v>
      </c>
      <c r="L84" s="46" t="s">
        <v>267</v>
      </c>
      <c r="M84" s="51" t="str">
        <f t="shared" si="7"/>
        <v>000900020453</v>
      </c>
      <c r="N84" s="46" t="s">
        <v>268</v>
      </c>
      <c r="O84" s="46" t="s">
        <v>25</v>
      </c>
      <c r="P84" s="46" t="s">
        <v>23</v>
      </c>
      <c r="Q84" s="46"/>
      <c r="R84" s="46"/>
      <c r="S84" s="46"/>
      <c r="T84" s="52" t="s">
        <v>442</v>
      </c>
      <c r="U84" s="45" t="s">
        <v>441</v>
      </c>
      <c r="V84" s="45" t="s">
        <v>441</v>
      </c>
      <c r="W84" s="45" t="s">
        <v>715</v>
      </c>
      <c r="X84" s="45" t="s">
        <v>442</v>
      </c>
      <c r="Y84" s="45" t="s">
        <v>14</v>
      </c>
      <c r="Z84" s="45" t="s">
        <v>14</v>
      </c>
      <c r="AA84" s="45" t="s">
        <v>442</v>
      </c>
      <c r="AB84" s="45"/>
      <c r="AC84" s="45" t="s">
        <v>504</v>
      </c>
      <c r="AD84" s="45"/>
      <c r="AE84" s="74" t="str">
        <f t="shared" si="8"/>
        <v>900100061E610030453</v>
      </c>
      <c r="AG84" s="38"/>
      <c r="AH84" s="12"/>
    </row>
    <row r="85" spans="1:34" s="39" customFormat="1" ht="12.75" customHeight="1" x14ac:dyDescent="0.2">
      <c r="A85" s="45">
        <f t="shared" si="6"/>
        <v>83</v>
      </c>
      <c r="B85" s="46" t="s">
        <v>49</v>
      </c>
      <c r="C85" s="46"/>
      <c r="D85" s="47" t="s">
        <v>202</v>
      </c>
      <c r="E85" s="46" t="s">
        <v>88</v>
      </c>
      <c r="F85" s="48" t="s">
        <v>1</v>
      </c>
      <c r="G85" s="49">
        <v>4</v>
      </c>
      <c r="H85" s="49">
        <v>7777</v>
      </c>
      <c r="I85" s="48">
        <f t="shared" si="9"/>
        <v>7777</v>
      </c>
      <c r="J85" s="50">
        <v>1104</v>
      </c>
      <c r="K85" s="50">
        <v>85</v>
      </c>
      <c r="L85" s="46" t="s">
        <v>203</v>
      </c>
      <c r="M85" s="51" t="str">
        <f t="shared" si="7"/>
        <v>000900020450</v>
      </c>
      <c r="N85" s="46" t="s">
        <v>204</v>
      </c>
      <c r="O85" s="46" t="s">
        <v>25</v>
      </c>
      <c r="P85" s="46" t="s">
        <v>23</v>
      </c>
      <c r="Q85" s="46"/>
      <c r="R85" s="46"/>
      <c r="S85" s="46"/>
      <c r="T85" s="52" t="s">
        <v>442</v>
      </c>
      <c r="U85" s="45" t="s">
        <v>441</v>
      </c>
      <c r="V85" s="45" t="s">
        <v>441</v>
      </c>
      <c r="W85" s="45" t="s">
        <v>715</v>
      </c>
      <c r="X85" s="45" t="s">
        <v>442</v>
      </c>
      <c r="Y85" s="45" t="s">
        <v>14</v>
      </c>
      <c r="Z85" s="45" t="s">
        <v>14</v>
      </c>
      <c r="AA85" s="45" t="s">
        <v>442</v>
      </c>
      <c r="AB85" s="45"/>
      <c r="AC85" s="45" t="s">
        <v>504</v>
      </c>
      <c r="AD85" s="45"/>
      <c r="AE85" s="74" t="str">
        <f t="shared" si="8"/>
        <v>900100061E610030450</v>
      </c>
      <c r="AG85" s="38"/>
      <c r="AH85" s="12"/>
    </row>
    <row r="86" spans="1:34" s="39" customFormat="1" ht="12.75" customHeight="1" x14ac:dyDescent="0.2">
      <c r="A86" s="45">
        <f t="shared" si="6"/>
        <v>84</v>
      </c>
      <c r="B86" s="46" t="s">
        <v>330</v>
      </c>
      <c r="C86" s="46"/>
      <c r="D86" s="47" t="s">
        <v>331</v>
      </c>
      <c r="E86" s="46" t="s">
        <v>119</v>
      </c>
      <c r="F86" s="48" t="s">
        <v>1</v>
      </c>
      <c r="G86" s="49">
        <v>8</v>
      </c>
      <c r="H86" s="49">
        <v>7777</v>
      </c>
      <c r="I86" s="48">
        <f t="shared" si="9"/>
        <v>7777</v>
      </c>
      <c r="J86" s="50">
        <v>1169</v>
      </c>
      <c r="K86" s="50">
        <v>86</v>
      </c>
      <c r="L86" s="46" t="s">
        <v>332</v>
      </c>
      <c r="M86" s="51" t="str">
        <f t="shared" si="7"/>
        <v>000900020491</v>
      </c>
      <c r="N86" s="46" t="s">
        <v>333</v>
      </c>
      <c r="O86" s="46" t="s">
        <v>25</v>
      </c>
      <c r="P86" s="46" t="s">
        <v>23</v>
      </c>
      <c r="Q86" s="46"/>
      <c r="R86" s="46"/>
      <c r="S86" s="46"/>
      <c r="T86" s="52" t="s">
        <v>442</v>
      </c>
      <c r="U86" s="45" t="s">
        <v>441</v>
      </c>
      <c r="V86" s="45" t="s">
        <v>441</v>
      </c>
      <c r="W86" s="45" t="s">
        <v>715</v>
      </c>
      <c r="X86" s="45" t="s">
        <v>442</v>
      </c>
      <c r="Y86" s="45" t="s">
        <v>14</v>
      </c>
      <c r="Z86" s="45" t="s">
        <v>14</v>
      </c>
      <c r="AA86" s="45" t="s">
        <v>442</v>
      </c>
      <c r="AB86" s="45"/>
      <c r="AC86" s="45" t="s">
        <v>504</v>
      </c>
      <c r="AD86" s="45"/>
      <c r="AE86" s="74" t="str">
        <f t="shared" si="8"/>
        <v>900100061E610030491</v>
      </c>
      <c r="AG86" s="38"/>
      <c r="AH86" s="12"/>
    </row>
    <row r="87" spans="1:34" s="39" customFormat="1" ht="12.75" customHeight="1" x14ac:dyDescent="0.2">
      <c r="A87" s="45">
        <f t="shared" si="6"/>
        <v>85</v>
      </c>
      <c r="B87" s="46" t="s">
        <v>205</v>
      </c>
      <c r="C87" s="46"/>
      <c r="D87" s="47" t="s">
        <v>206</v>
      </c>
      <c r="E87" s="46" t="s">
        <v>88</v>
      </c>
      <c r="F87" s="48" t="s">
        <v>1</v>
      </c>
      <c r="G87" s="49">
        <v>4</v>
      </c>
      <c r="H87" s="49">
        <v>7777</v>
      </c>
      <c r="I87" s="48">
        <f t="shared" si="9"/>
        <v>7777</v>
      </c>
      <c r="J87" s="50">
        <v>1373</v>
      </c>
      <c r="K87" s="50">
        <v>87</v>
      </c>
      <c r="L87" s="46" t="s">
        <v>207</v>
      </c>
      <c r="M87" s="51" t="str">
        <f t="shared" si="7"/>
        <v>00090002055D</v>
      </c>
      <c r="N87" s="46" t="s">
        <v>208</v>
      </c>
      <c r="O87" s="46" t="s">
        <v>25</v>
      </c>
      <c r="P87" s="46" t="s">
        <v>23</v>
      </c>
      <c r="Q87" s="46"/>
      <c r="R87" s="46"/>
      <c r="S87" s="46"/>
      <c r="T87" s="52" t="s">
        <v>442</v>
      </c>
      <c r="U87" s="45" t="s">
        <v>441</v>
      </c>
      <c r="V87" s="45" t="s">
        <v>441</v>
      </c>
      <c r="W87" s="45" t="s">
        <v>715</v>
      </c>
      <c r="X87" s="45" t="s">
        <v>442</v>
      </c>
      <c r="Y87" s="45" t="s">
        <v>14</v>
      </c>
      <c r="Z87" s="45" t="s">
        <v>14</v>
      </c>
      <c r="AA87" s="45" t="s">
        <v>442</v>
      </c>
      <c r="AB87" s="45"/>
      <c r="AC87" s="45" t="s">
        <v>504</v>
      </c>
      <c r="AD87" s="45"/>
      <c r="AE87" s="74" t="str">
        <f t="shared" si="8"/>
        <v>900100061E61003055D</v>
      </c>
      <c r="AG87" s="38"/>
      <c r="AH87" s="12"/>
    </row>
    <row r="88" spans="1:34" s="39" customFormat="1" ht="12.75" customHeight="1" x14ac:dyDescent="0.2">
      <c r="A88" s="45">
        <f t="shared" si="6"/>
        <v>86</v>
      </c>
      <c r="B88" s="46" t="s">
        <v>46</v>
      </c>
      <c r="C88" s="46"/>
      <c r="D88" s="47" t="s">
        <v>187</v>
      </c>
      <c r="E88" s="46" t="s">
        <v>89</v>
      </c>
      <c r="F88" s="48" t="s">
        <v>1</v>
      </c>
      <c r="G88" s="49">
        <v>1</v>
      </c>
      <c r="H88" s="49">
        <v>7777</v>
      </c>
      <c r="I88" s="48">
        <f t="shared" si="9"/>
        <v>7777</v>
      </c>
      <c r="J88" s="50">
        <v>1060</v>
      </c>
      <c r="K88" s="50">
        <v>88</v>
      </c>
      <c r="L88" s="46" t="s">
        <v>188</v>
      </c>
      <c r="M88" s="51" t="str">
        <f t="shared" si="7"/>
        <v>000900020424</v>
      </c>
      <c r="N88" s="46" t="s">
        <v>177</v>
      </c>
      <c r="O88" s="46" t="s">
        <v>25</v>
      </c>
      <c r="P88" s="46" t="s">
        <v>23</v>
      </c>
      <c r="Q88" s="46"/>
      <c r="R88" s="46"/>
      <c r="S88" s="46"/>
      <c r="T88" s="52" t="s">
        <v>442</v>
      </c>
      <c r="U88" s="45" t="s">
        <v>441</v>
      </c>
      <c r="V88" s="45" t="s">
        <v>441</v>
      </c>
      <c r="W88" s="45" t="s">
        <v>715</v>
      </c>
      <c r="X88" s="45" t="s">
        <v>442</v>
      </c>
      <c r="Y88" s="45" t="s">
        <v>14</v>
      </c>
      <c r="Z88" s="45" t="s">
        <v>14</v>
      </c>
      <c r="AA88" s="45" t="s">
        <v>442</v>
      </c>
      <c r="AB88" s="45"/>
      <c r="AC88" s="45" t="s">
        <v>504</v>
      </c>
      <c r="AD88" s="45"/>
      <c r="AE88" s="74" t="str">
        <f t="shared" si="8"/>
        <v>900100061E610030424</v>
      </c>
      <c r="AG88" s="38"/>
      <c r="AH88" s="12"/>
    </row>
    <row r="89" spans="1:34" s="39" customFormat="1" ht="12.75" customHeight="1" x14ac:dyDescent="0.2">
      <c r="A89" s="45">
        <f t="shared" si="6"/>
        <v>87</v>
      </c>
      <c r="B89" s="46" t="s">
        <v>47</v>
      </c>
      <c r="C89" s="46"/>
      <c r="D89" s="47" t="s">
        <v>189</v>
      </c>
      <c r="E89" s="46" t="s">
        <v>89</v>
      </c>
      <c r="F89" s="48" t="s">
        <v>1</v>
      </c>
      <c r="G89" s="49">
        <v>1</v>
      </c>
      <c r="H89" s="49">
        <v>7777</v>
      </c>
      <c r="I89" s="48">
        <f t="shared" si="9"/>
        <v>7777</v>
      </c>
      <c r="J89" s="50">
        <v>1059</v>
      </c>
      <c r="K89" s="50">
        <v>89</v>
      </c>
      <c r="L89" s="46" t="s">
        <v>190</v>
      </c>
      <c r="M89" s="51" t="str">
        <f t="shared" si="7"/>
        <v>000900020423</v>
      </c>
      <c r="N89" s="46" t="s">
        <v>177</v>
      </c>
      <c r="O89" s="46" t="s">
        <v>25</v>
      </c>
      <c r="P89" s="46" t="s">
        <v>23</v>
      </c>
      <c r="Q89" s="46"/>
      <c r="R89" s="46"/>
      <c r="S89" s="46"/>
      <c r="T89" s="52" t="s">
        <v>442</v>
      </c>
      <c r="U89" s="45" t="s">
        <v>441</v>
      </c>
      <c r="V89" s="45" t="s">
        <v>441</v>
      </c>
      <c r="W89" s="45" t="s">
        <v>715</v>
      </c>
      <c r="X89" s="45" t="s">
        <v>442</v>
      </c>
      <c r="Y89" s="45" t="s">
        <v>14</v>
      </c>
      <c r="Z89" s="45" t="s">
        <v>14</v>
      </c>
      <c r="AA89" s="45" t="s">
        <v>442</v>
      </c>
      <c r="AB89" s="45"/>
      <c r="AC89" s="45" t="s">
        <v>504</v>
      </c>
      <c r="AD89" s="45"/>
      <c r="AE89" s="74" t="str">
        <f t="shared" si="8"/>
        <v>900100061E610030423</v>
      </c>
      <c r="AG89" s="38"/>
      <c r="AH89" s="12"/>
    </row>
    <row r="90" spans="1:34" s="39" customFormat="1" ht="12.75" customHeight="1" x14ac:dyDescent="0.2">
      <c r="A90" s="45">
        <f t="shared" si="6"/>
        <v>88</v>
      </c>
      <c r="B90" s="46" t="s">
        <v>50</v>
      </c>
      <c r="C90" s="46"/>
      <c r="D90" s="47" t="s">
        <v>209</v>
      </c>
      <c r="E90" s="46" t="s">
        <v>109</v>
      </c>
      <c r="F90" s="48" t="s">
        <v>1</v>
      </c>
      <c r="G90" s="49">
        <v>4</v>
      </c>
      <c r="H90" s="49">
        <v>7777</v>
      </c>
      <c r="I90" s="48">
        <f t="shared" si="9"/>
        <v>7777</v>
      </c>
      <c r="J90" s="50">
        <v>1061</v>
      </c>
      <c r="K90" s="50">
        <v>90</v>
      </c>
      <c r="L90" s="46" t="s">
        <v>210</v>
      </c>
      <c r="M90" s="51" t="str">
        <f t="shared" si="7"/>
        <v>000900020425</v>
      </c>
      <c r="N90" s="46" t="s">
        <v>211</v>
      </c>
      <c r="O90" s="46" t="s">
        <v>25</v>
      </c>
      <c r="P90" s="46" t="s">
        <v>23</v>
      </c>
      <c r="Q90" s="46"/>
      <c r="R90" s="46"/>
      <c r="S90" s="46"/>
      <c r="T90" s="52" t="s">
        <v>442</v>
      </c>
      <c r="U90" s="45" t="s">
        <v>441</v>
      </c>
      <c r="V90" s="45" t="s">
        <v>441</v>
      </c>
      <c r="W90" s="45" t="s">
        <v>715</v>
      </c>
      <c r="X90" s="45" t="s">
        <v>442</v>
      </c>
      <c r="Y90" s="45" t="s">
        <v>14</v>
      </c>
      <c r="Z90" s="45" t="s">
        <v>14</v>
      </c>
      <c r="AA90" s="45" t="s">
        <v>442</v>
      </c>
      <c r="AB90" s="45"/>
      <c r="AC90" s="45" t="s">
        <v>504</v>
      </c>
      <c r="AD90" s="45"/>
      <c r="AE90" s="74" t="str">
        <f t="shared" si="8"/>
        <v>900100061E610030425</v>
      </c>
      <c r="AG90" s="38"/>
      <c r="AH90" s="12"/>
    </row>
    <row r="91" spans="1:34" s="39" customFormat="1" ht="12.75" customHeight="1" x14ac:dyDescent="0.2">
      <c r="A91" s="45">
        <f t="shared" si="6"/>
        <v>89</v>
      </c>
      <c r="B91" s="46" t="s">
        <v>685</v>
      </c>
      <c r="C91" s="46"/>
      <c r="D91" s="47" t="s">
        <v>690</v>
      </c>
      <c r="E91" s="46" t="s">
        <v>89</v>
      </c>
      <c r="F91" s="48" t="s">
        <v>1</v>
      </c>
      <c r="G91" s="49">
        <v>8</v>
      </c>
      <c r="H91" s="49">
        <v>7777</v>
      </c>
      <c r="I91" s="48">
        <f t="shared" si="9"/>
        <v>7777</v>
      </c>
      <c r="J91" s="50">
        <v>1068</v>
      </c>
      <c r="K91" s="50">
        <v>91</v>
      </c>
      <c r="L91" s="46" t="s">
        <v>212</v>
      </c>
      <c r="M91" s="51" t="str">
        <f t="shared" si="7"/>
        <v>00090002042C</v>
      </c>
      <c r="N91" s="46" t="s">
        <v>213</v>
      </c>
      <c r="O91" s="46" t="s">
        <v>25</v>
      </c>
      <c r="P91" s="46" t="s">
        <v>23</v>
      </c>
      <c r="Q91" s="46"/>
      <c r="R91" s="46"/>
      <c r="S91" s="46"/>
      <c r="T91" s="52" t="s">
        <v>442</v>
      </c>
      <c r="U91" s="45" t="s">
        <v>441</v>
      </c>
      <c r="V91" s="45" t="s">
        <v>441</v>
      </c>
      <c r="W91" s="45" t="s">
        <v>715</v>
      </c>
      <c r="X91" s="45" t="s">
        <v>442</v>
      </c>
      <c r="Y91" s="45" t="s">
        <v>14</v>
      </c>
      <c r="Z91" s="45" t="s">
        <v>14</v>
      </c>
      <c r="AA91" s="45" t="s">
        <v>442</v>
      </c>
      <c r="AB91" s="45"/>
      <c r="AC91" s="45" t="s">
        <v>504</v>
      </c>
      <c r="AD91" s="45"/>
      <c r="AE91" s="74" t="str">
        <f t="shared" si="8"/>
        <v>900100061E61003042C</v>
      </c>
      <c r="AG91" s="38"/>
      <c r="AH91" s="12"/>
    </row>
    <row r="92" spans="1:34" s="39" customFormat="1" ht="12.75" customHeight="1" x14ac:dyDescent="0.2">
      <c r="A92" s="45">
        <f t="shared" si="6"/>
        <v>90</v>
      </c>
      <c r="B92" s="46" t="s">
        <v>51</v>
      </c>
      <c r="C92" s="46"/>
      <c r="D92" s="47" t="s">
        <v>276</v>
      </c>
      <c r="E92" s="46" t="s">
        <v>119</v>
      </c>
      <c r="F92" s="48" t="s">
        <v>1</v>
      </c>
      <c r="G92" s="49">
        <v>4</v>
      </c>
      <c r="H92" s="49">
        <v>7777</v>
      </c>
      <c r="I92" s="48">
        <f t="shared" si="9"/>
        <v>7777</v>
      </c>
      <c r="J92" s="50">
        <v>1168</v>
      </c>
      <c r="K92" s="50">
        <v>92</v>
      </c>
      <c r="L92" s="46" t="s">
        <v>277</v>
      </c>
      <c r="M92" s="51" t="str">
        <f t="shared" si="7"/>
        <v>000900020490</v>
      </c>
      <c r="N92" s="46" t="s">
        <v>278</v>
      </c>
      <c r="O92" s="46" t="s">
        <v>25</v>
      </c>
      <c r="P92" s="46" t="s">
        <v>23</v>
      </c>
      <c r="Q92" s="46"/>
      <c r="R92" s="46"/>
      <c r="S92" s="46"/>
      <c r="T92" s="52" t="s">
        <v>442</v>
      </c>
      <c r="U92" s="45" t="s">
        <v>441</v>
      </c>
      <c r="V92" s="45" t="s">
        <v>441</v>
      </c>
      <c r="W92" s="45" t="s">
        <v>715</v>
      </c>
      <c r="X92" s="45" t="s">
        <v>442</v>
      </c>
      <c r="Y92" s="45" t="s">
        <v>14</v>
      </c>
      <c r="Z92" s="45" t="s">
        <v>14</v>
      </c>
      <c r="AA92" s="45" t="s">
        <v>442</v>
      </c>
      <c r="AB92" s="45"/>
      <c r="AC92" s="45" t="s">
        <v>504</v>
      </c>
      <c r="AD92" s="45"/>
      <c r="AE92" s="74" t="str">
        <f t="shared" si="8"/>
        <v>900100061E610030490</v>
      </c>
      <c r="AG92" s="38"/>
      <c r="AH92" s="12"/>
    </row>
    <row r="93" spans="1:34" s="39" customFormat="1" ht="12.75" customHeight="1" x14ac:dyDescent="0.2">
      <c r="A93" s="45">
        <f t="shared" si="6"/>
        <v>91</v>
      </c>
      <c r="B93" s="46" t="s">
        <v>77</v>
      </c>
      <c r="C93" s="46"/>
      <c r="D93" s="47" t="s">
        <v>380</v>
      </c>
      <c r="E93" s="46" t="s">
        <v>659</v>
      </c>
      <c r="F93" s="48" t="s">
        <v>1</v>
      </c>
      <c r="G93" s="49">
        <v>8</v>
      </c>
      <c r="H93" s="49">
        <v>7777</v>
      </c>
      <c r="I93" s="48">
        <f t="shared" si="9"/>
        <v>7777</v>
      </c>
      <c r="J93" s="50">
        <v>1096</v>
      </c>
      <c r="K93" s="50">
        <v>93</v>
      </c>
      <c r="L93" s="46" t="s">
        <v>381</v>
      </c>
      <c r="M93" s="51" t="str">
        <f t="shared" si="7"/>
        <v>000900020448</v>
      </c>
      <c r="N93" s="46" t="s">
        <v>382</v>
      </c>
      <c r="O93" s="46" t="s">
        <v>25</v>
      </c>
      <c r="P93" s="46" t="s">
        <v>23</v>
      </c>
      <c r="Q93" s="46"/>
      <c r="R93" s="46"/>
      <c r="S93" s="46"/>
      <c r="T93" s="52" t="s">
        <v>442</v>
      </c>
      <c r="U93" s="45" t="s">
        <v>441</v>
      </c>
      <c r="V93" s="45" t="s">
        <v>441</v>
      </c>
      <c r="W93" s="45" t="s">
        <v>715</v>
      </c>
      <c r="X93" s="45" t="s">
        <v>442</v>
      </c>
      <c r="Y93" s="45" t="s">
        <v>14</v>
      </c>
      <c r="Z93" s="45" t="s">
        <v>14</v>
      </c>
      <c r="AA93" s="45" t="s">
        <v>442</v>
      </c>
      <c r="AB93" s="45"/>
      <c r="AC93" s="45" t="s">
        <v>504</v>
      </c>
      <c r="AD93" s="45"/>
      <c r="AE93" s="74" t="str">
        <f t="shared" si="8"/>
        <v>900100061E610030448</v>
      </c>
      <c r="AG93" s="38"/>
      <c r="AH93" s="12"/>
    </row>
    <row r="94" spans="1:34" s="39" customFormat="1" ht="12.75" customHeight="1" x14ac:dyDescent="0.2">
      <c r="A94" s="45">
        <f t="shared" si="6"/>
        <v>92</v>
      </c>
      <c r="B94" s="46" t="s">
        <v>48</v>
      </c>
      <c r="C94" s="46"/>
      <c r="D94" s="47" t="s">
        <v>191</v>
      </c>
      <c r="E94" s="46" t="s">
        <v>119</v>
      </c>
      <c r="F94" s="48" t="s">
        <v>1</v>
      </c>
      <c r="G94" s="49">
        <v>1</v>
      </c>
      <c r="H94" s="49">
        <v>7777</v>
      </c>
      <c r="I94" s="48">
        <f t="shared" si="9"/>
        <v>7777</v>
      </c>
      <c r="J94" s="50">
        <v>1058</v>
      </c>
      <c r="K94" s="50">
        <v>94</v>
      </c>
      <c r="L94" s="46" t="s">
        <v>192</v>
      </c>
      <c r="M94" s="51" t="str">
        <f t="shared" si="7"/>
        <v>000900020422</v>
      </c>
      <c r="N94" s="46" t="s">
        <v>177</v>
      </c>
      <c r="O94" s="46" t="s">
        <v>25</v>
      </c>
      <c r="P94" s="46" t="s">
        <v>23</v>
      </c>
      <c r="Q94" s="46"/>
      <c r="R94" s="46"/>
      <c r="S94" s="46"/>
      <c r="T94" s="52" t="s">
        <v>442</v>
      </c>
      <c r="U94" s="45" t="s">
        <v>441</v>
      </c>
      <c r="V94" s="45" t="s">
        <v>441</v>
      </c>
      <c r="W94" s="45" t="s">
        <v>715</v>
      </c>
      <c r="X94" s="45" t="s">
        <v>442</v>
      </c>
      <c r="Y94" s="45" t="s">
        <v>14</v>
      </c>
      <c r="Z94" s="45" t="s">
        <v>14</v>
      </c>
      <c r="AA94" s="45" t="s">
        <v>442</v>
      </c>
      <c r="AB94" s="45"/>
      <c r="AC94" s="45" t="s">
        <v>504</v>
      </c>
      <c r="AD94" s="45"/>
      <c r="AE94" s="74" t="str">
        <f t="shared" si="8"/>
        <v>900100061E610030422</v>
      </c>
      <c r="AG94" s="38"/>
      <c r="AH94" s="12"/>
    </row>
    <row r="95" spans="1:34" s="39" customFormat="1" ht="12.75" customHeight="1" x14ac:dyDescent="0.2">
      <c r="A95" s="45">
        <f t="shared" si="6"/>
        <v>93</v>
      </c>
      <c r="B95" s="46" t="s">
        <v>52</v>
      </c>
      <c r="C95" s="46"/>
      <c r="D95" s="47" t="s">
        <v>310</v>
      </c>
      <c r="E95" s="46" t="s">
        <v>129</v>
      </c>
      <c r="F95" s="48" t="s">
        <v>1</v>
      </c>
      <c r="G95" s="49">
        <v>4</v>
      </c>
      <c r="H95" s="49">
        <v>7777</v>
      </c>
      <c r="I95" s="48">
        <f t="shared" si="9"/>
        <v>7777</v>
      </c>
      <c r="J95" s="50">
        <v>1032</v>
      </c>
      <c r="K95" s="50">
        <v>95</v>
      </c>
      <c r="L95" s="46" t="s">
        <v>311</v>
      </c>
      <c r="M95" s="51" t="str">
        <f t="shared" si="7"/>
        <v>000900020408</v>
      </c>
      <c r="N95" s="46" t="s">
        <v>312</v>
      </c>
      <c r="O95" s="46" t="s">
        <v>25</v>
      </c>
      <c r="P95" s="46" t="s">
        <v>23</v>
      </c>
      <c r="Q95" s="46"/>
      <c r="R95" s="46"/>
      <c r="S95" s="46"/>
      <c r="T95" s="52" t="s">
        <v>442</v>
      </c>
      <c r="U95" s="45" t="s">
        <v>441</v>
      </c>
      <c r="V95" s="45" t="s">
        <v>441</v>
      </c>
      <c r="W95" s="45" t="s">
        <v>715</v>
      </c>
      <c r="X95" s="45" t="s">
        <v>442</v>
      </c>
      <c r="Y95" s="45" t="s">
        <v>14</v>
      </c>
      <c r="Z95" s="45" t="s">
        <v>14</v>
      </c>
      <c r="AA95" s="45" t="s">
        <v>442</v>
      </c>
      <c r="AB95" s="45"/>
      <c r="AC95" s="58" t="s">
        <v>504</v>
      </c>
      <c r="AD95" s="58"/>
      <c r="AE95" s="74" t="str">
        <f t="shared" si="8"/>
        <v>900100061E610030408</v>
      </c>
      <c r="AG95" s="38"/>
      <c r="AH95" s="12"/>
    </row>
    <row r="96" spans="1:34" s="39" customFormat="1" ht="12.75" customHeight="1" x14ac:dyDescent="0.2">
      <c r="A96" s="45">
        <f t="shared" si="6"/>
        <v>94</v>
      </c>
      <c r="B96" s="46" t="s">
        <v>555</v>
      </c>
      <c r="C96" s="46"/>
      <c r="D96" s="47" t="s">
        <v>305</v>
      </c>
      <c r="E96" s="46" t="s">
        <v>129</v>
      </c>
      <c r="F96" s="48" t="s">
        <v>1</v>
      </c>
      <c r="G96" s="49">
        <v>4</v>
      </c>
      <c r="H96" s="49">
        <v>7777</v>
      </c>
      <c r="I96" s="48">
        <f t="shared" si="9"/>
        <v>7777</v>
      </c>
      <c r="J96" s="50">
        <v>1031</v>
      </c>
      <c r="K96" s="50">
        <v>97</v>
      </c>
      <c r="L96" s="46" t="s">
        <v>306</v>
      </c>
      <c r="M96" s="51" t="str">
        <f t="shared" si="7"/>
        <v>000900020407</v>
      </c>
      <c r="N96" s="46" t="s">
        <v>547</v>
      </c>
      <c r="O96" s="46" t="s">
        <v>25</v>
      </c>
      <c r="P96" s="46" t="s">
        <v>23</v>
      </c>
      <c r="Q96" s="46"/>
      <c r="R96" s="46"/>
      <c r="S96" s="46"/>
      <c r="T96" s="52" t="s">
        <v>442</v>
      </c>
      <c r="U96" s="45" t="s">
        <v>441</v>
      </c>
      <c r="V96" s="45" t="s">
        <v>441</v>
      </c>
      <c r="W96" s="45" t="s">
        <v>715</v>
      </c>
      <c r="X96" s="45" t="s">
        <v>442</v>
      </c>
      <c r="Y96" s="45" t="s">
        <v>14</v>
      </c>
      <c r="Z96" s="45" t="s">
        <v>14</v>
      </c>
      <c r="AA96" s="45" t="s">
        <v>442</v>
      </c>
      <c r="AB96" s="45"/>
      <c r="AC96" s="45" t="s">
        <v>504</v>
      </c>
      <c r="AD96" s="45"/>
      <c r="AE96" s="74" t="str">
        <f t="shared" si="8"/>
        <v>900100061E610030407</v>
      </c>
      <c r="AG96" s="38"/>
      <c r="AH96" s="12"/>
    </row>
    <row r="97" spans="1:34" s="39" customFormat="1" ht="12.75" customHeight="1" x14ac:dyDescent="0.2">
      <c r="A97" s="45">
        <f t="shared" si="6"/>
        <v>95</v>
      </c>
      <c r="B97" s="46" t="s">
        <v>53</v>
      </c>
      <c r="C97" s="46"/>
      <c r="D97" s="47" t="s">
        <v>248</v>
      </c>
      <c r="E97" s="46" t="s">
        <v>129</v>
      </c>
      <c r="F97" s="48" t="s">
        <v>1</v>
      </c>
      <c r="G97" s="49">
        <v>4</v>
      </c>
      <c r="H97" s="49">
        <v>7777</v>
      </c>
      <c r="I97" s="48">
        <f t="shared" si="9"/>
        <v>7777</v>
      </c>
      <c r="J97" s="50">
        <v>1113</v>
      </c>
      <c r="K97" s="50">
        <v>98</v>
      </c>
      <c r="L97" s="46" t="s">
        <v>274</v>
      </c>
      <c r="M97" s="51" t="str">
        <f t="shared" si="7"/>
        <v>000900020459</v>
      </c>
      <c r="N97" s="46" t="s">
        <v>275</v>
      </c>
      <c r="O97" s="46" t="s">
        <v>25</v>
      </c>
      <c r="P97" s="46" t="s">
        <v>23</v>
      </c>
      <c r="Q97" s="46"/>
      <c r="R97" s="46"/>
      <c r="S97" s="46"/>
      <c r="T97" s="52" t="s">
        <v>442</v>
      </c>
      <c r="U97" s="45" t="s">
        <v>441</v>
      </c>
      <c r="V97" s="45" t="s">
        <v>441</v>
      </c>
      <c r="W97" s="45" t="s">
        <v>715</v>
      </c>
      <c r="X97" s="45" t="s">
        <v>442</v>
      </c>
      <c r="Y97" s="45" t="s">
        <v>14</v>
      </c>
      <c r="Z97" s="45" t="s">
        <v>14</v>
      </c>
      <c r="AA97" s="45" t="s">
        <v>442</v>
      </c>
      <c r="AB97" s="45"/>
      <c r="AC97" s="45" t="s">
        <v>504</v>
      </c>
      <c r="AD97" s="45"/>
      <c r="AE97" s="74" t="str">
        <f t="shared" si="8"/>
        <v>900100061E610030459</v>
      </c>
      <c r="AG97" s="38"/>
      <c r="AH97" s="12"/>
    </row>
    <row r="98" spans="1:34" s="39" customFormat="1" ht="12.75" customHeight="1" x14ac:dyDescent="0.2">
      <c r="A98" s="45">
        <f t="shared" si="6"/>
        <v>96</v>
      </c>
      <c r="B98" s="46" t="s">
        <v>549</v>
      </c>
      <c r="C98" s="46"/>
      <c r="D98" s="47" t="s">
        <v>574</v>
      </c>
      <c r="E98" s="46" t="s">
        <v>129</v>
      </c>
      <c r="F98" s="48" t="s">
        <v>1</v>
      </c>
      <c r="G98" s="49">
        <v>3</v>
      </c>
      <c r="H98" s="49">
        <v>7777</v>
      </c>
      <c r="I98" s="48">
        <f t="shared" si="9"/>
        <v>7777</v>
      </c>
      <c r="J98" s="50">
        <v>1301</v>
      </c>
      <c r="K98" s="50">
        <v>99</v>
      </c>
      <c r="L98" s="60" t="s">
        <v>563</v>
      </c>
      <c r="M98" s="51" t="str">
        <f t="shared" si="7"/>
        <v>000900020515</v>
      </c>
      <c r="N98" s="46" t="s">
        <v>562</v>
      </c>
      <c r="O98" s="46" t="s">
        <v>25</v>
      </c>
      <c r="P98" s="46" t="s">
        <v>23</v>
      </c>
      <c r="Q98" s="46"/>
      <c r="R98" s="46"/>
      <c r="S98" s="46"/>
      <c r="T98" s="52" t="s">
        <v>442</v>
      </c>
      <c r="U98" s="45" t="s">
        <v>441</v>
      </c>
      <c r="V98" s="45" t="s">
        <v>441</v>
      </c>
      <c r="W98" s="45" t="s">
        <v>715</v>
      </c>
      <c r="X98" s="45" t="s">
        <v>14</v>
      </c>
      <c r="Y98" s="45" t="s">
        <v>14</v>
      </c>
      <c r="Z98" s="45" t="s">
        <v>14</v>
      </c>
      <c r="AA98" s="45" t="s">
        <v>442</v>
      </c>
      <c r="AB98" s="45"/>
      <c r="AC98" s="61" t="s">
        <v>504</v>
      </c>
      <c r="AD98" s="61"/>
      <c r="AE98" s="74" t="str">
        <f t="shared" si="8"/>
        <v>900100061E610030515</v>
      </c>
      <c r="AG98" s="38"/>
      <c r="AH98" s="12"/>
    </row>
    <row r="99" spans="1:34" s="39" customFormat="1" ht="12.75" customHeight="1" x14ac:dyDescent="0.2">
      <c r="A99" s="45">
        <f t="shared" si="6"/>
        <v>97</v>
      </c>
      <c r="B99" s="46" t="s">
        <v>78</v>
      </c>
      <c r="C99" s="46"/>
      <c r="D99" s="47" t="s">
        <v>327</v>
      </c>
      <c r="E99" s="46" t="s">
        <v>129</v>
      </c>
      <c r="F99" s="48" t="s">
        <v>1</v>
      </c>
      <c r="G99" s="49">
        <v>8</v>
      </c>
      <c r="H99" s="49">
        <v>7777</v>
      </c>
      <c r="I99" s="48">
        <f t="shared" si="9"/>
        <v>7777</v>
      </c>
      <c r="J99" s="50">
        <v>1034</v>
      </c>
      <c r="K99" s="50">
        <v>100</v>
      </c>
      <c r="L99" s="46" t="s">
        <v>328</v>
      </c>
      <c r="M99" s="51" t="str">
        <f t="shared" si="7"/>
        <v>00090002040A</v>
      </c>
      <c r="N99" s="46" t="s">
        <v>329</v>
      </c>
      <c r="O99" s="46" t="s">
        <v>25</v>
      </c>
      <c r="P99" s="46" t="s">
        <v>23</v>
      </c>
      <c r="Q99" s="46"/>
      <c r="R99" s="46"/>
      <c r="S99" s="46"/>
      <c r="T99" s="52" t="s">
        <v>442</v>
      </c>
      <c r="U99" s="45" t="s">
        <v>441</v>
      </c>
      <c r="V99" s="45" t="s">
        <v>441</v>
      </c>
      <c r="W99" s="45" t="s">
        <v>715</v>
      </c>
      <c r="X99" s="45" t="s">
        <v>14</v>
      </c>
      <c r="Y99" s="45" t="s">
        <v>14</v>
      </c>
      <c r="Z99" s="45" t="s">
        <v>14</v>
      </c>
      <c r="AA99" s="45" t="s">
        <v>442</v>
      </c>
      <c r="AB99" s="45"/>
      <c r="AC99" s="45" t="s">
        <v>504</v>
      </c>
      <c r="AD99" s="45"/>
      <c r="AE99" s="74" t="str">
        <f t="shared" si="8"/>
        <v>900100061E61003040A</v>
      </c>
      <c r="AG99" s="38"/>
      <c r="AH99" s="12"/>
    </row>
    <row r="100" spans="1:34" s="39" customFormat="1" ht="12.75" customHeight="1" x14ac:dyDescent="0.2">
      <c r="A100" s="45">
        <f t="shared" si="6"/>
        <v>98</v>
      </c>
      <c r="B100" s="46" t="s">
        <v>79</v>
      </c>
      <c r="C100" s="46"/>
      <c r="D100" s="47" t="s">
        <v>341</v>
      </c>
      <c r="E100" s="46" t="s">
        <v>129</v>
      </c>
      <c r="F100" s="48" t="s">
        <v>1</v>
      </c>
      <c r="G100" s="49">
        <v>8</v>
      </c>
      <c r="H100" s="49">
        <v>7777</v>
      </c>
      <c r="I100" s="48">
        <f t="shared" si="9"/>
        <v>7777</v>
      </c>
      <c r="J100" s="50">
        <v>1178</v>
      </c>
      <c r="K100" s="50">
        <v>101</v>
      </c>
      <c r="L100" s="46" t="s">
        <v>342</v>
      </c>
      <c r="M100" s="51" t="str">
        <f t="shared" si="7"/>
        <v>00090002049A</v>
      </c>
      <c r="N100" s="46" t="s">
        <v>343</v>
      </c>
      <c r="O100" s="46" t="s">
        <v>25</v>
      </c>
      <c r="P100" s="46" t="s">
        <v>23</v>
      </c>
      <c r="Q100" s="46"/>
      <c r="R100" s="46"/>
      <c r="S100" s="46"/>
      <c r="T100" s="52" t="s">
        <v>442</v>
      </c>
      <c r="U100" s="45" t="s">
        <v>441</v>
      </c>
      <c r="V100" s="45" t="s">
        <v>441</v>
      </c>
      <c r="W100" s="45" t="s">
        <v>715</v>
      </c>
      <c r="X100" s="45" t="s">
        <v>442</v>
      </c>
      <c r="Y100" s="45" t="s">
        <v>14</v>
      </c>
      <c r="Z100" s="45" t="s">
        <v>14</v>
      </c>
      <c r="AA100" s="45" t="s">
        <v>442</v>
      </c>
      <c r="AB100" s="45"/>
      <c r="AC100" s="45" t="s">
        <v>504</v>
      </c>
      <c r="AD100" s="45"/>
      <c r="AE100" s="74" t="str">
        <f t="shared" si="8"/>
        <v>900100061E61003049A</v>
      </c>
      <c r="AG100" s="38"/>
      <c r="AH100" s="12"/>
    </row>
    <row r="101" spans="1:34" s="39" customFormat="1" ht="12.75" customHeight="1" x14ac:dyDescent="0.2">
      <c r="A101" s="45">
        <f t="shared" si="6"/>
        <v>99</v>
      </c>
      <c r="B101" s="46" t="s">
        <v>285</v>
      </c>
      <c r="C101" s="46"/>
      <c r="D101" s="47" t="s">
        <v>286</v>
      </c>
      <c r="E101" s="46" t="s">
        <v>90</v>
      </c>
      <c r="F101" s="48" t="s">
        <v>1</v>
      </c>
      <c r="G101" s="49">
        <v>4</v>
      </c>
      <c r="H101" s="49">
        <v>7777</v>
      </c>
      <c r="I101" s="48">
        <f t="shared" si="9"/>
        <v>7777</v>
      </c>
      <c r="J101" s="50">
        <v>1241</v>
      </c>
      <c r="K101" s="50">
        <v>102</v>
      </c>
      <c r="L101" s="46" t="s">
        <v>287</v>
      </c>
      <c r="M101" s="51" t="str">
        <f t="shared" si="7"/>
        <v>0009000204D9</v>
      </c>
      <c r="N101" s="46" t="s">
        <v>288</v>
      </c>
      <c r="O101" s="46" t="s">
        <v>25</v>
      </c>
      <c r="P101" s="46" t="s">
        <v>23</v>
      </c>
      <c r="Q101" s="46"/>
      <c r="R101" s="46"/>
      <c r="S101" s="46"/>
      <c r="T101" s="52" t="s">
        <v>442</v>
      </c>
      <c r="U101" s="45" t="s">
        <v>441</v>
      </c>
      <c r="V101" s="45" t="s">
        <v>441</v>
      </c>
      <c r="W101" s="45" t="s">
        <v>715</v>
      </c>
      <c r="X101" s="45" t="s">
        <v>442</v>
      </c>
      <c r="Y101" s="45" t="s">
        <v>14</v>
      </c>
      <c r="Z101" s="45" t="s">
        <v>14</v>
      </c>
      <c r="AA101" s="45" t="s">
        <v>442</v>
      </c>
      <c r="AB101" s="45"/>
      <c r="AC101" s="45" t="s">
        <v>504</v>
      </c>
      <c r="AD101" s="45"/>
      <c r="AE101" s="74" t="str">
        <f t="shared" si="8"/>
        <v>900100061E6100304D9</v>
      </c>
      <c r="AG101" s="38"/>
      <c r="AH101" s="12"/>
    </row>
    <row r="102" spans="1:34" s="39" customFormat="1" ht="12.75" customHeight="1" x14ac:dyDescent="0.2">
      <c r="A102" s="45">
        <f t="shared" si="6"/>
        <v>100</v>
      </c>
      <c r="B102" s="46" t="s">
        <v>355</v>
      </c>
      <c r="C102" s="46"/>
      <c r="D102" s="47" t="s">
        <v>356</v>
      </c>
      <c r="E102" s="46" t="s">
        <v>90</v>
      </c>
      <c r="F102" s="48" t="s">
        <v>1</v>
      </c>
      <c r="G102" s="49">
        <v>8</v>
      </c>
      <c r="H102" s="49">
        <v>7777</v>
      </c>
      <c r="I102" s="48">
        <f t="shared" si="9"/>
        <v>7777</v>
      </c>
      <c r="J102" s="50">
        <v>1049</v>
      </c>
      <c r="K102" s="50">
        <v>103</v>
      </c>
      <c r="L102" s="46" t="s">
        <v>357</v>
      </c>
      <c r="M102" s="51" t="str">
        <f t="shared" si="7"/>
        <v>000900020419</v>
      </c>
      <c r="N102" s="46" t="s">
        <v>358</v>
      </c>
      <c r="O102" s="46" t="s">
        <v>25</v>
      </c>
      <c r="P102" s="46" t="s">
        <v>23</v>
      </c>
      <c r="Q102" s="46"/>
      <c r="R102" s="46"/>
      <c r="S102" s="46"/>
      <c r="T102" s="52" t="s">
        <v>442</v>
      </c>
      <c r="U102" s="45" t="s">
        <v>441</v>
      </c>
      <c r="V102" s="45" t="s">
        <v>441</v>
      </c>
      <c r="W102" s="45" t="s">
        <v>715</v>
      </c>
      <c r="X102" s="45" t="s">
        <v>442</v>
      </c>
      <c r="Y102" s="45" t="s">
        <v>14</v>
      </c>
      <c r="Z102" s="45" t="s">
        <v>14</v>
      </c>
      <c r="AA102" s="45" t="s">
        <v>442</v>
      </c>
      <c r="AB102" s="45"/>
      <c r="AC102" s="45" t="s">
        <v>504</v>
      </c>
      <c r="AD102" s="45"/>
      <c r="AE102" s="74" t="str">
        <f t="shared" si="8"/>
        <v>900100061E610030419</v>
      </c>
      <c r="AG102" s="38"/>
      <c r="AH102" s="12"/>
    </row>
    <row r="103" spans="1:34" s="39" customFormat="1" ht="12.75" customHeight="1" x14ac:dyDescent="0.2">
      <c r="A103" s="45">
        <f t="shared" si="6"/>
        <v>101</v>
      </c>
      <c r="B103" s="46" t="s">
        <v>635</v>
      </c>
      <c r="C103" s="46"/>
      <c r="D103" s="47" t="s">
        <v>640</v>
      </c>
      <c r="E103" s="46" t="s">
        <v>90</v>
      </c>
      <c r="F103" s="48" t="s">
        <v>1</v>
      </c>
      <c r="G103" s="49">
        <v>8</v>
      </c>
      <c r="H103" s="49">
        <v>7777</v>
      </c>
      <c r="I103" s="48">
        <f t="shared" si="9"/>
        <v>7777</v>
      </c>
      <c r="J103" s="50">
        <v>1165</v>
      </c>
      <c r="K103" s="50">
        <v>104</v>
      </c>
      <c r="L103" s="46" t="s">
        <v>636</v>
      </c>
      <c r="M103" s="51" t="str">
        <f t="shared" si="7"/>
        <v>00090002048D</v>
      </c>
      <c r="N103" s="46" t="s">
        <v>639</v>
      </c>
      <c r="O103" s="46" t="s">
        <v>25</v>
      </c>
      <c r="P103" s="46" t="s">
        <v>23</v>
      </c>
      <c r="Q103" s="46"/>
      <c r="R103" s="46"/>
      <c r="S103" s="46"/>
      <c r="T103" s="52" t="s">
        <v>442</v>
      </c>
      <c r="U103" s="45" t="s">
        <v>441</v>
      </c>
      <c r="V103" s="45" t="s">
        <v>441</v>
      </c>
      <c r="W103" s="45" t="s">
        <v>715</v>
      </c>
      <c r="X103" s="45" t="s">
        <v>442</v>
      </c>
      <c r="Y103" s="45" t="s">
        <v>14</v>
      </c>
      <c r="Z103" s="45" t="s">
        <v>14</v>
      </c>
      <c r="AA103" s="45" t="s">
        <v>442</v>
      </c>
      <c r="AB103" s="45"/>
      <c r="AC103" s="45" t="s">
        <v>504</v>
      </c>
      <c r="AD103" s="45"/>
      <c r="AE103" s="74" t="str">
        <f t="shared" si="8"/>
        <v>900100061E61003048D</v>
      </c>
      <c r="AG103" s="38"/>
      <c r="AH103" s="12"/>
    </row>
    <row r="104" spans="1:34" s="39" customFormat="1" ht="12.75" customHeight="1" x14ac:dyDescent="0.2">
      <c r="A104" s="45">
        <f t="shared" si="6"/>
        <v>102</v>
      </c>
      <c r="B104" s="46" t="s">
        <v>772</v>
      </c>
      <c r="C104" s="46"/>
      <c r="D104" s="62" t="s">
        <v>777</v>
      </c>
      <c r="E104" s="46" t="s">
        <v>90</v>
      </c>
      <c r="F104" s="48" t="s">
        <v>1</v>
      </c>
      <c r="G104" s="49">
        <v>4</v>
      </c>
      <c r="H104" s="49">
        <v>7777</v>
      </c>
      <c r="I104" s="48">
        <f t="shared" si="9"/>
        <v>7777</v>
      </c>
      <c r="J104" s="50">
        <v>1303</v>
      </c>
      <c r="K104" s="50">
        <v>105</v>
      </c>
      <c r="L104" s="46" t="s">
        <v>360</v>
      </c>
      <c r="M104" s="51" t="str">
        <f t="shared" si="7"/>
        <v>000900020517</v>
      </c>
      <c r="N104" s="46" t="s">
        <v>430</v>
      </c>
      <c r="O104" s="46" t="s">
        <v>25</v>
      </c>
      <c r="P104" s="46" t="s">
        <v>23</v>
      </c>
      <c r="Q104" s="46"/>
      <c r="R104" s="46"/>
      <c r="S104" s="46"/>
      <c r="T104" s="52" t="s">
        <v>442</v>
      </c>
      <c r="U104" s="45" t="s">
        <v>441</v>
      </c>
      <c r="V104" s="45" t="s">
        <v>441</v>
      </c>
      <c r="W104" s="45" t="s">
        <v>715</v>
      </c>
      <c r="X104" s="45" t="s">
        <v>442</v>
      </c>
      <c r="Y104" s="45" t="s">
        <v>14</v>
      </c>
      <c r="Z104" s="45" t="s">
        <v>14</v>
      </c>
      <c r="AA104" s="45" t="s">
        <v>442</v>
      </c>
      <c r="AB104" s="45"/>
      <c r="AC104" s="45" t="s">
        <v>504</v>
      </c>
      <c r="AD104" s="45" t="s">
        <v>787</v>
      </c>
      <c r="AE104" s="74" t="str">
        <f t="shared" si="8"/>
        <v>900100061E610030517</v>
      </c>
      <c r="AG104" s="38"/>
      <c r="AH104" s="12"/>
    </row>
    <row r="105" spans="1:34" s="39" customFormat="1" ht="12.75" customHeight="1" x14ac:dyDescent="0.2">
      <c r="A105" s="45">
        <f t="shared" si="6"/>
        <v>103</v>
      </c>
      <c r="B105" s="46" t="s">
        <v>673</v>
      </c>
      <c r="C105" s="46"/>
      <c r="D105" s="47" t="s">
        <v>680</v>
      </c>
      <c r="E105" s="46" t="s">
        <v>119</v>
      </c>
      <c r="F105" s="48" t="s">
        <v>1</v>
      </c>
      <c r="G105" s="49">
        <v>1</v>
      </c>
      <c r="H105" s="49">
        <v>7777</v>
      </c>
      <c r="I105" s="48">
        <f t="shared" si="9"/>
        <v>7777</v>
      </c>
      <c r="J105" s="50">
        <v>1358</v>
      </c>
      <c r="K105" s="50">
        <v>106</v>
      </c>
      <c r="L105" s="46" t="s">
        <v>679</v>
      </c>
      <c r="M105" s="51" t="str">
        <f t="shared" si="7"/>
        <v>00090002054E</v>
      </c>
      <c r="N105" s="46" t="s">
        <v>677</v>
      </c>
      <c r="O105" s="46" t="s">
        <v>25</v>
      </c>
      <c r="P105" s="46" t="s">
        <v>23</v>
      </c>
      <c r="Q105" s="46"/>
      <c r="R105" s="46"/>
      <c r="S105" s="46"/>
      <c r="T105" s="52" t="s">
        <v>442</v>
      </c>
      <c r="U105" s="45" t="s">
        <v>441</v>
      </c>
      <c r="V105" s="45" t="s">
        <v>441</v>
      </c>
      <c r="W105" s="45" t="s">
        <v>715</v>
      </c>
      <c r="X105" s="45" t="s">
        <v>442</v>
      </c>
      <c r="Y105" s="45" t="s">
        <v>14</v>
      </c>
      <c r="Z105" s="45" t="s">
        <v>14</v>
      </c>
      <c r="AA105" s="45" t="s">
        <v>442</v>
      </c>
      <c r="AB105" s="45"/>
      <c r="AC105" s="45" t="s">
        <v>504</v>
      </c>
      <c r="AD105" s="45"/>
      <c r="AE105" s="74" t="str">
        <f t="shared" si="8"/>
        <v>900100061E61003054E</v>
      </c>
      <c r="AG105" s="38"/>
      <c r="AH105" s="12"/>
    </row>
    <row r="106" spans="1:34" s="39" customFormat="1" ht="12.75" customHeight="1" x14ac:dyDescent="0.2">
      <c r="A106" s="45">
        <f t="shared" si="6"/>
        <v>104</v>
      </c>
      <c r="B106" s="46" t="s">
        <v>54</v>
      </c>
      <c r="C106" s="46"/>
      <c r="D106" s="62" t="s">
        <v>439</v>
      </c>
      <c r="E106" s="46" t="s">
        <v>90</v>
      </c>
      <c r="F106" s="48" t="s">
        <v>1</v>
      </c>
      <c r="G106" s="49">
        <v>4</v>
      </c>
      <c r="H106" s="49">
        <v>7777</v>
      </c>
      <c r="I106" s="48">
        <f t="shared" si="9"/>
        <v>7777</v>
      </c>
      <c r="J106" s="50">
        <v>1336</v>
      </c>
      <c r="K106" s="50">
        <v>107</v>
      </c>
      <c r="L106" s="46" t="s">
        <v>359</v>
      </c>
      <c r="M106" s="51" t="str">
        <f t="shared" si="7"/>
        <v>000900020538</v>
      </c>
      <c r="N106" s="46" t="s">
        <v>431</v>
      </c>
      <c r="O106" s="46" t="s">
        <v>25</v>
      </c>
      <c r="P106" s="46" t="s">
        <v>23</v>
      </c>
      <c r="Q106" s="46"/>
      <c r="R106" s="46"/>
      <c r="S106" s="46"/>
      <c r="T106" s="52" t="s">
        <v>442</v>
      </c>
      <c r="U106" s="45" t="s">
        <v>441</v>
      </c>
      <c r="V106" s="45" t="s">
        <v>441</v>
      </c>
      <c r="W106" s="45" t="s">
        <v>715</v>
      </c>
      <c r="X106" s="45" t="s">
        <v>442</v>
      </c>
      <c r="Y106" s="45" t="s">
        <v>14</v>
      </c>
      <c r="Z106" s="45" t="s">
        <v>14</v>
      </c>
      <c r="AA106" s="45" t="s">
        <v>442</v>
      </c>
      <c r="AB106" s="45"/>
      <c r="AC106" s="45" t="s">
        <v>504</v>
      </c>
      <c r="AD106" s="45"/>
      <c r="AE106" s="74" t="str">
        <f t="shared" si="8"/>
        <v>900100061E610030538</v>
      </c>
      <c r="AG106" s="38"/>
      <c r="AH106" s="12"/>
    </row>
    <row r="107" spans="1:34" s="39" customFormat="1" ht="12.75" customHeight="1" x14ac:dyDescent="0.2">
      <c r="A107" s="45">
        <f t="shared" si="6"/>
        <v>105</v>
      </c>
      <c r="B107" s="46" t="s">
        <v>80</v>
      </c>
      <c r="C107" s="46"/>
      <c r="D107" s="47" t="s">
        <v>389</v>
      </c>
      <c r="E107" s="46" t="s">
        <v>90</v>
      </c>
      <c r="F107" s="48" t="s">
        <v>1</v>
      </c>
      <c r="G107" s="49">
        <v>8</v>
      </c>
      <c r="H107" s="49">
        <v>7777</v>
      </c>
      <c r="I107" s="48">
        <f t="shared" si="9"/>
        <v>7777</v>
      </c>
      <c r="J107" s="50">
        <v>1101</v>
      </c>
      <c r="K107" s="50">
        <v>108</v>
      </c>
      <c r="L107" s="46" t="s">
        <v>390</v>
      </c>
      <c r="M107" s="51" t="str">
        <f t="shared" si="7"/>
        <v>00090002044D</v>
      </c>
      <c r="N107" s="46" t="s">
        <v>391</v>
      </c>
      <c r="O107" s="46" t="s">
        <v>25</v>
      </c>
      <c r="P107" s="46" t="s">
        <v>23</v>
      </c>
      <c r="Q107" s="46"/>
      <c r="R107" s="46"/>
      <c r="S107" s="46"/>
      <c r="T107" s="52" t="s">
        <v>442</v>
      </c>
      <c r="U107" s="45" t="s">
        <v>441</v>
      </c>
      <c r="V107" s="45" t="s">
        <v>441</v>
      </c>
      <c r="W107" s="45" t="s">
        <v>715</v>
      </c>
      <c r="X107" s="45" t="s">
        <v>442</v>
      </c>
      <c r="Y107" s="45" t="s">
        <v>14</v>
      </c>
      <c r="Z107" s="45" t="s">
        <v>14</v>
      </c>
      <c r="AA107" s="45" t="s">
        <v>442</v>
      </c>
      <c r="AB107" s="45"/>
      <c r="AC107" s="45" t="s">
        <v>504</v>
      </c>
      <c r="AD107" s="45"/>
      <c r="AE107" s="74" t="str">
        <f t="shared" si="8"/>
        <v>900100061E61003044D</v>
      </c>
      <c r="AG107" s="38"/>
      <c r="AH107" s="12"/>
    </row>
    <row r="108" spans="1:34" s="39" customFormat="1" ht="12.75" customHeight="1" x14ac:dyDescent="0.2">
      <c r="A108" s="45">
        <f t="shared" si="6"/>
        <v>106</v>
      </c>
      <c r="B108" s="46" t="s">
        <v>560</v>
      </c>
      <c r="C108" s="46"/>
      <c r="D108" s="47" t="s">
        <v>386</v>
      </c>
      <c r="E108" s="46" t="s">
        <v>90</v>
      </c>
      <c r="F108" s="48" t="s">
        <v>1</v>
      </c>
      <c r="G108" s="49">
        <v>4</v>
      </c>
      <c r="H108" s="49">
        <v>7777</v>
      </c>
      <c r="I108" s="48">
        <f t="shared" si="9"/>
        <v>7777</v>
      </c>
      <c r="J108" s="50">
        <v>1100</v>
      </c>
      <c r="K108" s="50">
        <v>109</v>
      </c>
      <c r="L108" s="46" t="s">
        <v>387</v>
      </c>
      <c r="M108" s="51" t="str">
        <f t="shared" si="7"/>
        <v>00090002044C</v>
      </c>
      <c r="N108" s="46" t="s">
        <v>388</v>
      </c>
      <c r="O108" s="46" t="s">
        <v>25</v>
      </c>
      <c r="P108" s="46" t="s">
        <v>23</v>
      </c>
      <c r="Q108" s="46"/>
      <c r="R108" s="46"/>
      <c r="S108" s="46"/>
      <c r="T108" s="52" t="s">
        <v>442</v>
      </c>
      <c r="U108" s="45" t="s">
        <v>441</v>
      </c>
      <c r="V108" s="45" t="s">
        <v>441</v>
      </c>
      <c r="W108" s="45" t="s">
        <v>715</v>
      </c>
      <c r="X108" s="45" t="s">
        <v>442</v>
      </c>
      <c r="Y108" s="45" t="s">
        <v>14</v>
      </c>
      <c r="Z108" s="45" t="s">
        <v>14</v>
      </c>
      <c r="AA108" s="45" t="s">
        <v>442</v>
      </c>
      <c r="AB108" s="45"/>
      <c r="AC108" s="45" t="s">
        <v>504</v>
      </c>
      <c r="AD108" s="45"/>
      <c r="AE108" s="74" t="str">
        <f t="shared" si="8"/>
        <v>900100061E61003044C</v>
      </c>
      <c r="AG108" s="38"/>
      <c r="AH108" s="12"/>
    </row>
    <row r="109" spans="1:34" s="39" customFormat="1" ht="12.75" customHeight="1" x14ac:dyDescent="0.2">
      <c r="A109" s="45">
        <f t="shared" si="6"/>
        <v>107</v>
      </c>
      <c r="B109" s="46" t="s">
        <v>511</v>
      </c>
      <c r="C109" s="46"/>
      <c r="D109" s="47" t="s">
        <v>545</v>
      </c>
      <c r="E109" s="46" t="s">
        <v>90</v>
      </c>
      <c r="F109" s="48" t="s">
        <v>1</v>
      </c>
      <c r="G109" s="49">
        <v>1</v>
      </c>
      <c r="H109" s="49">
        <v>7777</v>
      </c>
      <c r="I109" s="48">
        <f t="shared" si="9"/>
        <v>7777</v>
      </c>
      <c r="J109" s="50">
        <v>1374</v>
      </c>
      <c r="K109" s="50">
        <v>110</v>
      </c>
      <c r="L109" s="46" t="s">
        <v>546</v>
      </c>
      <c r="M109" s="51" t="str">
        <f t="shared" si="7"/>
        <v>00090002055E</v>
      </c>
      <c r="N109" s="46" t="s">
        <v>544</v>
      </c>
      <c r="O109" s="46" t="s">
        <v>25</v>
      </c>
      <c r="P109" s="46" t="s">
        <v>23</v>
      </c>
      <c r="Q109" s="46"/>
      <c r="R109" s="46"/>
      <c r="S109" s="46"/>
      <c r="T109" s="52" t="s">
        <v>442</v>
      </c>
      <c r="U109" s="45" t="s">
        <v>441</v>
      </c>
      <c r="V109" s="45" t="s">
        <v>441</v>
      </c>
      <c r="W109" s="45" t="s">
        <v>715</v>
      </c>
      <c r="X109" s="45" t="s">
        <v>14</v>
      </c>
      <c r="Y109" s="45" t="s">
        <v>14</v>
      </c>
      <c r="Z109" s="45" t="s">
        <v>14</v>
      </c>
      <c r="AA109" s="45" t="s">
        <v>442</v>
      </c>
      <c r="AB109" s="45"/>
      <c r="AC109" s="45" t="s">
        <v>504</v>
      </c>
      <c r="AD109" s="45"/>
      <c r="AE109" s="74" t="str">
        <f t="shared" si="8"/>
        <v>900100061E61003055E</v>
      </c>
      <c r="AG109" s="38"/>
      <c r="AH109" s="12"/>
    </row>
    <row r="110" spans="1:34" s="39" customFormat="1" ht="12.75" customHeight="1" x14ac:dyDescent="0.2">
      <c r="A110" s="45">
        <f t="shared" si="6"/>
        <v>108</v>
      </c>
      <c r="B110" s="46" t="s">
        <v>81</v>
      </c>
      <c r="C110" s="46"/>
      <c r="D110" s="47" t="s">
        <v>352</v>
      </c>
      <c r="E110" s="46" t="s">
        <v>660</v>
      </c>
      <c r="F110" s="48" t="s">
        <v>1</v>
      </c>
      <c r="G110" s="49">
        <v>8</v>
      </c>
      <c r="H110" s="49">
        <v>7777</v>
      </c>
      <c r="I110" s="48">
        <f t="shared" si="9"/>
        <v>7777</v>
      </c>
      <c r="J110" s="50">
        <v>1177</v>
      </c>
      <c r="K110" s="50">
        <v>111</v>
      </c>
      <c r="L110" s="46" t="s">
        <v>353</v>
      </c>
      <c r="M110" s="51" t="str">
        <f t="shared" si="7"/>
        <v>000900020499</v>
      </c>
      <c r="N110" s="46" t="s">
        <v>256</v>
      </c>
      <c r="O110" s="46" t="s">
        <v>25</v>
      </c>
      <c r="P110" s="46" t="s">
        <v>23</v>
      </c>
      <c r="Q110" s="46"/>
      <c r="R110" s="46"/>
      <c r="S110" s="46"/>
      <c r="T110" s="52" t="s">
        <v>442</v>
      </c>
      <c r="U110" s="45" t="s">
        <v>441</v>
      </c>
      <c r="V110" s="45" t="s">
        <v>441</v>
      </c>
      <c r="W110" s="45" t="s">
        <v>715</v>
      </c>
      <c r="X110" s="45" t="s">
        <v>14</v>
      </c>
      <c r="Y110" s="45" t="s">
        <v>14</v>
      </c>
      <c r="Z110" s="45" t="s">
        <v>14</v>
      </c>
      <c r="AA110" s="45" t="s">
        <v>442</v>
      </c>
      <c r="AB110" s="45"/>
      <c r="AC110" s="45" t="s">
        <v>504</v>
      </c>
      <c r="AD110" s="45"/>
      <c r="AE110" s="74" t="str">
        <f t="shared" si="8"/>
        <v>900100061E610030499</v>
      </c>
      <c r="AG110" s="38"/>
      <c r="AH110" s="12"/>
    </row>
    <row r="111" spans="1:34" s="39" customFormat="1" ht="12.75" customHeight="1" x14ac:dyDescent="0.2">
      <c r="A111" s="45">
        <f t="shared" si="6"/>
        <v>109</v>
      </c>
      <c r="B111" s="46" t="s">
        <v>55</v>
      </c>
      <c r="C111" s="46"/>
      <c r="D111" s="47" t="s">
        <v>221</v>
      </c>
      <c r="E111" s="46" t="s">
        <v>119</v>
      </c>
      <c r="F111" s="48" t="s">
        <v>1</v>
      </c>
      <c r="G111" s="49">
        <v>8</v>
      </c>
      <c r="H111" s="49">
        <v>7777</v>
      </c>
      <c r="I111" s="48">
        <f t="shared" si="9"/>
        <v>7777</v>
      </c>
      <c r="J111" s="50">
        <v>1176</v>
      </c>
      <c r="K111" s="50">
        <v>112</v>
      </c>
      <c r="L111" s="46" t="s">
        <v>406</v>
      </c>
      <c r="M111" s="51" t="str">
        <f t="shared" si="7"/>
        <v>000900020498</v>
      </c>
      <c r="N111" s="46" t="s">
        <v>222</v>
      </c>
      <c r="O111" s="46" t="s">
        <v>25</v>
      </c>
      <c r="P111" s="46" t="s">
        <v>23</v>
      </c>
      <c r="Q111" s="46"/>
      <c r="R111" s="46"/>
      <c r="S111" s="46"/>
      <c r="T111" s="52" t="s">
        <v>442</v>
      </c>
      <c r="U111" s="45" t="s">
        <v>441</v>
      </c>
      <c r="V111" s="45" t="s">
        <v>441</v>
      </c>
      <c r="W111" s="45" t="s">
        <v>715</v>
      </c>
      <c r="X111" s="45" t="s">
        <v>442</v>
      </c>
      <c r="Y111" s="45" t="s">
        <v>14</v>
      </c>
      <c r="Z111" s="45" t="s">
        <v>14</v>
      </c>
      <c r="AA111" s="45" t="s">
        <v>442</v>
      </c>
      <c r="AB111" s="45"/>
      <c r="AC111" s="45" t="s">
        <v>504</v>
      </c>
      <c r="AD111" s="45"/>
      <c r="AE111" s="74" t="str">
        <f t="shared" si="8"/>
        <v>900100061E610030498</v>
      </c>
      <c r="AG111" s="38"/>
      <c r="AH111" s="12"/>
    </row>
    <row r="112" spans="1:34" s="39" customFormat="1" ht="12.75" customHeight="1" x14ac:dyDescent="0.2">
      <c r="A112" s="45">
        <f t="shared" si="6"/>
        <v>110</v>
      </c>
      <c r="B112" s="46" t="s">
        <v>56</v>
      </c>
      <c r="C112" s="46"/>
      <c r="D112" s="47" t="s">
        <v>440</v>
      </c>
      <c r="E112" s="46" t="s">
        <v>109</v>
      </c>
      <c r="F112" s="48" t="s">
        <v>1</v>
      </c>
      <c r="G112" s="49">
        <v>4</v>
      </c>
      <c r="H112" s="49">
        <v>7777</v>
      </c>
      <c r="I112" s="48">
        <f t="shared" si="9"/>
        <v>7777</v>
      </c>
      <c r="J112" s="50">
        <v>1304</v>
      </c>
      <c r="K112" s="50">
        <v>113</v>
      </c>
      <c r="L112" s="46" t="s">
        <v>334</v>
      </c>
      <c r="M112" s="51" t="str">
        <f t="shared" si="7"/>
        <v>000900020518</v>
      </c>
      <c r="N112" s="46" t="s">
        <v>432</v>
      </c>
      <c r="O112" s="46" t="s">
        <v>25</v>
      </c>
      <c r="P112" s="46" t="s">
        <v>23</v>
      </c>
      <c r="Q112" s="46"/>
      <c r="R112" s="46"/>
      <c r="S112" s="46"/>
      <c r="T112" s="52" t="s">
        <v>442</v>
      </c>
      <c r="U112" s="45" t="s">
        <v>441</v>
      </c>
      <c r="V112" s="45" t="s">
        <v>441</v>
      </c>
      <c r="W112" s="45" t="s">
        <v>715</v>
      </c>
      <c r="X112" s="45" t="s">
        <v>442</v>
      </c>
      <c r="Y112" s="45" t="s">
        <v>14</v>
      </c>
      <c r="Z112" s="45" t="s">
        <v>14</v>
      </c>
      <c r="AA112" s="45" t="s">
        <v>442</v>
      </c>
      <c r="AB112" s="45"/>
      <c r="AC112" s="45" t="s">
        <v>504</v>
      </c>
      <c r="AD112" s="45"/>
      <c r="AE112" s="74" t="str">
        <f t="shared" si="8"/>
        <v>900100061E610030518</v>
      </c>
      <c r="AG112" s="38"/>
      <c r="AH112" s="12"/>
    </row>
    <row r="113" spans="1:34" s="39" customFormat="1" ht="12.75" customHeight="1" x14ac:dyDescent="0.2">
      <c r="A113" s="45">
        <f t="shared" si="6"/>
        <v>111</v>
      </c>
      <c r="B113" s="46" t="s">
        <v>672</v>
      </c>
      <c r="C113" s="46"/>
      <c r="D113" s="47" t="s">
        <v>676</v>
      </c>
      <c r="E113" s="46" t="s">
        <v>660</v>
      </c>
      <c r="F113" s="48" t="s">
        <v>1</v>
      </c>
      <c r="G113" s="49">
        <v>4</v>
      </c>
      <c r="H113" s="49">
        <v>7777</v>
      </c>
      <c r="I113" s="48">
        <f t="shared" ref="I113:I129" si="10">H113</f>
        <v>7777</v>
      </c>
      <c r="J113" s="50">
        <v>1359</v>
      </c>
      <c r="K113" s="50">
        <v>114</v>
      </c>
      <c r="L113" s="46" t="s">
        <v>674</v>
      </c>
      <c r="M113" s="51" t="str">
        <f t="shared" si="7"/>
        <v>00090002054F</v>
      </c>
      <c r="N113" s="46" t="s">
        <v>675</v>
      </c>
      <c r="O113" s="46" t="s">
        <v>25</v>
      </c>
      <c r="P113" s="46" t="s">
        <v>23</v>
      </c>
      <c r="Q113" s="46"/>
      <c r="R113" s="46"/>
      <c r="S113" s="46"/>
      <c r="T113" s="52" t="s">
        <v>442</v>
      </c>
      <c r="U113" s="45" t="s">
        <v>441</v>
      </c>
      <c r="V113" s="45" t="s">
        <v>441</v>
      </c>
      <c r="W113" s="45" t="s">
        <v>715</v>
      </c>
      <c r="X113" s="45" t="s">
        <v>442</v>
      </c>
      <c r="Y113" s="45" t="s">
        <v>14</v>
      </c>
      <c r="Z113" s="45" t="s">
        <v>14</v>
      </c>
      <c r="AA113" s="45" t="s">
        <v>442</v>
      </c>
      <c r="AB113" s="45"/>
      <c r="AC113" s="45" t="s">
        <v>504</v>
      </c>
      <c r="AD113" s="45"/>
      <c r="AE113" s="74" t="str">
        <f t="shared" si="8"/>
        <v>900100061E61003054F</v>
      </c>
      <c r="AG113" s="38"/>
      <c r="AH113" s="12"/>
    </row>
    <row r="114" spans="1:34" s="39" customFormat="1" ht="12.75" customHeight="1" x14ac:dyDescent="0.2">
      <c r="A114" s="45">
        <f t="shared" si="6"/>
        <v>112</v>
      </c>
      <c r="B114" s="46" t="s">
        <v>734</v>
      </c>
      <c r="C114" s="46"/>
      <c r="D114" s="47" t="s">
        <v>765</v>
      </c>
      <c r="E114" s="46" t="s">
        <v>657</v>
      </c>
      <c r="F114" s="48" t="s">
        <v>1</v>
      </c>
      <c r="G114" s="49">
        <v>4</v>
      </c>
      <c r="H114" s="49">
        <v>7777</v>
      </c>
      <c r="I114" s="48">
        <f t="shared" si="10"/>
        <v>7777</v>
      </c>
      <c r="J114" s="50">
        <v>1378</v>
      </c>
      <c r="K114" s="50">
        <v>115</v>
      </c>
      <c r="L114" s="46" t="s">
        <v>766</v>
      </c>
      <c r="M114" s="51" t="str">
        <f t="shared" si="7"/>
        <v>000900020562</v>
      </c>
      <c r="N114" s="46" t="s">
        <v>767</v>
      </c>
      <c r="O114" s="46" t="s">
        <v>25</v>
      </c>
      <c r="P114" s="46" t="s">
        <v>23</v>
      </c>
      <c r="Q114" s="46"/>
      <c r="R114" s="46"/>
      <c r="S114" s="46"/>
      <c r="T114" s="52" t="s">
        <v>442</v>
      </c>
      <c r="U114" s="45" t="s">
        <v>441</v>
      </c>
      <c r="V114" s="45" t="s">
        <v>441</v>
      </c>
      <c r="W114" s="45" t="s">
        <v>715</v>
      </c>
      <c r="X114" s="45" t="s">
        <v>442</v>
      </c>
      <c r="Y114" s="45" t="s">
        <v>14</v>
      </c>
      <c r="Z114" s="45" t="s">
        <v>14</v>
      </c>
      <c r="AA114" s="45" t="s">
        <v>442</v>
      </c>
      <c r="AB114" s="45"/>
      <c r="AC114" s="45" t="s">
        <v>504</v>
      </c>
      <c r="AD114" s="61" t="s">
        <v>788</v>
      </c>
      <c r="AE114" s="74" t="str">
        <f t="shared" si="8"/>
        <v>900100061E610030562</v>
      </c>
      <c r="AG114" s="38"/>
      <c r="AH114" s="12"/>
    </row>
    <row r="115" spans="1:34" s="39" customFormat="1" ht="12.75" customHeight="1" x14ac:dyDescent="0.2">
      <c r="A115" s="45">
        <f t="shared" si="6"/>
        <v>113</v>
      </c>
      <c r="B115" s="46" t="s">
        <v>394</v>
      </c>
      <c r="C115" s="46"/>
      <c r="D115" s="47" t="s">
        <v>395</v>
      </c>
      <c r="E115" s="46" t="s">
        <v>109</v>
      </c>
      <c r="F115" s="48" t="s">
        <v>1</v>
      </c>
      <c r="G115" s="49">
        <v>8</v>
      </c>
      <c r="H115" s="49">
        <v>7777</v>
      </c>
      <c r="I115" s="48">
        <f t="shared" si="10"/>
        <v>7777</v>
      </c>
      <c r="J115" s="50">
        <v>1310</v>
      </c>
      <c r="K115" s="50">
        <v>116</v>
      </c>
      <c r="L115" s="46" t="s">
        <v>396</v>
      </c>
      <c r="M115" s="51" t="str">
        <f t="shared" si="7"/>
        <v>00090002051E</v>
      </c>
      <c r="N115" s="46" t="s">
        <v>397</v>
      </c>
      <c r="O115" s="46" t="s">
        <v>25</v>
      </c>
      <c r="P115" s="46" t="s">
        <v>23</v>
      </c>
      <c r="Q115" s="46"/>
      <c r="R115" s="46"/>
      <c r="S115" s="46"/>
      <c r="T115" s="52" t="s">
        <v>442</v>
      </c>
      <c r="U115" s="45" t="s">
        <v>441</v>
      </c>
      <c r="V115" s="45" t="s">
        <v>441</v>
      </c>
      <c r="W115" s="45" t="s">
        <v>715</v>
      </c>
      <c r="X115" s="45" t="s">
        <v>442</v>
      </c>
      <c r="Y115" s="45" t="s">
        <v>14</v>
      </c>
      <c r="Z115" s="45" t="s">
        <v>14</v>
      </c>
      <c r="AA115" s="45" t="s">
        <v>442</v>
      </c>
      <c r="AB115" s="45"/>
      <c r="AC115" s="45" t="s">
        <v>504</v>
      </c>
      <c r="AD115" s="45"/>
      <c r="AE115" s="74" t="str">
        <f t="shared" si="8"/>
        <v>900100061E61003051E</v>
      </c>
      <c r="AG115" s="38"/>
      <c r="AH115" s="12"/>
    </row>
    <row r="116" spans="1:34" s="39" customFormat="1" ht="12.75" customHeight="1" x14ac:dyDescent="0.2">
      <c r="A116" s="45">
        <f t="shared" si="6"/>
        <v>114</v>
      </c>
      <c r="B116" s="46" t="s">
        <v>57</v>
      </c>
      <c r="C116" s="46"/>
      <c r="D116" s="47" t="s">
        <v>369</v>
      </c>
      <c r="E116" s="46" t="s">
        <v>660</v>
      </c>
      <c r="F116" s="48" t="s">
        <v>1</v>
      </c>
      <c r="G116" s="49">
        <v>4</v>
      </c>
      <c r="H116" s="49">
        <v>7777</v>
      </c>
      <c r="I116" s="48">
        <f t="shared" si="10"/>
        <v>7777</v>
      </c>
      <c r="J116" s="50">
        <v>1066</v>
      </c>
      <c r="K116" s="50">
        <v>117</v>
      </c>
      <c r="L116" s="46" t="s">
        <v>370</v>
      </c>
      <c r="M116" s="51" t="str">
        <f t="shared" si="7"/>
        <v>00090002042A</v>
      </c>
      <c r="N116" s="46" t="s">
        <v>371</v>
      </c>
      <c r="O116" s="46" t="s">
        <v>25</v>
      </c>
      <c r="P116" s="46" t="s">
        <v>427</v>
      </c>
      <c r="Q116" s="46"/>
      <c r="R116" s="46"/>
      <c r="S116" s="46"/>
      <c r="T116" s="52" t="s">
        <v>442</v>
      </c>
      <c r="U116" s="45" t="s">
        <v>441</v>
      </c>
      <c r="V116" s="45" t="s">
        <v>441</v>
      </c>
      <c r="W116" s="45" t="s">
        <v>715</v>
      </c>
      <c r="X116" s="45" t="s">
        <v>442</v>
      </c>
      <c r="Y116" s="45" t="s">
        <v>14</v>
      </c>
      <c r="Z116" s="45" t="s">
        <v>14</v>
      </c>
      <c r="AA116" s="45" t="s">
        <v>442</v>
      </c>
      <c r="AB116" s="45"/>
      <c r="AC116" s="45" t="s">
        <v>504</v>
      </c>
      <c r="AD116" s="45"/>
      <c r="AE116" s="74" t="str">
        <f t="shared" si="8"/>
        <v>900100061E61003042A</v>
      </c>
      <c r="AG116" s="38"/>
      <c r="AH116" s="12"/>
    </row>
    <row r="117" spans="1:34" s="39" customFormat="1" ht="12.75" customHeight="1" x14ac:dyDescent="0.2">
      <c r="A117" s="45">
        <f t="shared" si="6"/>
        <v>115</v>
      </c>
      <c r="B117" s="46" t="s">
        <v>58</v>
      </c>
      <c r="C117" s="46"/>
      <c r="D117" s="47" t="s">
        <v>301</v>
      </c>
      <c r="E117" s="46" t="s">
        <v>660</v>
      </c>
      <c r="F117" s="48" t="s">
        <v>1</v>
      </c>
      <c r="G117" s="49">
        <v>4</v>
      </c>
      <c r="H117" s="49">
        <v>7777</v>
      </c>
      <c r="I117" s="48">
        <f t="shared" si="10"/>
        <v>7777</v>
      </c>
      <c r="J117" s="50">
        <v>1232</v>
      </c>
      <c r="K117" s="50">
        <v>118</v>
      </c>
      <c r="L117" s="46" t="s">
        <v>302</v>
      </c>
      <c r="M117" s="51" t="str">
        <f t="shared" si="7"/>
        <v>0009000204D0</v>
      </c>
      <c r="N117" s="46" t="s">
        <v>303</v>
      </c>
      <c r="O117" s="46" t="s">
        <v>25</v>
      </c>
      <c r="P117" s="46" t="s">
        <v>304</v>
      </c>
      <c r="Q117" s="46"/>
      <c r="R117" s="46"/>
      <c r="S117" s="46"/>
      <c r="T117" s="52" t="s">
        <v>442</v>
      </c>
      <c r="U117" s="45" t="s">
        <v>441</v>
      </c>
      <c r="V117" s="45" t="s">
        <v>441</v>
      </c>
      <c r="W117" s="45" t="s">
        <v>715</v>
      </c>
      <c r="X117" s="45" t="s">
        <v>442</v>
      </c>
      <c r="Y117" s="45" t="s">
        <v>14</v>
      </c>
      <c r="Z117" s="45" t="s">
        <v>14</v>
      </c>
      <c r="AA117" s="45" t="s">
        <v>442</v>
      </c>
      <c r="AB117" s="45"/>
      <c r="AC117" s="45" t="s">
        <v>504</v>
      </c>
      <c r="AD117" s="45"/>
      <c r="AE117" s="74" t="str">
        <f t="shared" si="8"/>
        <v>900100061E6100304D0</v>
      </c>
      <c r="AG117" s="38"/>
      <c r="AH117" s="12"/>
    </row>
    <row r="118" spans="1:34" s="39" customFormat="1" ht="12.75" customHeight="1" x14ac:dyDescent="0.2">
      <c r="A118" s="45">
        <f t="shared" si="6"/>
        <v>116</v>
      </c>
      <c r="B118" s="46" t="s">
        <v>82</v>
      </c>
      <c r="C118" s="46"/>
      <c r="D118" s="47" t="s">
        <v>227</v>
      </c>
      <c r="E118" s="46" t="s">
        <v>660</v>
      </c>
      <c r="F118" s="48" t="s">
        <v>1</v>
      </c>
      <c r="G118" s="49">
        <v>3</v>
      </c>
      <c r="H118" s="49">
        <v>7777</v>
      </c>
      <c r="I118" s="48">
        <f t="shared" si="10"/>
        <v>7777</v>
      </c>
      <c r="J118" s="50">
        <v>1328</v>
      </c>
      <c r="K118" s="50">
        <v>119</v>
      </c>
      <c r="L118" s="46" t="s">
        <v>228</v>
      </c>
      <c r="M118" s="51" t="str">
        <f t="shared" si="7"/>
        <v>000900020530</v>
      </c>
      <c r="N118" s="46" t="s">
        <v>435</v>
      </c>
      <c r="O118" s="46" t="s">
        <v>25</v>
      </c>
      <c r="P118" s="46" t="s">
        <v>23</v>
      </c>
      <c r="Q118" s="46"/>
      <c r="R118" s="46"/>
      <c r="S118" s="46"/>
      <c r="T118" s="52" t="s">
        <v>442</v>
      </c>
      <c r="U118" s="45" t="s">
        <v>441</v>
      </c>
      <c r="V118" s="45" t="s">
        <v>441</v>
      </c>
      <c r="W118" s="45" t="s">
        <v>715</v>
      </c>
      <c r="X118" s="45" t="s">
        <v>442</v>
      </c>
      <c r="Y118" s="45" t="s">
        <v>14</v>
      </c>
      <c r="Z118" s="45" t="s">
        <v>14</v>
      </c>
      <c r="AA118" s="45" t="s">
        <v>442</v>
      </c>
      <c r="AB118" s="45"/>
      <c r="AC118" s="45" t="s">
        <v>504</v>
      </c>
      <c r="AD118" s="45"/>
      <c r="AE118" s="74" t="str">
        <f t="shared" si="8"/>
        <v>900100061E610030530</v>
      </c>
      <c r="AG118" s="38"/>
      <c r="AH118" s="12"/>
    </row>
    <row r="119" spans="1:34" s="39" customFormat="1" ht="12.75" customHeight="1" x14ac:dyDescent="0.2">
      <c r="A119" s="45">
        <f t="shared" si="6"/>
        <v>117</v>
      </c>
      <c r="B119" s="46" t="s">
        <v>513</v>
      </c>
      <c r="C119" s="46"/>
      <c r="D119" s="47" t="s">
        <v>523</v>
      </c>
      <c r="E119" s="46" t="s">
        <v>89</v>
      </c>
      <c r="F119" s="48" t="s">
        <v>1</v>
      </c>
      <c r="G119" s="49">
        <v>4</v>
      </c>
      <c r="H119" s="49">
        <v>7777</v>
      </c>
      <c r="I119" s="48">
        <f t="shared" si="10"/>
        <v>7777</v>
      </c>
      <c r="J119" s="50">
        <v>1070</v>
      </c>
      <c r="K119" s="50">
        <v>120</v>
      </c>
      <c r="L119" s="46" t="s">
        <v>525</v>
      </c>
      <c r="M119" s="51" t="str">
        <f t="shared" si="7"/>
        <v>00090002042E</v>
      </c>
      <c r="N119" s="46" t="s">
        <v>524</v>
      </c>
      <c r="O119" s="46" t="s">
        <v>25</v>
      </c>
      <c r="P119" s="46" t="s">
        <v>23</v>
      </c>
      <c r="Q119" s="46"/>
      <c r="R119" s="46"/>
      <c r="S119" s="46"/>
      <c r="T119" s="52" t="s">
        <v>442</v>
      </c>
      <c r="U119" s="45" t="s">
        <v>441</v>
      </c>
      <c r="V119" s="45" t="s">
        <v>441</v>
      </c>
      <c r="W119" s="45" t="s">
        <v>715</v>
      </c>
      <c r="X119" s="45" t="s">
        <v>442</v>
      </c>
      <c r="Y119" s="45" t="s">
        <v>14</v>
      </c>
      <c r="Z119" s="45" t="s">
        <v>14</v>
      </c>
      <c r="AA119" s="45" t="s">
        <v>442</v>
      </c>
      <c r="AB119" s="45"/>
      <c r="AC119" s="45" t="s">
        <v>504</v>
      </c>
      <c r="AD119" s="45"/>
      <c r="AE119" s="74" t="str">
        <f t="shared" si="8"/>
        <v>900100061E61003042E</v>
      </c>
      <c r="AG119" s="38"/>
      <c r="AH119" s="12"/>
    </row>
    <row r="120" spans="1:34" s="39" customFormat="1" ht="12.75" customHeight="1" x14ac:dyDescent="0.2">
      <c r="A120" s="45">
        <f t="shared" si="6"/>
        <v>118</v>
      </c>
      <c r="B120" s="46" t="s">
        <v>505</v>
      </c>
      <c r="C120" s="46"/>
      <c r="D120" s="47" t="s">
        <v>238</v>
      </c>
      <c r="E120" s="46" t="s">
        <v>657</v>
      </c>
      <c r="F120" s="48" t="s">
        <v>1</v>
      </c>
      <c r="G120" s="49">
        <v>4</v>
      </c>
      <c r="H120" s="49">
        <v>7777</v>
      </c>
      <c r="I120" s="48">
        <f t="shared" si="10"/>
        <v>7777</v>
      </c>
      <c r="J120" s="50">
        <v>1300</v>
      </c>
      <c r="K120" s="50">
        <v>121</v>
      </c>
      <c r="L120" s="46" t="s">
        <v>239</v>
      </c>
      <c r="M120" s="51" t="str">
        <f t="shared" si="7"/>
        <v>000900020514</v>
      </c>
      <c r="N120" s="46" t="s">
        <v>433</v>
      </c>
      <c r="O120" s="46" t="s">
        <v>25</v>
      </c>
      <c r="P120" s="46" t="s">
        <v>23</v>
      </c>
      <c r="Q120" s="46"/>
      <c r="R120" s="46"/>
      <c r="S120" s="46"/>
      <c r="T120" s="52" t="s">
        <v>442</v>
      </c>
      <c r="U120" s="45" t="s">
        <v>441</v>
      </c>
      <c r="V120" s="45" t="s">
        <v>441</v>
      </c>
      <c r="W120" s="45" t="s">
        <v>715</v>
      </c>
      <c r="X120" s="45" t="s">
        <v>442</v>
      </c>
      <c r="Y120" s="45" t="s">
        <v>14</v>
      </c>
      <c r="Z120" s="45" t="s">
        <v>14</v>
      </c>
      <c r="AA120" s="45" t="s">
        <v>442</v>
      </c>
      <c r="AB120" s="45"/>
      <c r="AC120" s="45" t="s">
        <v>504</v>
      </c>
      <c r="AD120" s="45"/>
      <c r="AE120" s="74" t="str">
        <f t="shared" si="8"/>
        <v>900100061E610030514</v>
      </c>
      <c r="AG120" s="38"/>
      <c r="AH120" s="12"/>
    </row>
    <row r="121" spans="1:34" s="39" customFormat="1" ht="12.75" customHeight="1" x14ac:dyDescent="0.2">
      <c r="A121" s="45">
        <f t="shared" si="6"/>
        <v>119</v>
      </c>
      <c r="B121" s="46" t="s">
        <v>59</v>
      </c>
      <c r="C121" s="46"/>
      <c r="D121" s="47" t="s">
        <v>215</v>
      </c>
      <c r="E121" s="46" t="s">
        <v>660</v>
      </c>
      <c r="F121" s="48" t="s">
        <v>1</v>
      </c>
      <c r="G121" s="49">
        <v>4</v>
      </c>
      <c r="H121" s="49">
        <v>7777</v>
      </c>
      <c r="I121" s="48">
        <f t="shared" si="10"/>
        <v>7777</v>
      </c>
      <c r="J121" s="50">
        <v>1372</v>
      </c>
      <c r="K121" s="50">
        <v>122</v>
      </c>
      <c r="L121" s="46" t="s">
        <v>216</v>
      </c>
      <c r="M121" s="51" t="str">
        <f t="shared" si="7"/>
        <v>00090002055C</v>
      </c>
      <c r="N121" s="46" t="s">
        <v>214</v>
      </c>
      <c r="O121" s="46" t="s">
        <v>25</v>
      </c>
      <c r="P121" s="46" t="s">
        <v>428</v>
      </c>
      <c r="Q121" s="46"/>
      <c r="R121" s="46"/>
      <c r="S121" s="46"/>
      <c r="T121" s="52" t="s">
        <v>442</v>
      </c>
      <c r="U121" s="45" t="s">
        <v>441</v>
      </c>
      <c r="V121" s="45" t="s">
        <v>441</v>
      </c>
      <c r="W121" s="45" t="s">
        <v>715</v>
      </c>
      <c r="X121" s="45" t="s">
        <v>442</v>
      </c>
      <c r="Y121" s="45" t="s">
        <v>14</v>
      </c>
      <c r="Z121" s="45" t="s">
        <v>14</v>
      </c>
      <c r="AA121" s="45" t="s">
        <v>442</v>
      </c>
      <c r="AB121" s="45"/>
      <c r="AC121" s="45" t="s">
        <v>504</v>
      </c>
      <c r="AD121" s="45"/>
      <c r="AE121" s="74" t="str">
        <f t="shared" si="8"/>
        <v>900100061E61003055C</v>
      </c>
      <c r="AG121" s="38"/>
      <c r="AH121" s="12"/>
    </row>
    <row r="122" spans="1:34" s="39" customFormat="1" ht="12.75" customHeight="1" x14ac:dyDescent="0.2">
      <c r="A122" s="45">
        <f t="shared" si="6"/>
        <v>120</v>
      </c>
      <c r="B122" s="46" t="s">
        <v>735</v>
      </c>
      <c r="C122" s="46"/>
      <c r="D122" s="47" t="s">
        <v>768</v>
      </c>
      <c r="E122" s="46" t="s">
        <v>660</v>
      </c>
      <c r="F122" s="48" t="s">
        <v>1</v>
      </c>
      <c r="G122" s="49">
        <v>4</v>
      </c>
      <c r="H122" s="49">
        <v>7777</v>
      </c>
      <c r="I122" s="48">
        <f t="shared" si="10"/>
        <v>7777</v>
      </c>
      <c r="J122" s="50">
        <v>1364</v>
      </c>
      <c r="K122" s="50">
        <v>123</v>
      </c>
      <c r="L122" s="46" t="s">
        <v>769</v>
      </c>
      <c r="M122" s="51" t="str">
        <f t="shared" si="7"/>
        <v>000900020554</v>
      </c>
      <c r="N122" s="46" t="s">
        <v>770</v>
      </c>
      <c r="O122" s="46" t="s">
        <v>25</v>
      </c>
      <c r="P122" s="46" t="s">
        <v>771</v>
      </c>
      <c r="Q122" s="46"/>
      <c r="R122" s="46"/>
      <c r="S122" s="46"/>
      <c r="T122" s="52" t="s">
        <v>442</v>
      </c>
      <c r="U122" s="45" t="s">
        <v>441</v>
      </c>
      <c r="V122" s="45" t="s">
        <v>441</v>
      </c>
      <c r="W122" s="45" t="s">
        <v>715</v>
      </c>
      <c r="X122" s="45" t="s">
        <v>442</v>
      </c>
      <c r="Y122" s="45" t="s">
        <v>14</v>
      </c>
      <c r="Z122" s="45" t="s">
        <v>14</v>
      </c>
      <c r="AA122" s="45" t="s">
        <v>442</v>
      </c>
      <c r="AB122" s="45"/>
      <c r="AC122" s="45" t="s">
        <v>504</v>
      </c>
      <c r="AD122" s="61" t="s">
        <v>788</v>
      </c>
      <c r="AE122" s="74" t="str">
        <f t="shared" si="8"/>
        <v>900100061E610030554</v>
      </c>
      <c r="AG122" s="38"/>
      <c r="AH122" s="12"/>
    </row>
    <row r="123" spans="1:34" s="39" customFormat="1" ht="12.75" customHeight="1" x14ac:dyDescent="0.2">
      <c r="A123" s="45">
        <f t="shared" si="6"/>
        <v>121</v>
      </c>
      <c r="B123" s="46" t="s">
        <v>83</v>
      </c>
      <c r="C123" s="46"/>
      <c r="D123" s="47" t="s">
        <v>229</v>
      </c>
      <c r="E123" s="46" t="s">
        <v>657</v>
      </c>
      <c r="F123" s="48" t="s">
        <v>1</v>
      </c>
      <c r="G123" s="49">
        <v>4</v>
      </c>
      <c r="H123" s="49">
        <v>7777</v>
      </c>
      <c r="I123" s="48">
        <f t="shared" si="10"/>
        <v>7777</v>
      </c>
      <c r="J123" s="50">
        <v>1387</v>
      </c>
      <c r="K123" s="50">
        <v>124</v>
      </c>
      <c r="L123" s="46" t="s">
        <v>230</v>
      </c>
      <c r="M123" s="51" t="str">
        <f t="shared" si="7"/>
        <v>00090002056B</v>
      </c>
      <c r="N123" s="46" t="s">
        <v>231</v>
      </c>
      <c r="O123" s="46" t="s">
        <v>25</v>
      </c>
      <c r="P123" s="46" t="s">
        <v>429</v>
      </c>
      <c r="Q123" s="46"/>
      <c r="R123" s="46"/>
      <c r="S123" s="46"/>
      <c r="T123" s="52" t="s">
        <v>442</v>
      </c>
      <c r="U123" s="45" t="s">
        <v>441</v>
      </c>
      <c r="V123" s="45" t="s">
        <v>441</v>
      </c>
      <c r="W123" s="45" t="s">
        <v>715</v>
      </c>
      <c r="X123" s="45" t="s">
        <v>442</v>
      </c>
      <c r="Y123" s="45" t="s">
        <v>14</v>
      </c>
      <c r="Z123" s="45" t="s">
        <v>14</v>
      </c>
      <c r="AA123" s="45" t="s">
        <v>442</v>
      </c>
      <c r="AB123" s="45"/>
      <c r="AC123" s="45" t="s">
        <v>504</v>
      </c>
      <c r="AD123" s="45"/>
      <c r="AE123" s="74" t="str">
        <f t="shared" si="8"/>
        <v>900100061E61003056B</v>
      </c>
      <c r="AG123" s="38"/>
      <c r="AH123" s="12"/>
    </row>
    <row r="124" spans="1:34" s="39" customFormat="1" ht="12.75" customHeight="1" x14ac:dyDescent="0.2">
      <c r="A124" s="45">
        <f t="shared" si="6"/>
        <v>122</v>
      </c>
      <c r="B124" s="46" t="s">
        <v>648</v>
      </c>
      <c r="C124" s="46"/>
      <c r="D124" s="47" t="s">
        <v>649</v>
      </c>
      <c r="E124" s="46" t="s">
        <v>88</v>
      </c>
      <c r="F124" s="48" t="s">
        <v>1</v>
      </c>
      <c r="G124" s="49">
        <v>4</v>
      </c>
      <c r="H124" s="49">
        <v>7777</v>
      </c>
      <c r="I124" s="48">
        <f t="shared" si="10"/>
        <v>7777</v>
      </c>
      <c r="J124" s="50">
        <v>1351</v>
      </c>
      <c r="K124" s="50">
        <v>125</v>
      </c>
      <c r="L124" s="46" t="s">
        <v>634</v>
      </c>
      <c r="M124" s="51" t="str">
        <f t="shared" si="7"/>
        <v>000900020547</v>
      </c>
      <c r="N124" s="46" t="s">
        <v>666</v>
      </c>
      <c r="O124" s="46" t="s">
        <v>25</v>
      </c>
      <c r="P124" s="46" t="s">
        <v>500</v>
      </c>
      <c r="Q124" s="46"/>
      <c r="R124" s="46"/>
      <c r="S124" s="46"/>
      <c r="T124" s="52" t="s">
        <v>442</v>
      </c>
      <c r="U124" s="45" t="s">
        <v>441</v>
      </c>
      <c r="V124" s="45" t="s">
        <v>441</v>
      </c>
      <c r="W124" s="45" t="s">
        <v>715</v>
      </c>
      <c r="X124" s="45" t="s">
        <v>442</v>
      </c>
      <c r="Y124" s="45" t="s">
        <v>14</v>
      </c>
      <c r="Z124" s="45" t="s">
        <v>14</v>
      </c>
      <c r="AA124" s="45" t="s">
        <v>442</v>
      </c>
      <c r="AB124" s="45"/>
      <c r="AC124" s="45" t="s">
        <v>504</v>
      </c>
      <c r="AD124" s="45"/>
      <c r="AE124" s="74" t="str">
        <f t="shared" si="8"/>
        <v>900100061E610030547</v>
      </c>
      <c r="AG124" s="38"/>
      <c r="AH124" s="12"/>
    </row>
    <row r="125" spans="1:34" s="39" customFormat="1" ht="12.75" customHeight="1" x14ac:dyDescent="0.2">
      <c r="A125" s="45">
        <f t="shared" si="6"/>
        <v>123</v>
      </c>
      <c r="B125" s="46" t="s">
        <v>398</v>
      </c>
      <c r="C125" s="46"/>
      <c r="D125" s="47" t="s">
        <v>399</v>
      </c>
      <c r="E125" s="46" t="s">
        <v>657</v>
      </c>
      <c r="F125" s="48" t="s">
        <v>1</v>
      </c>
      <c r="G125" s="49">
        <v>4</v>
      </c>
      <c r="H125" s="49">
        <v>7777</v>
      </c>
      <c r="I125" s="48">
        <f t="shared" si="10"/>
        <v>7777</v>
      </c>
      <c r="J125" s="50">
        <v>1376</v>
      </c>
      <c r="K125" s="50">
        <v>126</v>
      </c>
      <c r="L125" s="46" t="s">
        <v>400</v>
      </c>
      <c r="M125" s="51" t="str">
        <f t="shared" si="7"/>
        <v>000900020560</v>
      </c>
      <c r="N125" s="46" t="s">
        <v>401</v>
      </c>
      <c r="O125" s="46" t="s">
        <v>25</v>
      </c>
      <c r="P125" s="46" t="s">
        <v>23</v>
      </c>
      <c r="Q125" s="46"/>
      <c r="R125" s="46"/>
      <c r="S125" s="46"/>
      <c r="T125" s="52" t="s">
        <v>442</v>
      </c>
      <c r="U125" s="45" t="s">
        <v>441</v>
      </c>
      <c r="V125" s="45" t="s">
        <v>441</v>
      </c>
      <c r="W125" s="45" t="s">
        <v>715</v>
      </c>
      <c r="X125" s="45" t="s">
        <v>442</v>
      </c>
      <c r="Y125" s="45" t="s">
        <v>14</v>
      </c>
      <c r="Z125" s="45" t="s">
        <v>14</v>
      </c>
      <c r="AA125" s="45" t="s">
        <v>442</v>
      </c>
      <c r="AB125" s="45"/>
      <c r="AC125" s="45" t="s">
        <v>504</v>
      </c>
      <c r="AD125" s="45"/>
      <c r="AE125" s="74" t="str">
        <f t="shared" si="8"/>
        <v>900100061E610030560</v>
      </c>
      <c r="AG125" s="38"/>
      <c r="AH125" s="12"/>
    </row>
    <row r="126" spans="1:34" s="39" customFormat="1" ht="12.75" customHeight="1" x14ac:dyDescent="0.2">
      <c r="A126" s="45">
        <f t="shared" si="6"/>
        <v>124</v>
      </c>
      <c r="B126" s="46" t="s">
        <v>217</v>
      </c>
      <c r="C126" s="46"/>
      <c r="D126" s="47" t="s">
        <v>218</v>
      </c>
      <c r="E126" s="46" t="s">
        <v>657</v>
      </c>
      <c r="F126" s="48" t="s">
        <v>1</v>
      </c>
      <c r="G126" s="49">
        <v>4</v>
      </c>
      <c r="H126" s="49">
        <v>7777</v>
      </c>
      <c r="I126" s="48">
        <f t="shared" si="10"/>
        <v>7777</v>
      </c>
      <c r="J126" s="50">
        <v>1388</v>
      </c>
      <c r="K126" s="50">
        <v>127</v>
      </c>
      <c r="L126" s="46" t="s">
        <v>219</v>
      </c>
      <c r="M126" s="51" t="str">
        <f t="shared" si="7"/>
        <v>00090002056C</v>
      </c>
      <c r="N126" s="46" t="s">
        <v>220</v>
      </c>
      <c r="O126" s="46" t="s">
        <v>25</v>
      </c>
      <c r="P126" s="46" t="s">
        <v>23</v>
      </c>
      <c r="Q126" s="46"/>
      <c r="R126" s="46"/>
      <c r="S126" s="46"/>
      <c r="T126" s="52" t="s">
        <v>442</v>
      </c>
      <c r="U126" s="45" t="s">
        <v>441</v>
      </c>
      <c r="V126" s="45" t="s">
        <v>441</v>
      </c>
      <c r="W126" s="45" t="s">
        <v>715</v>
      </c>
      <c r="X126" s="45" t="s">
        <v>442</v>
      </c>
      <c r="Y126" s="45" t="s">
        <v>14</v>
      </c>
      <c r="Z126" s="45" t="s">
        <v>14</v>
      </c>
      <c r="AA126" s="45" t="s">
        <v>442</v>
      </c>
      <c r="AB126" s="45"/>
      <c r="AC126" s="45" t="s">
        <v>504</v>
      </c>
      <c r="AD126" s="45"/>
      <c r="AE126" s="74" t="str">
        <f t="shared" si="8"/>
        <v>900100061E61003056C</v>
      </c>
      <c r="AG126" s="38"/>
      <c r="AH126" s="12"/>
    </row>
    <row r="127" spans="1:34" s="39" customFormat="1" ht="12.75" customHeight="1" x14ac:dyDescent="0.2">
      <c r="A127" s="45">
        <f t="shared" ref="A127:A187" si="11">ROW()-2</f>
        <v>125</v>
      </c>
      <c r="B127" s="46" t="s">
        <v>223</v>
      </c>
      <c r="C127" s="46"/>
      <c r="D127" s="47" t="s">
        <v>224</v>
      </c>
      <c r="E127" s="46" t="s">
        <v>657</v>
      </c>
      <c r="F127" s="48" t="s">
        <v>1</v>
      </c>
      <c r="G127" s="49">
        <v>8</v>
      </c>
      <c r="H127" s="49">
        <v>7777</v>
      </c>
      <c r="I127" s="48">
        <f t="shared" si="10"/>
        <v>7777</v>
      </c>
      <c r="J127" s="50">
        <v>1324</v>
      </c>
      <c r="K127" s="50">
        <v>128</v>
      </c>
      <c r="L127" s="46" t="s">
        <v>225</v>
      </c>
      <c r="M127" s="51" t="str">
        <f t="shared" ref="M127:M187" si="12">CONCATENATE("000900020",DEC2HEX(J127))</f>
        <v>00090002052C</v>
      </c>
      <c r="N127" s="46" t="s">
        <v>226</v>
      </c>
      <c r="O127" s="46" t="s">
        <v>25</v>
      </c>
      <c r="P127" s="46" t="s">
        <v>23</v>
      </c>
      <c r="Q127" s="46"/>
      <c r="R127" s="46"/>
      <c r="S127" s="46"/>
      <c r="T127" s="52" t="s">
        <v>442</v>
      </c>
      <c r="U127" s="45" t="s">
        <v>441</v>
      </c>
      <c r="V127" s="45" t="s">
        <v>441</v>
      </c>
      <c r="W127" s="45" t="s">
        <v>715</v>
      </c>
      <c r="X127" s="45" t="s">
        <v>442</v>
      </c>
      <c r="Y127" s="45" t="s">
        <v>14</v>
      </c>
      <c r="Z127" s="45" t="s">
        <v>14</v>
      </c>
      <c r="AA127" s="45" t="s">
        <v>442</v>
      </c>
      <c r="AB127" s="45"/>
      <c r="AC127" s="45" t="s">
        <v>504</v>
      </c>
      <c r="AD127" s="45"/>
      <c r="AE127" s="74" t="str">
        <f t="shared" ref="AE127:AE187" si="13">CONCATENATE("900100061E61003",DEC2HEX($J127,4))</f>
        <v>900100061E61003052C</v>
      </c>
      <c r="AG127" s="38"/>
      <c r="AH127" s="12"/>
    </row>
    <row r="128" spans="1:34" s="39" customFormat="1" ht="12.75" customHeight="1" x14ac:dyDescent="0.2">
      <c r="A128" s="45">
        <f t="shared" si="11"/>
        <v>126</v>
      </c>
      <c r="B128" s="46" t="s">
        <v>692</v>
      </c>
      <c r="C128" s="46"/>
      <c r="D128" s="47" t="s">
        <v>691</v>
      </c>
      <c r="E128" s="46" t="s">
        <v>660</v>
      </c>
      <c r="F128" s="48" t="s">
        <v>1</v>
      </c>
      <c r="G128" s="49">
        <v>4</v>
      </c>
      <c r="H128" s="49">
        <v>7777</v>
      </c>
      <c r="I128" s="48">
        <f t="shared" si="10"/>
        <v>7777</v>
      </c>
      <c r="J128" s="50">
        <v>1331</v>
      </c>
      <c r="K128" s="50">
        <v>129</v>
      </c>
      <c r="L128" s="46" t="s">
        <v>686</v>
      </c>
      <c r="M128" s="51" t="str">
        <f t="shared" si="12"/>
        <v>000900020533</v>
      </c>
      <c r="N128" s="46" t="s">
        <v>683</v>
      </c>
      <c r="O128" s="46" t="s">
        <v>25</v>
      </c>
      <c r="P128" s="46" t="s">
        <v>23</v>
      </c>
      <c r="Q128" s="46"/>
      <c r="R128" s="46"/>
      <c r="S128" s="46"/>
      <c r="T128" s="52" t="s">
        <v>442</v>
      </c>
      <c r="U128" s="45" t="s">
        <v>441</v>
      </c>
      <c r="V128" s="45" t="s">
        <v>441</v>
      </c>
      <c r="W128" s="45" t="s">
        <v>715</v>
      </c>
      <c r="X128" s="45" t="s">
        <v>442</v>
      </c>
      <c r="Y128" s="45" t="s">
        <v>14</v>
      </c>
      <c r="Z128" s="45" t="s">
        <v>14</v>
      </c>
      <c r="AA128" s="45" t="s">
        <v>442</v>
      </c>
      <c r="AB128" s="45"/>
      <c r="AC128" s="45" t="s">
        <v>504</v>
      </c>
      <c r="AD128" s="45"/>
      <c r="AE128" s="74" t="str">
        <f t="shared" si="13"/>
        <v>900100061E610030533</v>
      </c>
      <c r="AG128" s="38"/>
      <c r="AH128" s="12"/>
    </row>
    <row r="129" spans="1:34" s="39" customFormat="1" ht="12.75" customHeight="1" x14ac:dyDescent="0.2">
      <c r="A129" s="45">
        <f t="shared" si="11"/>
        <v>127</v>
      </c>
      <c r="B129" s="46" t="s">
        <v>800</v>
      </c>
      <c r="C129" s="46"/>
      <c r="D129" s="47" t="s">
        <v>802</v>
      </c>
      <c r="E129" s="46" t="s">
        <v>109</v>
      </c>
      <c r="F129" s="48" t="s">
        <v>1</v>
      </c>
      <c r="G129" s="49">
        <v>4</v>
      </c>
      <c r="H129" s="49">
        <v>7777</v>
      </c>
      <c r="I129" s="48">
        <f t="shared" si="10"/>
        <v>7777</v>
      </c>
      <c r="J129" s="50">
        <v>1390</v>
      </c>
      <c r="K129" s="50">
        <v>130</v>
      </c>
      <c r="L129" s="46" t="s">
        <v>799</v>
      </c>
      <c r="M129" s="51" t="str">
        <f t="shared" si="12"/>
        <v>00090002056E</v>
      </c>
      <c r="N129" s="46" t="s">
        <v>801</v>
      </c>
      <c r="O129" s="46" t="s">
        <v>25</v>
      </c>
      <c r="P129" s="46" t="s">
        <v>23</v>
      </c>
      <c r="Q129" s="46"/>
      <c r="R129" s="46"/>
      <c r="S129" s="46"/>
      <c r="T129" s="52" t="s">
        <v>442</v>
      </c>
      <c r="U129" s="45" t="s">
        <v>441</v>
      </c>
      <c r="V129" s="45" t="s">
        <v>441</v>
      </c>
      <c r="W129" s="45" t="s">
        <v>715</v>
      </c>
      <c r="X129" s="45" t="s">
        <v>442</v>
      </c>
      <c r="Y129" s="45" t="s">
        <v>14</v>
      </c>
      <c r="Z129" s="45" t="s">
        <v>14</v>
      </c>
      <c r="AA129" s="45" t="s">
        <v>442</v>
      </c>
      <c r="AB129" s="45"/>
      <c r="AC129" s="45" t="s">
        <v>504</v>
      </c>
      <c r="AD129" s="45"/>
      <c r="AE129" s="74" t="str">
        <f t="shared" si="13"/>
        <v>900100061E61003056E</v>
      </c>
      <c r="AG129" s="38"/>
      <c r="AH129" s="12"/>
    </row>
    <row r="130" spans="1:34" s="39" customFormat="1" ht="12.75" customHeight="1" x14ac:dyDescent="0.2">
      <c r="A130" s="45">
        <f t="shared" si="11"/>
        <v>128</v>
      </c>
      <c r="B130" s="46" t="s">
        <v>805</v>
      </c>
      <c r="C130" s="46"/>
      <c r="D130" s="46" t="s">
        <v>806</v>
      </c>
      <c r="E130" s="46" t="s">
        <v>89</v>
      </c>
      <c r="F130" s="53" t="s">
        <v>85</v>
      </c>
      <c r="G130" s="54">
        <v>5</v>
      </c>
      <c r="H130" s="55">
        <v>7777</v>
      </c>
      <c r="I130" s="55">
        <v>7777</v>
      </c>
      <c r="J130" s="53">
        <v>1155</v>
      </c>
      <c r="K130" s="50">
        <v>131</v>
      </c>
      <c r="L130" s="46" t="s">
        <v>808</v>
      </c>
      <c r="M130" s="51" t="str">
        <f t="shared" si="12"/>
        <v>000900020483</v>
      </c>
      <c r="N130" s="46" t="s">
        <v>807</v>
      </c>
      <c r="O130" s="46" t="s">
        <v>25</v>
      </c>
      <c r="P130" s="46" t="s">
        <v>500</v>
      </c>
      <c r="Q130" s="46"/>
      <c r="R130" s="46"/>
      <c r="S130" s="46"/>
      <c r="T130" s="46" t="s">
        <v>442</v>
      </c>
      <c r="U130" s="46" t="s">
        <v>441</v>
      </c>
      <c r="V130" s="46" t="s">
        <v>441</v>
      </c>
      <c r="W130" s="46" t="s">
        <v>715</v>
      </c>
      <c r="X130" s="46" t="s">
        <v>442</v>
      </c>
      <c r="Y130" s="46" t="s">
        <v>14</v>
      </c>
      <c r="Z130" s="46" t="s">
        <v>14</v>
      </c>
      <c r="AA130" s="46" t="s">
        <v>442</v>
      </c>
      <c r="AB130" s="46"/>
      <c r="AC130" s="46" t="s">
        <v>504</v>
      </c>
      <c r="AD130" s="45" t="s">
        <v>788</v>
      </c>
      <c r="AE130" s="74" t="str">
        <f t="shared" si="13"/>
        <v>900100061E610030483</v>
      </c>
      <c r="AG130" s="38"/>
      <c r="AH130" s="12"/>
    </row>
    <row r="131" spans="1:34" s="39" customFormat="1" ht="12.75" customHeight="1" x14ac:dyDescent="0.2">
      <c r="A131" s="45">
        <f t="shared" si="11"/>
        <v>129</v>
      </c>
      <c r="B131" s="46" t="s">
        <v>551</v>
      </c>
      <c r="C131" s="46" t="s">
        <v>566</v>
      </c>
      <c r="D131" s="46" t="s">
        <v>94</v>
      </c>
      <c r="E131" s="46" t="s">
        <v>657</v>
      </c>
      <c r="F131" s="53" t="s">
        <v>1</v>
      </c>
      <c r="G131" s="54">
        <v>2</v>
      </c>
      <c r="H131" s="55">
        <v>7777</v>
      </c>
      <c r="I131" s="55">
        <v>7777</v>
      </c>
      <c r="J131" s="53">
        <v>1612</v>
      </c>
      <c r="K131" s="50">
        <v>201</v>
      </c>
      <c r="L131" s="46" t="s">
        <v>263</v>
      </c>
      <c r="M131" s="51" t="str">
        <f t="shared" si="12"/>
        <v>00090002064C</v>
      </c>
      <c r="N131" s="46" t="s">
        <v>96</v>
      </c>
      <c r="O131" s="46" t="s">
        <v>25</v>
      </c>
      <c r="P131" s="46" t="s">
        <v>23</v>
      </c>
      <c r="Q131" s="46"/>
      <c r="R131" s="46" t="s">
        <v>14</v>
      </c>
      <c r="S131" s="46" t="s">
        <v>14</v>
      </c>
      <c r="T131" s="46" t="s">
        <v>442</v>
      </c>
      <c r="U131" s="46" t="s">
        <v>441</v>
      </c>
      <c r="V131" s="46" t="s">
        <v>613</v>
      </c>
      <c r="W131" s="46" t="s">
        <v>710</v>
      </c>
      <c r="X131" s="46" t="s">
        <v>442</v>
      </c>
      <c r="Y131" s="46" t="s">
        <v>14</v>
      </c>
      <c r="Z131" s="46" t="s">
        <v>14</v>
      </c>
      <c r="AA131" s="46" t="s">
        <v>442</v>
      </c>
      <c r="AB131" s="46"/>
      <c r="AC131" s="46" t="s">
        <v>504</v>
      </c>
      <c r="AD131" s="45"/>
      <c r="AE131" s="74" t="str">
        <f t="shared" si="13"/>
        <v>900100061E61003064C</v>
      </c>
      <c r="AG131" s="38"/>
      <c r="AH131" s="12"/>
    </row>
    <row r="132" spans="1:34" s="39" customFormat="1" ht="12.75" customHeight="1" x14ac:dyDescent="0.2">
      <c r="A132" s="45">
        <f t="shared" si="11"/>
        <v>130</v>
      </c>
      <c r="B132" s="46" t="s">
        <v>5</v>
      </c>
      <c r="C132" s="46" t="s">
        <v>566</v>
      </c>
      <c r="D132" s="46" t="s">
        <v>97</v>
      </c>
      <c r="E132" s="46" t="s">
        <v>657</v>
      </c>
      <c r="F132" s="53" t="s">
        <v>1</v>
      </c>
      <c r="G132" s="53">
        <v>2</v>
      </c>
      <c r="H132" s="55">
        <v>7777</v>
      </c>
      <c r="I132" s="55">
        <v>7777</v>
      </c>
      <c r="J132" s="53">
        <v>1621</v>
      </c>
      <c r="K132" s="50">
        <v>202</v>
      </c>
      <c r="L132" s="46" t="s">
        <v>577</v>
      </c>
      <c r="M132" s="51" t="str">
        <f t="shared" si="12"/>
        <v>000900020655</v>
      </c>
      <c r="N132" s="46" t="s">
        <v>99</v>
      </c>
      <c r="O132" s="46" t="s">
        <v>25</v>
      </c>
      <c r="P132" s="46" t="s">
        <v>23</v>
      </c>
      <c r="Q132" s="46"/>
      <c r="R132" s="46" t="s">
        <v>14</v>
      </c>
      <c r="S132" s="46" t="s">
        <v>14</v>
      </c>
      <c r="T132" s="46" t="s">
        <v>442</v>
      </c>
      <c r="U132" s="46" t="s">
        <v>441</v>
      </c>
      <c r="V132" s="46" t="s">
        <v>613</v>
      </c>
      <c r="W132" s="46" t="s">
        <v>710</v>
      </c>
      <c r="X132" s="46" t="s">
        <v>442</v>
      </c>
      <c r="Y132" s="46" t="s">
        <v>14</v>
      </c>
      <c r="Z132" s="46" t="s">
        <v>14</v>
      </c>
      <c r="AA132" s="46" t="s">
        <v>442</v>
      </c>
      <c r="AB132" s="46"/>
      <c r="AC132" s="46" t="s">
        <v>504</v>
      </c>
      <c r="AD132" s="45"/>
      <c r="AE132" s="74" t="str">
        <f t="shared" si="13"/>
        <v>900100061E610030655</v>
      </c>
      <c r="AG132" s="38"/>
      <c r="AH132" s="12"/>
    </row>
    <row r="133" spans="1:34" s="39" customFormat="1" ht="12.75" customHeight="1" x14ac:dyDescent="0.2">
      <c r="A133" s="45">
        <f t="shared" si="11"/>
        <v>131</v>
      </c>
      <c r="B133" s="46" t="s">
        <v>6</v>
      </c>
      <c r="C133" s="46" t="s">
        <v>566</v>
      </c>
      <c r="D133" s="46" t="s">
        <v>100</v>
      </c>
      <c r="E133" s="46" t="s">
        <v>657</v>
      </c>
      <c r="F133" s="53" t="s">
        <v>1</v>
      </c>
      <c r="G133" s="55">
        <v>2</v>
      </c>
      <c r="H133" s="55">
        <v>7777</v>
      </c>
      <c r="I133" s="55">
        <v>7777</v>
      </c>
      <c r="J133" s="53">
        <v>1608</v>
      </c>
      <c r="K133" s="50">
        <v>204</v>
      </c>
      <c r="L133" s="46" t="s">
        <v>264</v>
      </c>
      <c r="M133" s="51" t="str">
        <f t="shared" si="12"/>
        <v>000900020648</v>
      </c>
      <c r="N133" s="46" t="s">
        <v>101</v>
      </c>
      <c r="O133" s="46" t="s">
        <v>25</v>
      </c>
      <c r="P133" s="46" t="s">
        <v>23</v>
      </c>
      <c r="Q133" s="46"/>
      <c r="R133" s="46" t="s">
        <v>14</v>
      </c>
      <c r="S133" s="46" t="s">
        <v>14</v>
      </c>
      <c r="T133" s="46" t="s">
        <v>442</v>
      </c>
      <c r="U133" s="46" t="s">
        <v>441</v>
      </c>
      <c r="V133" s="46" t="s">
        <v>613</v>
      </c>
      <c r="W133" s="46" t="s">
        <v>710</v>
      </c>
      <c r="X133" s="46" t="s">
        <v>442</v>
      </c>
      <c r="Y133" s="46" t="s">
        <v>14</v>
      </c>
      <c r="Z133" s="46" t="s">
        <v>14</v>
      </c>
      <c r="AA133" s="46" t="s">
        <v>442</v>
      </c>
      <c r="AB133" s="46"/>
      <c r="AC133" s="46" t="s">
        <v>504</v>
      </c>
      <c r="AD133" s="45"/>
      <c r="AE133" s="74" t="str">
        <f t="shared" si="13"/>
        <v>900100061E610030648</v>
      </c>
      <c r="AG133" s="38"/>
      <c r="AH133" s="12"/>
    </row>
    <row r="134" spans="1:34" s="39" customFormat="1" ht="12.75" customHeight="1" x14ac:dyDescent="0.2">
      <c r="A134" s="45">
        <f t="shared" si="11"/>
        <v>132</v>
      </c>
      <c r="B134" s="56" t="s">
        <v>553</v>
      </c>
      <c r="C134" s="56" t="s">
        <v>566</v>
      </c>
      <c r="D134" s="46" t="s">
        <v>102</v>
      </c>
      <c r="E134" s="46" t="s">
        <v>657</v>
      </c>
      <c r="F134" s="53" t="s">
        <v>1</v>
      </c>
      <c r="G134" s="53">
        <v>2</v>
      </c>
      <c r="H134" s="53">
        <v>7777</v>
      </c>
      <c r="I134" s="53">
        <v>7777</v>
      </c>
      <c r="J134" s="53">
        <v>1635</v>
      </c>
      <c r="K134" s="50">
        <v>205</v>
      </c>
      <c r="L134" s="46" t="s">
        <v>630</v>
      </c>
      <c r="M134" s="51" t="str">
        <f t="shared" si="12"/>
        <v>000900020663</v>
      </c>
      <c r="N134" s="46" t="s">
        <v>104</v>
      </c>
      <c r="O134" s="46" t="s">
        <v>25</v>
      </c>
      <c r="P134" s="46" t="s">
        <v>23</v>
      </c>
      <c r="Q134" s="46"/>
      <c r="R134" s="46"/>
      <c r="S134" s="46"/>
      <c r="T134" s="46" t="s">
        <v>442</v>
      </c>
      <c r="U134" s="46" t="s">
        <v>441</v>
      </c>
      <c r="V134" s="46" t="s">
        <v>607</v>
      </c>
      <c r="W134" s="46" t="s">
        <v>716</v>
      </c>
      <c r="X134" s="46" t="s">
        <v>442</v>
      </c>
      <c r="Y134" s="46" t="s">
        <v>14</v>
      </c>
      <c r="Z134" s="46" t="s">
        <v>14</v>
      </c>
      <c r="AA134" s="46" t="s">
        <v>442</v>
      </c>
      <c r="AB134" s="46"/>
      <c r="AC134" s="46" t="s">
        <v>504</v>
      </c>
      <c r="AD134" s="46"/>
      <c r="AE134" s="74" t="str">
        <f t="shared" si="13"/>
        <v>900100061E610030663</v>
      </c>
      <c r="AG134" s="38"/>
      <c r="AH134" s="12"/>
    </row>
    <row r="135" spans="1:34" s="39" customFormat="1" ht="12.75" customHeight="1" x14ac:dyDescent="0.2">
      <c r="A135" s="45">
        <f t="shared" si="11"/>
        <v>133</v>
      </c>
      <c r="B135" s="46" t="s">
        <v>28</v>
      </c>
      <c r="C135" s="46" t="s">
        <v>566</v>
      </c>
      <c r="D135" s="46" t="s">
        <v>105</v>
      </c>
      <c r="E135" s="46" t="s">
        <v>657</v>
      </c>
      <c r="F135" s="53" t="s">
        <v>1</v>
      </c>
      <c r="G135" s="53">
        <v>2</v>
      </c>
      <c r="H135" s="55">
        <v>7777</v>
      </c>
      <c r="I135" s="55">
        <v>7777</v>
      </c>
      <c r="J135" s="53">
        <v>1632</v>
      </c>
      <c r="K135" s="50">
        <v>206</v>
      </c>
      <c r="L135" s="46" t="s">
        <v>578</v>
      </c>
      <c r="M135" s="51" t="str">
        <f t="shared" si="12"/>
        <v>000900020660</v>
      </c>
      <c r="N135" s="46" t="s">
        <v>107</v>
      </c>
      <c r="O135" s="46" t="s">
        <v>25</v>
      </c>
      <c r="P135" s="46" t="s">
        <v>23</v>
      </c>
      <c r="Q135" s="46"/>
      <c r="R135" s="46" t="s">
        <v>14</v>
      </c>
      <c r="S135" s="46"/>
      <c r="T135" s="46" t="s">
        <v>442</v>
      </c>
      <c r="U135" s="46" t="s">
        <v>441</v>
      </c>
      <c r="V135" s="46" t="s">
        <v>613</v>
      </c>
      <c r="W135" s="46" t="s">
        <v>710</v>
      </c>
      <c r="X135" s="46" t="s">
        <v>442</v>
      </c>
      <c r="Y135" s="46" t="s">
        <v>14</v>
      </c>
      <c r="Z135" s="46" t="s">
        <v>14</v>
      </c>
      <c r="AA135" s="46" t="s">
        <v>442</v>
      </c>
      <c r="AB135" s="46"/>
      <c r="AC135" s="46" t="s">
        <v>504</v>
      </c>
      <c r="AD135" s="45"/>
      <c r="AE135" s="74" t="str">
        <f t="shared" si="13"/>
        <v>900100061E610030660</v>
      </c>
      <c r="AG135" s="38"/>
      <c r="AH135" s="12"/>
    </row>
    <row r="136" spans="1:34" s="39" customFormat="1" ht="12.75" customHeight="1" x14ac:dyDescent="0.2">
      <c r="A136" s="45">
        <f t="shared" si="11"/>
        <v>134</v>
      </c>
      <c r="B136" s="46" t="s">
        <v>30</v>
      </c>
      <c r="C136" s="46" t="s">
        <v>566</v>
      </c>
      <c r="D136" s="46" t="s">
        <v>115</v>
      </c>
      <c r="E136" s="46" t="s">
        <v>657</v>
      </c>
      <c r="F136" s="53" t="s">
        <v>1</v>
      </c>
      <c r="G136" s="53">
        <v>2</v>
      </c>
      <c r="H136" s="53">
        <v>7777</v>
      </c>
      <c r="I136" s="53">
        <v>7777</v>
      </c>
      <c r="J136" s="53">
        <v>1636</v>
      </c>
      <c r="K136" s="50">
        <v>210</v>
      </c>
      <c r="L136" s="46" t="s">
        <v>622</v>
      </c>
      <c r="M136" s="51" t="str">
        <f t="shared" si="12"/>
        <v>000900020664</v>
      </c>
      <c r="N136" s="46" t="s">
        <v>117</v>
      </c>
      <c r="O136" s="46" t="s">
        <v>25</v>
      </c>
      <c r="P136" s="46" t="s">
        <v>23</v>
      </c>
      <c r="Q136" s="46"/>
      <c r="R136" s="46" t="s">
        <v>14</v>
      </c>
      <c r="S136" s="46" t="s">
        <v>14</v>
      </c>
      <c r="T136" s="46" t="s">
        <v>442</v>
      </c>
      <c r="U136" s="46" t="s">
        <v>441</v>
      </c>
      <c r="V136" s="46" t="s">
        <v>607</v>
      </c>
      <c r="W136" s="46" t="s">
        <v>716</v>
      </c>
      <c r="X136" s="46" t="s">
        <v>442</v>
      </c>
      <c r="Y136" s="46" t="s">
        <v>14</v>
      </c>
      <c r="Z136" s="46" t="s">
        <v>14</v>
      </c>
      <c r="AA136" s="46" t="s">
        <v>442</v>
      </c>
      <c r="AB136" s="46"/>
      <c r="AC136" s="46" t="s">
        <v>504</v>
      </c>
      <c r="AD136" s="46"/>
      <c r="AE136" s="74" t="str">
        <f t="shared" si="13"/>
        <v>900100061E610030664</v>
      </c>
      <c r="AG136" s="38"/>
      <c r="AH136" s="12"/>
    </row>
    <row r="137" spans="1:34" s="39" customFormat="1" ht="12.75" customHeight="1" x14ac:dyDescent="0.2">
      <c r="A137" s="45">
        <f t="shared" si="11"/>
        <v>135</v>
      </c>
      <c r="B137" s="46" t="s">
        <v>33</v>
      </c>
      <c r="C137" s="46" t="s">
        <v>566</v>
      </c>
      <c r="D137" s="46" t="s">
        <v>125</v>
      </c>
      <c r="E137" s="46" t="s">
        <v>657</v>
      </c>
      <c r="F137" s="53" t="s">
        <v>1</v>
      </c>
      <c r="G137" s="54">
        <v>2</v>
      </c>
      <c r="H137" s="55">
        <v>7777</v>
      </c>
      <c r="I137" s="55">
        <v>7777</v>
      </c>
      <c r="J137" s="53">
        <v>1637</v>
      </c>
      <c r="K137" s="50">
        <v>211</v>
      </c>
      <c r="L137" s="46" t="s">
        <v>694</v>
      </c>
      <c r="M137" s="51" t="str">
        <f t="shared" si="12"/>
        <v>000900020665</v>
      </c>
      <c r="N137" s="46" t="s">
        <v>127</v>
      </c>
      <c r="O137" s="46" t="s">
        <v>25</v>
      </c>
      <c r="P137" s="46" t="s">
        <v>23</v>
      </c>
      <c r="Q137" s="46"/>
      <c r="R137" s="46"/>
      <c r="S137" s="46"/>
      <c r="T137" s="46" t="s">
        <v>442</v>
      </c>
      <c r="U137" s="46" t="s">
        <v>441</v>
      </c>
      <c r="V137" s="46" t="s">
        <v>607</v>
      </c>
      <c r="W137" s="46" t="s">
        <v>716</v>
      </c>
      <c r="X137" s="46" t="s">
        <v>442</v>
      </c>
      <c r="Y137" s="46" t="s">
        <v>14</v>
      </c>
      <c r="Z137" s="46" t="s">
        <v>14</v>
      </c>
      <c r="AA137" s="46" t="s">
        <v>442</v>
      </c>
      <c r="AB137" s="46"/>
      <c r="AC137" s="46" t="s">
        <v>504</v>
      </c>
      <c r="AD137" s="46"/>
      <c r="AE137" s="74" t="str">
        <f t="shared" si="13"/>
        <v>900100061E610030665</v>
      </c>
      <c r="AG137" s="38"/>
      <c r="AH137" s="12"/>
    </row>
    <row r="138" spans="1:34" s="39" customFormat="1" ht="12.75" customHeight="1" x14ac:dyDescent="0.2">
      <c r="A138" s="45">
        <f t="shared" si="11"/>
        <v>136</v>
      </c>
      <c r="B138" s="46" t="s">
        <v>32</v>
      </c>
      <c r="C138" s="46" t="s">
        <v>566</v>
      </c>
      <c r="D138" s="46" t="s">
        <v>122</v>
      </c>
      <c r="E138" s="46" t="s">
        <v>657</v>
      </c>
      <c r="F138" s="53" t="s">
        <v>1</v>
      </c>
      <c r="G138" s="55">
        <v>2</v>
      </c>
      <c r="H138" s="55">
        <v>7777</v>
      </c>
      <c r="I138" s="55">
        <v>7777</v>
      </c>
      <c r="J138" s="53">
        <v>1622</v>
      </c>
      <c r="K138" s="50">
        <v>213</v>
      </c>
      <c r="L138" s="46" t="s">
        <v>377</v>
      </c>
      <c r="M138" s="51" t="str">
        <f t="shared" si="12"/>
        <v>000900020656</v>
      </c>
      <c r="N138" s="46" t="s">
        <v>124</v>
      </c>
      <c r="O138" s="46" t="s">
        <v>25</v>
      </c>
      <c r="P138" s="46" t="s">
        <v>23</v>
      </c>
      <c r="Q138" s="46"/>
      <c r="R138" s="46"/>
      <c r="S138" s="46"/>
      <c r="T138" s="46" t="s">
        <v>442</v>
      </c>
      <c r="U138" s="46" t="s">
        <v>441</v>
      </c>
      <c r="V138" s="46" t="s">
        <v>607</v>
      </c>
      <c r="W138" s="46" t="s">
        <v>716</v>
      </c>
      <c r="X138" s="46" t="s">
        <v>442</v>
      </c>
      <c r="Y138" s="46" t="s">
        <v>14</v>
      </c>
      <c r="Z138" s="46" t="s">
        <v>14</v>
      </c>
      <c r="AA138" s="46" t="s">
        <v>442</v>
      </c>
      <c r="AB138" s="46"/>
      <c r="AC138" s="46" t="s">
        <v>504</v>
      </c>
      <c r="AD138" s="45"/>
      <c r="AE138" s="74" t="str">
        <f t="shared" si="13"/>
        <v>900100061E610030656</v>
      </c>
      <c r="AG138" s="38"/>
      <c r="AH138" s="12"/>
    </row>
    <row r="139" spans="1:34" s="39" customFormat="1" ht="12.75" customHeight="1" x14ac:dyDescent="0.2">
      <c r="A139" s="45">
        <f t="shared" si="11"/>
        <v>137</v>
      </c>
      <c r="B139" s="46" t="s">
        <v>36</v>
      </c>
      <c r="C139" s="46" t="s">
        <v>566</v>
      </c>
      <c r="D139" s="46" t="s">
        <v>139</v>
      </c>
      <c r="E139" s="46" t="s">
        <v>657</v>
      </c>
      <c r="F139" s="53" t="s">
        <v>1</v>
      </c>
      <c r="G139" s="57">
        <v>2</v>
      </c>
      <c r="H139" s="55">
        <v>7777</v>
      </c>
      <c r="I139" s="55">
        <v>7777</v>
      </c>
      <c r="J139" s="53">
        <v>1638</v>
      </c>
      <c r="K139" s="50">
        <v>214</v>
      </c>
      <c r="L139" s="46" t="s">
        <v>627</v>
      </c>
      <c r="M139" s="51" t="str">
        <f t="shared" si="12"/>
        <v>000900020666</v>
      </c>
      <c r="N139" s="46" t="s">
        <v>141</v>
      </c>
      <c r="O139" s="46" t="s">
        <v>25</v>
      </c>
      <c r="P139" s="46" t="s">
        <v>23</v>
      </c>
      <c r="Q139" s="46"/>
      <c r="R139" s="46"/>
      <c r="S139" s="46"/>
      <c r="T139" s="46" t="s">
        <v>442</v>
      </c>
      <c r="U139" s="46" t="s">
        <v>441</v>
      </c>
      <c r="V139" s="46" t="s">
        <v>607</v>
      </c>
      <c r="W139" s="46" t="s">
        <v>716</v>
      </c>
      <c r="X139" s="46" t="s">
        <v>442</v>
      </c>
      <c r="Y139" s="46" t="s">
        <v>14</v>
      </c>
      <c r="Z139" s="46" t="s">
        <v>14</v>
      </c>
      <c r="AA139" s="46" t="s">
        <v>442</v>
      </c>
      <c r="AB139" s="46"/>
      <c r="AC139" s="46" t="s">
        <v>504</v>
      </c>
      <c r="AD139" s="46"/>
      <c r="AE139" s="74" t="str">
        <f t="shared" si="13"/>
        <v>900100061E610030666</v>
      </c>
      <c r="AG139" s="38"/>
      <c r="AH139" s="12"/>
    </row>
    <row r="140" spans="1:34" s="39" customFormat="1" ht="12.75" customHeight="1" x14ac:dyDescent="0.2">
      <c r="A140" s="45">
        <f t="shared" si="11"/>
        <v>138</v>
      </c>
      <c r="B140" s="56" t="s">
        <v>34</v>
      </c>
      <c r="C140" s="56" t="s">
        <v>566</v>
      </c>
      <c r="D140" s="46" t="s">
        <v>132</v>
      </c>
      <c r="E140" s="46" t="s">
        <v>657</v>
      </c>
      <c r="F140" s="53" t="s">
        <v>1</v>
      </c>
      <c r="G140" s="53">
        <v>2</v>
      </c>
      <c r="H140" s="55">
        <v>7777</v>
      </c>
      <c r="I140" s="55">
        <v>7777</v>
      </c>
      <c r="J140" s="53">
        <v>1640</v>
      </c>
      <c r="K140" s="50">
        <v>215</v>
      </c>
      <c r="L140" s="46" t="s">
        <v>631</v>
      </c>
      <c r="M140" s="51" t="str">
        <f t="shared" si="12"/>
        <v>000900020668</v>
      </c>
      <c r="N140" s="46" t="s">
        <v>135</v>
      </c>
      <c r="O140" s="46" t="s">
        <v>25</v>
      </c>
      <c r="P140" s="46" t="s">
        <v>23</v>
      </c>
      <c r="Q140" s="46"/>
      <c r="R140" s="46"/>
      <c r="S140" s="46"/>
      <c r="T140" s="46" t="s">
        <v>442</v>
      </c>
      <c r="U140" s="46" t="s">
        <v>441</v>
      </c>
      <c r="V140" s="46" t="s">
        <v>613</v>
      </c>
      <c r="W140" s="46" t="s">
        <v>710</v>
      </c>
      <c r="X140" s="46" t="s">
        <v>442</v>
      </c>
      <c r="Y140" s="46" t="s">
        <v>14</v>
      </c>
      <c r="Z140" s="46" t="s">
        <v>14</v>
      </c>
      <c r="AA140" s="46" t="s">
        <v>442</v>
      </c>
      <c r="AB140" s="46"/>
      <c r="AC140" s="46" t="s">
        <v>504</v>
      </c>
      <c r="AD140" s="46"/>
      <c r="AE140" s="74" t="str">
        <f t="shared" si="13"/>
        <v>900100061E610030668</v>
      </c>
      <c r="AG140" s="38"/>
      <c r="AH140" s="12"/>
    </row>
    <row r="141" spans="1:34" s="39" customFormat="1" ht="12.75" customHeight="1" x14ac:dyDescent="0.2">
      <c r="A141" s="45">
        <f t="shared" si="11"/>
        <v>139</v>
      </c>
      <c r="B141" s="46" t="s">
        <v>37</v>
      </c>
      <c r="C141" s="46" t="s">
        <v>566</v>
      </c>
      <c r="D141" s="47" t="s">
        <v>146</v>
      </c>
      <c r="E141" s="46" t="s">
        <v>657</v>
      </c>
      <c r="F141" s="48" t="s">
        <v>1</v>
      </c>
      <c r="G141" s="49">
        <v>2</v>
      </c>
      <c r="H141" s="49">
        <v>7777</v>
      </c>
      <c r="I141" s="48">
        <f>H141</f>
        <v>7777</v>
      </c>
      <c r="J141" s="50">
        <v>1647</v>
      </c>
      <c r="K141" s="50">
        <v>216</v>
      </c>
      <c r="L141" s="60" t="s">
        <v>645</v>
      </c>
      <c r="M141" s="51" t="str">
        <f t="shared" si="12"/>
        <v>00090002066F</v>
      </c>
      <c r="N141" s="46" t="s">
        <v>148</v>
      </c>
      <c r="O141" s="46" t="s">
        <v>25</v>
      </c>
      <c r="P141" s="46" t="s">
        <v>23</v>
      </c>
      <c r="Q141" s="46"/>
      <c r="R141" s="46"/>
      <c r="S141" s="46"/>
      <c r="T141" s="52" t="s">
        <v>442</v>
      </c>
      <c r="U141" s="45" t="s">
        <v>441</v>
      </c>
      <c r="V141" s="45" t="s">
        <v>613</v>
      </c>
      <c r="W141" s="45" t="s">
        <v>710</v>
      </c>
      <c r="X141" s="45" t="s">
        <v>442</v>
      </c>
      <c r="Y141" s="45" t="s">
        <v>14</v>
      </c>
      <c r="Z141" s="45" t="s">
        <v>14</v>
      </c>
      <c r="AA141" s="45" t="s">
        <v>442</v>
      </c>
      <c r="AB141" s="45"/>
      <c r="AC141" s="45" t="s">
        <v>504</v>
      </c>
      <c r="AD141" s="45"/>
      <c r="AE141" s="74" t="str">
        <f t="shared" si="13"/>
        <v>900100061E61003066F</v>
      </c>
      <c r="AG141" s="38"/>
      <c r="AH141" s="12"/>
    </row>
    <row r="142" spans="1:34" s="39" customFormat="1" ht="12.75" customHeight="1" x14ac:dyDescent="0.2">
      <c r="A142" s="45">
        <f t="shared" si="11"/>
        <v>140</v>
      </c>
      <c r="B142" s="56" t="s">
        <v>39</v>
      </c>
      <c r="C142" s="56" t="s">
        <v>566</v>
      </c>
      <c r="D142" s="56" t="s">
        <v>154</v>
      </c>
      <c r="E142" s="46" t="s">
        <v>657</v>
      </c>
      <c r="F142" s="53" t="s">
        <v>1</v>
      </c>
      <c r="G142" s="53">
        <v>2</v>
      </c>
      <c r="H142" s="55">
        <v>7777</v>
      </c>
      <c r="I142" s="55">
        <v>7777</v>
      </c>
      <c r="J142" s="53">
        <v>1642</v>
      </c>
      <c r="K142" s="50">
        <v>217</v>
      </c>
      <c r="L142" s="46" t="s">
        <v>632</v>
      </c>
      <c r="M142" s="51" t="str">
        <f t="shared" si="12"/>
        <v>00090002066A</v>
      </c>
      <c r="N142" s="46" t="s">
        <v>156</v>
      </c>
      <c r="O142" s="46" t="s">
        <v>25</v>
      </c>
      <c r="P142" s="46" t="s">
        <v>23</v>
      </c>
      <c r="Q142" s="46"/>
      <c r="R142" s="46"/>
      <c r="S142" s="46"/>
      <c r="T142" s="46" t="s">
        <v>442</v>
      </c>
      <c r="U142" s="46" t="s">
        <v>441</v>
      </c>
      <c r="V142" s="46" t="s">
        <v>613</v>
      </c>
      <c r="W142" s="46" t="s">
        <v>710</v>
      </c>
      <c r="X142" s="46" t="s">
        <v>442</v>
      </c>
      <c r="Y142" s="46" t="s">
        <v>14</v>
      </c>
      <c r="Z142" s="46" t="s">
        <v>14</v>
      </c>
      <c r="AA142" s="46" t="s">
        <v>442</v>
      </c>
      <c r="AB142" s="46"/>
      <c r="AC142" s="46" t="s">
        <v>504</v>
      </c>
      <c r="AD142" s="46"/>
      <c r="AE142" s="74" t="str">
        <f t="shared" si="13"/>
        <v>900100061E61003066A</v>
      </c>
      <c r="AG142" s="38"/>
      <c r="AH142" s="12"/>
    </row>
    <row r="143" spans="1:34" s="39" customFormat="1" ht="12.75" customHeight="1" x14ac:dyDescent="0.2">
      <c r="A143" s="45">
        <f t="shared" si="11"/>
        <v>141</v>
      </c>
      <c r="B143" s="56" t="s">
        <v>554</v>
      </c>
      <c r="C143" s="56" t="s">
        <v>566</v>
      </c>
      <c r="D143" s="56" t="s">
        <v>255</v>
      </c>
      <c r="E143" s="56" t="s">
        <v>657</v>
      </c>
      <c r="F143" s="50" t="s">
        <v>1</v>
      </c>
      <c r="G143" s="50">
        <v>2</v>
      </c>
      <c r="H143" s="55">
        <v>7777</v>
      </c>
      <c r="I143" s="55">
        <v>7777</v>
      </c>
      <c r="J143" s="50">
        <v>1644</v>
      </c>
      <c r="K143" s="50">
        <v>218</v>
      </c>
      <c r="L143" s="56" t="s">
        <v>637</v>
      </c>
      <c r="M143" s="51" t="str">
        <f t="shared" si="12"/>
        <v>00090002066C</v>
      </c>
      <c r="N143" s="56" t="s">
        <v>256</v>
      </c>
      <c r="O143" s="56" t="s">
        <v>25</v>
      </c>
      <c r="P143" s="56" t="s">
        <v>23</v>
      </c>
      <c r="Q143" s="56"/>
      <c r="R143" s="56"/>
      <c r="S143" s="56"/>
      <c r="T143" s="56" t="s">
        <v>442</v>
      </c>
      <c r="U143" s="56" t="s">
        <v>441</v>
      </c>
      <c r="V143" s="56" t="s">
        <v>613</v>
      </c>
      <c r="W143" s="56" t="s">
        <v>710</v>
      </c>
      <c r="X143" s="56" t="s">
        <v>442</v>
      </c>
      <c r="Y143" s="56" t="s">
        <v>14</v>
      </c>
      <c r="Z143" s="56" t="s">
        <v>14</v>
      </c>
      <c r="AA143" s="56" t="s">
        <v>442</v>
      </c>
      <c r="AB143" s="56"/>
      <c r="AC143" s="56" t="s">
        <v>504</v>
      </c>
      <c r="AD143" s="45"/>
      <c r="AE143" s="74" t="str">
        <f t="shared" si="13"/>
        <v>900100061E61003066C</v>
      </c>
      <c r="AG143" s="38"/>
      <c r="AH143" s="12"/>
    </row>
    <row r="144" spans="1:34" s="39" customFormat="1" ht="12.75" customHeight="1" x14ac:dyDescent="0.2">
      <c r="A144" s="45">
        <f t="shared" si="11"/>
        <v>142</v>
      </c>
      <c r="B144" s="46" t="s">
        <v>31</v>
      </c>
      <c r="C144" s="46" t="s">
        <v>566</v>
      </c>
      <c r="D144" s="46" t="s">
        <v>118</v>
      </c>
      <c r="E144" s="46" t="s">
        <v>657</v>
      </c>
      <c r="F144" s="53" t="s">
        <v>1</v>
      </c>
      <c r="G144" s="54">
        <v>2</v>
      </c>
      <c r="H144" s="55">
        <v>7777</v>
      </c>
      <c r="I144" s="55">
        <v>7777</v>
      </c>
      <c r="J144" s="53">
        <v>1631</v>
      </c>
      <c r="K144" s="50">
        <v>219</v>
      </c>
      <c r="L144" s="46" t="s">
        <v>265</v>
      </c>
      <c r="M144" s="51" t="str">
        <f t="shared" si="12"/>
        <v>00090002065F</v>
      </c>
      <c r="N144" s="46" t="s">
        <v>121</v>
      </c>
      <c r="O144" s="46" t="s">
        <v>25</v>
      </c>
      <c r="P144" s="46" t="s">
        <v>23</v>
      </c>
      <c r="Q144" s="46"/>
      <c r="R144" s="46"/>
      <c r="S144" s="46"/>
      <c r="T144" s="46" t="s">
        <v>442</v>
      </c>
      <c r="U144" s="46" t="s">
        <v>441</v>
      </c>
      <c r="V144" s="46" t="s">
        <v>613</v>
      </c>
      <c r="W144" s="46" t="s">
        <v>721</v>
      </c>
      <c r="X144" s="46" t="s">
        <v>442</v>
      </c>
      <c r="Y144" s="46" t="s">
        <v>14</v>
      </c>
      <c r="Z144" s="46" t="s">
        <v>14</v>
      </c>
      <c r="AA144" s="46" t="s">
        <v>442</v>
      </c>
      <c r="AB144" s="46"/>
      <c r="AC144" s="59" t="s">
        <v>504</v>
      </c>
      <c r="AD144" s="58"/>
      <c r="AE144" s="74" t="str">
        <f t="shared" si="13"/>
        <v>900100061E61003065F</v>
      </c>
      <c r="AG144" s="38"/>
      <c r="AH144" s="12"/>
    </row>
    <row r="145" spans="1:34" s="39" customFormat="1" ht="12.75" customHeight="1" x14ac:dyDescent="0.2">
      <c r="A145" s="45">
        <f t="shared" si="11"/>
        <v>143</v>
      </c>
      <c r="B145" s="46" t="s">
        <v>650</v>
      </c>
      <c r="C145" s="46"/>
      <c r="D145" s="47" t="s">
        <v>241</v>
      </c>
      <c r="E145" s="46" t="s">
        <v>133</v>
      </c>
      <c r="F145" s="63" t="s">
        <v>85</v>
      </c>
      <c r="G145" s="55">
        <v>5</v>
      </c>
      <c r="H145" s="55">
        <v>7777</v>
      </c>
      <c r="I145" s="63">
        <f t="shared" ref="I145:I153" si="14">H145</f>
        <v>7777</v>
      </c>
      <c r="J145" s="53">
        <v>1220</v>
      </c>
      <c r="K145" s="50">
        <v>251</v>
      </c>
      <c r="L145" s="46" t="s">
        <v>242</v>
      </c>
      <c r="M145" s="51" t="str">
        <f t="shared" si="12"/>
        <v>0009000204C4</v>
      </c>
      <c r="N145" s="46" t="s">
        <v>438</v>
      </c>
      <c r="O145" s="46" t="s">
        <v>25</v>
      </c>
      <c r="P145" s="46" t="s">
        <v>23</v>
      </c>
      <c r="Q145" s="46"/>
      <c r="R145" s="46" t="s">
        <v>14</v>
      </c>
      <c r="S145" s="46"/>
      <c r="T145" s="64" t="s">
        <v>14</v>
      </c>
      <c r="U145" s="65" t="s">
        <v>443</v>
      </c>
      <c r="V145" s="65" t="s">
        <v>443</v>
      </c>
      <c r="W145" s="65" t="s">
        <v>727</v>
      </c>
      <c r="X145" s="61" t="s">
        <v>442</v>
      </c>
      <c r="Y145" s="61" t="s">
        <v>14</v>
      </c>
      <c r="Z145" s="61" t="s">
        <v>14</v>
      </c>
      <c r="AA145" s="61" t="s">
        <v>442</v>
      </c>
      <c r="AB145" s="61"/>
      <c r="AC145" s="61" t="s">
        <v>504</v>
      </c>
      <c r="AD145" s="61"/>
      <c r="AE145" s="74" t="str">
        <f t="shared" si="13"/>
        <v>900100061E6100304C4</v>
      </c>
      <c r="AG145" s="38"/>
      <c r="AH145" s="12"/>
    </row>
    <row r="146" spans="1:34" s="39" customFormat="1" ht="12.75" customHeight="1" x14ac:dyDescent="0.2">
      <c r="A146" s="45">
        <f t="shared" si="11"/>
        <v>144</v>
      </c>
      <c r="B146" s="46" t="s">
        <v>651</v>
      </c>
      <c r="C146" s="46"/>
      <c r="D146" s="47" t="s">
        <v>526</v>
      </c>
      <c r="E146" s="46" t="s">
        <v>133</v>
      </c>
      <c r="F146" s="48" t="s">
        <v>85</v>
      </c>
      <c r="G146" s="49">
        <v>5</v>
      </c>
      <c r="H146" s="49">
        <v>7777</v>
      </c>
      <c r="I146" s="48">
        <f t="shared" si="14"/>
        <v>7777</v>
      </c>
      <c r="J146" s="50">
        <v>1403</v>
      </c>
      <c r="K146" s="50">
        <v>252</v>
      </c>
      <c r="L146" s="61" t="s">
        <v>664</v>
      </c>
      <c r="M146" s="51" t="str">
        <f t="shared" si="12"/>
        <v>00090002057B</v>
      </c>
      <c r="N146" s="46" t="s">
        <v>527</v>
      </c>
      <c r="O146" s="46" t="s">
        <v>25</v>
      </c>
      <c r="P146" s="46" t="s">
        <v>23</v>
      </c>
      <c r="Q146" s="46"/>
      <c r="R146" s="46" t="s">
        <v>14</v>
      </c>
      <c r="S146" s="46"/>
      <c r="T146" s="52" t="s">
        <v>14</v>
      </c>
      <c r="U146" s="45" t="s">
        <v>443</v>
      </c>
      <c r="V146" s="45" t="s">
        <v>443</v>
      </c>
      <c r="W146" s="45" t="s">
        <v>727</v>
      </c>
      <c r="X146" s="45" t="s">
        <v>442</v>
      </c>
      <c r="Y146" s="45" t="s">
        <v>14</v>
      </c>
      <c r="Z146" s="45" t="s">
        <v>14</v>
      </c>
      <c r="AA146" s="45" t="s">
        <v>442</v>
      </c>
      <c r="AB146" s="45"/>
      <c r="AC146" s="61" t="s">
        <v>504</v>
      </c>
      <c r="AD146" s="61"/>
      <c r="AE146" s="74" t="str">
        <f t="shared" si="13"/>
        <v>900100061E61003057B</v>
      </c>
      <c r="AG146" s="38"/>
      <c r="AH146" s="12"/>
    </row>
    <row r="147" spans="1:34" s="39" customFormat="1" ht="12.75" customHeight="1" x14ac:dyDescent="0.2">
      <c r="A147" s="45">
        <f t="shared" si="11"/>
        <v>145</v>
      </c>
      <c r="B147" s="46" t="s">
        <v>293</v>
      </c>
      <c r="C147" s="46"/>
      <c r="D147" s="47" t="s">
        <v>294</v>
      </c>
      <c r="E147" s="46" t="s">
        <v>88</v>
      </c>
      <c r="F147" s="48" t="s">
        <v>85</v>
      </c>
      <c r="G147" s="49">
        <v>7</v>
      </c>
      <c r="H147" s="49">
        <v>7777</v>
      </c>
      <c r="I147" s="48">
        <f t="shared" si="14"/>
        <v>7777</v>
      </c>
      <c r="J147" s="50">
        <v>1223</v>
      </c>
      <c r="K147" s="50">
        <v>253</v>
      </c>
      <c r="L147" s="46" t="s">
        <v>295</v>
      </c>
      <c r="M147" s="51" t="str">
        <f t="shared" si="12"/>
        <v>0009000204C7</v>
      </c>
      <c r="N147" s="46" t="s">
        <v>296</v>
      </c>
      <c r="O147" s="46" t="s">
        <v>25</v>
      </c>
      <c r="P147" s="46" t="s">
        <v>23</v>
      </c>
      <c r="Q147" s="46"/>
      <c r="R147" s="46"/>
      <c r="S147" s="46"/>
      <c r="T147" s="52" t="s">
        <v>14</v>
      </c>
      <c r="U147" s="66" t="s">
        <v>444</v>
      </c>
      <c r="V147" s="66" t="s">
        <v>444</v>
      </c>
      <c r="W147" s="66" t="s">
        <v>728</v>
      </c>
      <c r="X147" s="45" t="s">
        <v>442</v>
      </c>
      <c r="Y147" s="45" t="s">
        <v>14</v>
      </c>
      <c r="Z147" s="45" t="s">
        <v>14</v>
      </c>
      <c r="AA147" s="45" t="s">
        <v>442</v>
      </c>
      <c r="AB147" s="45"/>
      <c r="AC147" s="45" t="s">
        <v>504</v>
      </c>
      <c r="AD147" s="45"/>
      <c r="AE147" s="74" t="str">
        <f t="shared" si="13"/>
        <v>900100061E6100304C7</v>
      </c>
      <c r="AG147" s="38"/>
      <c r="AH147" s="12"/>
    </row>
    <row r="148" spans="1:34" s="39" customFormat="1" ht="12.75" customHeight="1" x14ac:dyDescent="0.2">
      <c r="A148" s="45">
        <f t="shared" si="11"/>
        <v>146</v>
      </c>
      <c r="B148" s="67" t="s">
        <v>506</v>
      </c>
      <c r="C148" s="67"/>
      <c r="D148" s="61" t="s">
        <v>507</v>
      </c>
      <c r="E148" s="61" t="s">
        <v>129</v>
      </c>
      <c r="F148" s="48" t="s">
        <v>1</v>
      </c>
      <c r="G148" s="53">
        <v>8</v>
      </c>
      <c r="H148" s="49">
        <v>7777</v>
      </c>
      <c r="I148" s="48">
        <f t="shared" si="14"/>
        <v>7777</v>
      </c>
      <c r="J148" s="50">
        <v>1180</v>
      </c>
      <c r="K148" s="50">
        <v>254</v>
      </c>
      <c r="L148" s="61" t="s">
        <v>509</v>
      </c>
      <c r="M148" s="51" t="str">
        <f t="shared" si="12"/>
        <v>00090002049C</v>
      </c>
      <c r="N148" s="46" t="s">
        <v>508</v>
      </c>
      <c r="O148" s="46" t="s">
        <v>25</v>
      </c>
      <c r="P148" s="46" t="s">
        <v>23</v>
      </c>
      <c r="Q148" s="61"/>
      <c r="R148" s="61"/>
      <c r="S148" s="61"/>
      <c r="T148" s="52" t="s">
        <v>442</v>
      </c>
      <c r="U148" s="45" t="s">
        <v>373</v>
      </c>
      <c r="V148" s="45" t="s">
        <v>373</v>
      </c>
      <c r="W148" s="45" t="s">
        <v>729</v>
      </c>
      <c r="X148" s="61" t="s">
        <v>442</v>
      </c>
      <c r="Y148" s="61" t="s">
        <v>14</v>
      </c>
      <c r="Z148" s="61" t="s">
        <v>14</v>
      </c>
      <c r="AA148" s="61" t="s">
        <v>442</v>
      </c>
      <c r="AB148" s="61"/>
      <c r="AC148" s="61" t="s">
        <v>504</v>
      </c>
      <c r="AD148" s="61"/>
      <c r="AE148" s="74" t="str">
        <f t="shared" si="13"/>
        <v>900100061E61003049C</v>
      </c>
      <c r="AG148" s="38"/>
      <c r="AH148" s="12"/>
    </row>
    <row r="149" spans="1:34" s="39" customFormat="1" ht="12.75" customHeight="1" x14ac:dyDescent="0.2">
      <c r="A149" s="45">
        <f t="shared" si="11"/>
        <v>147</v>
      </c>
      <c r="B149" s="46" t="s">
        <v>514</v>
      </c>
      <c r="C149" s="46"/>
      <c r="D149" s="47" t="s">
        <v>528</v>
      </c>
      <c r="E149" s="46" t="s">
        <v>129</v>
      </c>
      <c r="F149" s="48" t="s">
        <v>1</v>
      </c>
      <c r="G149" s="49">
        <v>3</v>
      </c>
      <c r="H149" s="49">
        <v>7777</v>
      </c>
      <c r="I149" s="48">
        <f t="shared" si="14"/>
        <v>7777</v>
      </c>
      <c r="J149" s="50">
        <v>1228</v>
      </c>
      <c r="K149" s="50">
        <v>255</v>
      </c>
      <c r="L149" s="60" t="s">
        <v>530</v>
      </c>
      <c r="M149" s="51" t="str">
        <f t="shared" si="12"/>
        <v>0009000204CC</v>
      </c>
      <c r="N149" s="46" t="s">
        <v>529</v>
      </c>
      <c r="O149" s="46" t="s">
        <v>25</v>
      </c>
      <c r="P149" s="46" t="s">
        <v>23</v>
      </c>
      <c r="Q149" s="46"/>
      <c r="R149" s="46"/>
      <c r="S149" s="46"/>
      <c r="T149" s="52" t="s">
        <v>442</v>
      </c>
      <c r="U149" s="45" t="s">
        <v>373</v>
      </c>
      <c r="V149" s="45" t="s">
        <v>373</v>
      </c>
      <c r="W149" s="45" t="s">
        <v>729</v>
      </c>
      <c r="X149" s="45" t="s">
        <v>442</v>
      </c>
      <c r="Y149" s="45" t="s">
        <v>14</v>
      </c>
      <c r="Z149" s="45" t="s">
        <v>14</v>
      </c>
      <c r="AA149" s="61" t="s">
        <v>442</v>
      </c>
      <c r="AB149" s="45"/>
      <c r="AC149" s="61" t="s">
        <v>504</v>
      </c>
      <c r="AD149" s="61"/>
      <c r="AE149" s="74" t="str">
        <f t="shared" si="13"/>
        <v>900100061E6100304CC</v>
      </c>
      <c r="AG149" s="38"/>
      <c r="AH149" s="12"/>
    </row>
    <row r="150" spans="1:34" s="39" customFormat="1" ht="12.75" customHeight="1" x14ac:dyDescent="0.2">
      <c r="A150" s="45">
        <f t="shared" si="11"/>
        <v>148</v>
      </c>
      <c r="B150" s="46" t="s">
        <v>706</v>
      </c>
      <c r="C150" s="46"/>
      <c r="D150" s="47" t="s">
        <v>707</v>
      </c>
      <c r="E150" s="46" t="s">
        <v>129</v>
      </c>
      <c r="F150" s="48" t="s">
        <v>1</v>
      </c>
      <c r="G150" s="49">
        <v>1</v>
      </c>
      <c r="H150" s="49">
        <v>7777</v>
      </c>
      <c r="I150" s="48">
        <f t="shared" si="14"/>
        <v>7777</v>
      </c>
      <c r="J150" s="50">
        <v>1080</v>
      </c>
      <c r="K150" s="50">
        <v>256</v>
      </c>
      <c r="L150" s="60" t="s">
        <v>532</v>
      </c>
      <c r="M150" s="51" t="str">
        <f t="shared" si="12"/>
        <v>000900020438</v>
      </c>
      <c r="N150" s="46" t="s">
        <v>531</v>
      </c>
      <c r="O150" s="46" t="s">
        <v>25</v>
      </c>
      <c r="P150" s="46" t="s">
        <v>23</v>
      </c>
      <c r="Q150" s="46"/>
      <c r="R150" s="46"/>
      <c r="S150" s="46"/>
      <c r="T150" s="52" t="s">
        <v>442</v>
      </c>
      <c r="U150" s="45" t="s">
        <v>373</v>
      </c>
      <c r="V150" s="45" t="s">
        <v>373</v>
      </c>
      <c r="W150" s="45" t="s">
        <v>729</v>
      </c>
      <c r="X150" s="45" t="s">
        <v>442</v>
      </c>
      <c r="Y150" s="45" t="s">
        <v>14</v>
      </c>
      <c r="Z150" s="45" t="s">
        <v>14</v>
      </c>
      <c r="AA150" s="61" t="s">
        <v>442</v>
      </c>
      <c r="AB150" s="45"/>
      <c r="AC150" s="61" t="s">
        <v>504</v>
      </c>
      <c r="AD150" s="61" t="s">
        <v>787</v>
      </c>
      <c r="AE150" s="74" t="str">
        <f t="shared" si="13"/>
        <v>900100061E610030438</v>
      </c>
      <c r="AG150" s="38"/>
      <c r="AH150" s="12"/>
    </row>
    <row r="151" spans="1:34" s="39" customFormat="1" ht="12.75" customHeight="1" x14ac:dyDescent="0.2">
      <c r="A151" s="45">
        <f t="shared" si="11"/>
        <v>149</v>
      </c>
      <c r="B151" s="46" t="s">
        <v>515</v>
      </c>
      <c r="C151" s="46"/>
      <c r="D151" s="47" t="s">
        <v>533</v>
      </c>
      <c r="E151" s="46" t="s">
        <v>129</v>
      </c>
      <c r="F151" s="48" t="s">
        <v>1</v>
      </c>
      <c r="G151" s="49">
        <v>3</v>
      </c>
      <c r="H151" s="49">
        <v>7777</v>
      </c>
      <c r="I151" s="48">
        <f t="shared" si="14"/>
        <v>7777</v>
      </c>
      <c r="J151" s="50">
        <v>1082</v>
      </c>
      <c r="K151" s="50">
        <v>257</v>
      </c>
      <c r="L151" s="60" t="s">
        <v>535</v>
      </c>
      <c r="M151" s="51" t="str">
        <f t="shared" si="12"/>
        <v>00090002043A</v>
      </c>
      <c r="N151" s="46" t="s">
        <v>534</v>
      </c>
      <c r="O151" s="46" t="s">
        <v>25</v>
      </c>
      <c r="P151" s="46" t="s">
        <v>23</v>
      </c>
      <c r="Q151" s="46"/>
      <c r="R151" s="46"/>
      <c r="S151" s="46"/>
      <c r="T151" s="52" t="s">
        <v>442</v>
      </c>
      <c r="U151" s="45" t="s">
        <v>373</v>
      </c>
      <c r="V151" s="45" t="s">
        <v>373</v>
      </c>
      <c r="W151" s="45" t="s">
        <v>729</v>
      </c>
      <c r="X151" s="45" t="s">
        <v>442</v>
      </c>
      <c r="Y151" s="45" t="s">
        <v>14</v>
      </c>
      <c r="Z151" s="45" t="s">
        <v>14</v>
      </c>
      <c r="AA151" s="61" t="s">
        <v>442</v>
      </c>
      <c r="AB151" s="45"/>
      <c r="AC151" s="61" t="s">
        <v>504</v>
      </c>
      <c r="AD151" s="61"/>
      <c r="AE151" s="74" t="str">
        <f t="shared" si="13"/>
        <v>900100061E61003043A</v>
      </c>
      <c r="AG151" s="38"/>
      <c r="AH151" s="12"/>
    </row>
    <row r="152" spans="1:34" s="39" customFormat="1" ht="12.75" customHeight="1" x14ac:dyDescent="0.2">
      <c r="A152" s="45">
        <f t="shared" si="11"/>
        <v>150</v>
      </c>
      <c r="B152" s="46" t="s">
        <v>575</v>
      </c>
      <c r="C152" s="46"/>
      <c r="D152" s="46" t="s">
        <v>581</v>
      </c>
      <c r="E152" s="46" t="s">
        <v>129</v>
      </c>
      <c r="F152" s="48" t="s">
        <v>1</v>
      </c>
      <c r="G152" s="49">
        <v>3</v>
      </c>
      <c r="H152" s="49">
        <v>7777</v>
      </c>
      <c r="I152" s="48">
        <f t="shared" si="14"/>
        <v>7777</v>
      </c>
      <c r="J152" s="50">
        <v>1306</v>
      </c>
      <c r="K152" s="50">
        <v>259</v>
      </c>
      <c r="L152" s="60" t="s">
        <v>582</v>
      </c>
      <c r="M152" s="51" t="str">
        <f t="shared" si="12"/>
        <v>00090002051A</v>
      </c>
      <c r="N152" s="46" t="s">
        <v>583</v>
      </c>
      <c r="O152" s="46" t="s">
        <v>25</v>
      </c>
      <c r="P152" s="46" t="s">
        <v>23</v>
      </c>
      <c r="Q152" s="46"/>
      <c r="R152" s="46"/>
      <c r="S152" s="46"/>
      <c r="T152" s="52" t="s">
        <v>442</v>
      </c>
      <c r="U152" s="45" t="s">
        <v>373</v>
      </c>
      <c r="V152" s="45" t="s">
        <v>373</v>
      </c>
      <c r="W152" s="45" t="s">
        <v>729</v>
      </c>
      <c r="X152" s="45" t="s">
        <v>442</v>
      </c>
      <c r="Y152" s="45" t="s">
        <v>14</v>
      </c>
      <c r="Z152" s="45" t="s">
        <v>14</v>
      </c>
      <c r="AA152" s="61" t="s">
        <v>442</v>
      </c>
      <c r="AB152" s="45"/>
      <c r="AC152" s="61" t="s">
        <v>504</v>
      </c>
      <c r="AD152" s="61"/>
      <c r="AE152" s="74" t="str">
        <f t="shared" si="13"/>
        <v>900100061E61003051A</v>
      </c>
      <c r="AG152" s="38"/>
      <c r="AH152" s="12"/>
    </row>
    <row r="153" spans="1:34" s="39" customFormat="1" ht="12.75" customHeight="1" x14ac:dyDescent="0.2">
      <c r="A153" s="45">
        <f t="shared" si="11"/>
        <v>151</v>
      </c>
      <c r="B153" s="46" t="s">
        <v>373</v>
      </c>
      <c r="C153" s="46"/>
      <c r="D153" s="47" t="s">
        <v>374</v>
      </c>
      <c r="E153" s="46" t="s">
        <v>129</v>
      </c>
      <c r="F153" s="48" t="s">
        <v>1</v>
      </c>
      <c r="G153" s="49">
        <v>8</v>
      </c>
      <c r="H153" s="49">
        <v>7777</v>
      </c>
      <c r="I153" s="48">
        <f t="shared" si="14"/>
        <v>7777</v>
      </c>
      <c r="J153" s="50">
        <v>1083</v>
      </c>
      <c r="K153" s="50">
        <v>261</v>
      </c>
      <c r="L153" s="46" t="s">
        <v>375</v>
      </c>
      <c r="M153" s="51" t="str">
        <f t="shared" si="12"/>
        <v>00090002043B</v>
      </c>
      <c r="N153" s="46" t="s">
        <v>376</v>
      </c>
      <c r="O153" s="46" t="s">
        <v>25</v>
      </c>
      <c r="P153" s="46" t="s">
        <v>23</v>
      </c>
      <c r="Q153" s="46"/>
      <c r="R153" s="46"/>
      <c r="S153" s="46"/>
      <c r="T153" s="52" t="s">
        <v>442</v>
      </c>
      <c r="U153" s="45" t="s">
        <v>373</v>
      </c>
      <c r="V153" s="45" t="s">
        <v>373</v>
      </c>
      <c r="W153" s="45" t="s">
        <v>729</v>
      </c>
      <c r="X153" s="45" t="s">
        <v>14</v>
      </c>
      <c r="Y153" s="45" t="s">
        <v>14</v>
      </c>
      <c r="Z153" s="45" t="s">
        <v>14</v>
      </c>
      <c r="AA153" s="45" t="s">
        <v>442</v>
      </c>
      <c r="AB153" s="45"/>
      <c r="AC153" s="45" t="s">
        <v>504</v>
      </c>
      <c r="AD153" s="45"/>
      <c r="AE153" s="74" t="str">
        <f t="shared" si="13"/>
        <v>900100061E61003043B</v>
      </c>
      <c r="AG153" s="38"/>
      <c r="AH153" s="12"/>
    </row>
    <row r="154" spans="1:34" s="39" customFormat="1" ht="12.75" customHeight="1" x14ac:dyDescent="0.2">
      <c r="A154" s="45">
        <f t="shared" si="11"/>
        <v>152</v>
      </c>
      <c r="B154" s="46" t="s">
        <v>784</v>
      </c>
      <c r="C154" s="46"/>
      <c r="D154" s="47" t="s">
        <v>742</v>
      </c>
      <c r="E154" s="46" t="s">
        <v>133</v>
      </c>
      <c r="F154" s="48" t="s">
        <v>85</v>
      </c>
      <c r="G154" s="49">
        <v>8</v>
      </c>
      <c r="H154" s="49">
        <v>7777</v>
      </c>
      <c r="I154" s="48">
        <v>7777</v>
      </c>
      <c r="J154" s="50">
        <v>1365</v>
      </c>
      <c r="K154" s="50">
        <v>265</v>
      </c>
      <c r="L154" s="46" t="s">
        <v>836</v>
      </c>
      <c r="M154" s="51" t="str">
        <f t="shared" si="12"/>
        <v>000900020555</v>
      </c>
      <c r="N154" s="46" t="s">
        <v>756</v>
      </c>
      <c r="O154" s="46" t="s">
        <v>25</v>
      </c>
      <c r="P154" s="46" t="s">
        <v>23</v>
      </c>
      <c r="Q154" s="46"/>
      <c r="R154" s="46"/>
      <c r="S154" s="46"/>
      <c r="T154" s="52" t="s">
        <v>442</v>
      </c>
      <c r="U154" s="45" t="s">
        <v>761</v>
      </c>
      <c r="V154" s="45" t="s">
        <v>761</v>
      </c>
      <c r="W154" s="45" t="s">
        <v>763</v>
      </c>
      <c r="X154" s="45" t="s">
        <v>442</v>
      </c>
      <c r="Y154" s="45" t="s">
        <v>14</v>
      </c>
      <c r="Z154" s="45" t="s">
        <v>14</v>
      </c>
      <c r="AA154" s="45" t="s">
        <v>442</v>
      </c>
      <c r="AB154" s="45"/>
      <c r="AC154" s="45" t="s">
        <v>504</v>
      </c>
      <c r="AD154" s="61" t="s">
        <v>788</v>
      </c>
      <c r="AE154" s="74" t="str">
        <f t="shared" si="13"/>
        <v>900100061E610030555</v>
      </c>
      <c r="AG154" s="38"/>
      <c r="AH154" s="12"/>
    </row>
    <row r="155" spans="1:34" s="39" customFormat="1" ht="12.75" customHeight="1" x14ac:dyDescent="0.2">
      <c r="A155" s="45">
        <f t="shared" si="11"/>
        <v>153</v>
      </c>
      <c r="B155" s="46" t="s">
        <v>785</v>
      </c>
      <c r="C155" s="46"/>
      <c r="D155" s="47" t="s">
        <v>743</v>
      </c>
      <c r="E155" s="46" t="s">
        <v>133</v>
      </c>
      <c r="F155" s="48" t="s">
        <v>85</v>
      </c>
      <c r="G155" s="49">
        <v>8</v>
      </c>
      <c r="H155" s="49">
        <v>7777</v>
      </c>
      <c r="I155" s="48">
        <v>7777</v>
      </c>
      <c r="J155" s="50">
        <v>1366</v>
      </c>
      <c r="K155" s="50">
        <v>266</v>
      </c>
      <c r="L155" s="46" t="s">
        <v>837</v>
      </c>
      <c r="M155" s="51" t="str">
        <f t="shared" si="12"/>
        <v>000900020556</v>
      </c>
      <c r="N155" s="46" t="s">
        <v>757</v>
      </c>
      <c r="O155" s="46" t="s">
        <v>25</v>
      </c>
      <c r="P155" s="46" t="s">
        <v>23</v>
      </c>
      <c r="Q155" s="46"/>
      <c r="R155" s="46"/>
      <c r="S155" s="46"/>
      <c r="T155" s="52" t="s">
        <v>442</v>
      </c>
      <c r="U155" s="45" t="s">
        <v>761</v>
      </c>
      <c r="V155" s="45" t="s">
        <v>761</v>
      </c>
      <c r="W155" s="45" t="s">
        <v>763</v>
      </c>
      <c r="X155" s="45" t="s">
        <v>442</v>
      </c>
      <c r="Y155" s="45" t="s">
        <v>14</v>
      </c>
      <c r="Z155" s="45" t="s">
        <v>14</v>
      </c>
      <c r="AA155" s="45" t="s">
        <v>442</v>
      </c>
      <c r="AB155" s="45"/>
      <c r="AC155" s="45" t="s">
        <v>504</v>
      </c>
      <c r="AD155" s="61" t="s">
        <v>788</v>
      </c>
      <c r="AE155" s="74" t="str">
        <f t="shared" si="13"/>
        <v>900100061E610030556</v>
      </c>
      <c r="AG155" s="38"/>
      <c r="AH155" s="12"/>
    </row>
    <row r="156" spans="1:34" s="39" customFormat="1" ht="12.75" customHeight="1" x14ac:dyDescent="0.2">
      <c r="A156" s="45">
        <f t="shared" si="11"/>
        <v>154</v>
      </c>
      <c r="B156" s="46" t="s">
        <v>739</v>
      </c>
      <c r="C156" s="46"/>
      <c r="D156" s="47" t="s">
        <v>744</v>
      </c>
      <c r="E156" s="46" t="s">
        <v>133</v>
      </c>
      <c r="F156" s="48" t="s">
        <v>1</v>
      </c>
      <c r="G156" s="49">
        <v>8</v>
      </c>
      <c r="H156" s="49">
        <v>7777</v>
      </c>
      <c r="I156" s="48">
        <v>7777</v>
      </c>
      <c r="J156" s="50">
        <v>1367</v>
      </c>
      <c r="K156" s="50">
        <v>267</v>
      </c>
      <c r="L156" s="46" t="s">
        <v>750</v>
      </c>
      <c r="M156" s="51" t="str">
        <f t="shared" si="12"/>
        <v>000900020557</v>
      </c>
      <c r="N156" s="46" t="s">
        <v>758</v>
      </c>
      <c r="O156" s="46" t="s">
        <v>25</v>
      </c>
      <c r="P156" s="46" t="s">
        <v>23</v>
      </c>
      <c r="Q156" s="46"/>
      <c r="R156" s="46"/>
      <c r="S156" s="46"/>
      <c r="T156" s="52" t="s">
        <v>442</v>
      </c>
      <c r="U156" s="45" t="s">
        <v>761</v>
      </c>
      <c r="V156" s="45" t="s">
        <v>761</v>
      </c>
      <c r="W156" s="45" t="s">
        <v>763</v>
      </c>
      <c r="X156" s="45" t="s">
        <v>442</v>
      </c>
      <c r="Y156" s="45" t="s">
        <v>14</v>
      </c>
      <c r="Z156" s="45" t="s">
        <v>14</v>
      </c>
      <c r="AA156" s="45" t="s">
        <v>442</v>
      </c>
      <c r="AB156" s="45"/>
      <c r="AC156" s="45" t="s">
        <v>504</v>
      </c>
      <c r="AD156" s="61" t="s">
        <v>788</v>
      </c>
      <c r="AE156" s="74" t="str">
        <f t="shared" si="13"/>
        <v>900100061E610030557</v>
      </c>
      <c r="AG156" s="38"/>
      <c r="AH156" s="12"/>
    </row>
    <row r="157" spans="1:34" s="39" customFormat="1" ht="12.75" customHeight="1" x14ac:dyDescent="0.2">
      <c r="A157" s="45">
        <f t="shared" si="11"/>
        <v>155</v>
      </c>
      <c r="B157" s="46" t="s">
        <v>740</v>
      </c>
      <c r="C157" s="46"/>
      <c r="D157" s="47" t="s">
        <v>745</v>
      </c>
      <c r="E157" s="46" t="s">
        <v>133</v>
      </c>
      <c r="F157" s="48" t="s">
        <v>1</v>
      </c>
      <c r="G157" s="49">
        <v>8</v>
      </c>
      <c r="H157" s="49">
        <v>7777</v>
      </c>
      <c r="I157" s="48">
        <v>7777</v>
      </c>
      <c r="J157" s="50">
        <v>1368</v>
      </c>
      <c r="K157" s="50">
        <v>268</v>
      </c>
      <c r="L157" s="46" t="s">
        <v>751</v>
      </c>
      <c r="M157" s="51" t="str">
        <f t="shared" si="12"/>
        <v>000900020558</v>
      </c>
      <c r="N157" s="46" t="s">
        <v>759</v>
      </c>
      <c r="O157" s="46" t="s">
        <v>25</v>
      </c>
      <c r="P157" s="46" t="s">
        <v>23</v>
      </c>
      <c r="Q157" s="46"/>
      <c r="R157" s="46"/>
      <c r="S157" s="46"/>
      <c r="T157" s="52" t="s">
        <v>442</v>
      </c>
      <c r="U157" s="45" t="s">
        <v>761</v>
      </c>
      <c r="V157" s="45" t="s">
        <v>761</v>
      </c>
      <c r="W157" s="45" t="s">
        <v>763</v>
      </c>
      <c r="X157" s="45" t="s">
        <v>442</v>
      </c>
      <c r="Y157" s="45" t="s">
        <v>14</v>
      </c>
      <c r="Z157" s="45" t="s">
        <v>14</v>
      </c>
      <c r="AA157" s="45" t="s">
        <v>442</v>
      </c>
      <c r="AB157" s="45"/>
      <c r="AC157" s="45" t="s">
        <v>504</v>
      </c>
      <c r="AD157" s="61" t="s">
        <v>788</v>
      </c>
      <c r="AE157" s="74" t="str">
        <f t="shared" si="13"/>
        <v>900100061E610030558</v>
      </c>
      <c r="AG157" s="38"/>
      <c r="AH157" s="12"/>
    </row>
    <row r="158" spans="1:34" s="39" customFormat="1" ht="12.75" customHeight="1" x14ac:dyDescent="0.2">
      <c r="A158" s="45">
        <f t="shared" si="11"/>
        <v>156</v>
      </c>
      <c r="B158" s="46" t="s">
        <v>741</v>
      </c>
      <c r="C158" s="46"/>
      <c r="D158" s="47" t="s">
        <v>746</v>
      </c>
      <c r="E158" s="46" t="s">
        <v>133</v>
      </c>
      <c r="F158" s="48" t="s">
        <v>1</v>
      </c>
      <c r="G158" s="49">
        <v>8</v>
      </c>
      <c r="H158" s="49">
        <v>7777</v>
      </c>
      <c r="I158" s="48">
        <v>7777</v>
      </c>
      <c r="J158" s="50">
        <v>1369</v>
      </c>
      <c r="K158" s="50">
        <v>269</v>
      </c>
      <c r="L158" s="46" t="s">
        <v>752</v>
      </c>
      <c r="M158" s="51" t="str">
        <f t="shared" si="12"/>
        <v>000900020559</v>
      </c>
      <c r="N158" s="46" t="s">
        <v>760</v>
      </c>
      <c r="O158" s="46" t="s">
        <v>25</v>
      </c>
      <c r="P158" s="46" t="s">
        <v>23</v>
      </c>
      <c r="Q158" s="46"/>
      <c r="R158" s="46"/>
      <c r="S158" s="46"/>
      <c r="T158" s="52" t="s">
        <v>442</v>
      </c>
      <c r="U158" s="45" t="s">
        <v>761</v>
      </c>
      <c r="V158" s="45" t="s">
        <v>761</v>
      </c>
      <c r="W158" s="45" t="s">
        <v>763</v>
      </c>
      <c r="X158" s="45" t="s">
        <v>442</v>
      </c>
      <c r="Y158" s="45" t="s">
        <v>14</v>
      </c>
      <c r="Z158" s="45" t="s">
        <v>14</v>
      </c>
      <c r="AA158" s="45" t="s">
        <v>442</v>
      </c>
      <c r="AB158" s="45"/>
      <c r="AC158" s="45" t="s">
        <v>504</v>
      </c>
      <c r="AD158" s="61" t="s">
        <v>788</v>
      </c>
      <c r="AE158" s="74" t="str">
        <f t="shared" si="13"/>
        <v>900100061E610030559</v>
      </c>
      <c r="AG158" s="38"/>
      <c r="AH158" s="12"/>
    </row>
    <row r="159" spans="1:34" s="39" customFormat="1" ht="12.75" customHeight="1" x14ac:dyDescent="0.2">
      <c r="A159" s="45">
        <f t="shared" si="11"/>
        <v>157</v>
      </c>
      <c r="B159" s="46" t="s">
        <v>736</v>
      </c>
      <c r="C159" s="46"/>
      <c r="D159" s="47" t="s">
        <v>747</v>
      </c>
      <c r="E159" s="46" t="s">
        <v>88</v>
      </c>
      <c r="F159" s="48" t="s">
        <v>1</v>
      </c>
      <c r="G159" s="49">
        <v>8</v>
      </c>
      <c r="H159" s="49">
        <v>7777</v>
      </c>
      <c r="I159" s="48">
        <v>7777</v>
      </c>
      <c r="J159" s="50">
        <v>1370</v>
      </c>
      <c r="K159" s="50">
        <v>270</v>
      </c>
      <c r="L159" s="46" t="s">
        <v>753</v>
      </c>
      <c r="M159" s="51" t="str">
        <f t="shared" si="12"/>
        <v>00090002055A</v>
      </c>
      <c r="N159" s="46" t="s">
        <v>643</v>
      </c>
      <c r="O159" s="46" t="s">
        <v>25</v>
      </c>
      <c r="P159" s="46" t="s">
        <v>23</v>
      </c>
      <c r="Q159" s="46"/>
      <c r="R159" s="46"/>
      <c r="S159" s="46"/>
      <c r="T159" s="52" t="s">
        <v>442</v>
      </c>
      <c r="U159" s="45" t="s">
        <v>762</v>
      </c>
      <c r="V159" s="45" t="s">
        <v>762</v>
      </c>
      <c r="W159" s="45" t="s">
        <v>764</v>
      </c>
      <c r="X159" s="45" t="s">
        <v>442</v>
      </c>
      <c r="Y159" s="45" t="s">
        <v>14</v>
      </c>
      <c r="Z159" s="45" t="s">
        <v>14</v>
      </c>
      <c r="AA159" s="45" t="s">
        <v>442</v>
      </c>
      <c r="AB159" s="45"/>
      <c r="AC159" s="45" t="s">
        <v>504</v>
      </c>
      <c r="AD159" s="61" t="s">
        <v>788</v>
      </c>
      <c r="AE159" s="74" t="str">
        <f t="shared" si="13"/>
        <v>900100061E61003055A</v>
      </c>
      <c r="AG159" s="38"/>
      <c r="AH159" s="12"/>
    </row>
    <row r="160" spans="1:34" s="39" customFormat="1" ht="12.75" customHeight="1" x14ac:dyDescent="0.2">
      <c r="A160" s="45">
        <f t="shared" si="11"/>
        <v>158</v>
      </c>
      <c r="B160" s="46" t="s">
        <v>737</v>
      </c>
      <c r="C160" s="46"/>
      <c r="D160" s="47" t="s">
        <v>748</v>
      </c>
      <c r="E160" s="46" t="s">
        <v>88</v>
      </c>
      <c r="F160" s="48" t="s">
        <v>1</v>
      </c>
      <c r="G160" s="49">
        <v>8</v>
      </c>
      <c r="H160" s="49">
        <v>7777</v>
      </c>
      <c r="I160" s="48">
        <v>7777</v>
      </c>
      <c r="J160" s="50">
        <v>1371</v>
      </c>
      <c r="K160" s="50">
        <v>271</v>
      </c>
      <c r="L160" s="46" t="s">
        <v>754</v>
      </c>
      <c r="M160" s="51" t="str">
        <f t="shared" si="12"/>
        <v>00090002055B</v>
      </c>
      <c r="N160" s="46" t="s">
        <v>643</v>
      </c>
      <c r="O160" s="46" t="s">
        <v>25</v>
      </c>
      <c r="P160" s="46" t="s">
        <v>23</v>
      </c>
      <c r="Q160" s="46"/>
      <c r="R160" s="46"/>
      <c r="S160" s="46"/>
      <c r="T160" s="52" t="s">
        <v>442</v>
      </c>
      <c r="U160" s="45" t="s">
        <v>762</v>
      </c>
      <c r="V160" s="45" t="s">
        <v>762</v>
      </c>
      <c r="W160" s="45" t="s">
        <v>764</v>
      </c>
      <c r="X160" s="45" t="s">
        <v>442</v>
      </c>
      <c r="Y160" s="45" t="s">
        <v>14</v>
      </c>
      <c r="Z160" s="45" t="s">
        <v>14</v>
      </c>
      <c r="AA160" s="45" t="s">
        <v>442</v>
      </c>
      <c r="AB160" s="45"/>
      <c r="AC160" s="45" t="s">
        <v>504</v>
      </c>
      <c r="AD160" s="61" t="s">
        <v>788</v>
      </c>
      <c r="AE160" s="74" t="str">
        <f t="shared" si="13"/>
        <v>900100061E61003055B</v>
      </c>
      <c r="AG160" s="38"/>
      <c r="AH160" s="12"/>
    </row>
    <row r="161" spans="1:34" s="39" customFormat="1" ht="12.75" customHeight="1" x14ac:dyDescent="0.2">
      <c r="A161" s="45">
        <f t="shared" si="11"/>
        <v>159</v>
      </c>
      <c r="B161" s="46" t="s">
        <v>738</v>
      </c>
      <c r="C161" s="46"/>
      <c r="D161" s="47" t="s">
        <v>749</v>
      </c>
      <c r="E161" s="46" t="s">
        <v>88</v>
      </c>
      <c r="F161" s="48" t="s">
        <v>1</v>
      </c>
      <c r="G161" s="49">
        <v>8</v>
      </c>
      <c r="H161" s="49">
        <v>7777</v>
      </c>
      <c r="I161" s="48">
        <v>7777</v>
      </c>
      <c r="J161" s="50">
        <v>1375</v>
      </c>
      <c r="K161" s="50">
        <v>272</v>
      </c>
      <c r="L161" s="46" t="s">
        <v>755</v>
      </c>
      <c r="M161" s="51" t="str">
        <f t="shared" si="12"/>
        <v>00090002055F</v>
      </c>
      <c r="N161" s="46" t="s">
        <v>643</v>
      </c>
      <c r="O161" s="46" t="s">
        <v>25</v>
      </c>
      <c r="P161" s="46" t="s">
        <v>23</v>
      </c>
      <c r="Q161" s="46"/>
      <c r="R161" s="46"/>
      <c r="S161" s="46"/>
      <c r="T161" s="52" t="s">
        <v>442</v>
      </c>
      <c r="U161" s="45" t="s">
        <v>762</v>
      </c>
      <c r="V161" s="45" t="s">
        <v>762</v>
      </c>
      <c r="W161" s="45" t="s">
        <v>764</v>
      </c>
      <c r="X161" s="45" t="s">
        <v>442</v>
      </c>
      <c r="Y161" s="45" t="s">
        <v>14</v>
      </c>
      <c r="Z161" s="45" t="s">
        <v>14</v>
      </c>
      <c r="AA161" s="45" t="s">
        <v>442</v>
      </c>
      <c r="AB161" s="45"/>
      <c r="AC161" s="45" t="s">
        <v>504</v>
      </c>
      <c r="AD161" s="61" t="s">
        <v>788</v>
      </c>
      <c r="AE161" s="74" t="str">
        <f t="shared" si="13"/>
        <v>900100061E61003055F</v>
      </c>
      <c r="AG161" s="38"/>
      <c r="AH161" s="12"/>
    </row>
    <row r="162" spans="1:34" s="39" customFormat="1" ht="12.75" customHeight="1" x14ac:dyDescent="0.2">
      <c r="A162" s="45">
        <f t="shared" si="11"/>
        <v>160</v>
      </c>
      <c r="B162" s="46" t="s">
        <v>8</v>
      </c>
      <c r="C162" s="46" t="s">
        <v>567</v>
      </c>
      <c r="D162" s="46" t="s">
        <v>252</v>
      </c>
      <c r="E162" s="46" t="s">
        <v>657</v>
      </c>
      <c r="F162" s="53" t="s">
        <v>1</v>
      </c>
      <c r="G162" s="54">
        <v>2</v>
      </c>
      <c r="H162" s="55">
        <v>7777</v>
      </c>
      <c r="I162" s="55">
        <v>7777</v>
      </c>
      <c r="J162" s="53">
        <v>1605</v>
      </c>
      <c r="K162" s="50">
        <v>308</v>
      </c>
      <c r="L162" s="46" t="s">
        <v>260</v>
      </c>
      <c r="M162" s="51" t="str">
        <f t="shared" si="12"/>
        <v>000900020645</v>
      </c>
      <c r="N162" s="46" t="s">
        <v>254</v>
      </c>
      <c r="O162" s="46" t="s">
        <v>25</v>
      </c>
      <c r="P162" s="46" t="s">
        <v>23</v>
      </c>
      <c r="Q162" s="46"/>
      <c r="R162" s="46"/>
      <c r="S162" s="46"/>
      <c r="T162" s="46" t="s">
        <v>442</v>
      </c>
      <c r="U162" s="46" t="s">
        <v>441</v>
      </c>
      <c r="V162" s="46" t="s">
        <v>781</v>
      </c>
      <c r="W162" s="46" t="s">
        <v>718</v>
      </c>
      <c r="X162" s="46" t="s">
        <v>442</v>
      </c>
      <c r="Y162" s="46" t="s">
        <v>14</v>
      </c>
      <c r="Z162" s="46" t="s">
        <v>14</v>
      </c>
      <c r="AA162" s="46" t="s">
        <v>442</v>
      </c>
      <c r="AB162" s="46"/>
      <c r="AC162" s="46" t="s">
        <v>504</v>
      </c>
      <c r="AD162" s="45"/>
      <c r="AE162" s="74" t="str">
        <f t="shared" si="13"/>
        <v>900100061E610030645</v>
      </c>
      <c r="AG162" s="38"/>
      <c r="AH162" s="12"/>
    </row>
    <row r="163" spans="1:34" s="39" customFormat="1" ht="12.75" customHeight="1" x14ac:dyDescent="0.2">
      <c r="A163" s="45">
        <f t="shared" si="11"/>
        <v>161</v>
      </c>
      <c r="B163" s="46" t="s">
        <v>551</v>
      </c>
      <c r="C163" s="46" t="s">
        <v>568</v>
      </c>
      <c r="D163" s="46" t="s">
        <v>94</v>
      </c>
      <c r="E163" s="46" t="s">
        <v>657</v>
      </c>
      <c r="F163" s="53" t="s">
        <v>1</v>
      </c>
      <c r="G163" s="54">
        <v>2</v>
      </c>
      <c r="H163" s="55">
        <v>7777</v>
      </c>
      <c r="I163" s="55">
        <v>7777</v>
      </c>
      <c r="J163" s="53">
        <v>1610</v>
      </c>
      <c r="K163" s="50">
        <v>401</v>
      </c>
      <c r="L163" s="46" t="s">
        <v>257</v>
      </c>
      <c r="M163" s="51" t="str">
        <f t="shared" si="12"/>
        <v>00090002064A</v>
      </c>
      <c r="N163" s="46" t="s">
        <v>96</v>
      </c>
      <c r="O163" s="46" t="s">
        <v>25</v>
      </c>
      <c r="P163" s="46" t="s">
        <v>23</v>
      </c>
      <c r="Q163" s="46"/>
      <c r="R163" s="46" t="s">
        <v>14</v>
      </c>
      <c r="S163" s="46" t="s">
        <v>14</v>
      </c>
      <c r="T163" s="46" t="s">
        <v>442</v>
      </c>
      <c r="U163" s="46" t="s">
        <v>441</v>
      </c>
      <c r="V163" s="46" t="s">
        <v>609</v>
      </c>
      <c r="W163" s="46" t="s">
        <v>711</v>
      </c>
      <c r="X163" s="46" t="s">
        <v>442</v>
      </c>
      <c r="Y163" s="46" t="s">
        <v>14</v>
      </c>
      <c r="Z163" s="46" t="s">
        <v>14</v>
      </c>
      <c r="AA163" s="46" t="s">
        <v>442</v>
      </c>
      <c r="AB163" s="46"/>
      <c r="AC163" s="46" t="s">
        <v>504</v>
      </c>
      <c r="AD163" s="45"/>
      <c r="AE163" s="74" t="str">
        <f t="shared" si="13"/>
        <v>900100061E61003064A</v>
      </c>
      <c r="AG163" s="38"/>
      <c r="AH163" s="12"/>
    </row>
    <row r="164" spans="1:34" s="39" customFormat="1" ht="12.75" customHeight="1" x14ac:dyDescent="0.2">
      <c r="A164" s="45">
        <f t="shared" si="11"/>
        <v>162</v>
      </c>
      <c r="B164" s="46" t="s">
        <v>5</v>
      </c>
      <c r="C164" s="46" t="s">
        <v>568</v>
      </c>
      <c r="D164" s="46" t="s">
        <v>97</v>
      </c>
      <c r="E164" s="46" t="s">
        <v>657</v>
      </c>
      <c r="F164" s="53" t="s">
        <v>1</v>
      </c>
      <c r="G164" s="55">
        <v>2</v>
      </c>
      <c r="H164" s="55">
        <v>7777</v>
      </c>
      <c r="I164" s="55">
        <v>7777</v>
      </c>
      <c r="J164" s="53">
        <v>1619</v>
      </c>
      <c r="K164" s="50">
        <v>402</v>
      </c>
      <c r="L164" s="46" t="s">
        <v>422</v>
      </c>
      <c r="M164" s="51" t="str">
        <f t="shared" si="12"/>
        <v>000900020653</v>
      </c>
      <c r="N164" s="46" t="s">
        <v>99</v>
      </c>
      <c r="O164" s="46" t="s">
        <v>25</v>
      </c>
      <c r="P164" s="46" t="s">
        <v>23</v>
      </c>
      <c r="Q164" s="46"/>
      <c r="R164" s="46" t="s">
        <v>14</v>
      </c>
      <c r="S164" s="46" t="s">
        <v>14</v>
      </c>
      <c r="T164" s="46" t="s">
        <v>442</v>
      </c>
      <c r="U164" s="46" t="s">
        <v>441</v>
      </c>
      <c r="V164" s="46" t="s">
        <v>615</v>
      </c>
      <c r="W164" s="46" t="s">
        <v>713</v>
      </c>
      <c r="X164" s="46" t="s">
        <v>442</v>
      </c>
      <c r="Y164" s="46" t="s">
        <v>14</v>
      </c>
      <c r="Z164" s="46" t="s">
        <v>14</v>
      </c>
      <c r="AA164" s="46" t="s">
        <v>442</v>
      </c>
      <c r="AB164" s="46"/>
      <c r="AC164" s="46" t="s">
        <v>504</v>
      </c>
      <c r="AD164" s="45"/>
      <c r="AE164" s="74" t="str">
        <f t="shared" si="13"/>
        <v>900100061E610030653</v>
      </c>
      <c r="AG164" s="38"/>
      <c r="AH164" s="12"/>
    </row>
    <row r="165" spans="1:34" s="39" customFormat="1" ht="12.75" customHeight="1" x14ac:dyDescent="0.2">
      <c r="A165" s="45">
        <f t="shared" si="11"/>
        <v>163</v>
      </c>
      <c r="B165" s="46" t="s">
        <v>6</v>
      </c>
      <c r="C165" s="46" t="s">
        <v>568</v>
      </c>
      <c r="D165" s="46" t="s">
        <v>100</v>
      </c>
      <c r="E165" s="46" t="s">
        <v>657</v>
      </c>
      <c r="F165" s="53" t="s">
        <v>1</v>
      </c>
      <c r="G165" s="53">
        <v>2</v>
      </c>
      <c r="H165" s="53">
        <v>7777</v>
      </c>
      <c r="I165" s="53">
        <v>7777</v>
      </c>
      <c r="J165" s="53">
        <v>1609</v>
      </c>
      <c r="K165" s="50">
        <v>404</v>
      </c>
      <c r="L165" s="46" t="s">
        <v>354</v>
      </c>
      <c r="M165" s="51" t="str">
        <f t="shared" si="12"/>
        <v>000900020649</v>
      </c>
      <c r="N165" s="46" t="s">
        <v>101</v>
      </c>
      <c r="O165" s="46" t="s">
        <v>25</v>
      </c>
      <c r="P165" s="46" t="s">
        <v>23</v>
      </c>
      <c r="Q165" s="46"/>
      <c r="R165" s="46" t="s">
        <v>14</v>
      </c>
      <c r="S165" s="46" t="s">
        <v>14</v>
      </c>
      <c r="T165" s="46" t="s">
        <v>442</v>
      </c>
      <c r="U165" s="46" t="s">
        <v>441</v>
      </c>
      <c r="V165" s="46" t="s">
        <v>615</v>
      </c>
      <c r="W165" s="46" t="s">
        <v>713</v>
      </c>
      <c r="X165" s="46" t="s">
        <v>442</v>
      </c>
      <c r="Y165" s="46" t="s">
        <v>14</v>
      </c>
      <c r="Z165" s="46" t="s">
        <v>14</v>
      </c>
      <c r="AA165" s="46" t="s">
        <v>442</v>
      </c>
      <c r="AB165" s="46"/>
      <c r="AC165" s="46" t="s">
        <v>504</v>
      </c>
      <c r="AD165" s="46"/>
      <c r="AE165" s="74" t="str">
        <f t="shared" si="13"/>
        <v>900100061E610030649</v>
      </c>
      <c r="AG165" s="38"/>
      <c r="AH165" s="12"/>
    </row>
    <row r="166" spans="1:34" s="39" customFormat="1" ht="12.75" customHeight="1" x14ac:dyDescent="0.2">
      <c r="A166" s="45">
        <f t="shared" si="11"/>
        <v>164</v>
      </c>
      <c r="B166" s="46" t="s">
        <v>553</v>
      </c>
      <c r="C166" s="46" t="s">
        <v>568</v>
      </c>
      <c r="D166" s="46" t="s">
        <v>102</v>
      </c>
      <c r="E166" s="46" t="s">
        <v>657</v>
      </c>
      <c r="F166" s="53" t="s">
        <v>1</v>
      </c>
      <c r="G166" s="55">
        <v>2</v>
      </c>
      <c r="H166" s="55">
        <v>7777</v>
      </c>
      <c r="I166" s="55">
        <v>7777</v>
      </c>
      <c r="J166" s="53">
        <v>1615</v>
      </c>
      <c r="K166" s="50">
        <v>405</v>
      </c>
      <c r="L166" s="46" t="s">
        <v>261</v>
      </c>
      <c r="M166" s="51" t="str">
        <f t="shared" si="12"/>
        <v>00090002064F</v>
      </c>
      <c r="N166" s="46" t="s">
        <v>104</v>
      </c>
      <c r="O166" s="46" t="s">
        <v>25</v>
      </c>
      <c r="P166" s="46" t="s">
        <v>23</v>
      </c>
      <c r="Q166" s="46"/>
      <c r="R166" s="46"/>
      <c r="S166" s="46"/>
      <c r="T166" s="46" t="s">
        <v>442</v>
      </c>
      <c r="U166" s="46" t="s">
        <v>441</v>
      </c>
      <c r="V166" s="46" t="s">
        <v>616</v>
      </c>
      <c r="W166" s="46" t="s">
        <v>717</v>
      </c>
      <c r="X166" s="46" t="s">
        <v>442</v>
      </c>
      <c r="Y166" s="46" t="s">
        <v>14</v>
      </c>
      <c r="Z166" s="46" t="s">
        <v>14</v>
      </c>
      <c r="AA166" s="46" t="s">
        <v>442</v>
      </c>
      <c r="AB166" s="46"/>
      <c r="AC166" s="46" t="s">
        <v>504</v>
      </c>
      <c r="AD166" s="45"/>
      <c r="AE166" s="74" t="str">
        <f t="shared" si="13"/>
        <v>900100061E61003064F</v>
      </c>
      <c r="AG166" s="38"/>
      <c r="AH166" s="12"/>
    </row>
    <row r="167" spans="1:34" s="39" customFormat="1" ht="12.75" customHeight="1" x14ac:dyDescent="0.2">
      <c r="A167" s="45">
        <f t="shared" si="11"/>
        <v>165</v>
      </c>
      <c r="B167" s="46" t="s">
        <v>28</v>
      </c>
      <c r="C167" s="46" t="s">
        <v>568</v>
      </c>
      <c r="D167" s="46" t="s">
        <v>105</v>
      </c>
      <c r="E167" s="46" t="s">
        <v>657</v>
      </c>
      <c r="F167" s="53" t="s">
        <v>1</v>
      </c>
      <c r="G167" s="53">
        <v>2</v>
      </c>
      <c r="H167" s="55">
        <v>7777</v>
      </c>
      <c r="I167" s="55">
        <v>7777</v>
      </c>
      <c r="J167" s="53">
        <v>1633</v>
      </c>
      <c r="K167" s="50">
        <v>406</v>
      </c>
      <c r="L167" s="46" t="s">
        <v>579</v>
      </c>
      <c r="M167" s="51" t="str">
        <f t="shared" si="12"/>
        <v>000900020661</v>
      </c>
      <c r="N167" s="46" t="s">
        <v>107</v>
      </c>
      <c r="O167" s="46" t="s">
        <v>25</v>
      </c>
      <c r="P167" s="46" t="s">
        <v>23</v>
      </c>
      <c r="Q167" s="46"/>
      <c r="R167" s="46" t="s">
        <v>14</v>
      </c>
      <c r="S167" s="46"/>
      <c r="T167" s="46" t="s">
        <v>442</v>
      </c>
      <c r="U167" s="46" t="s">
        <v>441</v>
      </c>
      <c r="V167" s="46" t="s">
        <v>615</v>
      </c>
      <c r="W167" s="46" t="s">
        <v>713</v>
      </c>
      <c r="X167" s="46" t="s">
        <v>442</v>
      </c>
      <c r="Y167" s="46" t="s">
        <v>14</v>
      </c>
      <c r="Z167" s="46" t="s">
        <v>14</v>
      </c>
      <c r="AA167" s="46" t="s">
        <v>442</v>
      </c>
      <c r="AB167" s="46"/>
      <c r="AC167" s="46" t="s">
        <v>504</v>
      </c>
      <c r="AD167" s="45"/>
      <c r="AE167" s="74" t="str">
        <f t="shared" si="13"/>
        <v>900100061E610030661</v>
      </c>
      <c r="AG167" s="38"/>
      <c r="AH167" s="12"/>
    </row>
    <row r="168" spans="1:34" s="39" customFormat="1" ht="12.75" customHeight="1" x14ac:dyDescent="0.2">
      <c r="A168" s="45">
        <f t="shared" si="11"/>
        <v>166</v>
      </c>
      <c r="B168" s="46" t="s">
        <v>30</v>
      </c>
      <c r="C168" s="46" t="s">
        <v>568</v>
      </c>
      <c r="D168" s="46" t="s">
        <v>115</v>
      </c>
      <c r="E168" s="46" t="s">
        <v>657</v>
      </c>
      <c r="F168" s="53" t="s">
        <v>1</v>
      </c>
      <c r="G168" s="55">
        <v>2</v>
      </c>
      <c r="H168" s="55">
        <v>7777</v>
      </c>
      <c r="I168" s="55">
        <v>7777</v>
      </c>
      <c r="J168" s="53">
        <v>1626</v>
      </c>
      <c r="K168" s="50">
        <v>410</v>
      </c>
      <c r="L168" s="46" t="s">
        <v>423</v>
      </c>
      <c r="M168" s="51" t="str">
        <f t="shared" si="12"/>
        <v>00090002065A</v>
      </c>
      <c r="N168" s="46" t="s">
        <v>117</v>
      </c>
      <c r="O168" s="46" t="s">
        <v>25</v>
      </c>
      <c r="P168" s="46" t="s">
        <v>23</v>
      </c>
      <c r="Q168" s="46"/>
      <c r="R168" s="46" t="s">
        <v>14</v>
      </c>
      <c r="S168" s="46" t="s">
        <v>14</v>
      </c>
      <c r="T168" s="46" t="s">
        <v>442</v>
      </c>
      <c r="U168" s="46" t="s">
        <v>441</v>
      </c>
      <c r="V168" s="46" t="s">
        <v>616</v>
      </c>
      <c r="W168" s="46" t="s">
        <v>717</v>
      </c>
      <c r="X168" s="46" t="s">
        <v>442</v>
      </c>
      <c r="Y168" s="46" t="s">
        <v>14</v>
      </c>
      <c r="Z168" s="46" t="s">
        <v>14</v>
      </c>
      <c r="AA168" s="46" t="s">
        <v>442</v>
      </c>
      <c r="AB168" s="46"/>
      <c r="AC168" s="46" t="s">
        <v>504</v>
      </c>
      <c r="AD168" s="45"/>
      <c r="AE168" s="74" t="str">
        <f t="shared" si="13"/>
        <v>900100061E61003065A</v>
      </c>
      <c r="AG168" s="38"/>
      <c r="AH168" s="12"/>
    </row>
    <row r="169" spans="1:34" s="39" customFormat="1" ht="12.75" customHeight="1" x14ac:dyDescent="0.2">
      <c r="A169" s="45">
        <f t="shared" si="11"/>
        <v>167</v>
      </c>
      <c r="B169" s="46" t="s">
        <v>33</v>
      </c>
      <c r="C169" s="46" t="s">
        <v>568</v>
      </c>
      <c r="D169" s="46" t="s">
        <v>125</v>
      </c>
      <c r="E169" s="46" t="s">
        <v>657</v>
      </c>
      <c r="F169" s="53" t="s">
        <v>1</v>
      </c>
      <c r="G169" s="54">
        <v>2</v>
      </c>
      <c r="H169" s="55">
        <v>7777</v>
      </c>
      <c r="I169" s="55">
        <v>7777</v>
      </c>
      <c r="J169" s="53">
        <v>1617</v>
      </c>
      <c r="K169" s="50">
        <v>411</v>
      </c>
      <c r="L169" s="46" t="s">
        <v>280</v>
      </c>
      <c r="M169" s="51" t="str">
        <f t="shared" si="12"/>
        <v>000900020651</v>
      </c>
      <c r="N169" s="46" t="s">
        <v>127</v>
      </c>
      <c r="O169" s="46" t="s">
        <v>25</v>
      </c>
      <c r="P169" s="46" t="s">
        <v>23</v>
      </c>
      <c r="Q169" s="46"/>
      <c r="R169" s="46"/>
      <c r="S169" s="46"/>
      <c r="T169" s="46" t="s">
        <v>442</v>
      </c>
      <c r="U169" s="46" t="s">
        <v>441</v>
      </c>
      <c r="V169" s="46" t="s">
        <v>616</v>
      </c>
      <c r="W169" s="46" t="s">
        <v>717</v>
      </c>
      <c r="X169" s="46" t="s">
        <v>442</v>
      </c>
      <c r="Y169" s="46" t="s">
        <v>14</v>
      </c>
      <c r="Z169" s="46" t="s">
        <v>14</v>
      </c>
      <c r="AA169" s="46" t="s">
        <v>442</v>
      </c>
      <c r="AB169" s="46"/>
      <c r="AC169" s="46" t="s">
        <v>504</v>
      </c>
      <c r="AD169" s="45"/>
      <c r="AE169" s="74" t="str">
        <f t="shared" si="13"/>
        <v>900100061E610030651</v>
      </c>
      <c r="AG169" s="38"/>
      <c r="AH169" s="12"/>
    </row>
    <row r="170" spans="1:34" s="39" customFormat="1" ht="12.75" customHeight="1" x14ac:dyDescent="0.2">
      <c r="A170" s="45">
        <f t="shared" si="11"/>
        <v>168</v>
      </c>
      <c r="B170" s="46" t="s">
        <v>32</v>
      </c>
      <c r="C170" s="46" t="s">
        <v>568</v>
      </c>
      <c r="D170" s="46" t="s">
        <v>122</v>
      </c>
      <c r="E170" s="46" t="s">
        <v>657</v>
      </c>
      <c r="F170" s="53" t="s">
        <v>1</v>
      </c>
      <c r="G170" s="55">
        <v>2</v>
      </c>
      <c r="H170" s="55">
        <v>7777</v>
      </c>
      <c r="I170" s="55">
        <v>7777</v>
      </c>
      <c r="J170" s="53">
        <v>1623</v>
      </c>
      <c r="K170" s="50">
        <v>413</v>
      </c>
      <c r="L170" s="46" t="s">
        <v>378</v>
      </c>
      <c r="M170" s="51" t="str">
        <f t="shared" si="12"/>
        <v>000900020657</v>
      </c>
      <c r="N170" s="46" t="s">
        <v>124</v>
      </c>
      <c r="O170" s="46" t="s">
        <v>25</v>
      </c>
      <c r="P170" s="46" t="s">
        <v>23</v>
      </c>
      <c r="Q170" s="46"/>
      <c r="R170" s="46"/>
      <c r="S170" s="46"/>
      <c r="T170" s="46" t="s">
        <v>442</v>
      </c>
      <c r="U170" s="46" t="s">
        <v>441</v>
      </c>
      <c r="V170" s="46" t="s">
        <v>616</v>
      </c>
      <c r="W170" s="46" t="s">
        <v>717</v>
      </c>
      <c r="X170" s="46" t="s">
        <v>442</v>
      </c>
      <c r="Y170" s="46" t="s">
        <v>14</v>
      </c>
      <c r="Z170" s="46" t="s">
        <v>14</v>
      </c>
      <c r="AA170" s="46" t="s">
        <v>442</v>
      </c>
      <c r="AB170" s="46"/>
      <c r="AC170" s="46" t="s">
        <v>504</v>
      </c>
      <c r="AD170" s="45"/>
      <c r="AE170" s="74" t="str">
        <f t="shared" si="13"/>
        <v>900100061E610030657</v>
      </c>
      <c r="AG170" s="38"/>
      <c r="AH170" s="12"/>
    </row>
    <row r="171" spans="1:34" s="39" customFormat="1" ht="12.75" customHeight="1" x14ac:dyDescent="0.2">
      <c r="A171" s="45">
        <f t="shared" si="11"/>
        <v>169</v>
      </c>
      <c r="B171" s="46" t="s">
        <v>36</v>
      </c>
      <c r="C171" s="46" t="s">
        <v>568</v>
      </c>
      <c r="D171" s="46" t="s">
        <v>139</v>
      </c>
      <c r="E171" s="46" t="s">
        <v>657</v>
      </c>
      <c r="F171" s="53" t="s">
        <v>1</v>
      </c>
      <c r="G171" s="54">
        <v>2</v>
      </c>
      <c r="H171" s="55">
        <v>7777</v>
      </c>
      <c r="I171" s="55">
        <v>7777</v>
      </c>
      <c r="J171" s="53">
        <v>1603</v>
      </c>
      <c r="K171" s="50">
        <v>414</v>
      </c>
      <c r="L171" s="46" t="s">
        <v>284</v>
      </c>
      <c r="M171" s="51" t="str">
        <f t="shared" si="12"/>
        <v>000900020643</v>
      </c>
      <c r="N171" s="46" t="s">
        <v>141</v>
      </c>
      <c r="O171" s="46" t="s">
        <v>25</v>
      </c>
      <c r="P171" s="46" t="s">
        <v>23</v>
      </c>
      <c r="Q171" s="46"/>
      <c r="R171" s="46"/>
      <c r="S171" s="46"/>
      <c r="T171" s="46" t="s">
        <v>442</v>
      </c>
      <c r="U171" s="46" t="s">
        <v>441</v>
      </c>
      <c r="V171" s="46" t="s">
        <v>616</v>
      </c>
      <c r="W171" s="46" t="s">
        <v>717</v>
      </c>
      <c r="X171" s="46" t="s">
        <v>442</v>
      </c>
      <c r="Y171" s="46" t="s">
        <v>14</v>
      </c>
      <c r="Z171" s="46" t="s">
        <v>14</v>
      </c>
      <c r="AA171" s="46" t="s">
        <v>442</v>
      </c>
      <c r="AB171" s="46"/>
      <c r="AC171" s="46" t="s">
        <v>504</v>
      </c>
      <c r="AD171" s="45"/>
      <c r="AE171" s="74" t="str">
        <f t="shared" si="13"/>
        <v>900100061E610030643</v>
      </c>
      <c r="AG171" s="38"/>
      <c r="AH171" s="12"/>
    </row>
    <row r="172" spans="1:34" s="39" customFormat="1" ht="12.75" customHeight="1" x14ac:dyDescent="0.2">
      <c r="A172" s="45">
        <f t="shared" si="11"/>
        <v>170</v>
      </c>
      <c r="B172" s="46" t="s">
        <v>34</v>
      </c>
      <c r="C172" s="46" t="s">
        <v>568</v>
      </c>
      <c r="D172" s="46" t="s">
        <v>132</v>
      </c>
      <c r="E172" s="46" t="s">
        <v>657</v>
      </c>
      <c r="F172" s="53" t="s">
        <v>1</v>
      </c>
      <c r="G172" s="55">
        <v>2</v>
      </c>
      <c r="H172" s="55">
        <v>7777</v>
      </c>
      <c r="I172" s="55">
        <v>7777</v>
      </c>
      <c r="J172" s="53">
        <v>1625</v>
      </c>
      <c r="K172" s="50">
        <v>415</v>
      </c>
      <c r="L172" s="46" t="s">
        <v>693</v>
      </c>
      <c r="M172" s="51" t="str">
        <f t="shared" si="12"/>
        <v>000900020659</v>
      </c>
      <c r="N172" s="46" t="s">
        <v>135</v>
      </c>
      <c r="O172" s="46" t="s">
        <v>25</v>
      </c>
      <c r="P172" s="46" t="s">
        <v>23</v>
      </c>
      <c r="Q172" s="46"/>
      <c r="R172" s="46"/>
      <c r="S172" s="46"/>
      <c r="T172" s="46" t="s">
        <v>442</v>
      </c>
      <c r="U172" s="46" t="s">
        <v>441</v>
      </c>
      <c r="V172" s="46" t="s">
        <v>615</v>
      </c>
      <c r="W172" s="46" t="s">
        <v>713</v>
      </c>
      <c r="X172" s="46" t="s">
        <v>442</v>
      </c>
      <c r="Y172" s="46" t="s">
        <v>14</v>
      </c>
      <c r="Z172" s="46" t="s">
        <v>14</v>
      </c>
      <c r="AA172" s="46" t="s">
        <v>442</v>
      </c>
      <c r="AB172" s="46"/>
      <c r="AC172" s="46" t="s">
        <v>504</v>
      </c>
      <c r="AD172" s="46"/>
      <c r="AE172" s="74" t="str">
        <f t="shared" si="13"/>
        <v>900100061E610030659</v>
      </c>
      <c r="AG172" s="38"/>
      <c r="AH172" s="12"/>
    </row>
    <row r="173" spans="1:34" s="39" customFormat="1" ht="12.75" customHeight="1" x14ac:dyDescent="0.2">
      <c r="A173" s="45">
        <f t="shared" si="11"/>
        <v>171</v>
      </c>
      <c r="B173" s="46" t="s">
        <v>37</v>
      </c>
      <c r="C173" s="46" t="s">
        <v>568</v>
      </c>
      <c r="D173" s="47" t="s">
        <v>146</v>
      </c>
      <c r="E173" s="46" t="s">
        <v>657</v>
      </c>
      <c r="F173" s="48" t="s">
        <v>1</v>
      </c>
      <c r="G173" s="49">
        <v>2</v>
      </c>
      <c r="H173" s="49">
        <v>7777</v>
      </c>
      <c r="I173" s="48">
        <f>H173</f>
        <v>7777</v>
      </c>
      <c r="J173" s="50">
        <v>1616</v>
      </c>
      <c r="K173" s="50">
        <v>416</v>
      </c>
      <c r="L173" s="60" t="s">
        <v>291</v>
      </c>
      <c r="M173" s="51" t="str">
        <f t="shared" si="12"/>
        <v>000900020650</v>
      </c>
      <c r="N173" s="46" t="s">
        <v>148</v>
      </c>
      <c r="O173" s="46" t="s">
        <v>25</v>
      </c>
      <c r="P173" s="46" t="s">
        <v>23</v>
      </c>
      <c r="Q173" s="46"/>
      <c r="R173" s="46"/>
      <c r="S173" s="46"/>
      <c r="T173" s="52" t="s">
        <v>442</v>
      </c>
      <c r="U173" s="45" t="s">
        <v>441</v>
      </c>
      <c r="V173" s="45" t="s">
        <v>615</v>
      </c>
      <c r="W173" s="45" t="s">
        <v>713</v>
      </c>
      <c r="X173" s="45" t="s">
        <v>442</v>
      </c>
      <c r="Y173" s="45" t="s">
        <v>14</v>
      </c>
      <c r="Z173" s="45" t="s">
        <v>14</v>
      </c>
      <c r="AA173" s="45" t="s">
        <v>442</v>
      </c>
      <c r="AB173" s="45"/>
      <c r="AC173" s="45" t="s">
        <v>504</v>
      </c>
      <c r="AD173" s="45"/>
      <c r="AE173" s="74" t="str">
        <f t="shared" si="13"/>
        <v>900100061E610030650</v>
      </c>
      <c r="AG173" s="38"/>
      <c r="AH173" s="12"/>
    </row>
    <row r="174" spans="1:34" s="39" customFormat="1" ht="12.75" customHeight="1" x14ac:dyDescent="0.2">
      <c r="A174" s="45">
        <f t="shared" si="11"/>
        <v>172</v>
      </c>
      <c r="B174" s="56" t="s">
        <v>39</v>
      </c>
      <c r="C174" s="56" t="s">
        <v>568</v>
      </c>
      <c r="D174" s="46" t="s">
        <v>154</v>
      </c>
      <c r="E174" s="46" t="s">
        <v>657</v>
      </c>
      <c r="F174" s="53" t="s">
        <v>1</v>
      </c>
      <c r="G174" s="55">
        <v>2</v>
      </c>
      <c r="H174" s="55">
        <v>7777</v>
      </c>
      <c r="I174" s="55">
        <v>7777</v>
      </c>
      <c r="J174" s="53">
        <v>1604</v>
      </c>
      <c r="K174" s="50">
        <v>417</v>
      </c>
      <c r="L174" s="46" t="s">
        <v>425</v>
      </c>
      <c r="M174" s="51" t="str">
        <f t="shared" si="12"/>
        <v>000900020644</v>
      </c>
      <c r="N174" s="46" t="s">
        <v>156</v>
      </c>
      <c r="O174" s="46" t="s">
        <v>25</v>
      </c>
      <c r="P174" s="46" t="s">
        <v>23</v>
      </c>
      <c r="Q174" s="46"/>
      <c r="R174" s="46"/>
      <c r="S174" s="46"/>
      <c r="T174" s="46" t="s">
        <v>442</v>
      </c>
      <c r="U174" s="46" t="s">
        <v>441</v>
      </c>
      <c r="V174" s="46" t="s">
        <v>615</v>
      </c>
      <c r="W174" s="46" t="s">
        <v>719</v>
      </c>
      <c r="X174" s="46" t="s">
        <v>442</v>
      </c>
      <c r="Y174" s="46" t="s">
        <v>14</v>
      </c>
      <c r="Z174" s="46" t="s">
        <v>14</v>
      </c>
      <c r="AA174" s="46" t="s">
        <v>442</v>
      </c>
      <c r="AB174" s="46"/>
      <c r="AC174" s="46" t="s">
        <v>504</v>
      </c>
      <c r="AD174" s="46"/>
      <c r="AE174" s="74" t="str">
        <f t="shared" si="13"/>
        <v>900100061E610030644</v>
      </c>
      <c r="AG174" s="38"/>
      <c r="AH174" s="12"/>
    </row>
    <row r="175" spans="1:34" s="39" customFormat="1" ht="12.75" customHeight="1" x14ac:dyDescent="0.2">
      <c r="A175" s="45">
        <f t="shared" si="11"/>
        <v>173</v>
      </c>
      <c r="B175" s="56" t="s">
        <v>554</v>
      </c>
      <c r="C175" s="56" t="s">
        <v>568</v>
      </c>
      <c r="D175" s="56" t="s">
        <v>255</v>
      </c>
      <c r="E175" s="56" t="s">
        <v>657</v>
      </c>
      <c r="F175" s="50" t="s">
        <v>1</v>
      </c>
      <c r="G175" s="50">
        <v>2</v>
      </c>
      <c r="H175" s="55">
        <v>7777</v>
      </c>
      <c r="I175" s="55">
        <v>7777</v>
      </c>
      <c r="J175" s="50">
        <v>1645</v>
      </c>
      <c r="K175" s="50">
        <v>418</v>
      </c>
      <c r="L175" s="56" t="s">
        <v>629</v>
      </c>
      <c r="M175" s="51" t="str">
        <f t="shared" si="12"/>
        <v>00090002066D</v>
      </c>
      <c r="N175" s="56" t="s">
        <v>256</v>
      </c>
      <c r="O175" s="56" t="s">
        <v>25</v>
      </c>
      <c r="P175" s="56" t="s">
        <v>23</v>
      </c>
      <c r="Q175" s="56"/>
      <c r="R175" s="56"/>
      <c r="S175" s="56"/>
      <c r="T175" s="56" t="s">
        <v>442</v>
      </c>
      <c r="U175" s="56" t="s">
        <v>441</v>
      </c>
      <c r="V175" s="56" t="s">
        <v>615</v>
      </c>
      <c r="W175" s="56" t="s">
        <v>713</v>
      </c>
      <c r="X175" s="56" t="s">
        <v>442</v>
      </c>
      <c r="Y175" s="56" t="s">
        <v>14</v>
      </c>
      <c r="Z175" s="56" t="s">
        <v>14</v>
      </c>
      <c r="AA175" s="56" t="s">
        <v>442</v>
      </c>
      <c r="AB175" s="56"/>
      <c r="AC175" s="56" t="s">
        <v>504</v>
      </c>
      <c r="AD175" s="45"/>
      <c r="AE175" s="74" t="str">
        <f t="shared" si="13"/>
        <v>900100061E61003066D</v>
      </c>
      <c r="AG175" s="38"/>
      <c r="AH175" s="12"/>
    </row>
    <row r="176" spans="1:34" s="39" customFormat="1" ht="12.75" customHeight="1" x14ac:dyDescent="0.2">
      <c r="A176" s="45">
        <f t="shared" si="11"/>
        <v>174</v>
      </c>
      <c r="B176" s="46" t="s">
        <v>31</v>
      </c>
      <c r="C176" s="56" t="s">
        <v>568</v>
      </c>
      <c r="D176" s="46" t="s">
        <v>118</v>
      </c>
      <c r="E176" s="46" t="s">
        <v>657</v>
      </c>
      <c r="F176" s="53" t="s">
        <v>1</v>
      </c>
      <c r="G176" s="54">
        <v>2</v>
      </c>
      <c r="H176" s="55">
        <v>7777</v>
      </c>
      <c r="I176" s="55">
        <v>7777</v>
      </c>
      <c r="J176" s="53">
        <v>1628</v>
      </c>
      <c r="K176" s="50">
        <v>419</v>
      </c>
      <c r="L176" s="46" t="s">
        <v>424</v>
      </c>
      <c r="M176" s="51" t="str">
        <f t="shared" si="12"/>
        <v>00090002065C</v>
      </c>
      <c r="N176" s="46" t="s">
        <v>121</v>
      </c>
      <c r="O176" s="46" t="s">
        <v>25</v>
      </c>
      <c r="P176" s="46" t="s">
        <v>23</v>
      </c>
      <c r="Q176" s="46"/>
      <c r="R176" s="46"/>
      <c r="S176" s="46"/>
      <c r="T176" s="46" t="s">
        <v>442</v>
      </c>
      <c r="U176" s="46" t="s">
        <v>441</v>
      </c>
      <c r="V176" s="46" t="s">
        <v>615</v>
      </c>
      <c r="W176" s="46" t="s">
        <v>713</v>
      </c>
      <c r="X176" s="46" t="s">
        <v>442</v>
      </c>
      <c r="Y176" s="46" t="s">
        <v>14</v>
      </c>
      <c r="Z176" s="46" t="s">
        <v>14</v>
      </c>
      <c r="AA176" s="46" t="s">
        <v>442</v>
      </c>
      <c r="AB176" s="46"/>
      <c r="AC176" s="46" t="s">
        <v>504</v>
      </c>
      <c r="AD176" s="46"/>
      <c r="AE176" s="74" t="str">
        <f t="shared" si="13"/>
        <v>900100061E61003065C</v>
      </c>
      <c r="AG176" s="38"/>
      <c r="AH176" s="12"/>
    </row>
    <row r="177" spans="1:34" s="39" customFormat="1" ht="12.75" customHeight="1" x14ac:dyDescent="0.2">
      <c r="A177" s="45">
        <f t="shared" si="11"/>
        <v>175</v>
      </c>
      <c r="B177" s="46" t="s">
        <v>671</v>
      </c>
      <c r="C177" s="46" t="s">
        <v>568</v>
      </c>
      <c r="D177" s="47" t="s">
        <v>128</v>
      </c>
      <c r="E177" s="46" t="s">
        <v>129</v>
      </c>
      <c r="F177" s="48" t="s">
        <v>1</v>
      </c>
      <c r="G177" s="49">
        <v>8</v>
      </c>
      <c r="H177" s="49">
        <v>7777</v>
      </c>
      <c r="I177" s="48">
        <f>H177</f>
        <v>7777</v>
      </c>
      <c r="J177" s="50">
        <v>1601</v>
      </c>
      <c r="K177" s="50">
        <v>423</v>
      </c>
      <c r="L177" s="60" t="s">
        <v>130</v>
      </c>
      <c r="M177" s="51" t="str">
        <f t="shared" si="12"/>
        <v>000900020641</v>
      </c>
      <c r="N177" s="46" t="s">
        <v>131</v>
      </c>
      <c r="O177" s="46" t="s">
        <v>25</v>
      </c>
      <c r="P177" s="46" t="s">
        <v>23</v>
      </c>
      <c r="Q177" s="46"/>
      <c r="R177" s="46"/>
      <c r="S177" s="46"/>
      <c r="T177" s="52" t="s">
        <v>442</v>
      </c>
      <c r="U177" s="45" t="s">
        <v>441</v>
      </c>
      <c r="V177" s="45" t="s">
        <v>614</v>
      </c>
      <c r="W177" s="45" t="s">
        <v>722</v>
      </c>
      <c r="X177" s="45" t="s">
        <v>442</v>
      </c>
      <c r="Y177" s="45" t="s">
        <v>14</v>
      </c>
      <c r="Z177" s="45" t="s">
        <v>14</v>
      </c>
      <c r="AA177" s="45" t="s">
        <v>442</v>
      </c>
      <c r="AB177" s="45"/>
      <c r="AC177" s="45" t="s">
        <v>504</v>
      </c>
      <c r="AD177" s="45" t="s">
        <v>838</v>
      </c>
      <c r="AE177" s="74" t="str">
        <f t="shared" si="13"/>
        <v>900100061E610030641</v>
      </c>
      <c r="AG177" s="38"/>
      <c r="AH177" s="12">
        <f>SEARCH("HEVC",$AD177)</f>
        <v>34</v>
      </c>
    </row>
    <row r="178" spans="1:34" s="39" customFormat="1" ht="12.75" customHeight="1" x14ac:dyDescent="0.2">
      <c r="A178" s="45">
        <f t="shared" si="11"/>
        <v>176</v>
      </c>
      <c r="B178" s="46" t="s">
        <v>652</v>
      </c>
      <c r="C178" s="46" t="s">
        <v>568</v>
      </c>
      <c r="D178" s="47" t="s">
        <v>653</v>
      </c>
      <c r="E178" s="46" t="s">
        <v>119</v>
      </c>
      <c r="F178" s="48" t="s">
        <v>1</v>
      </c>
      <c r="G178" s="49">
        <v>4</v>
      </c>
      <c r="H178" s="49">
        <v>7777</v>
      </c>
      <c r="I178" s="48">
        <f>H178</f>
        <v>7777</v>
      </c>
      <c r="J178" s="50">
        <v>1613</v>
      </c>
      <c r="K178" s="50">
        <v>427</v>
      </c>
      <c r="L178" s="46" t="s">
        <v>656</v>
      </c>
      <c r="M178" s="51" t="str">
        <f t="shared" si="12"/>
        <v>00090002064D</v>
      </c>
      <c r="N178" s="46" t="s">
        <v>654</v>
      </c>
      <c r="O178" s="46" t="s">
        <v>25</v>
      </c>
      <c r="P178" s="46" t="s">
        <v>23</v>
      </c>
      <c r="Q178" s="46"/>
      <c r="R178" s="46"/>
      <c r="S178" s="46"/>
      <c r="T178" s="52" t="s">
        <v>442</v>
      </c>
      <c r="U178" s="45" t="s">
        <v>441</v>
      </c>
      <c r="V178" s="45" t="s">
        <v>618</v>
      </c>
      <c r="W178" s="45" t="s">
        <v>726</v>
      </c>
      <c r="X178" s="45" t="s">
        <v>442</v>
      </c>
      <c r="Y178" s="45" t="s">
        <v>14</v>
      </c>
      <c r="Z178" s="45" t="s">
        <v>14</v>
      </c>
      <c r="AA178" s="45" t="s">
        <v>442</v>
      </c>
      <c r="AB178" s="45"/>
      <c r="AC178" s="45" t="s">
        <v>504</v>
      </c>
      <c r="AD178" s="45"/>
      <c r="AE178" s="74" t="str">
        <f t="shared" si="13"/>
        <v>900100061E61003064D</v>
      </c>
      <c r="AG178" s="38"/>
      <c r="AH178" s="12"/>
    </row>
    <row r="179" spans="1:34" s="39" customFormat="1" ht="12.75" customHeight="1" x14ac:dyDescent="0.2">
      <c r="A179" s="45">
        <f t="shared" si="11"/>
        <v>177</v>
      </c>
      <c r="B179" s="46" t="s">
        <v>38</v>
      </c>
      <c r="C179" s="46" t="s">
        <v>569</v>
      </c>
      <c r="D179" s="47" t="s">
        <v>151</v>
      </c>
      <c r="E179" s="46" t="s">
        <v>119</v>
      </c>
      <c r="F179" s="48" t="s">
        <v>1</v>
      </c>
      <c r="G179" s="49">
        <v>3</v>
      </c>
      <c r="H179" s="49">
        <v>7777</v>
      </c>
      <c r="I179" s="48">
        <f>H179</f>
        <v>7777</v>
      </c>
      <c r="J179" s="50">
        <v>1600</v>
      </c>
      <c r="K179" s="50">
        <v>528</v>
      </c>
      <c r="L179" s="60" t="s">
        <v>283</v>
      </c>
      <c r="M179" s="51" t="str">
        <f t="shared" si="12"/>
        <v>000900020640</v>
      </c>
      <c r="N179" s="46" t="s">
        <v>153</v>
      </c>
      <c r="O179" s="46" t="s">
        <v>25</v>
      </c>
      <c r="P179" s="46" t="s">
        <v>23</v>
      </c>
      <c r="Q179" s="46"/>
      <c r="R179" s="46"/>
      <c r="S179" s="46"/>
      <c r="T179" s="52" t="s">
        <v>442</v>
      </c>
      <c r="U179" s="45" t="s">
        <v>441</v>
      </c>
      <c r="V179" s="45" t="s">
        <v>619</v>
      </c>
      <c r="W179" s="45" t="s">
        <v>724</v>
      </c>
      <c r="X179" s="45" t="s">
        <v>442</v>
      </c>
      <c r="Y179" s="45" t="s">
        <v>14</v>
      </c>
      <c r="Z179" s="45" t="s">
        <v>14</v>
      </c>
      <c r="AA179" s="45" t="s">
        <v>442</v>
      </c>
      <c r="AB179" s="45"/>
      <c r="AC179" s="45" t="s">
        <v>504</v>
      </c>
      <c r="AD179" s="45" t="s">
        <v>838</v>
      </c>
      <c r="AE179" s="74" t="str">
        <f t="shared" si="13"/>
        <v>900100061E610030640</v>
      </c>
      <c r="AG179" s="38"/>
      <c r="AH179" s="12"/>
    </row>
    <row r="180" spans="1:34" s="39" customFormat="1" ht="12.75" customHeight="1" x14ac:dyDescent="0.2">
      <c r="A180" s="45">
        <f t="shared" si="11"/>
        <v>178</v>
      </c>
      <c r="B180" s="46" t="s">
        <v>551</v>
      </c>
      <c r="C180" s="46" t="s">
        <v>570</v>
      </c>
      <c r="D180" s="46" t="s">
        <v>94</v>
      </c>
      <c r="E180" s="46" t="s">
        <v>657</v>
      </c>
      <c r="F180" s="53" t="s">
        <v>1</v>
      </c>
      <c r="G180" s="54">
        <v>2</v>
      </c>
      <c r="H180" s="55">
        <v>7777</v>
      </c>
      <c r="I180" s="55">
        <v>7777</v>
      </c>
      <c r="J180" s="53">
        <v>1611</v>
      </c>
      <c r="K180" s="50">
        <v>601</v>
      </c>
      <c r="L180" s="46" t="s">
        <v>95</v>
      </c>
      <c r="M180" s="51" t="str">
        <f t="shared" si="12"/>
        <v>00090002064B</v>
      </c>
      <c r="N180" s="46" t="s">
        <v>96</v>
      </c>
      <c r="O180" s="46" t="s">
        <v>25</v>
      </c>
      <c r="P180" s="46" t="s">
        <v>23</v>
      </c>
      <c r="Q180" s="46"/>
      <c r="R180" s="46" t="s">
        <v>14</v>
      </c>
      <c r="S180" s="46" t="s">
        <v>14</v>
      </c>
      <c r="T180" s="46" t="s">
        <v>442</v>
      </c>
      <c r="U180" s="46" t="s">
        <v>441</v>
      </c>
      <c r="V180" s="46" t="s">
        <v>620</v>
      </c>
      <c r="W180" s="46" t="s">
        <v>712</v>
      </c>
      <c r="X180" s="46" t="s">
        <v>442</v>
      </c>
      <c r="Y180" s="46" t="s">
        <v>14</v>
      </c>
      <c r="Z180" s="46" t="s">
        <v>14</v>
      </c>
      <c r="AA180" s="46" t="s">
        <v>442</v>
      </c>
      <c r="AB180" s="46"/>
      <c r="AC180" s="46" t="s">
        <v>504</v>
      </c>
      <c r="AD180" s="45"/>
      <c r="AE180" s="74" t="str">
        <f t="shared" si="13"/>
        <v>900100061E61003064B</v>
      </c>
      <c r="AG180" s="38"/>
      <c r="AH180" s="12"/>
    </row>
    <row r="181" spans="1:34" s="39" customFormat="1" ht="12.75" customHeight="1" x14ac:dyDescent="0.2">
      <c r="A181" s="45">
        <f t="shared" si="11"/>
        <v>179</v>
      </c>
      <c r="B181" s="46" t="s">
        <v>5</v>
      </c>
      <c r="C181" s="46" t="s">
        <v>570</v>
      </c>
      <c r="D181" s="46" t="s">
        <v>97</v>
      </c>
      <c r="E181" s="46" t="s">
        <v>657</v>
      </c>
      <c r="F181" s="53" t="s">
        <v>1</v>
      </c>
      <c r="G181" s="55">
        <v>2</v>
      </c>
      <c r="H181" s="55">
        <v>7777</v>
      </c>
      <c r="I181" s="55">
        <v>7777</v>
      </c>
      <c r="J181" s="53">
        <v>1620</v>
      </c>
      <c r="K181" s="50">
        <v>602</v>
      </c>
      <c r="L181" s="46" t="s">
        <v>426</v>
      </c>
      <c r="M181" s="51" t="str">
        <f t="shared" si="12"/>
        <v>000900020654</v>
      </c>
      <c r="N181" s="46" t="s">
        <v>99</v>
      </c>
      <c r="O181" s="46" t="s">
        <v>25</v>
      </c>
      <c r="P181" s="46" t="s">
        <v>23</v>
      </c>
      <c r="Q181" s="46"/>
      <c r="R181" s="46" t="s">
        <v>14</v>
      </c>
      <c r="S181" s="46" t="s">
        <v>14</v>
      </c>
      <c r="T181" s="46" t="s">
        <v>442</v>
      </c>
      <c r="U181" s="46" t="s">
        <v>441</v>
      </c>
      <c r="V181" s="46" t="s">
        <v>611</v>
      </c>
      <c r="W181" s="46" t="s">
        <v>714</v>
      </c>
      <c r="X181" s="46" t="s">
        <v>442</v>
      </c>
      <c r="Y181" s="46" t="s">
        <v>14</v>
      </c>
      <c r="Z181" s="46" t="s">
        <v>14</v>
      </c>
      <c r="AA181" s="46" t="s">
        <v>442</v>
      </c>
      <c r="AB181" s="46"/>
      <c r="AC181" s="46" t="s">
        <v>504</v>
      </c>
      <c r="AD181" s="45"/>
      <c r="AE181" s="74" t="str">
        <f t="shared" si="13"/>
        <v>900100061E610030654</v>
      </c>
      <c r="AG181" s="38"/>
      <c r="AH181" s="12"/>
    </row>
    <row r="182" spans="1:34" s="39" customFormat="1" ht="12.75" customHeight="1" x14ac:dyDescent="0.2">
      <c r="A182" s="45">
        <f t="shared" si="11"/>
        <v>180</v>
      </c>
      <c r="B182" s="46" t="s">
        <v>6</v>
      </c>
      <c r="C182" s="46" t="s">
        <v>571</v>
      </c>
      <c r="D182" s="46" t="s">
        <v>100</v>
      </c>
      <c r="E182" s="46" t="s">
        <v>657</v>
      </c>
      <c r="F182" s="53" t="s">
        <v>1</v>
      </c>
      <c r="G182" s="55">
        <v>2</v>
      </c>
      <c r="H182" s="55">
        <v>7777</v>
      </c>
      <c r="I182" s="55">
        <v>7777</v>
      </c>
      <c r="J182" s="53">
        <v>1607</v>
      </c>
      <c r="K182" s="50">
        <v>704</v>
      </c>
      <c r="L182" s="46" t="s">
        <v>236</v>
      </c>
      <c r="M182" s="51" t="str">
        <f t="shared" si="12"/>
        <v>000900020647</v>
      </c>
      <c r="N182" s="46" t="s">
        <v>101</v>
      </c>
      <c r="O182" s="46" t="s">
        <v>25</v>
      </c>
      <c r="P182" s="46" t="s">
        <v>23</v>
      </c>
      <c r="Q182" s="46"/>
      <c r="R182" s="46" t="s">
        <v>14</v>
      </c>
      <c r="S182" s="46" t="s">
        <v>14</v>
      </c>
      <c r="T182" s="46" t="s">
        <v>442</v>
      </c>
      <c r="U182" s="46" t="s">
        <v>441</v>
      </c>
      <c r="V182" s="46" t="s">
        <v>611</v>
      </c>
      <c r="W182" s="46" t="s">
        <v>714</v>
      </c>
      <c r="X182" s="46" t="s">
        <v>442</v>
      </c>
      <c r="Y182" s="46" t="s">
        <v>14</v>
      </c>
      <c r="Z182" s="46" t="s">
        <v>14</v>
      </c>
      <c r="AA182" s="46" t="s">
        <v>442</v>
      </c>
      <c r="AB182" s="46"/>
      <c r="AC182" s="46" t="s">
        <v>504</v>
      </c>
      <c r="AD182" s="45"/>
      <c r="AE182" s="74" t="str">
        <f t="shared" si="13"/>
        <v>900100061E610030647</v>
      </c>
      <c r="AG182" s="38"/>
      <c r="AH182" s="12"/>
    </row>
    <row r="183" spans="1:34" s="39" customFormat="1" ht="12.75" customHeight="1" x14ac:dyDescent="0.2">
      <c r="A183" s="45">
        <f t="shared" si="11"/>
        <v>181</v>
      </c>
      <c r="B183" s="46" t="s">
        <v>553</v>
      </c>
      <c r="C183" s="46" t="s">
        <v>571</v>
      </c>
      <c r="D183" s="46" t="s">
        <v>102</v>
      </c>
      <c r="E183" s="46" t="s">
        <v>657</v>
      </c>
      <c r="F183" s="53" t="s">
        <v>1</v>
      </c>
      <c r="G183" s="55">
        <v>2</v>
      </c>
      <c r="H183" s="55">
        <v>7777</v>
      </c>
      <c r="I183" s="55">
        <v>7777</v>
      </c>
      <c r="J183" s="53">
        <v>1614</v>
      </c>
      <c r="K183" s="50">
        <v>705</v>
      </c>
      <c r="L183" s="46" t="s">
        <v>237</v>
      </c>
      <c r="M183" s="51" t="str">
        <f t="shared" si="12"/>
        <v>00090002064E</v>
      </c>
      <c r="N183" s="46" t="s">
        <v>104</v>
      </c>
      <c r="O183" s="46" t="s">
        <v>25</v>
      </c>
      <c r="P183" s="46" t="s">
        <v>23</v>
      </c>
      <c r="Q183" s="46"/>
      <c r="R183" s="46"/>
      <c r="S183" s="46"/>
      <c r="T183" s="46" t="s">
        <v>442</v>
      </c>
      <c r="U183" s="46" t="s">
        <v>441</v>
      </c>
      <c r="V183" s="46" t="s">
        <v>611</v>
      </c>
      <c r="W183" s="46" t="s">
        <v>714</v>
      </c>
      <c r="X183" s="46" t="s">
        <v>442</v>
      </c>
      <c r="Y183" s="46" t="s">
        <v>14</v>
      </c>
      <c r="Z183" s="46" t="s">
        <v>14</v>
      </c>
      <c r="AA183" s="46" t="s">
        <v>442</v>
      </c>
      <c r="AB183" s="46"/>
      <c r="AC183" s="46" t="s">
        <v>504</v>
      </c>
      <c r="AD183" s="45"/>
      <c r="AE183" s="74" t="str">
        <f t="shared" si="13"/>
        <v>900100061E61003064E</v>
      </c>
      <c r="AG183" s="38"/>
      <c r="AH183" s="12"/>
    </row>
    <row r="184" spans="1:34" s="39" customFormat="1" ht="12.75" customHeight="1" x14ac:dyDescent="0.2">
      <c r="A184" s="45">
        <f t="shared" si="11"/>
        <v>182</v>
      </c>
      <c r="B184" s="46" t="s">
        <v>28</v>
      </c>
      <c r="C184" s="46" t="s">
        <v>571</v>
      </c>
      <c r="D184" s="46" t="s">
        <v>105</v>
      </c>
      <c r="E184" s="46" t="s">
        <v>657</v>
      </c>
      <c r="F184" s="53" t="s">
        <v>1</v>
      </c>
      <c r="G184" s="55">
        <v>2</v>
      </c>
      <c r="H184" s="55">
        <v>7777</v>
      </c>
      <c r="I184" s="55">
        <v>7777</v>
      </c>
      <c r="J184" s="53">
        <v>1634</v>
      </c>
      <c r="K184" s="50">
        <v>706</v>
      </c>
      <c r="L184" s="46" t="s">
        <v>365</v>
      </c>
      <c r="M184" s="51" t="str">
        <f t="shared" si="12"/>
        <v>000900020662</v>
      </c>
      <c r="N184" s="46" t="s">
        <v>107</v>
      </c>
      <c r="O184" s="46" t="s">
        <v>25</v>
      </c>
      <c r="P184" s="46" t="s">
        <v>23</v>
      </c>
      <c r="Q184" s="46"/>
      <c r="R184" s="46" t="s">
        <v>14</v>
      </c>
      <c r="S184" s="46"/>
      <c r="T184" s="46" t="s">
        <v>442</v>
      </c>
      <c r="U184" s="46" t="s">
        <v>441</v>
      </c>
      <c r="V184" s="46" t="s">
        <v>611</v>
      </c>
      <c r="W184" s="46" t="s">
        <v>714</v>
      </c>
      <c r="X184" s="46" t="s">
        <v>442</v>
      </c>
      <c r="Y184" s="46" t="s">
        <v>14</v>
      </c>
      <c r="Z184" s="46" t="s">
        <v>14</v>
      </c>
      <c r="AA184" s="46" t="s">
        <v>442</v>
      </c>
      <c r="AB184" s="46"/>
      <c r="AC184" s="46" t="s">
        <v>504</v>
      </c>
      <c r="AD184" s="45"/>
      <c r="AE184" s="74" t="str">
        <f t="shared" si="13"/>
        <v>900100061E610030662</v>
      </c>
      <c r="AG184" s="38"/>
      <c r="AH184" s="12"/>
    </row>
    <row r="185" spans="1:34" s="39" customFormat="1" ht="12.75" customHeight="1" x14ac:dyDescent="0.2">
      <c r="A185" s="45">
        <f t="shared" si="11"/>
        <v>183</v>
      </c>
      <c r="B185" s="46" t="s">
        <v>8</v>
      </c>
      <c r="C185" s="46" t="s">
        <v>571</v>
      </c>
      <c r="D185" s="46" t="s">
        <v>252</v>
      </c>
      <c r="E185" s="46" t="s">
        <v>657</v>
      </c>
      <c r="F185" s="53" t="s">
        <v>1</v>
      </c>
      <c r="G185" s="54">
        <v>2</v>
      </c>
      <c r="H185" s="55">
        <v>7777</v>
      </c>
      <c r="I185" s="55">
        <v>7777</v>
      </c>
      <c r="J185" s="53">
        <v>1606</v>
      </c>
      <c r="K185" s="50">
        <v>708</v>
      </c>
      <c r="L185" s="46" t="s">
        <v>576</v>
      </c>
      <c r="M185" s="51" t="str">
        <f t="shared" si="12"/>
        <v>000900020646</v>
      </c>
      <c r="N185" s="46" t="s">
        <v>254</v>
      </c>
      <c r="O185" s="46" t="s">
        <v>25</v>
      </c>
      <c r="P185" s="46" t="s">
        <v>23</v>
      </c>
      <c r="Q185" s="46"/>
      <c r="R185" s="46"/>
      <c r="S185" s="46"/>
      <c r="T185" s="46" t="s">
        <v>442</v>
      </c>
      <c r="U185" s="46" t="s">
        <v>441</v>
      </c>
      <c r="V185" s="46" t="s">
        <v>611</v>
      </c>
      <c r="W185" s="46" t="s">
        <v>714</v>
      </c>
      <c r="X185" s="46" t="s">
        <v>442</v>
      </c>
      <c r="Y185" s="46" t="s">
        <v>14</v>
      </c>
      <c r="Z185" s="46" t="s">
        <v>14</v>
      </c>
      <c r="AA185" s="46" t="s">
        <v>442</v>
      </c>
      <c r="AB185" s="46"/>
      <c r="AC185" s="46" t="s">
        <v>504</v>
      </c>
      <c r="AD185" s="46"/>
      <c r="AE185" s="74" t="str">
        <f t="shared" si="13"/>
        <v>900100061E610030646</v>
      </c>
      <c r="AG185" s="38"/>
      <c r="AH185" s="12"/>
    </row>
    <row r="186" spans="1:34" s="39" customFormat="1" ht="12.75" customHeight="1" x14ac:dyDescent="0.2">
      <c r="A186" s="45">
        <f t="shared" si="11"/>
        <v>184</v>
      </c>
      <c r="B186" s="46" t="s">
        <v>30</v>
      </c>
      <c r="C186" s="46" t="s">
        <v>571</v>
      </c>
      <c r="D186" s="46" t="s">
        <v>115</v>
      </c>
      <c r="E186" s="46" t="s">
        <v>657</v>
      </c>
      <c r="F186" s="53" t="s">
        <v>1</v>
      </c>
      <c r="G186" s="55">
        <v>2</v>
      </c>
      <c r="H186" s="55">
        <v>7777</v>
      </c>
      <c r="I186" s="55">
        <v>7777</v>
      </c>
      <c r="J186" s="53">
        <v>1627</v>
      </c>
      <c r="K186" s="50">
        <v>710</v>
      </c>
      <c r="L186" s="46" t="s">
        <v>234</v>
      </c>
      <c r="M186" s="51" t="str">
        <f t="shared" si="12"/>
        <v>00090002065B</v>
      </c>
      <c r="N186" s="46" t="s">
        <v>117</v>
      </c>
      <c r="O186" s="46" t="s">
        <v>25</v>
      </c>
      <c r="P186" s="46" t="s">
        <v>23</v>
      </c>
      <c r="Q186" s="46"/>
      <c r="R186" s="46" t="s">
        <v>14</v>
      </c>
      <c r="S186" s="46" t="s">
        <v>14</v>
      </c>
      <c r="T186" s="46" t="s">
        <v>442</v>
      </c>
      <c r="U186" s="46" t="s">
        <v>441</v>
      </c>
      <c r="V186" s="46" t="s">
        <v>611</v>
      </c>
      <c r="W186" s="46" t="s">
        <v>714</v>
      </c>
      <c r="X186" s="46" t="s">
        <v>442</v>
      </c>
      <c r="Y186" s="46" t="s">
        <v>14</v>
      </c>
      <c r="Z186" s="46" t="s">
        <v>14</v>
      </c>
      <c r="AA186" s="46" t="s">
        <v>442</v>
      </c>
      <c r="AB186" s="46"/>
      <c r="AC186" s="46" t="s">
        <v>504</v>
      </c>
      <c r="AD186" s="45"/>
      <c r="AE186" s="74" t="str">
        <f t="shared" si="13"/>
        <v>900100061E61003065B</v>
      </c>
      <c r="AG186" s="38"/>
      <c r="AH186" s="12"/>
    </row>
    <row r="187" spans="1:34" s="39" customFormat="1" ht="12.75" customHeight="1" x14ac:dyDescent="0.2">
      <c r="A187" s="45">
        <f t="shared" si="11"/>
        <v>185</v>
      </c>
      <c r="B187" s="46" t="s">
        <v>33</v>
      </c>
      <c r="C187" s="46" t="s">
        <v>571</v>
      </c>
      <c r="D187" s="46" t="s">
        <v>125</v>
      </c>
      <c r="E187" s="46" t="s">
        <v>657</v>
      </c>
      <c r="F187" s="53" t="s">
        <v>1</v>
      </c>
      <c r="G187" s="54">
        <v>2</v>
      </c>
      <c r="H187" s="55">
        <v>7777</v>
      </c>
      <c r="I187" s="55">
        <v>7777</v>
      </c>
      <c r="J187" s="53">
        <v>1618</v>
      </c>
      <c r="K187" s="50">
        <v>711</v>
      </c>
      <c r="L187" s="46" t="s">
        <v>281</v>
      </c>
      <c r="M187" s="51" t="str">
        <f t="shared" si="12"/>
        <v>000900020652</v>
      </c>
      <c r="N187" s="46" t="s">
        <v>127</v>
      </c>
      <c r="O187" s="46" t="s">
        <v>25</v>
      </c>
      <c r="P187" s="46" t="s">
        <v>23</v>
      </c>
      <c r="Q187" s="46"/>
      <c r="R187" s="46"/>
      <c r="S187" s="46"/>
      <c r="T187" s="46" t="s">
        <v>442</v>
      </c>
      <c r="U187" s="46" t="s">
        <v>441</v>
      </c>
      <c r="V187" s="46" t="s">
        <v>611</v>
      </c>
      <c r="W187" s="46" t="s">
        <v>714</v>
      </c>
      <c r="X187" s="46" t="s">
        <v>442</v>
      </c>
      <c r="Y187" s="46" t="s">
        <v>14</v>
      </c>
      <c r="Z187" s="46" t="s">
        <v>14</v>
      </c>
      <c r="AA187" s="46" t="s">
        <v>442</v>
      </c>
      <c r="AB187" s="46"/>
      <c r="AC187" s="46" t="s">
        <v>504</v>
      </c>
      <c r="AD187" s="45"/>
      <c r="AE187" s="74" t="str">
        <f t="shared" si="13"/>
        <v>900100061E610030652</v>
      </c>
      <c r="AG187" s="38"/>
      <c r="AH187" s="12"/>
    </row>
    <row r="188" spans="1:34" s="39" customFormat="1" ht="12.75" customHeight="1" x14ac:dyDescent="0.2">
      <c r="A188" s="45">
        <f t="shared" ref="A188:A201" si="15">ROW()-2</f>
        <v>186</v>
      </c>
      <c r="B188" s="46" t="s">
        <v>32</v>
      </c>
      <c r="C188" s="46" t="s">
        <v>571</v>
      </c>
      <c r="D188" s="46" t="s">
        <v>122</v>
      </c>
      <c r="E188" s="46" t="s">
        <v>657</v>
      </c>
      <c r="F188" s="53" t="s">
        <v>1</v>
      </c>
      <c r="G188" s="55">
        <v>2</v>
      </c>
      <c r="H188" s="55">
        <v>7777</v>
      </c>
      <c r="I188" s="55">
        <v>7777</v>
      </c>
      <c r="J188" s="53">
        <v>1624</v>
      </c>
      <c r="K188" s="50">
        <v>713</v>
      </c>
      <c r="L188" s="46" t="s">
        <v>379</v>
      </c>
      <c r="M188" s="51" t="str">
        <f t="shared" ref="M188:M201" si="16">CONCATENATE("000900020",DEC2HEX(J188))</f>
        <v>000900020658</v>
      </c>
      <c r="N188" s="46" t="s">
        <v>124</v>
      </c>
      <c r="O188" s="46" t="s">
        <v>25</v>
      </c>
      <c r="P188" s="46" t="s">
        <v>23</v>
      </c>
      <c r="Q188" s="46"/>
      <c r="R188" s="46"/>
      <c r="S188" s="46"/>
      <c r="T188" s="46" t="s">
        <v>442</v>
      </c>
      <c r="U188" s="46" t="s">
        <v>441</v>
      </c>
      <c r="V188" s="46" t="s">
        <v>611</v>
      </c>
      <c r="W188" s="46" t="s">
        <v>714</v>
      </c>
      <c r="X188" s="46" t="s">
        <v>442</v>
      </c>
      <c r="Y188" s="46" t="s">
        <v>14</v>
      </c>
      <c r="Z188" s="46" t="s">
        <v>14</v>
      </c>
      <c r="AA188" s="46" t="s">
        <v>442</v>
      </c>
      <c r="AB188" s="46"/>
      <c r="AC188" s="46" t="s">
        <v>504</v>
      </c>
      <c r="AD188" s="45"/>
      <c r="AE188" s="74" t="str">
        <f t="shared" ref="AE188:AE201" si="17">CONCATENATE("900100061E61003",DEC2HEX($J188,4))</f>
        <v>900100061E610030658</v>
      </c>
      <c r="AG188" s="38"/>
      <c r="AH188" s="12"/>
    </row>
    <row r="189" spans="1:34" s="39" customFormat="1" ht="12.75" customHeight="1" x14ac:dyDescent="0.2">
      <c r="A189" s="45">
        <f t="shared" si="15"/>
        <v>187</v>
      </c>
      <c r="B189" s="46" t="s">
        <v>36</v>
      </c>
      <c r="C189" s="46" t="s">
        <v>571</v>
      </c>
      <c r="D189" s="46" t="s">
        <v>139</v>
      </c>
      <c r="E189" s="46" t="s">
        <v>657</v>
      </c>
      <c r="F189" s="53" t="s">
        <v>1</v>
      </c>
      <c r="G189" s="57">
        <v>2</v>
      </c>
      <c r="H189" s="55">
        <v>7777</v>
      </c>
      <c r="I189" s="55">
        <v>7777</v>
      </c>
      <c r="J189" s="53">
        <v>1639</v>
      </c>
      <c r="K189" s="50">
        <v>714</v>
      </c>
      <c r="L189" s="46" t="s">
        <v>628</v>
      </c>
      <c r="M189" s="51" t="str">
        <f t="shared" si="16"/>
        <v>000900020667</v>
      </c>
      <c r="N189" s="46" t="s">
        <v>141</v>
      </c>
      <c r="O189" s="46" t="s">
        <v>25</v>
      </c>
      <c r="P189" s="46" t="s">
        <v>23</v>
      </c>
      <c r="Q189" s="46"/>
      <c r="R189" s="46"/>
      <c r="S189" s="46"/>
      <c r="T189" s="46" t="s">
        <v>442</v>
      </c>
      <c r="U189" s="46" t="s">
        <v>441</v>
      </c>
      <c r="V189" s="46" t="s">
        <v>611</v>
      </c>
      <c r="W189" s="46" t="s">
        <v>714</v>
      </c>
      <c r="X189" s="46" t="s">
        <v>442</v>
      </c>
      <c r="Y189" s="46" t="s">
        <v>14</v>
      </c>
      <c r="Z189" s="46" t="s">
        <v>14</v>
      </c>
      <c r="AA189" s="46" t="s">
        <v>442</v>
      </c>
      <c r="AB189" s="46"/>
      <c r="AC189" s="46" t="s">
        <v>504</v>
      </c>
      <c r="AD189" s="46"/>
      <c r="AE189" s="74" t="str">
        <f t="shared" si="17"/>
        <v>900100061E610030667</v>
      </c>
      <c r="AG189" s="38"/>
      <c r="AH189" s="12"/>
    </row>
    <row r="190" spans="1:34" s="39" customFormat="1" ht="12.75" customHeight="1" x14ac:dyDescent="0.2">
      <c r="A190" s="45">
        <f t="shared" si="15"/>
        <v>188</v>
      </c>
      <c r="B190" s="56" t="s">
        <v>34</v>
      </c>
      <c r="C190" s="56" t="s">
        <v>571</v>
      </c>
      <c r="D190" s="46" t="s">
        <v>132</v>
      </c>
      <c r="E190" s="46" t="s">
        <v>657</v>
      </c>
      <c r="F190" s="53" t="s">
        <v>1</v>
      </c>
      <c r="G190" s="53">
        <v>2</v>
      </c>
      <c r="H190" s="55">
        <v>7777</v>
      </c>
      <c r="I190" s="55">
        <v>7777</v>
      </c>
      <c r="J190" s="53">
        <v>1641</v>
      </c>
      <c r="K190" s="50">
        <v>715</v>
      </c>
      <c r="L190" s="46" t="s">
        <v>282</v>
      </c>
      <c r="M190" s="51" t="str">
        <f t="shared" si="16"/>
        <v>000900020669</v>
      </c>
      <c r="N190" s="46" t="s">
        <v>135</v>
      </c>
      <c r="O190" s="46" t="s">
        <v>25</v>
      </c>
      <c r="P190" s="46" t="s">
        <v>23</v>
      </c>
      <c r="Q190" s="46"/>
      <c r="R190" s="46"/>
      <c r="S190" s="46"/>
      <c r="T190" s="46" t="s">
        <v>442</v>
      </c>
      <c r="U190" s="46" t="s">
        <v>441</v>
      </c>
      <c r="V190" s="46" t="s">
        <v>611</v>
      </c>
      <c r="W190" s="46" t="s">
        <v>714</v>
      </c>
      <c r="X190" s="46" t="s">
        <v>442</v>
      </c>
      <c r="Y190" s="46" t="s">
        <v>14</v>
      </c>
      <c r="Z190" s="46" t="s">
        <v>14</v>
      </c>
      <c r="AA190" s="46" t="s">
        <v>442</v>
      </c>
      <c r="AB190" s="46"/>
      <c r="AC190" s="46" t="s">
        <v>504</v>
      </c>
      <c r="AD190" s="46"/>
      <c r="AE190" s="74" t="str">
        <f t="shared" si="17"/>
        <v>900100061E610030669</v>
      </c>
      <c r="AG190" s="38"/>
      <c r="AH190" s="12"/>
    </row>
    <row r="191" spans="1:34" s="39" customFormat="1" ht="12.75" customHeight="1" x14ac:dyDescent="0.2">
      <c r="A191" s="45">
        <f t="shared" si="15"/>
        <v>189</v>
      </c>
      <c r="B191" s="46" t="s">
        <v>37</v>
      </c>
      <c r="C191" s="46" t="s">
        <v>571</v>
      </c>
      <c r="D191" s="47" t="s">
        <v>146</v>
      </c>
      <c r="E191" s="46" t="s">
        <v>657</v>
      </c>
      <c r="F191" s="48" t="s">
        <v>1</v>
      </c>
      <c r="G191" s="49">
        <v>4</v>
      </c>
      <c r="H191" s="49">
        <v>7777</v>
      </c>
      <c r="I191" s="48">
        <f>H191</f>
        <v>7777</v>
      </c>
      <c r="J191" s="50">
        <v>1648</v>
      </c>
      <c r="K191" s="50">
        <v>716</v>
      </c>
      <c r="L191" s="60" t="s">
        <v>646</v>
      </c>
      <c r="M191" s="51" t="str">
        <f t="shared" si="16"/>
        <v>000900020670</v>
      </c>
      <c r="N191" s="46" t="s">
        <v>148</v>
      </c>
      <c r="O191" s="46" t="s">
        <v>25</v>
      </c>
      <c r="P191" s="46" t="s">
        <v>23</v>
      </c>
      <c r="Q191" s="46"/>
      <c r="R191" s="46"/>
      <c r="S191" s="46"/>
      <c r="T191" s="52" t="s">
        <v>442</v>
      </c>
      <c r="U191" s="45" t="s">
        <v>441</v>
      </c>
      <c r="V191" s="45" t="s">
        <v>611</v>
      </c>
      <c r="W191" s="45" t="s">
        <v>714</v>
      </c>
      <c r="X191" s="45" t="s">
        <v>442</v>
      </c>
      <c r="Y191" s="45" t="s">
        <v>14</v>
      </c>
      <c r="Z191" s="45" t="s">
        <v>14</v>
      </c>
      <c r="AA191" s="45" t="s">
        <v>442</v>
      </c>
      <c r="AB191" s="45"/>
      <c r="AC191" s="45" t="s">
        <v>504</v>
      </c>
      <c r="AD191" s="45"/>
      <c r="AE191" s="74" t="str">
        <f t="shared" si="17"/>
        <v>900100061E610030670</v>
      </c>
      <c r="AG191" s="38"/>
      <c r="AH191" s="12"/>
    </row>
    <row r="192" spans="1:34" s="39" customFormat="1" ht="12.75" customHeight="1" x14ac:dyDescent="0.2">
      <c r="A192" s="45">
        <f t="shared" si="15"/>
        <v>190</v>
      </c>
      <c r="B192" s="56" t="s">
        <v>39</v>
      </c>
      <c r="C192" s="56" t="s">
        <v>571</v>
      </c>
      <c r="D192" s="46" t="s">
        <v>154</v>
      </c>
      <c r="E192" s="46" t="s">
        <v>657</v>
      </c>
      <c r="F192" s="53" t="s">
        <v>1</v>
      </c>
      <c r="G192" s="53">
        <v>2</v>
      </c>
      <c r="H192" s="55">
        <v>7777</v>
      </c>
      <c r="I192" s="55">
        <v>7777</v>
      </c>
      <c r="J192" s="53">
        <v>1643</v>
      </c>
      <c r="K192" s="50">
        <v>717</v>
      </c>
      <c r="L192" s="46" t="s">
        <v>633</v>
      </c>
      <c r="M192" s="51" t="str">
        <f t="shared" si="16"/>
        <v>00090002066B</v>
      </c>
      <c r="N192" s="46" t="s">
        <v>156</v>
      </c>
      <c r="O192" s="46" t="s">
        <v>25</v>
      </c>
      <c r="P192" s="46" t="s">
        <v>23</v>
      </c>
      <c r="Q192" s="46"/>
      <c r="R192" s="46"/>
      <c r="S192" s="46"/>
      <c r="T192" s="46" t="s">
        <v>442</v>
      </c>
      <c r="U192" s="46" t="s">
        <v>441</v>
      </c>
      <c r="V192" s="46" t="s">
        <v>611</v>
      </c>
      <c r="W192" s="46" t="s">
        <v>714</v>
      </c>
      <c r="X192" s="46" t="s">
        <v>442</v>
      </c>
      <c r="Y192" s="46" t="s">
        <v>14</v>
      </c>
      <c r="Z192" s="46" t="s">
        <v>14</v>
      </c>
      <c r="AA192" s="46" t="s">
        <v>442</v>
      </c>
      <c r="AB192" s="46"/>
      <c r="AC192" s="46" t="s">
        <v>504</v>
      </c>
      <c r="AD192" s="46"/>
      <c r="AE192" s="74" t="str">
        <f t="shared" si="17"/>
        <v>900100061E61003066B</v>
      </c>
      <c r="AG192" s="38"/>
      <c r="AH192" s="12"/>
    </row>
    <row r="193" spans="1:34" s="39" customFormat="1" ht="12.75" customHeight="1" x14ac:dyDescent="0.2">
      <c r="A193" s="45">
        <f t="shared" si="15"/>
        <v>191</v>
      </c>
      <c r="B193" s="56" t="s">
        <v>554</v>
      </c>
      <c r="C193" s="56" t="s">
        <v>571</v>
      </c>
      <c r="D193" s="56" t="s">
        <v>255</v>
      </c>
      <c r="E193" s="56" t="s">
        <v>657</v>
      </c>
      <c r="F193" s="50" t="s">
        <v>1</v>
      </c>
      <c r="G193" s="50">
        <v>4</v>
      </c>
      <c r="H193" s="55">
        <v>7777</v>
      </c>
      <c r="I193" s="55">
        <v>7777</v>
      </c>
      <c r="J193" s="50">
        <v>1646</v>
      </c>
      <c r="K193" s="50">
        <v>718</v>
      </c>
      <c r="L193" s="56" t="s">
        <v>638</v>
      </c>
      <c r="M193" s="51" t="str">
        <f t="shared" si="16"/>
        <v>00090002066E</v>
      </c>
      <c r="N193" s="56" t="s">
        <v>256</v>
      </c>
      <c r="O193" s="56" t="s">
        <v>25</v>
      </c>
      <c r="P193" s="56" t="s">
        <v>23</v>
      </c>
      <c r="Q193" s="56"/>
      <c r="R193" s="56"/>
      <c r="S193" s="56"/>
      <c r="T193" s="56" t="s">
        <v>442</v>
      </c>
      <c r="U193" s="56" t="s">
        <v>441</v>
      </c>
      <c r="V193" s="46" t="s">
        <v>611</v>
      </c>
      <c r="W193" s="56" t="s">
        <v>714</v>
      </c>
      <c r="X193" s="56" t="s">
        <v>442</v>
      </c>
      <c r="Y193" s="56" t="s">
        <v>14</v>
      </c>
      <c r="Z193" s="56" t="s">
        <v>14</v>
      </c>
      <c r="AA193" s="56" t="s">
        <v>442</v>
      </c>
      <c r="AB193" s="56"/>
      <c r="AC193" s="56" t="s">
        <v>504</v>
      </c>
      <c r="AD193" s="45"/>
      <c r="AE193" s="74" t="str">
        <f t="shared" si="17"/>
        <v>900100061E61003066E</v>
      </c>
      <c r="AG193" s="38"/>
      <c r="AH193" s="12"/>
    </row>
    <row r="194" spans="1:34" s="39" customFormat="1" ht="12.75" customHeight="1" x14ac:dyDescent="0.2">
      <c r="A194" s="45">
        <f t="shared" si="15"/>
        <v>192</v>
      </c>
      <c r="B194" s="46" t="s">
        <v>31</v>
      </c>
      <c r="C194" s="46" t="s">
        <v>571</v>
      </c>
      <c r="D194" s="46" t="s">
        <v>118</v>
      </c>
      <c r="E194" s="46" t="s">
        <v>657</v>
      </c>
      <c r="F194" s="53" t="s">
        <v>1</v>
      </c>
      <c r="G194" s="54">
        <v>2</v>
      </c>
      <c r="H194" s="55">
        <v>7777</v>
      </c>
      <c r="I194" s="55">
        <v>7777</v>
      </c>
      <c r="J194" s="53">
        <v>1629</v>
      </c>
      <c r="K194" s="50">
        <v>719</v>
      </c>
      <c r="L194" s="46" t="s">
        <v>232</v>
      </c>
      <c r="M194" s="51" t="str">
        <f t="shared" si="16"/>
        <v>00090002065D</v>
      </c>
      <c r="N194" s="46" t="s">
        <v>121</v>
      </c>
      <c r="O194" s="46" t="s">
        <v>25</v>
      </c>
      <c r="P194" s="46" t="s">
        <v>23</v>
      </c>
      <c r="Q194" s="46"/>
      <c r="R194" s="46"/>
      <c r="S194" s="46"/>
      <c r="T194" s="46" t="s">
        <v>442</v>
      </c>
      <c r="U194" s="46" t="s">
        <v>441</v>
      </c>
      <c r="V194" s="46" t="s">
        <v>611</v>
      </c>
      <c r="W194" s="46" t="s">
        <v>714</v>
      </c>
      <c r="X194" s="46" t="s">
        <v>442</v>
      </c>
      <c r="Y194" s="46" t="s">
        <v>14</v>
      </c>
      <c r="Z194" s="46" t="s">
        <v>14</v>
      </c>
      <c r="AA194" s="46" t="s">
        <v>442</v>
      </c>
      <c r="AB194" s="46"/>
      <c r="AC194" s="46" t="s">
        <v>504</v>
      </c>
      <c r="AD194" s="45"/>
      <c r="AE194" s="74" t="str">
        <f t="shared" si="17"/>
        <v>900100061E61003065D</v>
      </c>
      <c r="AG194" s="38"/>
      <c r="AH194" s="12"/>
    </row>
    <row r="195" spans="1:34" s="39" customFormat="1" ht="12.75" customHeight="1" x14ac:dyDescent="0.2">
      <c r="A195" s="45">
        <f t="shared" si="15"/>
        <v>193</v>
      </c>
      <c r="B195" s="46" t="s">
        <v>671</v>
      </c>
      <c r="C195" s="46" t="s">
        <v>571</v>
      </c>
      <c r="D195" s="47" t="s">
        <v>128</v>
      </c>
      <c r="E195" s="46" t="s">
        <v>129</v>
      </c>
      <c r="F195" s="48" t="s">
        <v>1</v>
      </c>
      <c r="G195" s="49">
        <v>8</v>
      </c>
      <c r="H195" s="49">
        <v>7777</v>
      </c>
      <c r="I195" s="48">
        <f t="shared" ref="I195:I201" si="18">H195</f>
        <v>7777</v>
      </c>
      <c r="J195" s="50">
        <v>1602</v>
      </c>
      <c r="K195" s="50">
        <v>723</v>
      </c>
      <c r="L195" s="60" t="s">
        <v>233</v>
      </c>
      <c r="M195" s="51" t="str">
        <f t="shared" si="16"/>
        <v>000900020642</v>
      </c>
      <c r="N195" s="46" t="s">
        <v>131</v>
      </c>
      <c r="O195" s="46" t="s">
        <v>25</v>
      </c>
      <c r="P195" s="46" t="s">
        <v>23</v>
      </c>
      <c r="Q195" s="46"/>
      <c r="R195" s="46"/>
      <c r="S195" s="46"/>
      <c r="T195" s="52" t="s">
        <v>442</v>
      </c>
      <c r="U195" s="45" t="s">
        <v>441</v>
      </c>
      <c r="V195" s="45" t="s">
        <v>620</v>
      </c>
      <c r="W195" s="45" t="s">
        <v>712</v>
      </c>
      <c r="X195" s="45" t="s">
        <v>442</v>
      </c>
      <c r="Y195" s="45" t="s">
        <v>14</v>
      </c>
      <c r="Z195" s="45" t="s">
        <v>14</v>
      </c>
      <c r="AA195" s="45" t="s">
        <v>442</v>
      </c>
      <c r="AB195" s="45"/>
      <c r="AC195" s="45" t="s">
        <v>504</v>
      </c>
      <c r="AD195" s="45" t="s">
        <v>838</v>
      </c>
      <c r="AE195" s="74" t="str">
        <f t="shared" si="17"/>
        <v>900100061E610030642</v>
      </c>
      <c r="AG195" s="38"/>
      <c r="AH195" s="12"/>
    </row>
    <row r="196" spans="1:34" s="39" customFormat="1" ht="12.75" customHeight="1" x14ac:dyDescent="0.2">
      <c r="A196" s="45">
        <f t="shared" si="15"/>
        <v>194</v>
      </c>
      <c r="B196" s="46" t="s">
        <v>35</v>
      </c>
      <c r="C196" s="46" t="s">
        <v>571</v>
      </c>
      <c r="D196" s="47" t="s">
        <v>136</v>
      </c>
      <c r="E196" s="46" t="s">
        <v>119</v>
      </c>
      <c r="F196" s="48" t="s">
        <v>1</v>
      </c>
      <c r="G196" s="49">
        <v>3</v>
      </c>
      <c r="H196" s="49">
        <v>7777</v>
      </c>
      <c r="I196" s="48">
        <f t="shared" si="18"/>
        <v>7777</v>
      </c>
      <c r="J196" s="50">
        <v>1630</v>
      </c>
      <c r="K196" s="50">
        <v>725</v>
      </c>
      <c r="L196" s="60" t="s">
        <v>235</v>
      </c>
      <c r="M196" s="51" t="str">
        <f t="shared" si="16"/>
        <v>00090002065E</v>
      </c>
      <c r="N196" s="46" t="s">
        <v>138</v>
      </c>
      <c r="O196" s="46" t="s">
        <v>25</v>
      </c>
      <c r="P196" s="46" t="s">
        <v>23</v>
      </c>
      <c r="Q196" s="46"/>
      <c r="R196" s="46"/>
      <c r="S196" s="46"/>
      <c r="T196" s="52" t="s">
        <v>442</v>
      </c>
      <c r="U196" s="45" t="s">
        <v>441</v>
      </c>
      <c r="V196" s="45" t="s">
        <v>619</v>
      </c>
      <c r="W196" s="45" t="s">
        <v>724</v>
      </c>
      <c r="X196" s="45" t="s">
        <v>442</v>
      </c>
      <c r="Y196" s="45" t="s">
        <v>14</v>
      </c>
      <c r="Z196" s="45" t="s">
        <v>14</v>
      </c>
      <c r="AA196" s="45" t="s">
        <v>442</v>
      </c>
      <c r="AB196" s="45"/>
      <c r="AC196" s="45" t="s">
        <v>504</v>
      </c>
      <c r="AD196" s="45" t="s">
        <v>838</v>
      </c>
      <c r="AE196" s="74" t="str">
        <f t="shared" si="17"/>
        <v>900100061E61003065E</v>
      </c>
      <c r="AG196" s="38"/>
      <c r="AH196" s="12"/>
    </row>
    <row r="197" spans="1:34" s="39" customFormat="1" ht="12.75" customHeight="1" x14ac:dyDescent="0.2">
      <c r="A197" s="45">
        <f t="shared" si="15"/>
        <v>195</v>
      </c>
      <c r="B197" s="46" t="s">
        <v>786</v>
      </c>
      <c r="C197" s="46"/>
      <c r="D197" s="47" t="s">
        <v>778</v>
      </c>
      <c r="E197" s="46" t="s">
        <v>292</v>
      </c>
      <c r="F197" s="48" t="s">
        <v>85</v>
      </c>
      <c r="G197" s="49">
        <v>5</v>
      </c>
      <c r="H197" s="49">
        <v>7777</v>
      </c>
      <c r="I197" s="48">
        <f t="shared" si="18"/>
        <v>7777</v>
      </c>
      <c r="J197" s="50">
        <v>1194</v>
      </c>
      <c r="K197" s="50">
        <v>901</v>
      </c>
      <c r="L197" s="60" t="s">
        <v>779</v>
      </c>
      <c r="M197" s="51" t="str">
        <f t="shared" si="16"/>
        <v>0009000204AA</v>
      </c>
      <c r="N197" s="46" t="s">
        <v>780</v>
      </c>
      <c r="O197" s="46" t="s">
        <v>25</v>
      </c>
      <c r="P197" s="46" t="s">
        <v>23</v>
      </c>
      <c r="Q197" s="46"/>
      <c r="R197" s="46"/>
      <c r="S197" s="46"/>
      <c r="T197" s="52" t="s">
        <v>442</v>
      </c>
      <c r="U197" s="45" t="s">
        <v>441</v>
      </c>
      <c r="V197" s="45" t="s">
        <v>441</v>
      </c>
      <c r="W197" s="45" t="s">
        <v>715</v>
      </c>
      <c r="X197" s="45" t="s">
        <v>442</v>
      </c>
      <c r="Y197" s="45" t="s">
        <v>14</v>
      </c>
      <c r="Z197" s="45" t="s">
        <v>14</v>
      </c>
      <c r="AA197" s="45" t="s">
        <v>14</v>
      </c>
      <c r="AB197" s="45"/>
      <c r="AC197" s="45" t="s">
        <v>504</v>
      </c>
      <c r="AD197" s="61" t="s">
        <v>788</v>
      </c>
      <c r="AE197" s="74" t="str">
        <f t="shared" si="17"/>
        <v>900100061E6100304AA</v>
      </c>
      <c r="AG197" s="38"/>
      <c r="AH197" s="12"/>
    </row>
    <row r="198" spans="1:34" s="40" customFormat="1" ht="12.75" customHeight="1" x14ac:dyDescent="0.2">
      <c r="A198" s="45">
        <f t="shared" si="15"/>
        <v>196</v>
      </c>
      <c r="B198" s="46" t="s">
        <v>84</v>
      </c>
      <c r="C198" s="46"/>
      <c r="D198" s="47" t="s">
        <v>348</v>
      </c>
      <c r="E198" s="46" t="s">
        <v>292</v>
      </c>
      <c r="F198" s="48" t="s">
        <v>85</v>
      </c>
      <c r="G198" s="49">
        <v>6</v>
      </c>
      <c r="H198" s="49">
        <v>7777</v>
      </c>
      <c r="I198" s="48">
        <f t="shared" si="18"/>
        <v>7777</v>
      </c>
      <c r="J198" s="50">
        <v>1174</v>
      </c>
      <c r="K198" s="50">
        <v>902</v>
      </c>
      <c r="L198" s="46" t="s">
        <v>349</v>
      </c>
      <c r="M198" s="51" t="str">
        <f t="shared" si="16"/>
        <v>000900020496</v>
      </c>
      <c r="N198" s="46" t="s">
        <v>347</v>
      </c>
      <c r="O198" s="46" t="s">
        <v>25</v>
      </c>
      <c r="P198" s="46" t="s">
        <v>23</v>
      </c>
      <c r="Q198" s="46"/>
      <c r="R198" s="46"/>
      <c r="S198" s="46"/>
      <c r="T198" s="52" t="s">
        <v>442</v>
      </c>
      <c r="U198" s="45" t="s">
        <v>519</v>
      </c>
      <c r="V198" s="45" t="s">
        <v>519</v>
      </c>
      <c r="W198" s="45" t="s">
        <v>730</v>
      </c>
      <c r="X198" s="45" t="s">
        <v>442</v>
      </c>
      <c r="Y198" s="45" t="s">
        <v>14</v>
      </c>
      <c r="Z198" s="45" t="s">
        <v>14</v>
      </c>
      <c r="AA198" s="45" t="s">
        <v>14</v>
      </c>
      <c r="AB198" s="45"/>
      <c r="AC198" s="45" t="s">
        <v>504</v>
      </c>
      <c r="AD198" s="45" t="s">
        <v>789</v>
      </c>
      <c r="AE198" s="74" t="str">
        <f t="shared" si="17"/>
        <v>900100061E610030496</v>
      </c>
      <c r="AG198" s="38"/>
      <c r="AH198" s="12"/>
    </row>
    <row r="199" spans="1:34" s="40" customFormat="1" ht="12.75" customHeight="1" x14ac:dyDescent="0.2">
      <c r="A199" s="45">
        <f t="shared" si="15"/>
        <v>197</v>
      </c>
      <c r="B199" s="46" t="s">
        <v>516</v>
      </c>
      <c r="C199" s="46"/>
      <c r="D199" s="47" t="s">
        <v>536</v>
      </c>
      <c r="E199" s="46" t="s">
        <v>292</v>
      </c>
      <c r="F199" s="48" t="s">
        <v>1</v>
      </c>
      <c r="G199" s="49">
        <v>4</v>
      </c>
      <c r="H199" s="49">
        <v>7777</v>
      </c>
      <c r="I199" s="48">
        <f t="shared" si="18"/>
        <v>7777</v>
      </c>
      <c r="J199" s="50">
        <v>1129</v>
      </c>
      <c r="K199" s="50">
        <v>903</v>
      </c>
      <c r="L199" s="60" t="s">
        <v>537</v>
      </c>
      <c r="M199" s="51" t="str">
        <f t="shared" si="16"/>
        <v>000900020469</v>
      </c>
      <c r="N199" s="46" t="s">
        <v>548</v>
      </c>
      <c r="O199" s="46" t="s">
        <v>25</v>
      </c>
      <c r="P199" s="46" t="s">
        <v>23</v>
      </c>
      <c r="Q199" s="46"/>
      <c r="R199" s="46"/>
      <c r="S199" s="46"/>
      <c r="T199" s="52" t="s">
        <v>442</v>
      </c>
      <c r="U199" s="45" t="s">
        <v>519</v>
      </c>
      <c r="V199" s="45" t="s">
        <v>519</v>
      </c>
      <c r="W199" s="45" t="s">
        <v>730</v>
      </c>
      <c r="X199" s="45" t="s">
        <v>442</v>
      </c>
      <c r="Y199" s="45" t="s">
        <v>14</v>
      </c>
      <c r="Z199" s="45" t="s">
        <v>14</v>
      </c>
      <c r="AA199" s="45" t="s">
        <v>14</v>
      </c>
      <c r="AB199" s="45"/>
      <c r="AC199" s="61" t="s">
        <v>504</v>
      </c>
      <c r="AD199" s="61"/>
      <c r="AE199" s="74" t="str">
        <f t="shared" si="17"/>
        <v>900100061E610030469</v>
      </c>
      <c r="AG199" s="38"/>
      <c r="AH199" s="12"/>
    </row>
    <row r="200" spans="1:34" s="40" customFormat="1" ht="12.75" customHeight="1" x14ac:dyDescent="0.2">
      <c r="A200" s="45">
        <f t="shared" si="15"/>
        <v>198</v>
      </c>
      <c r="B200" s="46" t="s">
        <v>517</v>
      </c>
      <c r="C200" s="46"/>
      <c r="D200" s="47" t="s">
        <v>538</v>
      </c>
      <c r="E200" s="46" t="s">
        <v>292</v>
      </c>
      <c r="F200" s="48" t="s">
        <v>1</v>
      </c>
      <c r="G200" s="49">
        <v>8</v>
      </c>
      <c r="H200" s="49">
        <v>7777</v>
      </c>
      <c r="I200" s="48">
        <f t="shared" si="18"/>
        <v>7777</v>
      </c>
      <c r="J200" s="50">
        <v>1149</v>
      </c>
      <c r="K200" s="50">
        <v>904</v>
      </c>
      <c r="L200" s="60" t="s">
        <v>540</v>
      </c>
      <c r="M200" s="51" t="str">
        <f t="shared" si="16"/>
        <v>00090002047D</v>
      </c>
      <c r="N200" s="46" t="s">
        <v>539</v>
      </c>
      <c r="O200" s="46" t="s">
        <v>25</v>
      </c>
      <c r="P200" s="46" t="s">
        <v>23</v>
      </c>
      <c r="Q200" s="46"/>
      <c r="R200" s="46"/>
      <c r="S200" s="46"/>
      <c r="T200" s="52" t="s">
        <v>442</v>
      </c>
      <c r="U200" s="45" t="s">
        <v>519</v>
      </c>
      <c r="V200" s="45" t="s">
        <v>519</v>
      </c>
      <c r="W200" s="45" t="s">
        <v>730</v>
      </c>
      <c r="X200" s="45" t="s">
        <v>442</v>
      </c>
      <c r="Y200" s="45" t="s">
        <v>14</v>
      </c>
      <c r="Z200" s="45" t="s">
        <v>14</v>
      </c>
      <c r="AA200" s="45" t="s">
        <v>14</v>
      </c>
      <c r="AB200" s="45"/>
      <c r="AC200" s="61" t="s">
        <v>504</v>
      </c>
      <c r="AD200" s="61"/>
      <c r="AE200" s="74" t="str">
        <f t="shared" si="17"/>
        <v>900100061E61003047D</v>
      </c>
      <c r="AG200" s="38"/>
      <c r="AH200" s="12"/>
    </row>
    <row r="201" spans="1:34" s="40" customFormat="1" ht="12.75" customHeight="1" x14ac:dyDescent="0.2">
      <c r="A201" s="45">
        <f t="shared" si="15"/>
        <v>199</v>
      </c>
      <c r="B201" s="46" t="s">
        <v>518</v>
      </c>
      <c r="C201" s="46"/>
      <c r="D201" s="47" t="s">
        <v>542</v>
      </c>
      <c r="E201" s="46" t="s">
        <v>292</v>
      </c>
      <c r="F201" s="48" t="s">
        <v>1</v>
      </c>
      <c r="G201" s="49">
        <v>8</v>
      </c>
      <c r="H201" s="49">
        <v>7777</v>
      </c>
      <c r="I201" s="48">
        <f t="shared" si="18"/>
        <v>7777</v>
      </c>
      <c r="J201" s="50">
        <v>1191</v>
      </c>
      <c r="K201" s="50">
        <v>905</v>
      </c>
      <c r="L201" s="60" t="s">
        <v>543</v>
      </c>
      <c r="M201" s="51" t="str">
        <f t="shared" si="16"/>
        <v>0009000204A7</v>
      </c>
      <c r="N201" s="46" t="s">
        <v>541</v>
      </c>
      <c r="O201" s="46" t="s">
        <v>25</v>
      </c>
      <c r="P201" s="46" t="s">
        <v>23</v>
      </c>
      <c r="Q201" s="46"/>
      <c r="R201" s="46"/>
      <c r="S201" s="46"/>
      <c r="T201" s="52" t="s">
        <v>442</v>
      </c>
      <c r="U201" s="45" t="s">
        <v>519</v>
      </c>
      <c r="V201" s="45" t="s">
        <v>519</v>
      </c>
      <c r="W201" s="45" t="s">
        <v>730</v>
      </c>
      <c r="X201" s="45" t="s">
        <v>442</v>
      </c>
      <c r="Y201" s="45" t="s">
        <v>14</v>
      </c>
      <c r="Z201" s="45" t="s">
        <v>14</v>
      </c>
      <c r="AA201" s="45" t="s">
        <v>14</v>
      </c>
      <c r="AB201" s="45"/>
      <c r="AC201" s="61" t="s">
        <v>504</v>
      </c>
      <c r="AD201" s="61"/>
      <c r="AE201" s="74" t="str">
        <f t="shared" si="17"/>
        <v>900100061E6100304A7</v>
      </c>
      <c r="AG201" s="38"/>
      <c r="AH201" s="12"/>
    </row>
    <row r="202" spans="1:34" s="39" customFormat="1" x14ac:dyDescent="0.25">
      <c r="A202" s="1"/>
      <c r="B202" s="1"/>
      <c r="C202" s="1"/>
      <c r="D202" s="1"/>
      <c r="E202" s="41" t="s">
        <v>695</v>
      </c>
      <c r="F202" s="42">
        <f>COUNTIFS($F$3:$F$201,"SD",$AB$3:$AB$201,"&lt;&gt;1")</f>
        <v>161</v>
      </c>
      <c r="G202" s="35"/>
      <c r="H202" s="35"/>
      <c r="I202" s="35"/>
      <c r="J202" s="35"/>
      <c r="K202" s="35"/>
      <c r="L202" s="1"/>
      <c r="M202" s="1"/>
      <c r="N202" s="2"/>
      <c r="O202" s="2"/>
      <c r="P202" s="2"/>
      <c r="Q202" s="2"/>
      <c r="R202" s="2"/>
      <c r="S202" s="2"/>
      <c r="T202" s="2"/>
      <c r="U202" s="2"/>
      <c r="V202" s="2"/>
      <c r="W202" s="2"/>
      <c r="X202" s="2"/>
      <c r="Y202" s="2"/>
      <c r="Z202" s="2"/>
      <c r="AA202" s="1"/>
      <c r="AB202" s="1"/>
      <c r="AC202" s="1"/>
      <c r="AD202" s="1"/>
      <c r="AE202" s="40"/>
    </row>
    <row r="203" spans="1:34" s="39" customFormat="1" x14ac:dyDescent="0.25">
      <c r="A203" s="1"/>
      <c r="B203" s="87" t="s">
        <v>839</v>
      </c>
      <c r="C203" s="1"/>
      <c r="D203" s="1"/>
      <c r="E203" s="37" t="s">
        <v>696</v>
      </c>
      <c r="F203" s="36">
        <f>COUNTIFS($F$3:$F$201,"HD",$AB$3:$AB$201,"&lt;&gt;1")</f>
        <v>38</v>
      </c>
      <c r="G203" s="35"/>
      <c r="H203" s="35"/>
      <c r="I203" s="35"/>
      <c r="J203" s="35"/>
      <c r="K203" s="35"/>
      <c r="L203" s="1"/>
      <c r="M203" s="1"/>
      <c r="N203" s="2"/>
      <c r="O203" s="2"/>
      <c r="P203" s="2"/>
      <c r="Q203" s="2"/>
      <c r="R203" s="2"/>
      <c r="S203" s="2"/>
      <c r="T203" s="2"/>
      <c r="U203" s="2"/>
      <c r="V203" s="2"/>
      <c r="W203" s="2"/>
      <c r="X203" s="2"/>
      <c r="Y203" s="2"/>
      <c r="Z203" s="2"/>
      <c r="AA203" s="1"/>
      <c r="AB203" s="1"/>
      <c r="AC203" s="1"/>
      <c r="AD203" s="1"/>
      <c r="AE203" s="40"/>
    </row>
    <row r="204" spans="1:34" s="39" customFormat="1" x14ac:dyDescent="0.25">
      <c r="A204" s="1"/>
      <c r="B204" s="88"/>
      <c r="C204" s="1"/>
      <c r="D204" s="1"/>
      <c r="E204" s="37" t="s">
        <v>697</v>
      </c>
      <c r="F204" s="36">
        <f>SUM(F202:F203)</f>
        <v>199</v>
      </c>
      <c r="G204" s="35"/>
      <c r="H204" s="35"/>
      <c r="I204" s="35"/>
      <c r="J204" s="35"/>
      <c r="K204" s="35"/>
      <c r="L204" s="1"/>
      <c r="M204" s="1"/>
      <c r="N204" s="2"/>
      <c r="O204" s="2"/>
      <c r="P204" s="2"/>
      <c r="Q204" s="2"/>
      <c r="R204" s="2"/>
      <c r="S204" s="2"/>
      <c r="T204" s="2"/>
      <c r="U204" s="2"/>
      <c r="V204" s="2"/>
      <c r="W204" s="2"/>
      <c r="X204" s="2"/>
      <c r="Y204" s="2"/>
      <c r="Z204" s="2"/>
      <c r="AA204" s="1"/>
      <c r="AB204" s="1"/>
      <c r="AC204" s="1"/>
      <c r="AD204" s="1"/>
      <c r="AE204" s="40"/>
    </row>
    <row r="205" spans="1:34" s="39" customFormat="1" x14ac:dyDescent="0.25">
      <c r="A205" s="1"/>
      <c r="B205" s="1"/>
      <c r="C205" s="1"/>
      <c r="D205" s="1"/>
      <c r="E205" s="1"/>
      <c r="F205" s="35"/>
      <c r="G205" s="35"/>
      <c r="H205" s="35"/>
      <c r="I205" s="35"/>
      <c r="J205" s="35"/>
      <c r="K205" s="35"/>
      <c r="L205" s="1"/>
      <c r="M205" s="1"/>
      <c r="N205" s="2"/>
      <c r="O205" s="2"/>
      <c r="P205" s="2"/>
      <c r="Q205" s="2"/>
      <c r="R205" s="2"/>
      <c r="S205" s="2"/>
      <c r="T205" s="2"/>
      <c r="U205" s="2"/>
      <c r="V205" s="2"/>
      <c r="W205" s="2"/>
      <c r="X205" s="2"/>
      <c r="Y205" s="2"/>
      <c r="Z205" s="2"/>
      <c r="AA205" s="1"/>
      <c r="AB205" s="1"/>
      <c r="AC205" s="1"/>
      <c r="AD205" s="1"/>
      <c r="AE205" s="40"/>
    </row>
    <row r="206" spans="1:34" s="39" customFormat="1" x14ac:dyDescent="0.25">
      <c r="A206" s="1"/>
      <c r="B206" s="1"/>
      <c r="C206" s="1"/>
      <c r="D206" s="1"/>
      <c r="E206" s="1"/>
      <c r="F206" s="35"/>
      <c r="G206" s="35"/>
      <c r="H206" s="35"/>
      <c r="I206" s="35"/>
      <c r="J206" s="35"/>
      <c r="K206" s="35"/>
      <c r="L206" s="1"/>
      <c r="M206" s="1"/>
      <c r="N206" s="2"/>
      <c r="O206" s="2"/>
      <c r="P206" s="2"/>
      <c r="Q206" s="2"/>
      <c r="R206" s="2"/>
      <c r="S206" s="2"/>
      <c r="T206" s="2"/>
      <c r="U206" s="2"/>
      <c r="V206" s="2"/>
      <c r="W206" s="2"/>
      <c r="X206" s="2"/>
      <c r="Y206" s="2"/>
      <c r="Z206" s="2"/>
      <c r="AA206" s="1"/>
      <c r="AB206" s="1"/>
      <c r="AC206" s="1"/>
      <c r="AD206" s="1"/>
      <c r="AE206" s="40"/>
    </row>
    <row r="207" spans="1:34" s="39" customFormat="1" x14ac:dyDescent="0.25">
      <c r="A207" s="1"/>
      <c r="B207" s="1"/>
      <c r="C207" s="1"/>
      <c r="D207" s="1"/>
      <c r="E207" s="1"/>
      <c r="F207" s="35"/>
      <c r="G207" s="35"/>
      <c r="H207" s="35"/>
      <c r="I207" s="35"/>
      <c r="J207" s="35"/>
      <c r="K207" s="35"/>
      <c r="L207" s="1"/>
      <c r="M207" s="1"/>
      <c r="N207" s="2"/>
      <c r="O207" s="2"/>
      <c r="P207" s="2"/>
      <c r="Q207" s="2"/>
      <c r="R207" s="2"/>
      <c r="S207" s="2"/>
      <c r="T207" s="2"/>
      <c r="U207" s="2"/>
      <c r="V207" s="2"/>
      <c r="W207" s="2"/>
      <c r="X207" s="2"/>
      <c r="Y207" s="2"/>
      <c r="Z207" s="2"/>
      <c r="AA207" s="1"/>
      <c r="AB207" s="1"/>
      <c r="AC207" s="1"/>
      <c r="AD207" s="1"/>
      <c r="AE207" s="40"/>
    </row>
    <row r="208" spans="1:34" s="39" customFormat="1" x14ac:dyDescent="0.25">
      <c r="A208" s="1"/>
      <c r="B208" s="1"/>
      <c r="C208" s="1"/>
      <c r="D208" s="1"/>
      <c r="E208" s="1"/>
      <c r="F208" s="35"/>
      <c r="G208" s="35"/>
      <c r="H208" s="35"/>
      <c r="I208" s="35"/>
      <c r="J208" s="35"/>
      <c r="K208" s="35"/>
      <c r="L208" s="1"/>
      <c r="M208" s="1"/>
      <c r="N208" s="2"/>
      <c r="O208" s="2"/>
      <c r="P208" s="2"/>
      <c r="Q208" s="2"/>
      <c r="R208" s="2"/>
      <c r="S208" s="2"/>
      <c r="T208" s="2"/>
      <c r="U208" s="2"/>
      <c r="V208" s="2"/>
      <c r="W208" s="2"/>
      <c r="X208" s="2"/>
      <c r="Y208" s="2"/>
      <c r="Z208" s="2"/>
      <c r="AA208" s="1"/>
      <c r="AB208" s="1"/>
      <c r="AC208" s="1"/>
      <c r="AD208" s="1"/>
      <c r="AE208" s="40"/>
    </row>
    <row r="209" spans="1:31" s="39" customFormat="1" x14ac:dyDescent="0.25">
      <c r="A209" s="1"/>
      <c r="B209" s="1"/>
      <c r="C209" s="1"/>
      <c r="D209" s="1"/>
      <c r="E209" s="1"/>
      <c r="F209" s="35"/>
      <c r="G209" s="35"/>
      <c r="H209" s="35"/>
      <c r="I209" s="35"/>
      <c r="J209" s="35"/>
      <c r="K209" s="35"/>
      <c r="L209" s="1"/>
      <c r="M209" s="1"/>
      <c r="N209" s="2"/>
      <c r="O209" s="2"/>
      <c r="P209" s="2"/>
      <c r="Q209" s="2"/>
      <c r="R209" s="2"/>
      <c r="S209" s="2"/>
      <c r="T209" s="2"/>
      <c r="U209" s="2"/>
      <c r="V209" s="2"/>
      <c r="W209" s="2"/>
      <c r="X209" s="2"/>
      <c r="Y209" s="2"/>
      <c r="Z209" s="2"/>
      <c r="AA209" s="1"/>
      <c r="AB209" s="1"/>
      <c r="AC209" s="1"/>
      <c r="AD209" s="1"/>
      <c r="AE209" s="40"/>
    </row>
    <row r="210" spans="1:31" s="39" customFormat="1" x14ac:dyDescent="0.25">
      <c r="A210" s="1"/>
      <c r="B210" s="1"/>
      <c r="C210" s="1"/>
      <c r="D210" s="35"/>
      <c r="E210" s="1"/>
      <c r="F210" s="35"/>
      <c r="G210" s="35"/>
      <c r="H210" s="35"/>
      <c r="I210" s="35"/>
      <c r="J210" s="35"/>
      <c r="K210" s="35"/>
      <c r="L210" s="1"/>
      <c r="M210" s="1"/>
      <c r="N210" s="2"/>
      <c r="O210" s="2"/>
      <c r="P210" s="2"/>
      <c r="Q210" s="2"/>
      <c r="R210" s="2"/>
      <c r="S210" s="2"/>
      <c r="T210" s="2"/>
      <c r="U210" s="2"/>
      <c r="V210" s="2"/>
      <c r="W210" s="2"/>
      <c r="X210" s="2"/>
      <c r="Y210" s="2"/>
      <c r="Z210" s="2"/>
      <c r="AA210" s="1"/>
      <c r="AB210" s="1"/>
      <c r="AC210" s="1"/>
      <c r="AD210" s="1"/>
      <c r="AE210" s="40"/>
    </row>
    <row r="211" spans="1:31" s="39" customFormat="1" x14ac:dyDescent="0.25">
      <c r="A211" s="1"/>
      <c r="B211" s="1"/>
      <c r="C211" s="1"/>
      <c r="D211" s="35"/>
      <c r="E211" s="1"/>
      <c r="F211" s="35"/>
      <c r="G211" s="35"/>
      <c r="H211" s="35"/>
      <c r="I211" s="35"/>
      <c r="J211" s="35"/>
      <c r="K211" s="35"/>
      <c r="L211" s="1"/>
      <c r="M211" s="1"/>
      <c r="N211" s="2"/>
      <c r="O211" s="2"/>
      <c r="P211" s="2"/>
      <c r="Q211" s="2"/>
      <c r="R211" s="2"/>
      <c r="S211" s="2"/>
      <c r="T211" s="2"/>
      <c r="U211" s="2"/>
      <c r="V211" s="2"/>
      <c r="W211" s="2"/>
      <c r="X211" s="2"/>
      <c r="Y211" s="2"/>
      <c r="Z211" s="2"/>
      <c r="AA211" s="1"/>
      <c r="AB211" s="1"/>
      <c r="AC211" s="1"/>
      <c r="AD211" s="1"/>
      <c r="AE211" s="40"/>
    </row>
    <row r="212" spans="1:31" s="39" customFormat="1" x14ac:dyDescent="0.25">
      <c r="A212" s="1"/>
      <c r="B212" s="1"/>
      <c r="C212" s="1"/>
      <c r="D212" s="35"/>
      <c r="E212" s="1"/>
      <c r="F212" s="35"/>
      <c r="G212" s="35"/>
      <c r="H212" s="35"/>
      <c r="I212" s="35"/>
      <c r="J212" s="35"/>
      <c r="K212" s="35"/>
      <c r="L212" s="1"/>
      <c r="M212" s="1"/>
      <c r="N212" s="2"/>
      <c r="O212" s="2"/>
      <c r="P212" s="2"/>
      <c r="Q212" s="2"/>
      <c r="R212" s="2"/>
      <c r="S212" s="2"/>
      <c r="T212" s="2"/>
      <c r="U212" s="2"/>
      <c r="V212" s="2"/>
      <c r="W212" s="2"/>
      <c r="X212" s="2"/>
      <c r="Y212" s="2"/>
      <c r="Z212" s="2"/>
      <c r="AA212" s="1"/>
      <c r="AB212" s="1"/>
      <c r="AC212" s="1"/>
      <c r="AD212" s="1"/>
      <c r="AE212" s="40"/>
    </row>
    <row r="213" spans="1:31" s="39" customFormat="1" x14ac:dyDescent="0.25">
      <c r="A213" s="1"/>
      <c r="B213" s="1"/>
      <c r="C213" s="1"/>
      <c r="D213" s="35"/>
      <c r="E213" s="1"/>
      <c r="F213" s="35"/>
      <c r="G213" s="35"/>
      <c r="H213" s="35"/>
      <c r="I213" s="35"/>
      <c r="J213" s="35"/>
      <c r="K213" s="35"/>
      <c r="L213" s="1"/>
      <c r="M213" s="1"/>
      <c r="N213" s="2"/>
      <c r="O213" s="2"/>
      <c r="P213" s="2"/>
      <c r="Q213" s="2"/>
      <c r="R213" s="2"/>
      <c r="S213" s="2"/>
      <c r="T213" s="2"/>
      <c r="U213" s="2"/>
      <c r="V213" s="2"/>
      <c r="W213" s="2"/>
      <c r="X213" s="2"/>
      <c r="Y213" s="2"/>
      <c r="Z213" s="2"/>
      <c r="AA213" s="1"/>
      <c r="AB213" s="1"/>
      <c r="AC213" s="1"/>
      <c r="AD213" s="1"/>
      <c r="AE213" s="40"/>
    </row>
    <row r="214" spans="1:31" s="39" customFormat="1" x14ac:dyDescent="0.25">
      <c r="A214" s="1"/>
      <c r="B214" s="1"/>
      <c r="C214" s="1"/>
      <c r="D214" s="35"/>
      <c r="E214" s="1"/>
      <c r="F214" s="35"/>
      <c r="G214" s="35"/>
      <c r="H214" s="35"/>
      <c r="I214" s="35"/>
      <c r="J214" s="35"/>
      <c r="K214" s="35"/>
      <c r="L214" s="1"/>
      <c r="M214" s="1"/>
      <c r="N214" s="2"/>
      <c r="O214" s="2"/>
      <c r="P214" s="2"/>
      <c r="Q214" s="2"/>
      <c r="R214" s="2"/>
      <c r="S214" s="2"/>
      <c r="T214" s="2"/>
      <c r="U214" s="2"/>
      <c r="V214" s="2"/>
      <c r="W214" s="2"/>
      <c r="X214" s="2"/>
      <c r="Y214" s="2"/>
      <c r="Z214" s="2"/>
      <c r="AA214" s="1"/>
      <c r="AB214" s="1"/>
      <c r="AC214" s="1"/>
      <c r="AD214" s="1"/>
      <c r="AE214" s="40"/>
    </row>
    <row r="215" spans="1:31" x14ac:dyDescent="0.25">
      <c r="D215" s="35"/>
    </row>
    <row r="216" spans="1:31" x14ac:dyDescent="0.25">
      <c r="D216" s="35"/>
    </row>
    <row r="217" spans="1:31" x14ac:dyDescent="0.25">
      <c r="D217" s="35"/>
    </row>
    <row r="218" spans="1:31" x14ac:dyDescent="0.25">
      <c r="D218" s="35"/>
    </row>
    <row r="219" spans="1:31" x14ac:dyDescent="0.25">
      <c r="D219" s="35"/>
    </row>
    <row r="220" spans="1:31" x14ac:dyDescent="0.25">
      <c r="D220" s="35"/>
    </row>
    <row r="221" spans="1:31" x14ac:dyDescent="0.25">
      <c r="D221" s="35"/>
    </row>
    <row r="222" spans="1:31" x14ac:dyDescent="0.25">
      <c r="D222" s="35"/>
    </row>
    <row r="223" spans="1:31" x14ac:dyDescent="0.25">
      <c r="D223" s="35"/>
    </row>
    <row r="224" spans="1:31" x14ac:dyDescent="0.25">
      <c r="D224" s="35"/>
    </row>
    <row r="225" spans="4:4" x14ac:dyDescent="0.25">
      <c r="D225" s="35"/>
    </row>
    <row r="226" spans="4:4" x14ac:dyDescent="0.25">
      <c r="D226" s="35"/>
    </row>
    <row r="227" spans="4:4" x14ac:dyDescent="0.25">
      <c r="D227" s="35"/>
    </row>
    <row r="228" spans="4:4" x14ac:dyDescent="0.25">
      <c r="D228" s="35"/>
    </row>
    <row r="229" spans="4:4" x14ac:dyDescent="0.25">
      <c r="D229" s="35"/>
    </row>
    <row r="230" spans="4:4" x14ac:dyDescent="0.25">
      <c r="D230" s="35"/>
    </row>
    <row r="231" spans="4:4" x14ac:dyDescent="0.25">
      <c r="D231" s="35"/>
    </row>
    <row r="232" spans="4:4" x14ac:dyDescent="0.25">
      <c r="D232" s="35"/>
    </row>
    <row r="233" spans="4:4" x14ac:dyDescent="0.25">
      <c r="D233" s="35"/>
    </row>
    <row r="234" spans="4:4" x14ac:dyDescent="0.25">
      <c r="D234" s="35"/>
    </row>
    <row r="235" spans="4:4" x14ac:dyDescent="0.25">
      <c r="D235" s="35"/>
    </row>
    <row r="236" spans="4:4" x14ac:dyDescent="0.25">
      <c r="D236" s="35"/>
    </row>
    <row r="237" spans="4:4" x14ac:dyDescent="0.25">
      <c r="D237" s="35"/>
    </row>
    <row r="238" spans="4:4" x14ac:dyDescent="0.25">
      <c r="D238" s="35"/>
    </row>
    <row r="239" spans="4:4" x14ac:dyDescent="0.25">
      <c r="D239" s="35"/>
    </row>
    <row r="240" spans="4:4" x14ac:dyDescent="0.25">
      <c r="D240" s="35"/>
    </row>
    <row r="241" spans="4:4" x14ac:dyDescent="0.25">
      <c r="D241" s="35"/>
    </row>
    <row r="242" spans="4:4" x14ac:dyDescent="0.25">
      <c r="D242" s="35"/>
    </row>
    <row r="243" spans="4:4" x14ac:dyDescent="0.25">
      <c r="D243" s="35"/>
    </row>
    <row r="244" spans="4:4" x14ac:dyDescent="0.25">
      <c r="D244" s="35"/>
    </row>
    <row r="245" spans="4:4" x14ac:dyDescent="0.25">
      <c r="D245" s="35"/>
    </row>
    <row r="246" spans="4:4" x14ac:dyDescent="0.25">
      <c r="D246" s="35"/>
    </row>
    <row r="247" spans="4:4" x14ac:dyDescent="0.25">
      <c r="D247" s="35"/>
    </row>
    <row r="248" spans="4:4" x14ac:dyDescent="0.25">
      <c r="D248" s="35"/>
    </row>
    <row r="249" spans="4:4" x14ac:dyDescent="0.25">
      <c r="D249" s="35"/>
    </row>
    <row r="250" spans="4:4" x14ac:dyDescent="0.25">
      <c r="D250" s="35"/>
    </row>
    <row r="251" spans="4:4" x14ac:dyDescent="0.25">
      <c r="D251" s="35"/>
    </row>
    <row r="252" spans="4:4" x14ac:dyDescent="0.25">
      <c r="D252" s="35"/>
    </row>
    <row r="253" spans="4:4" x14ac:dyDescent="0.25">
      <c r="D253" s="35"/>
    </row>
    <row r="254" spans="4:4" x14ac:dyDescent="0.25">
      <c r="D254" s="35"/>
    </row>
    <row r="255" spans="4:4" x14ac:dyDescent="0.25">
      <c r="D255" s="35"/>
    </row>
    <row r="256" spans="4:4" x14ac:dyDescent="0.25">
      <c r="D256" s="35"/>
    </row>
    <row r="257" spans="4:4" x14ac:dyDescent="0.25">
      <c r="D257" s="35"/>
    </row>
    <row r="258" spans="4:4" x14ac:dyDescent="0.25">
      <c r="D258" s="35"/>
    </row>
    <row r="259" spans="4:4" x14ac:dyDescent="0.25">
      <c r="D259" s="35"/>
    </row>
    <row r="260" spans="4:4" x14ac:dyDescent="0.25">
      <c r="D260" s="35"/>
    </row>
    <row r="261" spans="4:4" x14ac:dyDescent="0.25">
      <c r="D261" s="35"/>
    </row>
    <row r="262" spans="4:4" x14ac:dyDescent="0.25">
      <c r="D262" s="35"/>
    </row>
    <row r="263" spans="4:4" x14ac:dyDescent="0.25">
      <c r="D263" s="35"/>
    </row>
    <row r="264" spans="4:4" x14ac:dyDescent="0.25">
      <c r="D264" s="35"/>
    </row>
    <row r="265" spans="4:4" x14ac:dyDescent="0.25">
      <c r="D265" s="35"/>
    </row>
    <row r="266" spans="4:4" x14ac:dyDescent="0.25">
      <c r="D266" s="35"/>
    </row>
    <row r="267" spans="4:4" x14ac:dyDescent="0.25">
      <c r="D267" s="35"/>
    </row>
    <row r="268" spans="4:4" x14ac:dyDescent="0.25">
      <c r="D268" s="35"/>
    </row>
    <row r="269" spans="4:4" x14ac:dyDescent="0.25">
      <c r="D269" s="35"/>
    </row>
    <row r="270" spans="4:4" x14ac:dyDescent="0.25">
      <c r="D270" s="35"/>
    </row>
    <row r="271" spans="4:4" x14ac:dyDescent="0.25">
      <c r="D271" s="35"/>
    </row>
    <row r="272" spans="4:4" x14ac:dyDescent="0.25">
      <c r="D272" s="35"/>
    </row>
    <row r="273" spans="4:4" x14ac:dyDescent="0.25">
      <c r="D273" s="35"/>
    </row>
    <row r="274" spans="4:4" x14ac:dyDescent="0.25">
      <c r="D274" s="35"/>
    </row>
    <row r="275" spans="4:4" x14ac:dyDescent="0.25">
      <c r="D275" s="35"/>
    </row>
    <row r="276" spans="4:4" x14ac:dyDescent="0.25">
      <c r="D276" s="35"/>
    </row>
    <row r="277" spans="4:4" x14ac:dyDescent="0.25">
      <c r="D277" s="35"/>
    </row>
    <row r="278" spans="4:4" x14ac:dyDescent="0.25">
      <c r="D278" s="35"/>
    </row>
    <row r="279" spans="4:4" x14ac:dyDescent="0.25">
      <c r="D279" s="35"/>
    </row>
    <row r="280" spans="4:4" x14ac:dyDescent="0.25">
      <c r="D280" s="35"/>
    </row>
    <row r="281" spans="4:4" x14ac:dyDescent="0.25">
      <c r="D281" s="35"/>
    </row>
    <row r="282" spans="4:4" x14ac:dyDescent="0.25">
      <c r="D282" s="35"/>
    </row>
    <row r="283" spans="4:4" x14ac:dyDescent="0.25">
      <c r="D283" s="35"/>
    </row>
    <row r="284" spans="4:4" x14ac:dyDescent="0.25">
      <c r="D284" s="35"/>
    </row>
    <row r="285" spans="4:4" x14ac:dyDescent="0.25">
      <c r="D285" s="35"/>
    </row>
    <row r="286" spans="4:4" x14ac:dyDescent="0.25">
      <c r="D286" s="35"/>
    </row>
    <row r="287" spans="4:4" x14ac:dyDescent="0.25">
      <c r="D287" s="35"/>
    </row>
    <row r="288" spans="4:4" x14ac:dyDescent="0.25">
      <c r="D288" s="35"/>
    </row>
    <row r="289" spans="4:4" x14ac:dyDescent="0.25">
      <c r="D289" s="35"/>
    </row>
    <row r="290" spans="4:4" x14ac:dyDescent="0.25">
      <c r="D290" s="35"/>
    </row>
    <row r="291" spans="4:4" x14ac:dyDescent="0.25">
      <c r="D291" s="35"/>
    </row>
    <row r="292" spans="4:4" x14ac:dyDescent="0.25">
      <c r="D292" s="35"/>
    </row>
    <row r="293" spans="4:4" x14ac:dyDescent="0.25">
      <c r="D293" s="35"/>
    </row>
    <row r="294" spans="4:4" x14ac:dyDescent="0.25">
      <c r="D294" s="35"/>
    </row>
    <row r="295" spans="4:4" x14ac:dyDescent="0.25">
      <c r="D295" s="35"/>
    </row>
    <row r="296" spans="4:4" x14ac:dyDescent="0.25">
      <c r="D296" s="35"/>
    </row>
    <row r="297" spans="4:4" x14ac:dyDescent="0.25">
      <c r="D297" s="35"/>
    </row>
    <row r="298" spans="4:4" x14ac:dyDescent="0.25">
      <c r="D298" s="35"/>
    </row>
    <row r="299" spans="4:4" x14ac:dyDescent="0.25">
      <c r="D299" s="35"/>
    </row>
    <row r="300" spans="4:4" x14ac:dyDescent="0.25">
      <c r="D300" s="35"/>
    </row>
    <row r="301" spans="4:4" x14ac:dyDescent="0.25">
      <c r="D301" s="35"/>
    </row>
    <row r="302" spans="4:4" x14ac:dyDescent="0.25">
      <c r="D302" s="35"/>
    </row>
    <row r="303" spans="4:4" x14ac:dyDescent="0.25">
      <c r="D303" s="35"/>
    </row>
    <row r="304" spans="4:4" x14ac:dyDescent="0.25">
      <c r="D304" s="35"/>
    </row>
    <row r="305" spans="4:4" x14ac:dyDescent="0.25">
      <c r="D305" s="35"/>
    </row>
    <row r="306" spans="4:4" x14ac:dyDescent="0.25">
      <c r="D306" s="35"/>
    </row>
    <row r="307" spans="4:4" x14ac:dyDescent="0.25">
      <c r="D307" s="35"/>
    </row>
    <row r="308" spans="4:4" x14ac:dyDescent="0.25">
      <c r="D308" s="35"/>
    </row>
    <row r="309" spans="4:4" x14ac:dyDescent="0.25">
      <c r="D309" s="35"/>
    </row>
    <row r="310" spans="4:4" x14ac:dyDescent="0.25">
      <c r="D310" s="35"/>
    </row>
    <row r="311" spans="4:4" x14ac:dyDescent="0.25">
      <c r="D311" s="35"/>
    </row>
    <row r="312" spans="4:4" x14ac:dyDescent="0.25">
      <c r="D312" s="35"/>
    </row>
    <row r="313" spans="4:4" x14ac:dyDescent="0.25">
      <c r="D313" s="35"/>
    </row>
    <row r="314" spans="4:4" x14ac:dyDescent="0.25">
      <c r="D314" s="35"/>
    </row>
    <row r="315" spans="4:4" x14ac:dyDescent="0.25">
      <c r="D315" s="35"/>
    </row>
    <row r="316" spans="4:4" x14ac:dyDescent="0.25">
      <c r="D316" s="35"/>
    </row>
    <row r="317" spans="4:4" x14ac:dyDescent="0.25">
      <c r="D317" s="35"/>
    </row>
    <row r="318" spans="4:4" x14ac:dyDescent="0.25">
      <c r="D318" s="35"/>
    </row>
    <row r="319" spans="4:4" x14ac:dyDescent="0.25">
      <c r="D319" s="35"/>
    </row>
    <row r="320" spans="4:4" x14ac:dyDescent="0.25">
      <c r="D320" s="35"/>
    </row>
    <row r="321" spans="4:4" x14ac:dyDescent="0.25">
      <c r="D321" s="35"/>
    </row>
    <row r="322" spans="4:4" x14ac:dyDescent="0.25">
      <c r="D322" s="35"/>
    </row>
    <row r="323" spans="4:4" x14ac:dyDescent="0.25">
      <c r="D323" s="35"/>
    </row>
    <row r="324" spans="4:4" x14ac:dyDescent="0.25">
      <c r="D324" s="35"/>
    </row>
    <row r="325" spans="4:4" x14ac:dyDescent="0.25">
      <c r="D325" s="35"/>
    </row>
    <row r="326" spans="4:4" x14ac:dyDescent="0.25">
      <c r="D326" s="35"/>
    </row>
    <row r="327" spans="4:4" x14ac:dyDescent="0.25">
      <c r="D327" s="35"/>
    </row>
    <row r="328" spans="4:4" x14ac:dyDescent="0.25">
      <c r="D328" s="35"/>
    </row>
    <row r="329" spans="4:4" x14ac:dyDescent="0.25">
      <c r="D329" s="35"/>
    </row>
    <row r="330" spans="4:4" x14ac:dyDescent="0.25">
      <c r="D330" s="35"/>
    </row>
    <row r="331" spans="4:4" x14ac:dyDescent="0.25">
      <c r="D331" s="35"/>
    </row>
    <row r="332" spans="4:4" x14ac:dyDescent="0.25">
      <c r="D332" s="35"/>
    </row>
    <row r="333" spans="4:4" x14ac:dyDescent="0.25">
      <c r="D333" s="35"/>
    </row>
    <row r="334" spans="4:4" x14ac:dyDescent="0.25">
      <c r="D334" s="35"/>
    </row>
    <row r="335" spans="4:4" x14ac:dyDescent="0.25">
      <c r="D335" s="35"/>
    </row>
    <row r="336" spans="4:4" x14ac:dyDescent="0.25">
      <c r="D336" s="35"/>
    </row>
    <row r="337" spans="4:4" x14ac:dyDescent="0.25">
      <c r="D337" s="35"/>
    </row>
    <row r="338" spans="4:4" x14ac:dyDescent="0.25">
      <c r="D338" s="35"/>
    </row>
    <row r="339" spans="4:4" x14ac:dyDescent="0.25">
      <c r="D339" s="35"/>
    </row>
    <row r="340" spans="4:4" x14ac:dyDescent="0.25">
      <c r="D340" s="35"/>
    </row>
    <row r="341" spans="4:4" x14ac:dyDescent="0.25">
      <c r="D341" s="35"/>
    </row>
    <row r="342" spans="4:4" x14ac:dyDescent="0.25">
      <c r="D342" s="35"/>
    </row>
    <row r="343" spans="4:4" x14ac:dyDescent="0.25">
      <c r="D343" s="35"/>
    </row>
    <row r="344" spans="4:4" x14ac:dyDescent="0.25">
      <c r="D344" s="35"/>
    </row>
    <row r="345" spans="4:4" x14ac:dyDescent="0.25">
      <c r="D345" s="35"/>
    </row>
    <row r="346" spans="4:4" x14ac:dyDescent="0.25">
      <c r="D346" s="35"/>
    </row>
    <row r="347" spans="4:4" x14ac:dyDescent="0.25">
      <c r="D347" s="35"/>
    </row>
    <row r="348" spans="4:4" x14ac:dyDescent="0.25">
      <c r="D348" s="35"/>
    </row>
    <row r="349" spans="4:4" x14ac:dyDescent="0.25">
      <c r="D349" s="35"/>
    </row>
    <row r="350" spans="4:4" x14ac:dyDescent="0.25">
      <c r="D350" s="35"/>
    </row>
    <row r="351" spans="4:4" x14ac:dyDescent="0.25">
      <c r="D351" s="35"/>
    </row>
    <row r="352" spans="4:4" x14ac:dyDescent="0.25">
      <c r="D352" s="35"/>
    </row>
    <row r="353" spans="4:4" x14ac:dyDescent="0.25">
      <c r="D353" s="35"/>
    </row>
    <row r="354" spans="4:4" x14ac:dyDescent="0.25">
      <c r="D354" s="35"/>
    </row>
    <row r="355" spans="4:4" x14ac:dyDescent="0.25">
      <c r="D355" s="35"/>
    </row>
    <row r="356" spans="4:4" x14ac:dyDescent="0.25">
      <c r="D356" s="35"/>
    </row>
    <row r="357" spans="4:4" x14ac:dyDescent="0.25">
      <c r="D357" s="35"/>
    </row>
    <row r="358" spans="4:4" x14ac:dyDescent="0.25">
      <c r="D358" s="35"/>
    </row>
    <row r="359" spans="4:4" x14ac:dyDescent="0.25">
      <c r="D359" s="35"/>
    </row>
    <row r="360" spans="4:4" x14ac:dyDescent="0.25">
      <c r="D360" s="35"/>
    </row>
    <row r="361" spans="4:4" x14ac:dyDescent="0.25">
      <c r="D361" s="35"/>
    </row>
    <row r="362" spans="4:4" x14ac:dyDescent="0.25">
      <c r="D362" s="35"/>
    </row>
    <row r="363" spans="4:4" x14ac:dyDescent="0.25">
      <c r="D363" s="35"/>
    </row>
    <row r="364" spans="4:4" x14ac:dyDescent="0.25">
      <c r="D364" s="35"/>
    </row>
    <row r="365" spans="4:4" x14ac:dyDescent="0.25">
      <c r="D365" s="35"/>
    </row>
    <row r="366" spans="4:4" x14ac:dyDescent="0.25">
      <c r="D366" s="35"/>
    </row>
    <row r="367" spans="4:4" x14ac:dyDescent="0.25">
      <c r="D367" s="35"/>
    </row>
    <row r="368" spans="4:4" x14ac:dyDescent="0.25">
      <c r="D368" s="35"/>
    </row>
    <row r="369" spans="4:4" x14ac:dyDescent="0.25">
      <c r="D369" s="35"/>
    </row>
    <row r="370" spans="4:4" x14ac:dyDescent="0.25">
      <c r="D370" s="35"/>
    </row>
    <row r="371" spans="4:4" x14ac:dyDescent="0.25">
      <c r="D371" s="35"/>
    </row>
    <row r="372" spans="4:4" x14ac:dyDescent="0.25">
      <c r="D372" s="35"/>
    </row>
    <row r="373" spans="4:4" x14ac:dyDescent="0.25">
      <c r="D373" s="35"/>
    </row>
    <row r="374" spans="4:4" x14ac:dyDescent="0.25">
      <c r="D374" s="35"/>
    </row>
    <row r="375" spans="4:4" x14ac:dyDescent="0.25">
      <c r="D375" s="35"/>
    </row>
    <row r="376" spans="4:4" x14ac:dyDescent="0.25">
      <c r="D376" s="35"/>
    </row>
    <row r="377" spans="4:4" x14ac:dyDescent="0.25">
      <c r="D377" s="35"/>
    </row>
    <row r="378" spans="4:4" x14ac:dyDescent="0.25">
      <c r="D378" s="35"/>
    </row>
    <row r="379" spans="4:4" x14ac:dyDescent="0.25">
      <c r="D379" s="35"/>
    </row>
    <row r="380" spans="4:4" x14ac:dyDescent="0.25">
      <c r="D380" s="35"/>
    </row>
    <row r="381" spans="4:4" x14ac:dyDescent="0.25">
      <c r="D381" s="35"/>
    </row>
    <row r="382" spans="4:4" x14ac:dyDescent="0.25">
      <c r="D382" s="35"/>
    </row>
    <row r="383" spans="4:4" x14ac:dyDescent="0.25">
      <c r="D383" s="35"/>
    </row>
    <row r="384" spans="4:4" x14ac:dyDescent="0.25">
      <c r="D384" s="35"/>
    </row>
    <row r="385" spans="4:4" x14ac:dyDescent="0.25">
      <c r="D385" s="35"/>
    </row>
    <row r="386" spans="4:4" x14ac:dyDescent="0.25">
      <c r="D386" s="35"/>
    </row>
    <row r="387" spans="4:4" x14ac:dyDescent="0.25">
      <c r="D387" s="35"/>
    </row>
    <row r="388" spans="4:4" x14ac:dyDescent="0.25">
      <c r="D388" s="35"/>
    </row>
    <row r="389" spans="4:4" x14ac:dyDescent="0.25">
      <c r="D389" s="35"/>
    </row>
    <row r="390" spans="4:4" x14ac:dyDescent="0.25">
      <c r="D390" s="35"/>
    </row>
    <row r="391" spans="4:4" x14ac:dyDescent="0.25">
      <c r="D391" s="35"/>
    </row>
    <row r="392" spans="4:4" x14ac:dyDescent="0.25">
      <c r="D392" s="35"/>
    </row>
    <row r="393" spans="4:4" x14ac:dyDescent="0.25">
      <c r="D393" s="35"/>
    </row>
    <row r="394" spans="4:4" x14ac:dyDescent="0.25">
      <c r="D394" s="35"/>
    </row>
    <row r="395" spans="4:4" x14ac:dyDescent="0.25">
      <c r="D395" s="35"/>
    </row>
    <row r="396" spans="4:4" x14ac:dyDescent="0.25">
      <c r="D396" s="35"/>
    </row>
    <row r="397" spans="4:4" x14ac:dyDescent="0.25">
      <c r="D397" s="35"/>
    </row>
    <row r="398" spans="4:4" x14ac:dyDescent="0.25">
      <c r="D398" s="35"/>
    </row>
    <row r="399" spans="4:4" x14ac:dyDescent="0.25">
      <c r="D399" s="35"/>
    </row>
    <row r="400" spans="4:4" x14ac:dyDescent="0.25">
      <c r="D400" s="35"/>
    </row>
    <row r="401" spans="4:4" x14ac:dyDescent="0.25">
      <c r="D401" s="35"/>
    </row>
    <row r="402" spans="4:4" x14ac:dyDescent="0.25">
      <c r="D402" s="35"/>
    </row>
    <row r="403" spans="4:4" x14ac:dyDescent="0.25">
      <c r="D403" s="35"/>
    </row>
    <row r="404" spans="4:4" x14ac:dyDescent="0.25">
      <c r="D404" s="35"/>
    </row>
    <row r="405" spans="4:4" x14ac:dyDescent="0.25">
      <c r="D405" s="35"/>
    </row>
    <row r="406" spans="4:4" x14ac:dyDescent="0.25">
      <c r="D406" s="35"/>
    </row>
    <row r="407" spans="4:4" x14ac:dyDescent="0.25">
      <c r="D407" s="35"/>
    </row>
    <row r="408" spans="4:4" x14ac:dyDescent="0.25">
      <c r="D408" s="35"/>
    </row>
    <row r="409" spans="4:4" x14ac:dyDescent="0.25">
      <c r="D409" s="35"/>
    </row>
    <row r="410" spans="4:4" x14ac:dyDescent="0.25">
      <c r="D410" s="35"/>
    </row>
    <row r="411" spans="4:4" x14ac:dyDescent="0.25">
      <c r="D411" s="35"/>
    </row>
    <row r="412" spans="4:4" x14ac:dyDescent="0.25">
      <c r="D412" s="35"/>
    </row>
    <row r="413" spans="4:4" x14ac:dyDescent="0.25">
      <c r="D413" s="35"/>
    </row>
  </sheetData>
  <autoFilter ref="A2:AE204">
    <sortState ref="A3:AE212">
      <sortCondition ref="K2:K212"/>
    </sortState>
  </autoFilter>
  <sortState ref="A3:AE193">
    <sortCondition ref="K3:K193"/>
  </sortState>
  <mergeCells count="2">
    <mergeCell ref="A1:AE1"/>
    <mergeCell ref="B203:B204"/>
  </mergeCells>
  <conditionalFormatting sqref="A115:AE121 A123:AE128 A25:AE27 A29:AE31 A28:M28 O28:AE28 A131:AE201 A33:AE113 A3:AE23">
    <cfRule type="expression" dxfId="13" priority="16">
      <formula>($AB3=1)</formula>
    </cfRule>
  </conditionalFormatting>
  <conditionalFormatting sqref="A114:AC114 AE114">
    <cfRule type="expression" dxfId="12" priority="15">
      <formula>($AB114=1)</formula>
    </cfRule>
  </conditionalFormatting>
  <conditionalFormatting sqref="A122:AC122 AE122">
    <cfRule type="expression" dxfId="11" priority="14">
      <formula>($AB122=1)</formula>
    </cfRule>
  </conditionalFormatting>
  <conditionalFormatting sqref="AD114">
    <cfRule type="expression" dxfId="10" priority="13">
      <formula>($AB114=1)</formula>
    </cfRule>
  </conditionalFormatting>
  <conditionalFormatting sqref="AD122">
    <cfRule type="expression" dxfId="9" priority="12">
      <formula>($AB122=1)</formula>
    </cfRule>
  </conditionalFormatting>
  <conditionalFormatting sqref="A24:M24 O24:AE24">
    <cfRule type="expression" dxfId="8" priority="11">
      <formula>($AB24=1)</formula>
    </cfRule>
  </conditionalFormatting>
  <conditionalFormatting sqref="N24">
    <cfRule type="expression" dxfId="7" priority="10">
      <formula>($AB24=1)</formula>
    </cfRule>
  </conditionalFormatting>
  <conditionalFormatting sqref="A32:AE32">
    <cfRule type="expression" dxfId="6" priority="9">
      <formula>($AB32=1)</formula>
    </cfRule>
  </conditionalFormatting>
  <conditionalFormatting sqref="N28">
    <cfRule type="expression" dxfId="5" priority="8">
      <formula>($AB28=1)</formula>
    </cfRule>
  </conditionalFormatting>
  <conditionalFormatting sqref="A129:M129 O129:AE129">
    <cfRule type="expression" dxfId="4" priority="7">
      <formula>($AB129=1)</formula>
    </cfRule>
  </conditionalFormatting>
  <conditionalFormatting sqref="N129">
    <cfRule type="expression" dxfId="3" priority="6">
      <formula>($AB129=1)</formula>
    </cfRule>
  </conditionalFormatting>
  <conditionalFormatting sqref="A130:M130 O130:AE130">
    <cfRule type="expression" dxfId="2" priority="3">
      <formula>($AB130=1)</formula>
    </cfRule>
  </conditionalFormatting>
  <conditionalFormatting sqref="N130">
    <cfRule type="expression" dxfId="1" priority="2">
      <formula>($AB130=1)</formula>
    </cfRule>
  </conditionalFormatting>
  <conditionalFormatting sqref="A3:AE201">
    <cfRule type="expression" dxfId="0" priority="1">
      <formula>(SEARCH("HEVC",$AD3)&gt;0)</formula>
    </cfRule>
  </conditionalFormatting>
  <dataValidations count="2">
    <dataValidation type="list" allowBlank="1" showInputMessage="1" showErrorMessage="1" sqref="T66:T67 X66:Z67 X69:Z197 T69:T197 X3:Z64 T3:T64">
      <formula1>"Да,Нет"</formula1>
    </dataValidation>
    <dataValidation type="list" allowBlank="1" showInputMessage="1" showErrorMessage="1" sqref="F66:F67 F69:F197 F3:F64">
      <formula1>"HD,SD"</formula1>
    </dataValidation>
  </dataValidations>
  <hyperlinks>
    <hyperlink ref="N124" r:id="rId1"/>
    <hyperlink ref="N148" r:id="rId2"/>
    <hyperlink ref="N80" r:id="rId3"/>
    <hyperlink ref="N119" r:id="rId4"/>
    <hyperlink ref="N146" r:id="rId5"/>
    <hyperlink ref="N149" r:id="rId6"/>
    <hyperlink ref="N150" r:id="rId7"/>
    <hyperlink ref="N151" r:id="rId8"/>
    <hyperlink ref="N200" r:id="rId9"/>
    <hyperlink ref="N201" r:id="rId10"/>
    <hyperlink ref="N109" r:id="rId11"/>
    <hyperlink ref="N152" r:id="rId12"/>
    <hyperlink ref="N103" r:id="rId13"/>
    <hyperlink ref="N5" r:id="rId14"/>
    <hyperlink ref="N27" r:id="rId15"/>
    <hyperlink ref="N178" r:id="rId16"/>
    <hyperlink ref="N113" r:id="rId17"/>
    <hyperlink ref="N105" r:id="rId18"/>
    <hyperlink ref="N68" r:id="rId19"/>
    <hyperlink ref="N65" r:id="rId20"/>
    <hyperlink ref="N24" r:id="rId21"/>
    <hyperlink ref="N28" r:id="rId22"/>
    <hyperlink ref="N129" r:id="rId23"/>
    <hyperlink ref="N130" r:id="rId24"/>
  </hyperlinks>
  <pageMargins left="0.7" right="0.7" top="0.75" bottom="0.75" header="0.3" footer="0.3"/>
  <pageSetup paperSize="9" scale="20" fitToHeight="0" orientation="portrait" r:id="rId25"/>
  <legacyDrawing r:id="rId2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10"/>
  <sheetViews>
    <sheetView workbookViewId="0">
      <selection activeCell="P1" sqref="P1"/>
    </sheetView>
  </sheetViews>
  <sheetFormatPr defaultColWidth="8.85546875" defaultRowHeight="15" x14ac:dyDescent="0.25"/>
  <cols>
    <col min="1" max="1" width="4.85546875" bestFit="1" customWidth="1"/>
    <col min="2" max="2" width="10.42578125" bestFit="1" customWidth="1"/>
    <col min="3" max="3" width="16.42578125" bestFit="1" customWidth="1"/>
    <col min="4" max="4" width="15.85546875" bestFit="1" customWidth="1"/>
    <col min="5" max="5" width="8.42578125" bestFit="1" customWidth="1"/>
    <col min="6" max="6" width="10.140625" bestFit="1" customWidth="1"/>
    <col min="7" max="7" width="11.85546875" bestFit="1" customWidth="1"/>
    <col min="8" max="8" width="3.7109375" style="10" bestFit="1" customWidth="1"/>
    <col min="9" max="9" width="20.42578125" bestFit="1" customWidth="1"/>
    <col min="10" max="10" width="28.7109375" bestFit="1" customWidth="1"/>
    <col min="11" max="11" width="21.7109375" bestFit="1" customWidth="1"/>
    <col min="12" max="12" width="22.7109375" bestFit="1" customWidth="1"/>
    <col min="13" max="14" width="10.7109375" customWidth="1"/>
    <col min="15" max="15" width="28.7109375" bestFit="1" customWidth="1"/>
    <col min="16" max="16" width="2" style="68" customWidth="1"/>
  </cols>
  <sheetData>
    <row r="1" spans="1:17" x14ac:dyDescent="0.25">
      <c r="A1" s="5" t="s">
        <v>449</v>
      </c>
      <c r="B1" s="5" t="s">
        <v>471</v>
      </c>
      <c r="C1" s="5" t="s">
        <v>455</v>
      </c>
      <c r="D1" s="5" t="s">
        <v>450</v>
      </c>
      <c r="E1" s="5" t="s">
        <v>456</v>
      </c>
      <c r="F1" s="5" t="s">
        <v>451</v>
      </c>
      <c r="G1" s="5" t="s">
        <v>452</v>
      </c>
      <c r="H1" s="7" t="s">
        <v>453</v>
      </c>
      <c r="I1" s="5" t="s">
        <v>454</v>
      </c>
      <c r="J1" s="5" t="s">
        <v>470</v>
      </c>
      <c r="K1" s="5" t="s">
        <v>476</v>
      </c>
      <c r="L1" s="5" t="s">
        <v>477</v>
      </c>
      <c r="M1" s="5" t="s">
        <v>803</v>
      </c>
      <c r="N1" s="5" t="s">
        <v>804</v>
      </c>
      <c r="O1" s="5" t="s">
        <v>488</v>
      </c>
      <c r="P1" s="69"/>
      <c r="Q1" s="70"/>
    </row>
    <row r="2" spans="1:17" x14ac:dyDescent="0.25">
      <c r="A2" s="4">
        <v>1</v>
      </c>
      <c r="B2" s="4" t="s">
        <v>457</v>
      </c>
      <c r="C2" s="4">
        <v>17333</v>
      </c>
      <c r="D2" s="4">
        <v>11733</v>
      </c>
      <c r="E2" s="4" t="s">
        <v>472</v>
      </c>
      <c r="F2" s="4" t="s">
        <v>473</v>
      </c>
      <c r="G2" s="4" t="s">
        <v>475</v>
      </c>
      <c r="H2" s="8" t="s">
        <v>474</v>
      </c>
      <c r="I2" s="4" t="s">
        <v>466</v>
      </c>
      <c r="J2" s="4">
        <v>43000</v>
      </c>
      <c r="K2" s="4" t="s">
        <v>478</v>
      </c>
      <c r="L2" s="4" t="s">
        <v>479</v>
      </c>
      <c r="M2" s="4">
        <f>COUNTIFS('DVB-S'!$G$3:$G$201,'Параметры транспондеров'!$A2,'DVB-S'!$AB$3:$AB$201,"&lt;&gt;1",'DVB-S'!$F$3:$F$201,"SD")</f>
        <v>12</v>
      </c>
      <c r="N2" s="4">
        <f>COUNTIFS('DVB-S'!$G$3:$G$201,'Параметры транспондеров'!$A2,'DVB-S'!$AB$3:$AB$201,"&lt;&gt;1",'DVB-S'!$F$3:$F$201,"HD")</f>
        <v>0</v>
      </c>
      <c r="O2" s="11" t="s">
        <v>489</v>
      </c>
    </row>
    <row r="3" spans="1:17" x14ac:dyDescent="0.25">
      <c r="A3" s="4">
        <v>2</v>
      </c>
      <c r="B3" s="4" t="s">
        <v>458</v>
      </c>
      <c r="C3" s="4">
        <v>17393</v>
      </c>
      <c r="D3" s="4">
        <v>11793</v>
      </c>
      <c r="E3" s="4" t="s">
        <v>467</v>
      </c>
      <c r="F3" s="4" t="s">
        <v>468</v>
      </c>
      <c r="G3" s="4" t="s">
        <v>469</v>
      </c>
      <c r="H3" s="8" t="s">
        <v>465</v>
      </c>
      <c r="I3" s="4" t="s">
        <v>466</v>
      </c>
      <c r="J3" s="4">
        <v>45000</v>
      </c>
      <c r="K3" s="4" t="s">
        <v>547</v>
      </c>
      <c r="L3" s="4" t="s">
        <v>547</v>
      </c>
      <c r="M3" s="4">
        <f>COUNTIFS('DVB-S'!$G$3:$G$201,'Параметры транспондеров'!$A3,'DVB-S'!$AB$3:$AB$201,"&lt;&gt;1",'DVB-S'!$F$3:$F$201,"SD")</f>
        <v>43</v>
      </c>
      <c r="N3" s="4">
        <f>COUNTIFS('DVB-S'!$G$3:$G$201,'Параметры транспондеров'!$A3,'DVB-S'!$AB$3:$AB$201,"&lt;&gt;1",'DVB-S'!$F$3:$F$201,"HD")</f>
        <v>0</v>
      </c>
      <c r="O3" s="4" t="s">
        <v>490</v>
      </c>
    </row>
    <row r="4" spans="1:17" x14ac:dyDescent="0.25">
      <c r="A4" s="4">
        <v>3</v>
      </c>
      <c r="B4" s="4" t="s">
        <v>459</v>
      </c>
      <c r="C4" s="4">
        <v>17453</v>
      </c>
      <c r="D4" s="4">
        <v>11853</v>
      </c>
      <c r="E4" s="4" t="s">
        <v>467</v>
      </c>
      <c r="F4" s="4" t="s">
        <v>468</v>
      </c>
      <c r="G4" s="4" t="s">
        <v>469</v>
      </c>
      <c r="H4" s="8" t="s">
        <v>465</v>
      </c>
      <c r="I4" s="4" t="s">
        <v>466</v>
      </c>
      <c r="J4" s="4">
        <v>45000</v>
      </c>
      <c r="K4" s="4" t="s">
        <v>480</v>
      </c>
      <c r="L4" s="4" t="s">
        <v>481</v>
      </c>
      <c r="M4" s="4">
        <f>COUNTIFS('DVB-S'!$G$3:$G$201,'Параметры транспондеров'!$A4,'DVB-S'!$AB$3:$AB$201,"&lt;&gt;1",'DVB-S'!$F$3:$F$201,"SD")</f>
        <v>40</v>
      </c>
      <c r="N4" s="4">
        <f>COUNTIFS('DVB-S'!$G$3:$G$201,'Параметры транспондеров'!$A4,'DVB-S'!$AB$3:$AB$201,"&lt;&gt;1",'DVB-S'!$F$3:$F$201,"HD")</f>
        <v>0</v>
      </c>
      <c r="O4" s="4" t="s">
        <v>490</v>
      </c>
    </row>
    <row r="5" spans="1:17" x14ac:dyDescent="0.25">
      <c r="A5" s="6">
        <v>4</v>
      </c>
      <c r="B5" s="6" t="s">
        <v>460</v>
      </c>
      <c r="C5" s="6">
        <v>17513</v>
      </c>
      <c r="D5" s="6">
        <v>11913</v>
      </c>
      <c r="E5" s="6" t="s">
        <v>467</v>
      </c>
      <c r="F5" s="6" t="s">
        <v>468</v>
      </c>
      <c r="G5" s="6" t="s">
        <v>469</v>
      </c>
      <c r="H5" s="9" t="s">
        <v>465</v>
      </c>
      <c r="I5" s="6" t="s">
        <v>466</v>
      </c>
      <c r="J5" s="6">
        <v>45000</v>
      </c>
      <c r="K5" s="6" t="s">
        <v>482</v>
      </c>
      <c r="L5" s="6" t="s">
        <v>483</v>
      </c>
      <c r="M5" s="6">
        <f>COUNTIFS('DVB-S'!$G$3:$G$201,'Параметры транспондеров'!$A5,'DVB-S'!$AB$3:$AB$201,"&lt;&gt;1",'DVB-S'!$F$3:$F$201,"SD")</f>
        <v>35</v>
      </c>
      <c r="N5" s="6">
        <f>COUNTIFS('DVB-S'!$G$3:$G$201,'Параметры транспондеров'!$A5,'DVB-S'!$AB$3:$AB$201,"&lt;&gt;1",'DVB-S'!$F$3:$F$201,"HD")</f>
        <v>0</v>
      </c>
      <c r="O5" s="6" t="s">
        <v>490</v>
      </c>
    </row>
    <row r="6" spans="1:17" x14ac:dyDescent="0.25">
      <c r="A6" s="4">
        <v>5</v>
      </c>
      <c r="B6" s="4" t="s">
        <v>461</v>
      </c>
      <c r="C6" s="4">
        <v>17573</v>
      </c>
      <c r="D6" s="4">
        <v>11973</v>
      </c>
      <c r="E6" s="4" t="s">
        <v>467</v>
      </c>
      <c r="F6" s="4" t="s">
        <v>468</v>
      </c>
      <c r="G6" s="4" t="s">
        <v>469</v>
      </c>
      <c r="H6" s="8" t="s">
        <v>465</v>
      </c>
      <c r="I6" s="4" t="s">
        <v>466</v>
      </c>
      <c r="J6" s="4">
        <v>45000</v>
      </c>
      <c r="K6" s="4" t="s">
        <v>484</v>
      </c>
      <c r="L6" s="4" t="s">
        <v>485</v>
      </c>
      <c r="M6" s="4">
        <f>COUNTIFS('DVB-S'!$G$3:$G$201,'Параметры транспондеров'!$A6,'DVB-S'!$AB$3:$AB$201,"&lt;&gt;1",'DVB-S'!$F$3:$F$201,"SD")</f>
        <v>0</v>
      </c>
      <c r="N6" s="4">
        <f>COUNTIFS('DVB-S'!$G$3:$G$201,'Параметры транспондеров'!$A6,'DVB-S'!$AB$3:$AB$201,"&lt;&gt;1",'DVB-S'!$F$3:$F$201,"HD")</f>
        <v>12</v>
      </c>
      <c r="O6" s="4" t="s">
        <v>490</v>
      </c>
    </row>
    <row r="7" spans="1:17" x14ac:dyDescent="0.25">
      <c r="A7" s="4">
        <v>6</v>
      </c>
      <c r="B7" s="4" t="s">
        <v>462</v>
      </c>
      <c r="C7" s="4">
        <v>17633</v>
      </c>
      <c r="D7" s="4">
        <v>12033</v>
      </c>
      <c r="E7" s="4" t="s">
        <v>467</v>
      </c>
      <c r="F7" s="4" t="s">
        <v>468</v>
      </c>
      <c r="G7" s="4" t="s">
        <v>469</v>
      </c>
      <c r="H7" s="8" t="s">
        <v>465</v>
      </c>
      <c r="I7" s="4" t="s">
        <v>466</v>
      </c>
      <c r="J7" s="4">
        <v>45000</v>
      </c>
      <c r="K7" s="4" t="s">
        <v>484</v>
      </c>
      <c r="L7" s="4" t="s">
        <v>485</v>
      </c>
      <c r="M7" s="4">
        <f>COUNTIFS('DVB-S'!$G$3:$G$201,'Параметры транспондеров'!$A7,'DVB-S'!$AB$3:$AB$201,"&lt;&gt;1",'DVB-S'!$F$3:$F$201,"SD")</f>
        <v>0</v>
      </c>
      <c r="N7" s="4">
        <f>COUNTIFS('DVB-S'!$G$3:$G$201,'Параметры транспондеров'!$A7,'DVB-S'!$AB$3:$AB$201,"&lt;&gt;1",'DVB-S'!$F$3:$F$201,"HD")</f>
        <v>12</v>
      </c>
      <c r="O7" s="4" t="s">
        <v>490</v>
      </c>
    </row>
    <row r="8" spans="1:17" x14ac:dyDescent="0.25">
      <c r="A8" s="4">
        <v>7</v>
      </c>
      <c r="B8" s="4" t="s">
        <v>463</v>
      </c>
      <c r="C8" s="4">
        <v>17693</v>
      </c>
      <c r="D8" s="4">
        <v>12093</v>
      </c>
      <c r="E8" s="4" t="s">
        <v>467</v>
      </c>
      <c r="F8" s="4" t="s">
        <v>468</v>
      </c>
      <c r="G8" s="4" t="s">
        <v>469</v>
      </c>
      <c r="H8" s="8" t="s">
        <v>465</v>
      </c>
      <c r="I8" s="4" t="s">
        <v>466</v>
      </c>
      <c r="J8" s="4">
        <v>45000</v>
      </c>
      <c r="K8" s="4" t="s">
        <v>478</v>
      </c>
      <c r="L8" s="4" t="s">
        <v>479</v>
      </c>
      <c r="M8" s="4">
        <f>COUNTIFS('DVB-S'!$G$3:$G$201,'Параметры транспондеров'!$A8,'DVB-S'!$AB$3:$AB$201,"&lt;&gt;1",'DVB-S'!$F$3:$F$201,"SD")</f>
        <v>0</v>
      </c>
      <c r="N8" s="4">
        <f>COUNTIFS('DVB-S'!$G$3:$G$201,'Параметры транспондеров'!$A8,'DVB-S'!$AB$3:$AB$201,"&lt;&gt;1",'DVB-S'!$F$3:$F$201,"HD")</f>
        <v>12</v>
      </c>
      <c r="O8" s="4" t="s">
        <v>490</v>
      </c>
    </row>
    <row r="9" spans="1:17" x14ac:dyDescent="0.25">
      <c r="A9" s="4">
        <v>8</v>
      </c>
      <c r="B9" s="4" t="s">
        <v>464</v>
      </c>
      <c r="C9" s="4">
        <v>17753</v>
      </c>
      <c r="D9" s="4">
        <v>12153</v>
      </c>
      <c r="E9" s="4" t="s">
        <v>467</v>
      </c>
      <c r="F9" s="4" t="s">
        <v>468</v>
      </c>
      <c r="G9" s="4" t="s">
        <v>469</v>
      </c>
      <c r="H9" s="8" t="s">
        <v>465</v>
      </c>
      <c r="I9" s="4" t="s">
        <v>466</v>
      </c>
      <c r="J9" s="4">
        <v>45000</v>
      </c>
      <c r="K9" s="4" t="s">
        <v>486</v>
      </c>
      <c r="L9" s="4" t="s">
        <v>487</v>
      </c>
      <c r="M9" s="4">
        <f>COUNTIFS('DVB-S'!$G$3:$G$201,'Параметры транспондеров'!$A9,'DVB-S'!$AB$3:$AB$201,"&lt;&gt;1",'DVB-S'!$F$3:$F$201,"SD")</f>
        <v>31</v>
      </c>
      <c r="N9" s="4">
        <f>COUNTIFS('DVB-S'!$G$3:$G$201,'Параметры транспондеров'!$A9,'DVB-S'!$AB$3:$AB$201,"&lt;&gt;1",'DVB-S'!$F$3:$F$201,"HD")</f>
        <v>2</v>
      </c>
      <c r="O9" s="4" t="s">
        <v>490</v>
      </c>
    </row>
    <row r="10" spans="1:17" s="76" customFormat="1" ht="12.75" x14ac:dyDescent="0.2">
      <c r="H10" s="77"/>
      <c r="M10" s="79">
        <f>SUM(M2:M9)</f>
        <v>161</v>
      </c>
      <c r="N10" s="79">
        <f>SUM(N2:N9)</f>
        <v>38</v>
      </c>
      <c r="P10" s="78"/>
    </row>
  </sheetData>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
  <sheetViews>
    <sheetView workbookViewId="0">
      <selection activeCell="L1" sqref="L1"/>
    </sheetView>
  </sheetViews>
  <sheetFormatPr defaultColWidth="8.85546875" defaultRowHeight="15" x14ac:dyDescent="0.25"/>
  <cols>
    <col min="12" max="12" width="1.140625" customWidth="1"/>
  </cols>
  <sheetData>
    <row r="1" spans="1:11" ht="15.75" thickBot="1" x14ac:dyDescent="0.3">
      <c r="A1" s="95" t="s">
        <v>705</v>
      </c>
      <c r="B1" s="96"/>
      <c r="C1" s="96"/>
      <c r="D1" s="96"/>
      <c r="E1" s="96"/>
      <c r="F1" s="96"/>
      <c r="G1" s="96"/>
      <c r="H1" s="96"/>
      <c r="I1" s="96"/>
      <c r="J1" s="96"/>
      <c r="K1" s="97"/>
    </row>
    <row r="2" spans="1:11" ht="63" x14ac:dyDescent="0.25">
      <c r="A2" s="13" t="s">
        <v>584</v>
      </c>
      <c r="B2" s="14" t="s">
        <v>585</v>
      </c>
      <c r="C2" s="15" t="s">
        <v>586</v>
      </c>
      <c r="D2" s="19" t="s">
        <v>587</v>
      </c>
      <c r="E2" s="22" t="s">
        <v>588</v>
      </c>
      <c r="F2" s="25" t="s">
        <v>589</v>
      </c>
      <c r="G2" s="71" t="s">
        <v>590</v>
      </c>
      <c r="H2" s="29" t="s">
        <v>591</v>
      </c>
      <c r="I2" s="30" t="s">
        <v>592</v>
      </c>
      <c r="J2" s="30" t="s">
        <v>593</v>
      </c>
      <c r="K2" s="31" t="s">
        <v>594</v>
      </c>
    </row>
    <row r="3" spans="1:11" x14ac:dyDescent="0.25">
      <c r="A3" s="17" t="s">
        <v>595</v>
      </c>
      <c r="B3" s="16" t="s">
        <v>596</v>
      </c>
      <c r="C3" s="18" t="s">
        <v>597</v>
      </c>
      <c r="D3" s="20" t="s">
        <v>598</v>
      </c>
      <c r="E3" s="23" t="s">
        <v>599</v>
      </c>
      <c r="F3" s="26" t="s">
        <v>600</v>
      </c>
      <c r="G3" s="72" t="s">
        <v>601</v>
      </c>
      <c r="H3" s="32" t="s">
        <v>602</v>
      </c>
      <c r="I3" s="28" t="s">
        <v>603</v>
      </c>
      <c r="J3" s="28" t="s">
        <v>604</v>
      </c>
      <c r="K3" s="33" t="s">
        <v>605</v>
      </c>
    </row>
    <row r="4" spans="1:11" ht="15.75" thickBot="1" x14ac:dyDescent="0.3">
      <c r="A4" s="92" t="s">
        <v>606</v>
      </c>
      <c r="B4" s="93"/>
      <c r="C4" s="94"/>
      <c r="D4" s="21" t="s">
        <v>607</v>
      </c>
      <c r="E4" s="24" t="s">
        <v>608</v>
      </c>
      <c r="F4" s="27" t="s">
        <v>609</v>
      </c>
      <c r="G4" s="73" t="s">
        <v>610</v>
      </c>
      <c r="H4" s="89" t="s">
        <v>611</v>
      </c>
      <c r="I4" s="90"/>
      <c r="J4" s="90"/>
      <c r="K4" s="91"/>
    </row>
  </sheetData>
  <mergeCells count="3">
    <mergeCell ref="H4:K4"/>
    <mergeCell ref="A4:C4"/>
    <mergeCell ref="A1:K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G1" sqref="G1"/>
    </sheetView>
  </sheetViews>
  <sheetFormatPr defaultRowHeight="12.75" x14ac:dyDescent="0.2"/>
  <cols>
    <col min="1" max="1" width="6" style="76" bestFit="1" customWidth="1"/>
    <col min="2" max="2" width="18.140625" style="76" bestFit="1" customWidth="1"/>
    <col min="3" max="3" width="4" style="76" bestFit="1" customWidth="1"/>
    <col min="4" max="4" width="27.140625" style="76" bestFit="1" customWidth="1"/>
    <col min="5" max="5" width="14" style="76" bestFit="1" customWidth="1"/>
    <col min="6" max="6" width="93.140625" style="76" bestFit="1" customWidth="1"/>
    <col min="7" max="7" width="1.42578125" style="76" customWidth="1"/>
    <col min="8" max="16384" width="9.140625" style="76"/>
  </cols>
  <sheetData>
    <row r="1" spans="1:6" ht="15" x14ac:dyDescent="0.25">
      <c r="A1" s="98" t="s">
        <v>831</v>
      </c>
      <c r="B1" s="98"/>
      <c r="C1" s="98"/>
      <c r="D1" s="98"/>
      <c r="E1" s="98"/>
      <c r="F1" s="98"/>
    </row>
    <row r="2" spans="1:6" x14ac:dyDescent="0.2">
      <c r="A2" s="82" t="s">
        <v>830</v>
      </c>
      <c r="B2" s="82" t="s">
        <v>826</v>
      </c>
      <c r="C2" s="82" t="s">
        <v>3</v>
      </c>
      <c r="D2" s="82" t="s">
        <v>827</v>
      </c>
      <c r="E2" s="82" t="s">
        <v>828</v>
      </c>
      <c r="F2" s="82" t="s">
        <v>829</v>
      </c>
    </row>
    <row r="3" spans="1:6" x14ac:dyDescent="0.2">
      <c r="A3" s="80">
        <f>ROW()-2</f>
        <v>1</v>
      </c>
      <c r="B3" s="80" t="s">
        <v>809</v>
      </c>
      <c r="C3" s="80">
        <v>993</v>
      </c>
      <c r="D3" s="80" t="s">
        <v>810</v>
      </c>
      <c r="E3" s="80" t="s">
        <v>811</v>
      </c>
      <c r="F3" s="80" t="s">
        <v>812</v>
      </c>
    </row>
    <row r="4" spans="1:6" x14ac:dyDescent="0.2">
      <c r="A4" s="80">
        <f t="shared" ref="A4:A7" si="0">ROW()-2</f>
        <v>2</v>
      </c>
      <c r="B4" s="80" t="s">
        <v>813</v>
      </c>
      <c r="C4" s="80">
        <v>995</v>
      </c>
      <c r="D4" s="80" t="s">
        <v>814</v>
      </c>
      <c r="E4" s="80" t="s">
        <v>811</v>
      </c>
      <c r="F4" s="80" t="s">
        <v>815</v>
      </c>
    </row>
    <row r="5" spans="1:6" x14ac:dyDescent="0.2">
      <c r="A5" s="80">
        <f t="shared" si="0"/>
        <v>3</v>
      </c>
      <c r="B5" s="80" t="s">
        <v>809</v>
      </c>
      <c r="C5" s="80">
        <v>994</v>
      </c>
      <c r="D5" s="80" t="s">
        <v>816</v>
      </c>
      <c r="E5" s="80" t="s">
        <v>817</v>
      </c>
      <c r="F5" s="80" t="s">
        <v>818</v>
      </c>
    </row>
    <row r="6" spans="1:6" x14ac:dyDescent="0.2">
      <c r="A6" s="80">
        <f t="shared" si="0"/>
        <v>4</v>
      </c>
      <c r="B6" s="80" t="s">
        <v>819</v>
      </c>
      <c r="C6" s="80">
        <v>996</v>
      </c>
      <c r="D6" s="80" t="s">
        <v>820</v>
      </c>
      <c r="E6" s="80" t="s">
        <v>821</v>
      </c>
      <c r="F6" s="80" t="s">
        <v>822</v>
      </c>
    </row>
    <row r="7" spans="1:6" x14ac:dyDescent="0.2">
      <c r="A7" s="80">
        <f t="shared" si="0"/>
        <v>5</v>
      </c>
      <c r="B7" s="80" t="s">
        <v>823</v>
      </c>
      <c r="C7" s="80">
        <v>998</v>
      </c>
      <c r="D7" s="80" t="s">
        <v>824</v>
      </c>
      <c r="E7" s="80" t="s">
        <v>821</v>
      </c>
      <c r="F7" s="80" t="s">
        <v>825</v>
      </c>
    </row>
  </sheetData>
  <mergeCells count="1">
    <mergeCell ref="A1:F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workbookViewId="0">
      <selection activeCell="E1" sqref="E1"/>
    </sheetView>
  </sheetViews>
  <sheetFormatPr defaultRowHeight="12.75" x14ac:dyDescent="0.2"/>
  <cols>
    <col min="1" max="1" width="6" style="76" bestFit="1" customWidth="1"/>
    <col min="2" max="2" width="20.28515625" style="76" bestFit="1" customWidth="1"/>
    <col min="3" max="4" width="9.140625" style="76"/>
    <col min="5" max="5" width="1.28515625" style="76" customWidth="1"/>
    <col min="6" max="16384" width="9.140625" style="76"/>
  </cols>
  <sheetData>
    <row r="1" spans="1:4" x14ac:dyDescent="0.2">
      <c r="A1" s="99" t="s">
        <v>833</v>
      </c>
      <c r="B1" s="100"/>
      <c r="C1" s="100"/>
      <c r="D1" s="101"/>
    </row>
    <row r="2" spans="1:4" x14ac:dyDescent="0.2">
      <c r="A2" s="83" t="s">
        <v>830</v>
      </c>
      <c r="B2" s="83" t="s">
        <v>832</v>
      </c>
      <c r="C2" s="83" t="s">
        <v>3</v>
      </c>
      <c r="D2" s="83" t="s">
        <v>4</v>
      </c>
    </row>
    <row r="3" spans="1:4" x14ac:dyDescent="0.2">
      <c r="A3" s="81">
        <f>ROW()-2</f>
        <v>1</v>
      </c>
      <c r="B3" s="80" t="s">
        <v>790</v>
      </c>
      <c r="C3" s="80">
        <v>1024</v>
      </c>
      <c r="D3" s="80">
        <v>22</v>
      </c>
    </row>
    <row r="4" spans="1:4" x14ac:dyDescent="0.2">
      <c r="A4" s="81">
        <f t="shared" ref="A4:A37" si="0">ROW()-2</f>
        <v>2</v>
      </c>
      <c r="B4" s="80" t="s">
        <v>494</v>
      </c>
      <c r="C4" s="80">
        <v>1156</v>
      </c>
      <c r="D4" s="80">
        <v>24</v>
      </c>
    </row>
    <row r="5" spans="1:4" x14ac:dyDescent="0.2">
      <c r="A5" s="81">
        <f t="shared" si="0"/>
        <v>3</v>
      </c>
      <c r="B5" s="80" t="s">
        <v>559</v>
      </c>
      <c r="C5" s="80">
        <v>1097</v>
      </c>
      <c r="D5" s="80">
        <v>61</v>
      </c>
    </row>
    <row r="6" spans="1:4" x14ac:dyDescent="0.2">
      <c r="A6" s="81">
        <f t="shared" si="0"/>
        <v>4</v>
      </c>
      <c r="B6" s="80" t="s">
        <v>493</v>
      </c>
      <c r="C6" s="80">
        <v>1362</v>
      </c>
      <c r="D6" s="80">
        <v>77</v>
      </c>
    </row>
    <row r="7" spans="1:4" x14ac:dyDescent="0.2">
      <c r="A7" s="81">
        <f t="shared" si="0"/>
        <v>5</v>
      </c>
      <c r="B7" s="80" t="s">
        <v>198</v>
      </c>
      <c r="C7" s="80">
        <v>1054</v>
      </c>
      <c r="D7" s="80">
        <v>78</v>
      </c>
    </row>
    <row r="8" spans="1:4" x14ac:dyDescent="0.2">
      <c r="A8" s="81">
        <f t="shared" si="0"/>
        <v>6</v>
      </c>
      <c r="B8" s="80" t="s">
        <v>49</v>
      </c>
      <c r="C8" s="80">
        <v>1104</v>
      </c>
      <c r="D8" s="80">
        <v>85</v>
      </c>
    </row>
    <row r="9" spans="1:4" x14ac:dyDescent="0.2">
      <c r="A9" s="81">
        <f t="shared" si="0"/>
        <v>7</v>
      </c>
      <c r="B9" s="80" t="s">
        <v>205</v>
      </c>
      <c r="C9" s="80">
        <v>1373</v>
      </c>
      <c r="D9" s="80">
        <v>87</v>
      </c>
    </row>
    <row r="10" spans="1:4" x14ac:dyDescent="0.2">
      <c r="A10" s="81">
        <f t="shared" si="0"/>
        <v>8</v>
      </c>
      <c r="B10" s="80" t="s">
        <v>50</v>
      </c>
      <c r="C10" s="80">
        <v>1061</v>
      </c>
      <c r="D10" s="80">
        <v>90</v>
      </c>
    </row>
    <row r="11" spans="1:4" x14ac:dyDescent="0.2">
      <c r="A11" s="81">
        <f t="shared" si="0"/>
        <v>9</v>
      </c>
      <c r="B11" s="80" t="s">
        <v>51</v>
      </c>
      <c r="C11" s="80">
        <v>1168</v>
      </c>
      <c r="D11" s="80">
        <v>92</v>
      </c>
    </row>
    <row r="12" spans="1:4" x14ac:dyDescent="0.2">
      <c r="A12" s="81">
        <f t="shared" si="0"/>
        <v>10</v>
      </c>
      <c r="B12" s="80" t="s">
        <v>52</v>
      </c>
      <c r="C12" s="80">
        <v>1032</v>
      </c>
      <c r="D12" s="80">
        <v>95</v>
      </c>
    </row>
    <row r="13" spans="1:4" x14ac:dyDescent="0.2">
      <c r="A13" s="81">
        <f t="shared" si="0"/>
        <v>11</v>
      </c>
      <c r="B13" s="80" t="s">
        <v>555</v>
      </c>
      <c r="C13" s="80">
        <v>1031</v>
      </c>
      <c r="D13" s="80">
        <v>97</v>
      </c>
    </row>
    <row r="14" spans="1:4" x14ac:dyDescent="0.2">
      <c r="A14" s="81">
        <f t="shared" si="0"/>
        <v>12</v>
      </c>
      <c r="B14" s="80" t="s">
        <v>53</v>
      </c>
      <c r="C14" s="80">
        <v>1113</v>
      </c>
      <c r="D14" s="80">
        <v>98</v>
      </c>
    </row>
    <row r="15" spans="1:4" x14ac:dyDescent="0.2">
      <c r="A15" s="81">
        <f t="shared" si="0"/>
        <v>13</v>
      </c>
      <c r="B15" s="80" t="s">
        <v>285</v>
      </c>
      <c r="C15" s="80">
        <v>1241</v>
      </c>
      <c r="D15" s="80">
        <v>102</v>
      </c>
    </row>
    <row r="16" spans="1:4" x14ac:dyDescent="0.2">
      <c r="A16" s="81">
        <f t="shared" si="0"/>
        <v>14</v>
      </c>
      <c r="B16" s="80" t="s">
        <v>772</v>
      </c>
      <c r="C16" s="80">
        <v>1303</v>
      </c>
      <c r="D16" s="80">
        <v>105</v>
      </c>
    </row>
    <row r="17" spans="1:4" x14ac:dyDescent="0.2">
      <c r="A17" s="81">
        <f t="shared" si="0"/>
        <v>15</v>
      </c>
      <c r="B17" s="80" t="s">
        <v>54</v>
      </c>
      <c r="C17" s="80">
        <v>1336</v>
      </c>
      <c r="D17" s="80">
        <v>107</v>
      </c>
    </row>
    <row r="18" spans="1:4" x14ac:dyDescent="0.2">
      <c r="A18" s="81">
        <f t="shared" si="0"/>
        <v>16</v>
      </c>
      <c r="B18" s="80" t="s">
        <v>560</v>
      </c>
      <c r="C18" s="80">
        <v>1100</v>
      </c>
      <c r="D18" s="80">
        <v>109</v>
      </c>
    </row>
    <row r="19" spans="1:4" x14ac:dyDescent="0.2">
      <c r="A19" s="81">
        <f t="shared" si="0"/>
        <v>17</v>
      </c>
      <c r="B19" s="80" t="s">
        <v>56</v>
      </c>
      <c r="C19" s="80">
        <v>1304</v>
      </c>
      <c r="D19" s="80">
        <v>113</v>
      </c>
    </row>
    <row r="20" spans="1:4" x14ac:dyDescent="0.2">
      <c r="A20" s="81">
        <f t="shared" si="0"/>
        <v>18</v>
      </c>
      <c r="B20" s="80" t="s">
        <v>672</v>
      </c>
      <c r="C20" s="80">
        <v>1359</v>
      </c>
      <c r="D20" s="80">
        <v>114</v>
      </c>
    </row>
    <row r="21" spans="1:4" x14ac:dyDescent="0.2">
      <c r="A21" s="81">
        <f t="shared" si="0"/>
        <v>19</v>
      </c>
      <c r="B21" s="80" t="s">
        <v>734</v>
      </c>
      <c r="C21" s="80">
        <v>1378</v>
      </c>
      <c r="D21" s="80">
        <v>115</v>
      </c>
    </row>
    <row r="22" spans="1:4" x14ac:dyDescent="0.2">
      <c r="A22" s="81">
        <f t="shared" si="0"/>
        <v>20</v>
      </c>
      <c r="B22" s="80" t="s">
        <v>57</v>
      </c>
      <c r="C22" s="80">
        <v>1066</v>
      </c>
      <c r="D22" s="80">
        <v>117</v>
      </c>
    </row>
    <row r="23" spans="1:4" x14ac:dyDescent="0.2">
      <c r="A23" s="81">
        <f t="shared" si="0"/>
        <v>21</v>
      </c>
      <c r="B23" s="80" t="s">
        <v>58</v>
      </c>
      <c r="C23" s="80">
        <v>1232</v>
      </c>
      <c r="D23" s="80">
        <v>118</v>
      </c>
    </row>
    <row r="24" spans="1:4" x14ac:dyDescent="0.2">
      <c r="A24" s="81">
        <f t="shared" si="0"/>
        <v>22</v>
      </c>
      <c r="B24" s="80" t="s">
        <v>513</v>
      </c>
      <c r="C24" s="80">
        <v>1070</v>
      </c>
      <c r="D24" s="80">
        <v>120</v>
      </c>
    </row>
    <row r="25" spans="1:4" x14ac:dyDescent="0.2">
      <c r="A25" s="81">
        <f t="shared" si="0"/>
        <v>23</v>
      </c>
      <c r="B25" s="80" t="s">
        <v>505</v>
      </c>
      <c r="C25" s="80">
        <v>1300</v>
      </c>
      <c r="D25" s="80">
        <v>121</v>
      </c>
    </row>
    <row r="26" spans="1:4" x14ac:dyDescent="0.2">
      <c r="A26" s="81">
        <f t="shared" si="0"/>
        <v>24</v>
      </c>
      <c r="B26" s="80" t="s">
        <v>59</v>
      </c>
      <c r="C26" s="80">
        <v>1372</v>
      </c>
      <c r="D26" s="80">
        <v>122</v>
      </c>
    </row>
    <row r="27" spans="1:4" x14ac:dyDescent="0.2">
      <c r="A27" s="81">
        <f t="shared" si="0"/>
        <v>25</v>
      </c>
      <c r="B27" s="80" t="s">
        <v>735</v>
      </c>
      <c r="C27" s="80">
        <v>1364</v>
      </c>
      <c r="D27" s="80">
        <v>123</v>
      </c>
    </row>
    <row r="28" spans="1:4" x14ac:dyDescent="0.2">
      <c r="A28" s="81">
        <f t="shared" si="0"/>
        <v>26</v>
      </c>
      <c r="B28" s="80" t="s">
        <v>83</v>
      </c>
      <c r="C28" s="80">
        <v>1387</v>
      </c>
      <c r="D28" s="80">
        <v>124</v>
      </c>
    </row>
    <row r="29" spans="1:4" x14ac:dyDescent="0.2">
      <c r="A29" s="81">
        <f t="shared" si="0"/>
        <v>27</v>
      </c>
      <c r="B29" s="80" t="s">
        <v>648</v>
      </c>
      <c r="C29" s="80">
        <v>1351</v>
      </c>
      <c r="D29" s="80">
        <v>125</v>
      </c>
    </row>
    <row r="30" spans="1:4" x14ac:dyDescent="0.2">
      <c r="A30" s="81">
        <f t="shared" si="0"/>
        <v>28</v>
      </c>
      <c r="B30" s="80" t="s">
        <v>398</v>
      </c>
      <c r="C30" s="80">
        <v>1376</v>
      </c>
      <c r="D30" s="80">
        <v>126</v>
      </c>
    </row>
    <row r="31" spans="1:4" x14ac:dyDescent="0.2">
      <c r="A31" s="81">
        <f t="shared" si="0"/>
        <v>29</v>
      </c>
      <c r="B31" s="80" t="s">
        <v>217</v>
      </c>
      <c r="C31" s="80">
        <v>1388</v>
      </c>
      <c r="D31" s="80">
        <v>127</v>
      </c>
    </row>
    <row r="32" spans="1:4" x14ac:dyDescent="0.2">
      <c r="A32" s="81">
        <f t="shared" si="0"/>
        <v>30</v>
      </c>
      <c r="B32" s="80" t="s">
        <v>692</v>
      </c>
      <c r="C32" s="80">
        <v>1331</v>
      </c>
      <c r="D32" s="80">
        <v>129</v>
      </c>
    </row>
    <row r="33" spans="1:4" x14ac:dyDescent="0.2">
      <c r="A33" s="81">
        <f t="shared" si="0"/>
        <v>31</v>
      </c>
      <c r="B33" s="80" t="s">
        <v>800</v>
      </c>
      <c r="C33" s="80">
        <v>1390</v>
      </c>
      <c r="D33" s="80">
        <v>130</v>
      </c>
    </row>
    <row r="34" spans="1:4" x14ac:dyDescent="0.2">
      <c r="A34" s="81">
        <f t="shared" si="0"/>
        <v>32</v>
      </c>
      <c r="B34" s="80" t="s">
        <v>652</v>
      </c>
      <c r="C34" s="80">
        <v>1613</v>
      </c>
      <c r="D34" s="80">
        <v>427</v>
      </c>
    </row>
    <row r="35" spans="1:4" x14ac:dyDescent="0.2">
      <c r="A35" s="81">
        <f t="shared" si="0"/>
        <v>33</v>
      </c>
      <c r="B35" s="80" t="s">
        <v>37</v>
      </c>
      <c r="C35" s="80">
        <v>1648</v>
      </c>
      <c r="D35" s="80">
        <v>716</v>
      </c>
    </row>
    <row r="36" spans="1:4" x14ac:dyDescent="0.2">
      <c r="A36" s="81">
        <f t="shared" si="0"/>
        <v>34</v>
      </c>
      <c r="B36" s="80" t="s">
        <v>554</v>
      </c>
      <c r="C36" s="80">
        <v>1646</v>
      </c>
      <c r="D36" s="80">
        <v>718</v>
      </c>
    </row>
    <row r="37" spans="1:4" x14ac:dyDescent="0.2">
      <c r="A37" s="81">
        <f t="shared" si="0"/>
        <v>35</v>
      </c>
      <c r="B37" s="80" t="s">
        <v>516</v>
      </c>
      <c r="C37" s="80">
        <v>1129</v>
      </c>
      <c r="D37" s="80">
        <v>903</v>
      </c>
    </row>
  </sheetData>
  <mergeCells count="1">
    <mergeCell ref="A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5</vt:i4>
      </vt:variant>
    </vt:vector>
  </HeadingPairs>
  <TitlesOfParts>
    <vt:vector size="5" baseType="lpstr">
      <vt:lpstr>DVB-S</vt:lpstr>
      <vt:lpstr>Параметры транспондеров</vt:lpstr>
      <vt:lpstr>Легенда по пакетам</vt:lpstr>
      <vt:lpstr>Параметры вещания ПО</vt:lpstr>
      <vt:lpstr>Опорный транспондер</vt:lpstr>
    </vt:vector>
  </TitlesOfParts>
  <Company>MTS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Шаталов Александр Владиславович</dc:creator>
  <cp:lastModifiedBy>Шаталов Александр Владиславович</cp:lastModifiedBy>
  <cp:lastPrinted>2015-07-06T13:56:32Z</cp:lastPrinted>
  <dcterms:created xsi:type="dcterms:W3CDTF">2013-06-21T04:47:14Z</dcterms:created>
  <dcterms:modified xsi:type="dcterms:W3CDTF">2017-03-30T11:10:40Z</dcterms:modified>
</cp:coreProperties>
</file>