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ork\Проекты\Digital TV\Гибридное ТВ\Канальные планы\IPTV\"/>
    </mc:Choice>
  </mc:AlternateContent>
  <bookViews>
    <workbookView xWindow="0" yWindow="465" windowWidth="51195" windowHeight="26985"/>
  </bookViews>
  <sheets>
    <sheet name="IPTV" sheetId="1" r:id="rId1"/>
    <sheet name="RTES" sheetId="2" r:id="rId2"/>
  </sheets>
  <definedNames>
    <definedName name="_xlnm._FilterDatabase" localSheetId="0" hidden="1">IPTV!$A$2:$AA$273</definedName>
    <definedName name="lcntab">#REF!</definedName>
    <definedName name="TCat">#REF!</definedName>
    <definedName name="Tdvb">#REF!</definedName>
    <definedName name="TVtab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  <c r="E39" i="1"/>
  <c r="E167" i="1"/>
  <c r="H29" i="1"/>
  <c r="A29" i="1"/>
  <c r="A167" i="1"/>
  <c r="H167" i="1"/>
  <c r="H40" i="1"/>
  <c r="A40" i="1"/>
  <c r="H39" i="1"/>
  <c r="A39" i="1"/>
  <c r="E41" i="1"/>
  <c r="E190" i="1"/>
  <c r="E168" i="1"/>
  <c r="E219" i="1"/>
  <c r="H41" i="1"/>
  <c r="A41" i="1"/>
  <c r="H219" i="1"/>
  <c r="A219" i="1"/>
  <c r="H190" i="1"/>
  <c r="A190" i="1"/>
  <c r="E36" i="1"/>
  <c r="E229" i="1"/>
  <c r="E227" i="1"/>
  <c r="H229" i="1"/>
  <c r="H227" i="1"/>
  <c r="A227" i="1"/>
  <c r="A228" i="1"/>
  <c r="A229" i="1"/>
  <c r="A230" i="1"/>
  <c r="H36" i="1"/>
  <c r="A36" i="1"/>
  <c r="E38" i="1"/>
  <c r="H38" i="1"/>
  <c r="A232" i="1"/>
  <c r="H69" i="1"/>
  <c r="A231" i="1"/>
  <c r="A233" i="1"/>
  <c r="H153" i="1"/>
  <c r="H131" i="1"/>
  <c r="H226" i="1"/>
  <c r="H56" i="1"/>
  <c r="H141" i="1"/>
  <c r="H180" i="1"/>
  <c r="H172" i="1"/>
  <c r="H82" i="1"/>
  <c r="A222" i="1"/>
  <c r="A223" i="1"/>
  <c r="A224" i="1"/>
  <c r="A225" i="1"/>
  <c r="A226" i="1"/>
  <c r="G4" i="2"/>
  <c r="G5" i="2"/>
  <c r="F4" i="2"/>
  <c r="F5" i="2"/>
  <c r="E4" i="2"/>
  <c r="E5" i="2"/>
  <c r="G3" i="2"/>
  <c r="F3" i="2"/>
  <c r="E3" i="2"/>
  <c r="B4" i="2"/>
  <c r="B5" i="2"/>
  <c r="C4" i="2"/>
  <c r="C5" i="2"/>
  <c r="D4" i="2"/>
  <c r="D5" i="2"/>
  <c r="D3" i="2"/>
  <c r="C3" i="2"/>
  <c r="B3" i="2"/>
  <c r="H205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21" i="1"/>
  <c r="H146" i="1"/>
  <c r="H145" i="1"/>
  <c r="A220" i="1"/>
  <c r="H218" i="1"/>
  <c r="H144" i="1"/>
  <c r="H221" i="1"/>
  <c r="H15" i="1"/>
  <c r="H154" i="1"/>
  <c r="H77" i="1"/>
  <c r="H52" i="1"/>
  <c r="H207" i="1"/>
  <c r="H194" i="1"/>
  <c r="H184" i="1"/>
  <c r="H176" i="1"/>
  <c r="H171" i="1"/>
  <c r="H169" i="1"/>
  <c r="H158" i="1"/>
  <c r="H157" i="1"/>
  <c r="H151" i="1"/>
  <c r="H143" i="1"/>
  <c r="H130" i="1"/>
  <c r="H102" i="1"/>
  <c r="H100" i="1"/>
  <c r="H98" i="1"/>
  <c r="H94" i="1"/>
  <c r="H92" i="1"/>
  <c r="H91" i="1"/>
  <c r="H90" i="1"/>
  <c r="H79" i="1"/>
  <c r="H59" i="1"/>
  <c r="H51" i="1"/>
  <c r="H50" i="1"/>
  <c r="H48" i="1"/>
  <c r="H47" i="1"/>
  <c r="H46" i="1"/>
  <c r="H35" i="1"/>
  <c r="H30" i="1"/>
  <c r="H6" i="1"/>
  <c r="E7" i="1"/>
  <c r="E265" i="1"/>
  <c r="E264" i="1"/>
  <c r="E263" i="1"/>
  <c r="E262" i="1"/>
  <c r="E261" i="1"/>
  <c r="E260" i="1"/>
  <c r="E259" i="1"/>
  <c r="E258" i="1"/>
  <c r="E257" i="1"/>
  <c r="E253" i="1"/>
  <c r="E273" i="1"/>
  <c r="E255" i="1"/>
  <c r="E233" i="1"/>
  <c r="E246" i="1"/>
  <c r="E252" i="1"/>
  <c r="E248" i="1"/>
  <c r="E243" i="1"/>
  <c r="E245" i="1"/>
  <c r="E250" i="1"/>
  <c r="E244" i="1"/>
  <c r="E251" i="1"/>
  <c r="E256" i="1"/>
  <c r="E249" i="1"/>
  <c r="E241" i="1"/>
  <c r="E242" i="1"/>
  <c r="E247" i="1"/>
  <c r="E240" i="1"/>
  <c r="E239" i="1"/>
  <c r="E238" i="1"/>
  <c r="E237" i="1"/>
  <c r="E236" i="1"/>
  <c r="E235" i="1"/>
  <c r="E234" i="1"/>
  <c r="E254" i="1"/>
  <c r="A218" i="1"/>
  <c r="A217" i="1"/>
  <c r="A216" i="1"/>
  <c r="A215" i="1"/>
  <c r="E80" i="1"/>
  <c r="H80" i="1"/>
  <c r="A214" i="1"/>
  <c r="E174" i="1"/>
  <c r="H174" i="1"/>
  <c r="A213" i="1"/>
  <c r="E129" i="1"/>
  <c r="H129" i="1"/>
  <c r="A212" i="1"/>
  <c r="E123" i="1"/>
  <c r="H123" i="1"/>
  <c r="A211" i="1"/>
  <c r="A210" i="1"/>
  <c r="E127" i="1"/>
  <c r="H127" i="1"/>
  <c r="A209" i="1"/>
  <c r="E177" i="1"/>
  <c r="H177" i="1"/>
  <c r="A208" i="1"/>
  <c r="E220" i="1"/>
  <c r="H220" i="1"/>
  <c r="A207" i="1"/>
  <c r="E126" i="1"/>
  <c r="H126" i="1"/>
  <c r="A206" i="1"/>
  <c r="E125" i="1"/>
  <c r="H125" i="1"/>
  <c r="A205" i="1"/>
  <c r="E222" i="1"/>
  <c r="H222" i="1"/>
  <c r="A204" i="1"/>
  <c r="E204" i="1"/>
  <c r="H204" i="1"/>
  <c r="A203" i="1"/>
  <c r="E203" i="1"/>
  <c r="H203" i="1"/>
  <c r="A202" i="1"/>
  <c r="E202" i="1"/>
  <c r="H202" i="1"/>
  <c r="A201" i="1"/>
  <c r="E201" i="1"/>
  <c r="H201" i="1"/>
  <c r="A200" i="1"/>
  <c r="E189" i="1"/>
  <c r="H189" i="1"/>
  <c r="E188" i="1"/>
  <c r="H188" i="1"/>
  <c r="A199" i="1"/>
  <c r="E128" i="1"/>
  <c r="H128" i="1"/>
  <c r="A198" i="1"/>
  <c r="E173" i="1"/>
  <c r="H173" i="1"/>
  <c r="A197" i="1"/>
  <c r="E166" i="1"/>
  <c r="H166" i="1"/>
  <c r="A196" i="1"/>
  <c r="E165" i="1"/>
  <c r="H165" i="1"/>
  <c r="A195" i="1"/>
  <c r="E164" i="1"/>
  <c r="H164" i="1"/>
  <c r="A194" i="1"/>
  <c r="E163" i="1"/>
  <c r="H163" i="1"/>
  <c r="E122" i="1"/>
  <c r="H122" i="1"/>
  <c r="A193" i="1"/>
  <c r="E105" i="1"/>
  <c r="H105" i="1"/>
  <c r="A192" i="1"/>
  <c r="E70" i="1"/>
  <c r="H70" i="1"/>
  <c r="E76" i="1"/>
  <c r="H76" i="1"/>
  <c r="E75" i="1"/>
  <c r="H75" i="1"/>
  <c r="A191" i="1"/>
  <c r="E74" i="1"/>
  <c r="H74" i="1"/>
  <c r="A189" i="1"/>
  <c r="E73" i="1"/>
  <c r="H73" i="1"/>
  <c r="A188" i="1"/>
  <c r="E71" i="1"/>
  <c r="H71" i="1"/>
  <c r="A187" i="1"/>
  <c r="A186" i="1"/>
  <c r="E232" i="1"/>
  <c r="H232" i="1"/>
  <c r="A185" i="1"/>
  <c r="E231" i="1"/>
  <c r="H231" i="1"/>
  <c r="A184" i="1"/>
  <c r="E230" i="1"/>
  <c r="H230" i="1"/>
  <c r="A183" i="1"/>
  <c r="A182" i="1"/>
  <c r="E228" i="1"/>
  <c r="H228" i="1"/>
  <c r="A181" i="1"/>
  <c r="A180" i="1"/>
  <c r="A179" i="1"/>
  <c r="E225" i="1"/>
  <c r="H225" i="1"/>
  <c r="A178" i="1"/>
  <c r="A177" i="1"/>
  <c r="E217" i="1"/>
  <c r="H217" i="1"/>
  <c r="A176" i="1"/>
  <c r="E216" i="1"/>
  <c r="H216" i="1"/>
  <c r="A175" i="1"/>
  <c r="E215" i="1"/>
  <c r="H215" i="1"/>
  <c r="A174" i="1"/>
  <c r="E214" i="1"/>
  <c r="H214" i="1"/>
  <c r="A173" i="1"/>
  <c r="E213" i="1"/>
  <c r="H213" i="1"/>
  <c r="A172" i="1"/>
  <c r="E212" i="1"/>
  <c r="H212" i="1"/>
  <c r="A171" i="1"/>
  <c r="E211" i="1"/>
  <c r="H211" i="1"/>
  <c r="A170" i="1"/>
  <c r="E210" i="1"/>
  <c r="H210" i="1"/>
  <c r="A169" i="1"/>
  <c r="E209" i="1"/>
  <c r="H209" i="1"/>
  <c r="E208" i="1"/>
  <c r="H208" i="1"/>
  <c r="A168" i="1"/>
  <c r="E206" i="1"/>
  <c r="H206" i="1"/>
  <c r="A166" i="1"/>
  <c r="E32" i="1"/>
  <c r="H32" i="1"/>
  <c r="A165" i="1"/>
  <c r="E200" i="1"/>
  <c r="H200" i="1"/>
  <c r="A164" i="1"/>
  <c r="A163" i="1"/>
  <c r="E199" i="1"/>
  <c r="H199" i="1"/>
  <c r="A162" i="1"/>
  <c r="E198" i="1"/>
  <c r="H198" i="1"/>
  <c r="A161" i="1"/>
  <c r="E197" i="1"/>
  <c r="H197" i="1"/>
  <c r="A160" i="1"/>
  <c r="E196" i="1"/>
  <c r="H196" i="1"/>
  <c r="A159" i="1"/>
  <c r="H195" i="1"/>
  <c r="A158" i="1"/>
  <c r="A157" i="1"/>
  <c r="A156" i="1"/>
  <c r="E193" i="1"/>
  <c r="H193" i="1"/>
  <c r="A155" i="1"/>
  <c r="E192" i="1"/>
  <c r="H192" i="1"/>
  <c r="A154" i="1"/>
  <c r="A153" i="1"/>
  <c r="A152" i="1"/>
  <c r="A151" i="1"/>
  <c r="E191" i="1"/>
  <c r="H191" i="1"/>
  <c r="A150" i="1"/>
  <c r="E187" i="1"/>
  <c r="H187" i="1"/>
  <c r="A149" i="1"/>
  <c r="E186" i="1"/>
  <c r="H186" i="1"/>
  <c r="A148" i="1"/>
  <c r="E185" i="1"/>
  <c r="H185" i="1"/>
  <c r="A147" i="1"/>
  <c r="A146" i="1"/>
  <c r="E183" i="1"/>
  <c r="H183" i="1"/>
  <c r="A145" i="1"/>
  <c r="E182" i="1"/>
  <c r="H182" i="1"/>
  <c r="A144" i="1"/>
  <c r="E181" i="1"/>
  <c r="H181" i="1"/>
  <c r="A143" i="1"/>
  <c r="E45" i="1"/>
  <c r="H45" i="1"/>
  <c r="A142" i="1"/>
  <c r="E179" i="1"/>
  <c r="H179" i="1"/>
  <c r="A141" i="1"/>
  <c r="E178" i="1"/>
  <c r="H178" i="1"/>
  <c r="E81" i="1"/>
  <c r="H81" i="1"/>
  <c r="A140" i="1"/>
  <c r="A139" i="1"/>
  <c r="E175" i="1"/>
  <c r="H175" i="1"/>
  <c r="A138" i="1"/>
  <c r="A137" i="1"/>
  <c r="A136" i="1"/>
  <c r="E170" i="1"/>
  <c r="H170" i="1"/>
  <c r="A135" i="1"/>
  <c r="E21" i="1"/>
  <c r="H21" i="1"/>
  <c r="H168" i="1"/>
  <c r="A134" i="1"/>
  <c r="E162" i="1"/>
  <c r="H162" i="1"/>
  <c r="A133" i="1"/>
  <c r="E161" i="1"/>
  <c r="H161" i="1"/>
  <c r="A132" i="1"/>
  <c r="E160" i="1"/>
  <c r="H160" i="1"/>
  <c r="A131" i="1"/>
  <c r="E124" i="1"/>
  <c r="H124" i="1"/>
  <c r="A130" i="1"/>
  <c r="E159" i="1"/>
  <c r="H159" i="1"/>
  <c r="A129" i="1"/>
  <c r="A128" i="1"/>
  <c r="A127" i="1"/>
  <c r="E156" i="1"/>
  <c r="H156" i="1"/>
  <c r="A126" i="1"/>
  <c r="E155" i="1"/>
  <c r="H155" i="1"/>
  <c r="A125" i="1"/>
  <c r="E152" i="1"/>
  <c r="H152" i="1"/>
  <c r="A124" i="1"/>
  <c r="A123" i="1"/>
  <c r="E150" i="1"/>
  <c r="H150" i="1"/>
  <c r="A122" i="1"/>
  <c r="E149" i="1"/>
  <c r="H149" i="1"/>
  <c r="E148" i="1"/>
  <c r="H148" i="1"/>
  <c r="A121" i="1"/>
  <c r="E147" i="1"/>
  <c r="H147" i="1"/>
  <c r="A120" i="1"/>
  <c r="A119" i="1"/>
  <c r="E142" i="1"/>
  <c r="H142" i="1"/>
  <c r="A118" i="1"/>
  <c r="E140" i="1"/>
  <c r="H140" i="1"/>
  <c r="A117" i="1"/>
  <c r="E139" i="1"/>
  <c r="H139" i="1"/>
  <c r="A116" i="1"/>
  <c r="E138" i="1"/>
  <c r="H138" i="1"/>
  <c r="A115" i="1"/>
  <c r="E137" i="1"/>
  <c r="H137" i="1"/>
  <c r="A114" i="1"/>
  <c r="E136" i="1"/>
  <c r="H136" i="1"/>
  <c r="A113" i="1"/>
  <c r="E135" i="1"/>
  <c r="H135" i="1"/>
  <c r="A112" i="1"/>
  <c r="A111" i="1"/>
  <c r="A110" i="1"/>
  <c r="A109" i="1"/>
  <c r="E134" i="1"/>
  <c r="H134" i="1"/>
  <c r="A108" i="1"/>
  <c r="E133" i="1"/>
  <c r="H133" i="1"/>
  <c r="A107" i="1"/>
  <c r="E132" i="1"/>
  <c r="H132" i="1"/>
  <c r="A106" i="1"/>
  <c r="A105" i="1"/>
  <c r="E121" i="1"/>
  <c r="H121" i="1"/>
  <c r="A104" i="1"/>
  <c r="E120" i="1"/>
  <c r="H120" i="1"/>
  <c r="A103" i="1"/>
  <c r="E119" i="1"/>
  <c r="H119" i="1"/>
  <c r="A102" i="1"/>
  <c r="E118" i="1"/>
  <c r="H118" i="1"/>
  <c r="A101" i="1"/>
  <c r="E117" i="1"/>
  <c r="H117" i="1"/>
  <c r="A100" i="1"/>
  <c r="E116" i="1"/>
  <c r="H116" i="1"/>
  <c r="A99" i="1"/>
  <c r="E115" i="1"/>
  <c r="H115" i="1"/>
  <c r="A98" i="1"/>
  <c r="E114" i="1"/>
  <c r="H114" i="1"/>
  <c r="A97" i="1"/>
  <c r="E113" i="1"/>
  <c r="H113" i="1"/>
  <c r="A96" i="1"/>
  <c r="E112" i="1"/>
  <c r="H112" i="1"/>
  <c r="A95" i="1"/>
  <c r="E111" i="1"/>
  <c r="H111" i="1"/>
  <c r="A94" i="1"/>
  <c r="E110" i="1"/>
  <c r="H110" i="1"/>
  <c r="A93" i="1"/>
  <c r="E109" i="1"/>
  <c r="H109" i="1"/>
  <c r="A92" i="1"/>
  <c r="E108" i="1"/>
  <c r="H108" i="1"/>
  <c r="A91" i="1"/>
  <c r="E107" i="1"/>
  <c r="H107" i="1"/>
  <c r="A90" i="1"/>
  <c r="E106" i="1"/>
  <c r="H106" i="1"/>
  <c r="A89" i="1"/>
  <c r="A88" i="1"/>
  <c r="E104" i="1"/>
  <c r="H104" i="1"/>
  <c r="A87" i="1"/>
  <c r="E103" i="1"/>
  <c r="H103" i="1"/>
  <c r="A86" i="1"/>
  <c r="A85" i="1"/>
  <c r="E101" i="1"/>
  <c r="H101" i="1"/>
  <c r="A84" i="1"/>
  <c r="A83" i="1"/>
  <c r="E99" i="1"/>
  <c r="H99" i="1"/>
  <c r="A82" i="1"/>
  <c r="E97" i="1"/>
  <c r="H97" i="1"/>
  <c r="A81" i="1"/>
  <c r="E96" i="1"/>
  <c r="H96" i="1"/>
  <c r="A80" i="1"/>
  <c r="E95" i="1"/>
  <c r="H95" i="1"/>
  <c r="A79" i="1"/>
  <c r="A78" i="1"/>
  <c r="E93" i="1"/>
  <c r="H93" i="1"/>
  <c r="A77" i="1"/>
  <c r="A76" i="1"/>
  <c r="A75" i="1"/>
  <c r="A74" i="1"/>
  <c r="E89" i="1"/>
  <c r="H89" i="1"/>
  <c r="A73" i="1"/>
  <c r="E88" i="1"/>
  <c r="H88" i="1"/>
  <c r="A72" i="1"/>
  <c r="E87" i="1"/>
  <c r="H87" i="1"/>
  <c r="A71" i="1"/>
  <c r="E86" i="1"/>
  <c r="H86" i="1"/>
  <c r="A70" i="1"/>
  <c r="E85" i="1"/>
  <c r="H85" i="1"/>
  <c r="A69" i="1"/>
  <c r="E84" i="1"/>
  <c r="H84" i="1"/>
  <c r="A68" i="1"/>
  <c r="A67" i="1"/>
  <c r="E83" i="1"/>
  <c r="H83" i="1"/>
  <c r="A66" i="1"/>
  <c r="E68" i="1"/>
  <c r="H68" i="1"/>
  <c r="A65" i="1"/>
  <c r="E67" i="1"/>
  <c r="H67" i="1"/>
  <c r="A64" i="1"/>
  <c r="E66" i="1"/>
  <c r="H66" i="1"/>
  <c r="A63" i="1"/>
  <c r="E65" i="1"/>
  <c r="H65" i="1"/>
  <c r="A62" i="1"/>
  <c r="E64" i="1"/>
  <c r="H64" i="1"/>
  <c r="A61" i="1"/>
  <c r="E63" i="1"/>
  <c r="H63" i="1"/>
  <c r="A60" i="1"/>
  <c r="E62" i="1"/>
  <c r="H62" i="1"/>
  <c r="A59" i="1"/>
  <c r="E61" i="1"/>
  <c r="H61" i="1"/>
  <c r="A58" i="1"/>
  <c r="E60" i="1"/>
  <c r="H60" i="1"/>
  <c r="A57" i="1"/>
  <c r="A56" i="1"/>
  <c r="E58" i="1"/>
  <c r="H58" i="1"/>
  <c r="A55" i="1"/>
  <c r="E57" i="1"/>
  <c r="H57" i="1"/>
  <c r="A54" i="1"/>
  <c r="E72" i="1"/>
  <c r="H72" i="1"/>
  <c r="A53" i="1"/>
  <c r="E55" i="1"/>
  <c r="H55" i="1"/>
  <c r="A52" i="1"/>
  <c r="E54" i="1"/>
  <c r="H54" i="1"/>
  <c r="A51" i="1"/>
  <c r="E78" i="1"/>
  <c r="H78" i="1"/>
  <c r="A50" i="1"/>
  <c r="E53" i="1"/>
  <c r="H53" i="1"/>
  <c r="A49" i="1"/>
  <c r="A48" i="1"/>
  <c r="A47" i="1"/>
  <c r="E49" i="1"/>
  <c r="H49" i="1"/>
  <c r="A46" i="1"/>
  <c r="A45" i="1"/>
  <c r="A44" i="1"/>
  <c r="A43" i="1"/>
  <c r="E44" i="1"/>
  <c r="H44" i="1"/>
  <c r="A42" i="1"/>
  <c r="E43" i="1"/>
  <c r="H43" i="1"/>
  <c r="A38" i="1"/>
  <c r="E42" i="1"/>
  <c r="H42" i="1"/>
  <c r="A37" i="1"/>
  <c r="E223" i="1"/>
  <c r="H223" i="1"/>
  <c r="A35" i="1"/>
  <c r="E33" i="1"/>
  <c r="H33" i="1"/>
  <c r="A34" i="1"/>
  <c r="E224" i="1"/>
  <c r="H224" i="1"/>
  <c r="A33" i="1"/>
  <c r="A32" i="1"/>
  <c r="E4" i="1"/>
  <c r="H4" i="1"/>
  <c r="A31" i="1"/>
  <c r="E20" i="1"/>
  <c r="H20" i="1"/>
  <c r="A30" i="1"/>
  <c r="E31" i="1"/>
  <c r="H31" i="1"/>
  <c r="A28" i="1"/>
  <c r="E27" i="1"/>
  <c r="H27" i="1"/>
  <c r="A27" i="1"/>
  <c r="E23" i="1"/>
  <c r="H23" i="1"/>
  <c r="A26" i="1"/>
  <c r="E17" i="1"/>
  <c r="H17" i="1"/>
  <c r="A25" i="1"/>
  <c r="E19" i="1"/>
  <c r="H19" i="1"/>
  <c r="A24" i="1"/>
  <c r="E28" i="1"/>
  <c r="H28" i="1"/>
  <c r="A23" i="1"/>
  <c r="E18" i="1"/>
  <c r="H18" i="1"/>
  <c r="A22" i="1"/>
  <c r="A21" i="1"/>
  <c r="E26" i="1"/>
  <c r="H26" i="1"/>
  <c r="A20" i="1"/>
  <c r="E37" i="1"/>
  <c r="H37" i="1"/>
  <c r="A19" i="1"/>
  <c r="E24" i="1"/>
  <c r="H24" i="1"/>
  <c r="A18" i="1"/>
  <c r="E14" i="1"/>
  <c r="H14" i="1"/>
  <c r="A17" i="1"/>
  <c r="E16" i="1"/>
  <c r="H16" i="1"/>
  <c r="A16" i="1"/>
  <c r="E25" i="1"/>
  <c r="H25" i="1"/>
  <c r="A15" i="1"/>
  <c r="E22" i="1"/>
  <c r="H22" i="1"/>
  <c r="A14" i="1"/>
  <c r="E13" i="1"/>
  <c r="H13" i="1"/>
  <c r="A13" i="1"/>
  <c r="E12" i="1"/>
  <c r="H12" i="1"/>
  <c r="A12" i="1"/>
  <c r="E11" i="1"/>
  <c r="H11" i="1"/>
  <c r="A11" i="1"/>
  <c r="E10" i="1"/>
  <c r="H10" i="1"/>
  <c r="A10" i="1"/>
  <c r="E9" i="1"/>
  <c r="H9" i="1"/>
  <c r="A9" i="1"/>
  <c r="E8" i="1"/>
  <c r="H8" i="1"/>
  <c r="A8" i="1"/>
  <c r="A7" i="1"/>
  <c r="A6" i="1"/>
  <c r="E5" i="1"/>
  <c r="H5" i="1"/>
  <c r="A5" i="1"/>
  <c r="A4" i="1"/>
  <c r="A3" i="1"/>
  <c r="C6" i="2"/>
  <c r="E6" i="2"/>
  <c r="F6" i="2"/>
  <c r="B6" i="2"/>
  <c r="D6" i="2"/>
  <c r="G6" i="2"/>
</calcChain>
</file>

<file path=xl/comments1.xml><?xml version="1.0" encoding="utf-8"?>
<comments xmlns="http://schemas.openxmlformats.org/spreadsheetml/2006/main">
  <authors>
    <author>Шаталов Александр Владиславович</author>
  </authors>
  <commentList>
    <comment ref="L126" authorId="0" shapeId="0">
      <text>
        <r>
          <rPr>
            <sz val="9"/>
            <color indexed="81"/>
            <rFont val="Tahoma"/>
            <family val="2"/>
            <charset val="204"/>
          </rPr>
          <t>В составе единого а-ля-карт пакета с HD версией</t>
        </r>
      </text>
    </comment>
    <comment ref="L142" authorId="0" shapeId="0">
      <text>
        <r>
          <rPr>
            <sz val="9"/>
            <color indexed="81"/>
            <rFont val="Tahoma"/>
            <family val="2"/>
            <charset val="204"/>
          </rPr>
          <t>В составе единого а-ля-карт пакета с HD версией</t>
        </r>
      </text>
    </comment>
    <comment ref="L225" authorId="0" shapeId="0">
      <text>
        <r>
          <rPr>
            <sz val="9"/>
            <color indexed="81"/>
            <rFont val="Tahoma"/>
            <family val="2"/>
            <charset val="204"/>
          </rPr>
          <t>В составе единого а-ля-карт пакета с т/к Эгоист (LCN=412)</t>
        </r>
      </text>
    </comment>
  </commentList>
</comments>
</file>

<file path=xl/sharedStrings.xml><?xml version="1.0" encoding="utf-8"?>
<sst xmlns="http://schemas.openxmlformats.org/spreadsheetml/2006/main" count="3953" uniqueCount="1388">
  <si>
    <t>Fashion One HD</t>
  </si>
  <si>
    <t>MGM HD</t>
  </si>
  <si>
    <t>SET HD</t>
  </si>
  <si>
    <t>Animal Planet HD</t>
  </si>
  <si>
    <t>National Geographic HD</t>
  </si>
  <si>
    <t>Fox Life HD</t>
  </si>
  <si>
    <t>Russia Today HD</t>
  </si>
  <si>
    <t>Первый HD</t>
  </si>
  <si>
    <t>#</t>
  </si>
  <si>
    <t>Название канала</t>
  </si>
  <si>
    <t>Кодек</t>
  </si>
  <si>
    <t>Тип</t>
  </si>
  <si>
    <t>HD</t>
  </si>
  <si>
    <t>СТС</t>
  </si>
  <si>
    <t>Ю</t>
  </si>
  <si>
    <t>Звезда</t>
  </si>
  <si>
    <t>SD</t>
  </si>
  <si>
    <t>Домашний</t>
  </si>
  <si>
    <t>Россия 1</t>
  </si>
  <si>
    <t>НТВ</t>
  </si>
  <si>
    <t>Россия 24</t>
  </si>
  <si>
    <t>Карусель</t>
  </si>
  <si>
    <t>Общественное телевидение России</t>
  </si>
  <si>
    <t>ТНТ</t>
  </si>
  <si>
    <t>ТВ Центр</t>
  </si>
  <si>
    <t>ТВ-3</t>
  </si>
  <si>
    <t>National Geographic</t>
  </si>
  <si>
    <t>Discovery Channel</t>
  </si>
  <si>
    <t>Animal Planet</t>
  </si>
  <si>
    <t>Охота и рыбалка</t>
  </si>
  <si>
    <t>Cartoon Network</t>
  </si>
  <si>
    <t>Ретро</t>
  </si>
  <si>
    <t>Детский</t>
  </si>
  <si>
    <t>TV1000 Megahit HD</t>
  </si>
  <si>
    <t>Жанр</t>
  </si>
  <si>
    <t>Культура</t>
  </si>
  <si>
    <t>РЕН</t>
  </si>
  <si>
    <t>Outdoor Channel HD</t>
  </si>
  <si>
    <t>Eurosport 2 HD</t>
  </si>
  <si>
    <t>Евроновости</t>
  </si>
  <si>
    <t>Наш Футбол HD</t>
  </si>
  <si>
    <t>epg268</t>
  </si>
  <si>
    <t>Mcast-IN IP:port</t>
  </si>
  <si>
    <t>Mcast-OUT IP:port</t>
  </si>
  <si>
    <t>A-la-carte</t>
  </si>
  <si>
    <t>+</t>
  </si>
  <si>
    <t>Текстовое описание</t>
  </si>
  <si>
    <t>Время вещания</t>
  </si>
  <si>
    <t>Язык вещания</t>
  </si>
  <si>
    <t>Субтитры</t>
  </si>
  <si>
    <t>CatchUp</t>
  </si>
  <si>
    <t>Разрешение на Timeshift</t>
  </si>
  <si>
    <t>Разрешение на PVR</t>
  </si>
  <si>
    <t>Сайт</t>
  </si>
  <si>
    <t>Amedia Premium HD</t>
  </si>
  <si>
    <t>BBC World News</t>
  </si>
  <si>
    <t>Candyman</t>
  </si>
  <si>
    <t>Deutsche Welle</t>
  </si>
  <si>
    <t>Discovery Channel HD</t>
  </si>
  <si>
    <t>Discovery Science</t>
  </si>
  <si>
    <t>Discovery Science HD</t>
  </si>
  <si>
    <t>Fashion One</t>
  </si>
  <si>
    <t>France 24</t>
  </si>
  <si>
    <t>Jim Jam</t>
  </si>
  <si>
    <t>MCM TOP</t>
  </si>
  <si>
    <t>Mezzo</t>
  </si>
  <si>
    <t>RU.TV</t>
  </si>
  <si>
    <t>Russia Today</t>
  </si>
  <si>
    <t>SET</t>
  </si>
  <si>
    <t>Shopping live</t>
  </si>
  <si>
    <t>TV 1000</t>
  </si>
  <si>
    <t>TV 1000 Action</t>
  </si>
  <si>
    <t>Viasat History</t>
  </si>
  <si>
    <t>Viasat Nature</t>
  </si>
  <si>
    <t>Авто Плюс</t>
  </si>
  <si>
    <t>Беларусь 24</t>
  </si>
  <si>
    <t>Вопросы и ответы</t>
  </si>
  <si>
    <t>Время: далекое и близкое</t>
  </si>
  <si>
    <t>Драйв</t>
  </si>
  <si>
    <t>Еврокино</t>
  </si>
  <si>
    <t>История</t>
  </si>
  <si>
    <t>Кухня ТВ</t>
  </si>
  <si>
    <t>КХЛ</t>
  </si>
  <si>
    <t>Ля-Минор</t>
  </si>
  <si>
    <t>Москва 24</t>
  </si>
  <si>
    <t>Музыка первого</t>
  </si>
  <si>
    <t>Мультимания</t>
  </si>
  <si>
    <t>Наш Футбол</t>
  </si>
  <si>
    <t>Просвещение</t>
  </si>
  <si>
    <t>Радость моя</t>
  </si>
  <si>
    <t>Русский роман</t>
  </si>
  <si>
    <t>Совершенно секретно</t>
  </si>
  <si>
    <t>Союз</t>
  </si>
  <si>
    <t>Телекафе</t>
  </si>
  <si>
    <t>ТРО</t>
  </si>
  <si>
    <t>Футбол</t>
  </si>
  <si>
    <t>Эгоист ТВ</t>
  </si>
  <si>
    <t>Мульт</t>
  </si>
  <si>
    <t>8 канал</t>
  </si>
  <si>
    <t>365 дней</t>
  </si>
  <si>
    <t>Arirang</t>
  </si>
  <si>
    <t>Eurosport 2</t>
  </si>
  <si>
    <t>Music BOX</t>
  </si>
  <si>
    <t>NuArt.TV</t>
  </si>
  <si>
    <t>RTД</t>
  </si>
  <si>
    <t>Travel+Adventure HD</t>
  </si>
  <si>
    <t>TV 1000 Русское кино</t>
  </si>
  <si>
    <t xml:space="preserve">TV1000 Comedy HD </t>
  </si>
  <si>
    <t>Дом кино</t>
  </si>
  <si>
    <t>Домашние животные</t>
  </si>
  <si>
    <t>Здоровое ТВ</t>
  </si>
  <si>
    <t>Мир</t>
  </si>
  <si>
    <t>Мир 24</t>
  </si>
  <si>
    <t>МТС-Инфо</t>
  </si>
  <si>
    <t>Нано ТВ</t>
  </si>
  <si>
    <t>Психология 21</t>
  </si>
  <si>
    <t>Пятница!</t>
  </si>
  <si>
    <t>РБК ТВ</t>
  </si>
  <si>
    <t>Русская ночь</t>
  </si>
  <si>
    <t>Русский Бестселлер</t>
  </si>
  <si>
    <t>ТНВ</t>
  </si>
  <si>
    <t>Юмор BOX</t>
  </si>
  <si>
    <t>Круглосуточный познавательный телеканал на русском языке. Основу эфира составляют документальные фильмы и сериалы собственного производства, неоднократные призеры престижных международных конкурсов. Также в эфире информационно-аналитические программы и авторские шоу, в частности, программы Ларри Кинга Politicking и Larry King Now.</t>
  </si>
  <si>
    <t>Круглосуточный детский канал, транслирующий лучшие современные российские мультфильмы для детей от 1,5 до 6 лет. Ежедневно 24 часа без рекламы – только мультики!</t>
  </si>
  <si>
    <t>http://www.2x2tv.ru</t>
  </si>
  <si>
    <t>http://24doc.ru/</t>
  </si>
  <si>
    <t>http://www.365days.ru/</t>
  </si>
  <si>
    <t>http://www.5-tv.ru/</t>
  </si>
  <si>
    <t>http://www.8tv.ru/</t>
  </si>
  <si>
    <t>http://animal.discovery.com/</t>
  </si>
  <si>
    <t>http://www.candymantv.com/</t>
  </si>
  <si>
    <t>http://www.cartoonnetwork.ru/</t>
  </si>
  <si>
    <t>http://www.dw.de/</t>
  </si>
  <si>
    <t>http://www.discoverychannel.ru/</t>
  </si>
  <si>
    <t>http://science.discovery.com/</t>
  </si>
  <si>
    <t>http://www.tlc-tv.ru/</t>
  </si>
  <si>
    <t>http://www.disney.ru/</t>
  </si>
  <si>
    <t>http://english-club.tv/index.php</t>
  </si>
  <si>
    <t>http://www.eurosport.com/</t>
  </si>
  <si>
    <t>http://www.eurosport.ru/</t>
  </si>
  <si>
    <t>http://www.eurosport.ru</t>
  </si>
  <si>
    <t>http://www.fashionone.com/</t>
  </si>
  <si>
    <t>http://www.fox.com/</t>
  </si>
  <si>
    <t>http://www.foxlifetv.ru/</t>
  </si>
  <si>
    <t>http://www.france24.com/</t>
  </si>
  <si>
    <t>http://www.frenchlover.tv</t>
  </si>
  <si>
    <t>http://www.gulli.ru/</t>
  </si>
  <si>
    <t>http://www.ru.jimjam.tv/</t>
  </si>
  <si>
    <t>http://lifenews.ru/</t>
  </si>
  <si>
    <t>http://www.mcm.net/</t>
  </si>
  <si>
    <t>http://www.mezzo.tv/</t>
  </si>
  <si>
    <t>http://www.mgm.com/</t>
  </si>
  <si>
    <t>http://www.mgmhd.com/</t>
  </si>
  <si>
    <t>http://musicboxtv.ru/</t>
  </si>
  <si>
    <t>http://www.myzen.tv/</t>
  </si>
  <si>
    <t>http://www.nat-geo.ru/</t>
  </si>
  <si>
    <t>http://natgeotv.com/ru</t>
  </si>
  <si>
    <t>http://www.outdoorchannel.com/</t>
  </si>
  <si>
    <t>http://doc.rt.com/</t>
  </si>
  <si>
    <t>http://www.ru.tv/</t>
  </si>
  <si>
    <t>http://rt.com/</t>
  </si>
  <si>
    <t>http://www.set-russia.com/</t>
  </si>
  <si>
    <t>http://www.shoppinglive.ru/</t>
  </si>
  <si>
    <t>http://www.axnscifi.ru/</t>
  </si>
  <si>
    <t>http://www.bulvartv.ru/</t>
  </si>
  <si>
    <t>http://www.tiji.fr/</t>
  </si>
  <si>
    <t>http://travelplusadventure.ru/</t>
  </si>
  <si>
    <t>http://viasat.su/</t>
  </si>
  <si>
    <t>http://www.viasat-channels.tv/</t>
  </si>
  <si>
    <t>http://www.viasatpremium.ru/</t>
  </si>
  <si>
    <t>http://www.tv5.org/</t>
  </si>
  <si>
    <t>http://www.viasat-channels.tv</t>
  </si>
  <si>
    <t>http://www.zeerussia.ru</t>
  </si>
  <si>
    <t>http://www.autoplustv.ru/</t>
  </si>
  <si>
    <t>http://belarus24.by/</t>
  </si>
  <si>
    <t>http://www.tv-stream.ru</t>
  </si>
  <si>
    <t>http://www.vremya.tv/</t>
  </si>
  <si>
    <t>http://telekanaldetskiy.ru/</t>
  </si>
  <si>
    <t>http://www.domkino.tv/</t>
  </si>
  <si>
    <t>http://tv.domashniy.ru/</t>
  </si>
  <si>
    <t>http://www.europaplustv.com/</t>
  </si>
  <si>
    <t>http://www.jv.ru/</t>
  </si>
  <si>
    <t>http://tvzvezda.ru/</t>
  </si>
  <si>
    <t>http://www.klub100.ru/</t>
  </si>
  <si>
    <t>http://istoriya.tv/</t>
  </si>
  <si>
    <t>http://www.karusel-tv.ru/</t>
  </si>
  <si>
    <t>http://tvkultura.ru/</t>
  </si>
  <si>
    <t>http://kuhnyatv.ru/</t>
  </si>
  <si>
    <t>http://tv.khl.ru/</t>
  </si>
  <si>
    <t>http://laminortv.ru/</t>
  </si>
  <si>
    <t>http://mama-tv.ru/</t>
  </si>
  <si>
    <t>http://mirtv.ru/</t>
  </si>
  <si>
    <t>http://www.doverie-tv.ru/</t>
  </si>
  <si>
    <t>http://www.moya-planeta.ru/</t>
  </si>
  <si>
    <t>http://dom.mts.ru</t>
  </si>
  <si>
    <t>http://muz-tv.ru/</t>
  </si>
  <si>
    <t>http://www.muz1.tv/</t>
  </si>
  <si>
    <t>http://multkanal.ru/</t>
  </si>
  <si>
    <t>http://www.multimania.tv</t>
  </si>
  <si>
    <t>http://www.tv-nano.ru/</t>
  </si>
  <si>
    <t>http://www.naukatv.ru/</t>
  </si>
  <si>
    <t>http://www.ntv.ru/</t>
  </si>
  <si>
    <t>http://www.ntvplus.ru/channels/channel.xl?id=3368</t>
  </si>
  <si>
    <t>http://otr-online.ru/</t>
  </si>
  <si>
    <t>http://www.oruzhie.tv/</t>
  </si>
  <si>
    <t>http://www.1tv.ru/</t>
  </si>
  <si>
    <t>http://1tv.ru</t>
  </si>
  <si>
    <t>http://www.friday.ru/about</t>
  </si>
  <si>
    <t>http://www.radostmoya.ru/</t>
  </si>
  <si>
    <t>http://rbctv.rbc.ru/</t>
  </si>
  <si>
    <t>http://www.ren-tv.com/</t>
  </si>
  <si>
    <t>http://www.tv-stream.ru/</t>
  </si>
  <si>
    <t>http://russia.tv/</t>
  </si>
  <si>
    <t>http://www.vesti.ru/</t>
  </si>
  <si>
    <t>http://russia.tv</t>
  </si>
  <si>
    <t>http://www.rusnight.ru/</t>
  </si>
  <si>
    <t>http://bestrussia.tv/</t>
  </si>
  <si>
    <t>http://russkiyillusion.ru/</t>
  </si>
  <si>
    <t>http://rusroman.ru/</t>
  </si>
  <si>
    <t>http://www.extremtv.ru/</t>
  </si>
  <si>
    <t>http://sovsekretno.tv/</t>
  </si>
  <si>
    <t>http://tv-soyuz.ru/</t>
  </si>
  <si>
    <t>http://www.tv-moda.ru</t>
  </si>
  <si>
    <t>http://ctc.ru/</t>
  </si>
  <si>
    <t>http://love.ctc.ru/</t>
  </si>
  <si>
    <t>http://www.tvc.ru/</t>
  </si>
  <si>
    <t>http://tv3.ru/</t>
  </si>
  <si>
    <t>http://www.telecafe.ru/</t>
  </si>
  <si>
    <t>http://tnv.ru/</t>
  </si>
  <si>
    <t>http://tnt-online.ru/</t>
  </si>
  <si>
    <t>http://football-tv.ru</t>
  </si>
  <si>
    <t>http://www.egoist.tv/</t>
  </si>
  <si>
    <t>http://u-tv.ru/</t>
  </si>
  <si>
    <t>Круглосуточно</t>
  </si>
  <si>
    <t>23:00 - 5:00 (MSK)</t>
  </si>
  <si>
    <t>Круглосуточно, татарский</t>
  </si>
  <si>
    <t>Русский</t>
  </si>
  <si>
    <t>Французский</t>
  </si>
  <si>
    <t>Русский, Английский</t>
  </si>
  <si>
    <t>Корейский</t>
  </si>
  <si>
    <t>Английский</t>
  </si>
  <si>
    <t>Английский, Немецкий</t>
  </si>
  <si>
    <t>Японский</t>
  </si>
  <si>
    <t>Русский, Татарский</t>
  </si>
  <si>
    <t>epg20</t>
  </si>
  <si>
    <t>epg89</t>
  </si>
  <si>
    <t>epg92</t>
  </si>
  <si>
    <t>epg267</t>
  </si>
  <si>
    <t>epg26</t>
  </si>
  <si>
    <t>epg306</t>
  </si>
  <si>
    <t>epg458</t>
  </si>
  <si>
    <t>epg511</t>
  </si>
  <si>
    <t>epg31</t>
  </si>
  <si>
    <t>epg65</t>
  </si>
  <si>
    <t>epg25</t>
  </si>
  <si>
    <t>epg509</t>
  </si>
  <si>
    <t>epg81</t>
  </si>
  <si>
    <t>epg523</t>
  </si>
  <si>
    <t>epg61</t>
  </si>
  <si>
    <t>epg516</t>
  </si>
  <si>
    <t>epg326</t>
  </si>
  <si>
    <t>epg50</t>
  </si>
  <si>
    <t>epg107</t>
  </si>
  <si>
    <t>epg383</t>
  </si>
  <si>
    <t>epg308</t>
  </si>
  <si>
    <t>epg100</t>
  </si>
  <si>
    <t>epg351</t>
  </si>
  <si>
    <t>epg330</t>
  </si>
  <si>
    <t>epg316</t>
  </si>
  <si>
    <t>epg315</t>
  </si>
  <si>
    <t>epg298</t>
  </si>
  <si>
    <t>epg318</t>
  </si>
  <si>
    <t>epg76</t>
  </si>
  <si>
    <t>epg77</t>
  </si>
  <si>
    <t>epg288</t>
  </si>
  <si>
    <t>epg273</t>
  </si>
  <si>
    <t>epg480</t>
  </si>
  <si>
    <t>epg99</t>
  </si>
  <si>
    <t>epg98</t>
  </si>
  <si>
    <t>epg329</t>
  </si>
  <si>
    <t>epg74</t>
  </si>
  <si>
    <t>epg327</t>
  </si>
  <si>
    <t>epg334</t>
  </si>
  <si>
    <t>epg335</t>
  </si>
  <si>
    <t>epg336</t>
  </si>
  <si>
    <t>epg24</t>
  </si>
  <si>
    <t>epg319</t>
  </si>
  <si>
    <t>epg271</t>
  </si>
  <si>
    <t>epg102</t>
  </si>
  <si>
    <t>epg339</t>
  </si>
  <si>
    <t>epg528</t>
  </si>
  <si>
    <t>epg354</t>
  </si>
  <si>
    <t>epg355</t>
  </si>
  <si>
    <t>epg44</t>
  </si>
  <si>
    <t>epg333</t>
  </si>
  <si>
    <t>epg23</t>
  </si>
  <si>
    <t>epg38</t>
  </si>
  <si>
    <t>epg53</t>
  </si>
  <si>
    <t>epg109</t>
  </si>
  <si>
    <t>epg275</t>
  </si>
  <si>
    <t>epg274</t>
  </si>
  <si>
    <t>epg35</t>
  </si>
  <si>
    <t>epg94</t>
  </si>
  <si>
    <t>epg36</t>
  </si>
  <si>
    <t>epg377</t>
  </si>
  <si>
    <t>epg376</t>
  </si>
  <si>
    <t>epg375</t>
  </si>
  <si>
    <t>epg368</t>
  </si>
  <si>
    <t>epg85</t>
  </si>
  <si>
    <t>epg87</t>
  </si>
  <si>
    <t>epg378</t>
  </si>
  <si>
    <t>epg84</t>
  </si>
  <si>
    <t>epg93</t>
  </si>
  <si>
    <t>epg348</t>
  </si>
  <si>
    <t>epg349</t>
  </si>
  <si>
    <t>epg103</t>
  </si>
  <si>
    <t>epg58</t>
  </si>
  <si>
    <t>epg110</t>
  </si>
  <si>
    <t>epg79</t>
  </si>
  <si>
    <t>epg30</t>
  </si>
  <si>
    <t>epg37</t>
  </si>
  <si>
    <t>epg57</t>
  </si>
  <si>
    <t>epg21</t>
  </si>
  <si>
    <t>epg28</t>
  </si>
  <si>
    <t>epg360</t>
  </si>
  <si>
    <t>epg353</t>
  </si>
  <si>
    <t>epg96</t>
  </si>
  <si>
    <t>epg108</t>
  </si>
  <si>
    <t>epg54</t>
  </si>
  <si>
    <t>epg41</t>
  </si>
  <si>
    <t>epg113</t>
  </si>
  <si>
    <t>epg303</t>
  </si>
  <si>
    <t>epg112</t>
  </si>
  <si>
    <t>epg6</t>
  </si>
  <si>
    <t>epg115</t>
  </si>
  <si>
    <t>epg105</t>
  </si>
  <si>
    <t>epg97</t>
  </si>
  <si>
    <t>epg80</t>
  </si>
  <si>
    <t>epg71</t>
  </si>
  <si>
    <t>epg111</t>
  </si>
  <si>
    <t>epg285</t>
  </si>
  <si>
    <t>epg262</t>
  </si>
  <si>
    <t>epg27</t>
  </si>
  <si>
    <t>epg114</t>
  </si>
  <si>
    <t>epg95</t>
  </si>
  <si>
    <t>epg524</t>
  </si>
  <si>
    <t>epg33</t>
  </si>
  <si>
    <t>epg67</t>
  </si>
  <si>
    <t>epg90</t>
  </si>
  <si>
    <t>epg313</t>
  </si>
  <si>
    <t>epg272</t>
  </si>
  <si>
    <t>epg42</t>
  </si>
  <si>
    <t>epg341</t>
  </si>
  <si>
    <t>epg250</t>
  </si>
  <si>
    <t>epg255</t>
  </si>
  <si>
    <t>epg340</t>
  </si>
  <si>
    <t>epg264</t>
  </si>
  <si>
    <t>epg73</t>
  </si>
  <si>
    <t>epg29</t>
  </si>
  <si>
    <t>epg361</t>
  </si>
  <si>
    <t>epg59</t>
  </si>
  <si>
    <t>epg372</t>
  </si>
  <si>
    <t>epg63</t>
  </si>
  <si>
    <t>epg39</t>
  </si>
  <si>
    <t>epg2</t>
  </si>
  <si>
    <t>epg7</t>
  </si>
  <si>
    <t>epg388</t>
  </si>
  <si>
    <t>epg331</t>
  </si>
  <si>
    <t>epg369</t>
  </si>
  <si>
    <t>epg40</t>
  </si>
  <si>
    <t>epg307</t>
  </si>
  <si>
    <t>epg52</t>
  </si>
  <si>
    <t>epg91</t>
  </si>
  <si>
    <t>epg283</t>
  </si>
  <si>
    <t>epg14</t>
  </si>
  <si>
    <t>epg56</t>
  </si>
  <si>
    <t>epg251</t>
  </si>
  <si>
    <t>epg297</t>
  </si>
  <si>
    <t>epg55</t>
  </si>
  <si>
    <t>epg289</t>
  </si>
  <si>
    <t>epg296</t>
  </si>
  <si>
    <t>epg16</t>
  </si>
  <si>
    <t>epg364</t>
  </si>
  <si>
    <t/>
  </si>
  <si>
    <t>есть</t>
  </si>
  <si>
    <t>H.264/AVC</t>
  </si>
  <si>
    <t>239.255.4.115:5500</t>
  </si>
  <si>
    <t>239.255.1.133:5500</t>
  </si>
  <si>
    <t>239.255.1.134:5500</t>
  </si>
  <si>
    <t>239.255.1.202:5500</t>
  </si>
  <si>
    <t>239.255.1.101:5500</t>
  </si>
  <si>
    <t>239.255.1.66:5500</t>
  </si>
  <si>
    <t>239.255.1.106:5500</t>
  </si>
  <si>
    <t>239.255.1.24:5500</t>
  </si>
  <si>
    <t>239.255.1.102:5500</t>
  </si>
  <si>
    <t>239.255.1.104:5500</t>
  </si>
  <si>
    <t>239.255.1.103:5500</t>
  </si>
  <si>
    <t>239.255.1.57:5500</t>
  </si>
  <si>
    <t>239.255.1.83:5500</t>
  </si>
  <si>
    <t>239.255.1.48:5500</t>
  </si>
  <si>
    <t>239.255.1.49:5500</t>
  </si>
  <si>
    <t>239.255.1.20:5500</t>
  </si>
  <si>
    <t>239.255.1.43:5500</t>
  </si>
  <si>
    <t>239.255.1.204:5500</t>
  </si>
  <si>
    <t>239.255.1.242:5500</t>
  </si>
  <si>
    <t>239.255.1.31:5500</t>
  </si>
  <si>
    <t>239.255.1.33:5500</t>
  </si>
  <si>
    <t>239.255.1.34:5500</t>
  </si>
  <si>
    <t>239.255.1.74:5500</t>
  </si>
  <si>
    <t>239.255.1.60:5500</t>
  </si>
  <si>
    <t>239.255.1.37:5500</t>
  </si>
  <si>
    <t>239.255.1.50:5500</t>
  </si>
  <si>
    <t>239.255.1.77:5500</t>
  </si>
  <si>
    <t>239.255.1.119:5500</t>
  </si>
  <si>
    <t>239.255.1.111:5500</t>
  </si>
  <si>
    <t>239.255.1.17:5500</t>
  </si>
  <si>
    <t>239.255.1.42:5500</t>
  </si>
  <si>
    <t>239.255.1.157:5500</t>
  </si>
  <si>
    <t>239.255.1.21:5500</t>
  </si>
  <si>
    <t>239.255.1.165:5500</t>
  </si>
  <si>
    <t>239.255.1.145:5500</t>
  </si>
  <si>
    <t>239.255.1.207:5500</t>
  </si>
  <si>
    <t>239.255.1.82:5500</t>
  </si>
  <si>
    <t>239.255.1.231:5500</t>
  </si>
  <si>
    <t>239.255.1.87:5500</t>
  </si>
  <si>
    <t>239.255.1.99:5500</t>
  </si>
  <si>
    <t>239.255.1.84:5500</t>
  </si>
  <si>
    <t>239.255.1.80:5500</t>
  </si>
  <si>
    <t>239.255.1.226:5500</t>
  </si>
  <si>
    <t>239.255.1.220:5500</t>
  </si>
  <si>
    <t>239.255.1.173:5500</t>
  </si>
  <si>
    <t>239.255.1.94:5500</t>
  </si>
  <si>
    <t>239.255.1.228:5500</t>
  </si>
  <si>
    <t>239.255.1.19:5500</t>
  </si>
  <si>
    <t>239.255.1.135:5500</t>
  </si>
  <si>
    <t>239.255.1.47:5500</t>
  </si>
  <si>
    <t>239.255.1.35:5500</t>
  </si>
  <si>
    <t>239.255.1.113:5500</t>
  </si>
  <si>
    <t>239.255.1.15:5500</t>
  </si>
  <si>
    <t>239.255.4.63:5500</t>
  </si>
  <si>
    <t>239.255.1.11:5500</t>
  </si>
  <si>
    <t>239.255.1.88:5500</t>
  </si>
  <si>
    <t>239.255.1.131:5500</t>
  </si>
  <si>
    <t>239.255.1.239:5500</t>
  </si>
  <si>
    <t>239.255.1.117:5500</t>
  </si>
  <si>
    <t>239.255.4.91:5500</t>
  </si>
  <si>
    <t>239.255.1.13:5500</t>
  </si>
  <si>
    <t>239.255.1.71:5500</t>
  </si>
  <si>
    <t>239.255.1.167:5500</t>
  </si>
  <si>
    <t>239.255.1.209:5500</t>
  </si>
  <si>
    <t>239.255.1.114:5500</t>
  </si>
  <si>
    <t>239.255.1.152:5500</t>
  </si>
  <si>
    <t>239.255.4.68:5500</t>
  </si>
  <si>
    <t>239.255.1.85:5500</t>
  </si>
  <si>
    <t>239.255.1.227:5500</t>
  </si>
  <si>
    <t>239.255.1.96:5500</t>
  </si>
  <si>
    <t>239.255.1.116:5500</t>
  </si>
  <si>
    <t>239.255.1.200:5500</t>
  </si>
  <si>
    <t>239.255.1.139:5500</t>
  </si>
  <si>
    <t>239.255.1.175:5500</t>
  </si>
  <si>
    <t>239.255.1.208:5500</t>
  </si>
  <si>
    <t>239.255.1.73:5500</t>
  </si>
  <si>
    <t>239.255.1.46:5500</t>
  </si>
  <si>
    <t>239.255.1.136:5500</t>
  </si>
  <si>
    <t>239.255.1.121:5500</t>
  </si>
  <si>
    <t>239.255.1.221:5500</t>
  </si>
  <si>
    <t>239.255.1.143:5500</t>
  </si>
  <si>
    <t>239.255.1.140:5500</t>
  </si>
  <si>
    <t>239.255.1.248:5500</t>
  </si>
  <si>
    <t>239.255.4.95:5500</t>
  </si>
  <si>
    <t>239.255.1.243:5500</t>
  </si>
  <si>
    <t>239.255.1.146:5500</t>
  </si>
  <si>
    <t>239.255.1.153:5500</t>
  </si>
  <si>
    <t>239.255.1.244:5500</t>
  </si>
  <si>
    <t>239.255.1.147:5500</t>
  </si>
  <si>
    <t>239.255.1.150:5500</t>
  </si>
  <si>
    <t>239.255.1.148:5500</t>
  </si>
  <si>
    <t>239.255.4.210:5500</t>
  </si>
  <si>
    <t>239.255.1.237:5500</t>
  </si>
  <si>
    <t>239.255.1.12:5500</t>
  </si>
  <si>
    <t>239.255.1.176:5500</t>
  </si>
  <si>
    <t>239.255.4.97:5500</t>
  </si>
  <si>
    <t>239.255.4.54:5500</t>
  </si>
  <si>
    <t>239.255.1.174:5500</t>
  </si>
  <si>
    <t>239.255.1.16:5500</t>
  </si>
  <si>
    <t>239.255.4.98:5500</t>
  </si>
  <si>
    <t>239.255.1.193:5500</t>
  </si>
  <si>
    <t>239.255.1.64:5500</t>
  </si>
  <si>
    <t>239.255.1.10:5500</t>
  </si>
  <si>
    <t>239.255.4.67:5500</t>
  </si>
  <si>
    <t>239.255.4.109:5500</t>
  </si>
  <si>
    <t>239.255.1.40:5500</t>
  </si>
  <si>
    <t>239.255.1.214:5500</t>
  </si>
  <si>
    <t>239.255.1.53:5500</t>
  </si>
  <si>
    <t>239.255.1.180:5500</t>
  </si>
  <si>
    <t>239.255.1.75:5500</t>
  </si>
  <si>
    <t>239.255.1.23:5500</t>
  </si>
  <si>
    <t>239.255.1.141:5500</t>
  </si>
  <si>
    <t>239.255.1.110:5500</t>
  </si>
  <si>
    <t>239.255.4.61:5500</t>
  </si>
  <si>
    <t>239.255.1.112:5500</t>
  </si>
  <si>
    <t>239.255.4.58:5500</t>
  </si>
  <si>
    <t>239.255.1.223:5500</t>
  </si>
  <si>
    <t>239.255.1.86:5500</t>
  </si>
  <si>
    <t>239.255.4.100:5500</t>
  </si>
  <si>
    <t>239.255.1.52:5500</t>
  </si>
  <si>
    <t>239.255.1.14:5500</t>
  </si>
  <si>
    <t>239.255.1.230:5500</t>
  </si>
  <si>
    <t>239.255.4.62:5500</t>
  </si>
  <si>
    <t>239.255.1.92:5500</t>
  </si>
  <si>
    <t>239.255.1.126:5500</t>
  </si>
  <si>
    <t>239.255.1.129:5500</t>
  </si>
  <si>
    <t>239.255.50.220:5500</t>
  </si>
  <si>
    <t>239.255.50.119:5500</t>
  </si>
  <si>
    <t>239.255.1.225:5500</t>
  </si>
  <si>
    <t>239.255.50.118:5500</t>
  </si>
  <si>
    <t>239.255.50.155:5500</t>
  </si>
  <si>
    <t>239.255.50.154:5500</t>
  </si>
  <si>
    <t>239.255.50.171:5500</t>
  </si>
  <si>
    <t>239.255.50.122:5500</t>
  </si>
  <si>
    <t>239.255.50.147:5500</t>
  </si>
  <si>
    <t>239.255.50.131:5500</t>
  </si>
  <si>
    <t>239.255.50.130:5500</t>
  </si>
  <si>
    <t>239.255.0.81:5500</t>
  </si>
  <si>
    <t>239.255.50.146:5500</t>
  </si>
  <si>
    <t>239.255.50.142:5500</t>
  </si>
  <si>
    <t>239.255.50.167:5500</t>
  </si>
  <si>
    <t>239.255.50.134:5500</t>
  </si>
  <si>
    <t>239.255.0.164:5500</t>
  </si>
  <si>
    <t>239.255.0.206:5500</t>
  </si>
  <si>
    <t>239.255.0.158:5500</t>
  </si>
  <si>
    <t>239.255.50.219:5500</t>
  </si>
  <si>
    <t>239.255.50.162:5500</t>
  </si>
  <si>
    <t>239.255.50.161:5500</t>
  </si>
  <si>
    <t>239.255.50.160:5500</t>
  </si>
  <si>
    <t>239.255.50.163:5500</t>
  </si>
  <si>
    <t>239.255.0.205:5500</t>
  </si>
  <si>
    <t>239.255.50.223:5500</t>
  </si>
  <si>
    <t>239.255.50.139:5500</t>
  </si>
  <si>
    <t>239.255.50.138:5500</t>
  </si>
  <si>
    <t>239.255.50.123:5500</t>
  </si>
  <si>
    <t>Ячейки с обновленной информацией</t>
  </si>
  <si>
    <t>Телетекст</t>
  </si>
  <si>
    <t>Скрытые субтитры</t>
  </si>
  <si>
    <t>Пояснения и легенда:</t>
  </si>
  <si>
    <t>Скрытые субтитры - субтитры на 888-ой странице телетекста</t>
  </si>
  <si>
    <t>Телетекст - телетекст согласно DVB EN300 472</t>
  </si>
  <si>
    <t>Субтитры - DVB субтитры согласно DVB EN300 743</t>
  </si>
  <si>
    <t>239.255.1.4:5500</t>
  </si>
  <si>
    <t>239.255.1.32:5500</t>
  </si>
  <si>
    <t>239.255.1.39:5500</t>
  </si>
  <si>
    <t>239.255.1.233:5500</t>
  </si>
  <si>
    <t>239.255.1.217:5500</t>
  </si>
  <si>
    <t>239.255.1.232:5500</t>
  </si>
  <si>
    <t>MPEG2</t>
  </si>
  <si>
    <t>239.255.2.249:5500</t>
  </si>
  <si>
    <t>English Club TV</t>
  </si>
  <si>
    <t>Eurosport News</t>
  </si>
  <si>
    <t>JSTV</t>
  </si>
  <si>
    <t>STV</t>
  </si>
  <si>
    <t>TiJi</t>
  </si>
  <si>
    <t>TLC</t>
  </si>
  <si>
    <t>TLC HD</t>
  </si>
  <si>
    <t>TV5 Monde</t>
  </si>
  <si>
    <t>Zee TV</t>
  </si>
  <si>
    <t>Иллюзион +</t>
  </si>
  <si>
    <t>Канал Disney</t>
  </si>
  <si>
    <t>Моя Планета</t>
  </si>
  <si>
    <t>МУЗ-ТВ</t>
  </si>
  <si>
    <t>Оружие</t>
  </si>
  <si>
    <t>Первый канал</t>
  </si>
  <si>
    <t>Русский Иллюзион</t>
  </si>
  <si>
    <t>Усадьба</t>
  </si>
  <si>
    <t>Феникс+Кино</t>
  </si>
  <si>
    <t>Каналы, по которым требуется уточнение</t>
  </si>
  <si>
    <t>239.255.1.128:5500</t>
  </si>
  <si>
    <t>239.255.1.29:5500</t>
  </si>
  <si>
    <t>239.255.6.105:5500</t>
  </si>
  <si>
    <t>239.255.5.247:5500</t>
  </si>
  <si>
    <t>239.255.5.161:5500</t>
  </si>
  <si>
    <t>239.255.5.132:5500</t>
  </si>
  <si>
    <t>239.255.5.178:5500</t>
  </si>
  <si>
    <t>239.255.5.171:5500</t>
  </si>
  <si>
    <t>239.255.5.222:5500</t>
  </si>
  <si>
    <t>239.255.5.7:5500</t>
  </si>
  <si>
    <t>239.255.5.130:5500</t>
  </si>
  <si>
    <t>239.255.5.196:5500</t>
  </si>
  <si>
    <t>239.255.5.195:5500</t>
  </si>
  <si>
    <t>239.255.5.127:5500</t>
  </si>
  <si>
    <t>239.255.5.160:5500</t>
  </si>
  <si>
    <t>239.255.5.122:5500</t>
  </si>
  <si>
    <t>239.255.5.197:5500</t>
  </si>
  <si>
    <t>239.255.5.177:5500</t>
  </si>
  <si>
    <t>239.255.5.189:5500</t>
  </si>
  <si>
    <t>239.255.5.188:5500</t>
  </si>
  <si>
    <t>239.255.5.187:5500</t>
  </si>
  <si>
    <t>239.255.5.186:5500</t>
  </si>
  <si>
    <t>239.255.5.25:5500</t>
  </si>
  <si>
    <t>239.255.5.185:5500</t>
  </si>
  <si>
    <t>239.255.5.120:5500</t>
  </si>
  <si>
    <t>239.255.5.155:5500</t>
  </si>
  <si>
    <t>Позиция (LCN)</t>
  </si>
  <si>
    <t>239.255.1.172:5500</t>
  </si>
  <si>
    <t>239.255.5.172:5500</t>
  </si>
  <si>
    <t>ВМЕСТЕ-РФ</t>
  </si>
  <si>
    <t>239.255.1.72:5500</t>
  </si>
  <si>
    <t>239.255.5.72:5500</t>
  </si>
  <si>
    <t>Тестовые каналы вне канального плана IPTV</t>
  </si>
  <si>
    <t>239.255.0.38:5500</t>
  </si>
  <si>
    <t>239.255.1.236:5500</t>
  </si>
  <si>
    <t>239.255.1.41:5500</t>
  </si>
  <si>
    <t>http://www.fenixplus.tv/</t>
  </si>
  <si>
    <t>http://www.arirang.co.kr/</t>
  </si>
  <si>
    <t>epg293</t>
  </si>
  <si>
    <t>http://news.bbc.co.uk/</t>
  </si>
  <si>
    <t>http://amediahd.ru/</t>
  </si>
  <si>
    <t>epg507</t>
  </si>
  <si>
    <t>http://eurokino.tv</t>
  </si>
  <si>
    <t>epg344</t>
  </si>
  <si>
    <t>HDTV</t>
  </si>
  <si>
    <t>Shop24</t>
  </si>
  <si>
    <t>Запрос PIN</t>
  </si>
  <si>
    <t>Resource ID</t>
  </si>
  <si>
    <t>Примечание</t>
  </si>
  <si>
    <t>Каналы, предназначенные к удалению из плана</t>
  </si>
  <si>
    <t>ЖИВИ!</t>
  </si>
  <si>
    <t>epg539</t>
  </si>
  <si>
    <t>http://www.idxtra.ru/</t>
  </si>
  <si>
    <t>http://www.wbc.com.ru/</t>
  </si>
  <si>
    <t>http://www.tro-soyuz.com/</t>
  </si>
  <si>
    <t>http://ru.euronews.com/</t>
  </si>
  <si>
    <t>Татарстан – Новый Век (ТНВ) — канал Республики Татарстан с новостями, сериалами, мультфильмами, ток-шоу и зрелищными передачами (в том числе спортивными). Вещает на двух языках: русском и татарском.</t>
  </si>
  <si>
    <t>Беларусь 24 — государственный некоммерческий телеканал, вещающий за пределы своей страны и обеспечивающий информационную связь этнических белорусов с исторической родиной.</t>
  </si>
  <si>
    <t>ТРО — телевидение ради общества. Государство – это прежде всего люди. Поэтому главными героями телеканала становятся люди, живущие в союзном государстве России и Беларуси.</t>
  </si>
  <si>
    <t>Первый Канал — сегодня Первый канал является не только самым масштабным, но и самым популярным телеканалом страны.</t>
  </si>
  <si>
    <t>ТНТ — четкое позиционирование в нише полезного развлекательного телевидения помогает каналу быть отличным от других и всегда узнаваемым.</t>
  </si>
  <si>
    <t>РЕН – один из крупнейших частных федеральных телеканалов для активной аудитории с разносторонними интересами. В программе вещания развлекательные, познавательные и общественно-политические программы, отечественные и зарубежные фильмы, музыка, спорт, лучшие сериалы.</t>
  </si>
  <si>
    <t>ТВ Центр – Москва (ТВ Центр) — один из ведущих федеральных каналов. В эфире телеканала – главные новости страны, столицы, мира, качественная аналитика, острая публицистика и документалистика, лучшие классические и современные отечественные и зарубежные фильмы и сериалы, развлекательные и детские передачи.</t>
  </si>
  <si>
    <t>ТВ3 — единственный в своем роде телеканал, в эфире которого можно круглосуточно увидеть программы в жанрах фантастики, мистики и приключений, а также документальные циклы и реконструкции событий.</t>
  </si>
  <si>
    <t>Ю — это качественные реалити-шоу, юмористические проекты и магия, художественные и анимационные фильмы, популярные сериалы и актуальные новости.</t>
  </si>
  <si>
    <t>Россия 1 — это динамично развивающаяся телекомпания, занимающая ведущие позиции в российском вещании.</t>
  </si>
  <si>
    <t>2х2</t>
  </si>
  <si>
    <t>2x2 — первый российский анимационный канал для «молодых взрослых». Круглосуточно на телеканале – самые нашумевшие мультсериалы последних лет: от «Симпсонов», «Футурамы», «Южного парка» до «Пол-литровой мыши» и «Облонгов».</t>
  </si>
  <si>
    <t>Звезда — военно-патриотический телеканал.</t>
  </si>
  <si>
    <t>Москва Доверие</t>
  </si>
  <si>
    <t>Москва Доверие — первый в России социально ориентированный телеканал. Он создан для людей, его программы посвящены людям, их духовной, умственной, нравственной, культурной и общественной деятельности и адресованы как тем, кто уже обладает сформированной системой ценностей, так и тем, чей жизненный путь еще только начинается.</t>
  </si>
  <si>
    <t>Телекомпания ПЯТНИЦА (ПЯТНИЦА) — это приятные новости, которые дарят радость и отличное настроение в любой день недели! Смешные и обаятельные герои ярких сериалов и мировых кинохитов, безумные любовные страсти самых захватывающих реалити-шоу, драгоценные слитки из «золотого фонда» развлекательного ТВ, а также разнообразные программы обо всем на свете – от кухни, моды и здоровья до приключений, мистики и спорта! Каждый день в вашем телевизоре – «ПЯТНИЦА»! Мы отменяем будни!</t>
  </si>
  <si>
    <t>Amedia Premium HD — телеканал лучших сериалов планеты.  Самые свежие и самые популярные сериалы ведущих студий мира:   HBO, FOX, Showtime, Starz, CBS, Warner – на одном телеканале. «Игра Престолов», «Во все тяжкие», «Подпольная империя», «Настоящая кровь», «Родина», «Американская история ужасов» и еще 50 лучших сериалов планеты – уже в твоем телевизоре! Премьеры каждый день в 21.00, сразу после США. Качество HD и DOLBY 5.1.
Канал представлен в HD- и SD-версиях.</t>
  </si>
  <si>
    <t>Первый HD — популярный телеканал страны в формате телевидения высокой четкости.</t>
  </si>
  <si>
    <t>Москва 24 — городской круглосуточный информационный канал. Городские новости в прямом эфире каждый час. Основная задача канала – максимально подробно и оперативно информировать обо всех событиях, происходящих в столице.</t>
  </si>
  <si>
    <t>JSTV — премиальный развлекательный канал с фильмами, сериалами, новостями и детскими передачами на японском языке.</t>
  </si>
  <si>
    <t xml:space="preserve">Футбол — это трансляции матчей ведущих европейских команд, лучших матчей английской Премьер-лиги, матчей сборных команд, зрелищных игр «Барселоны». Особое внимание уделяется футбольным грандам. Получаемые напрямую от клубных каналов материалы адаптируются для российского зрителя.
</t>
  </si>
  <si>
    <t>Аналитические обзоры экспертов, деловые репортажи из финансовых центров, интервью, сводки погоды со всего мира… 24 часа в сутки объективной информации от самой крупной организации в мире, специализирующейся на новостях.</t>
  </si>
  <si>
    <t>История — впервые мировая и российская история в лучших документальных проектах, фильмах и исторических реконструкциях, документах и воспоминаниях современников на одном канале.</t>
  </si>
  <si>
    <t>НТВ — максимальная объективность, оперативность и взвешенность, которые отличают стиль подачи новостей. Аудитория НТВ – более 100 млн. зрителей.</t>
  </si>
  <si>
    <t>Пятый канал</t>
  </si>
  <si>
    <t>Петербург - 5 канал (5 канал) — канал последовательно развивает концепцию телевидения, отражающего пульс жизни большой страны; телевидения, уважающего интересы и проблемы миллионов жителей, предоставляющего возможность качественного интеллектуального развлечения.</t>
  </si>
  <si>
    <t>STV — телеканал о жизни звезд, модных трендах и главных светских событиях. Каждый день в эфире телеканала – портреты звезд крупным планом. Герои канала – звезды шоу-бизнеса, политики, спортсмены, дизайнеры, актеры, художники и другие знаменитости.</t>
  </si>
  <si>
    <t>Россия К — концепция телеканала Россия К (Культура) исходит из глубокого содержания того слова, которое дало название каналу.</t>
  </si>
  <si>
    <t>Россия 24 — цель канала – представлять зрителям самую оперативную информацию из всех регионов страны и из-за ее пределов 24 часа в сутки.</t>
  </si>
  <si>
    <t xml:space="preserve">Карусель — это яркий калейдоскоп из лучших образовательных и развлекательных шоу, любимых фильмов и мультфильмов, веселых викторин и игровых проектов. В увлекательной и доступной форме уникальные передачи, сочетающие образовательные, развивающие и игровые элементы, обучают юных телезрителей, активизируют творческие способности и расширяют кругозор.
</t>
  </si>
  <si>
    <t>СТС — современное, динамичное, драйвовое телевидение. Универсальный развлекательный канал с доминантой молодежной аудитории.</t>
  </si>
  <si>
    <t>Outdoor Channel HD — популярный канал, посвященный рыбалке, охоте, гонкам по бездорожью, сафари в пустыне и другим видам активного отдыха на природе.</t>
  </si>
  <si>
    <t>Eurosport News — спортивные новости каждые 15 минут.</t>
  </si>
  <si>
    <t>КХЛ — прямые трансляции матчей очередного игрового дня Чемпионата КХЛ, показ наиболее интересных матчей прошлых лет, аналитические и новостные программы, интервью со звездами КХЛ и ветеранами хоккея, тематические программы, посвященные советскому хоккею.</t>
  </si>
  <si>
    <t>EuroSport 2 — канал предоставляет самую полную информацию о текущих событиях в мире спорта. Вещание в формате высокой четкости. На русском языке.</t>
  </si>
  <si>
    <t>ЖИВИ! — телеканал о здоровом образе жизни. Разнообразные комплексы упражнений по различным направлениям фитнеса и восточных практик, которые специально подобраны для того, чтобы в домашних условиях достичь максимального эффекта от занятий.</t>
  </si>
  <si>
    <t>TiJi — детский телеканал для дошкольников. Анимационные сериалы, развивающие передачи, кукольные шоу, музыкальные клипы.</t>
  </si>
  <si>
    <t xml:space="preserve">Время: далекое и близкое — уникальный историко-биографический канал о жизни замечательных людей, великих современников и легендарных личностей прошлого: актеров, спортсменов, музыкантов, политиков, ученых.
</t>
  </si>
  <si>
    <t>Кухня ТВ — телеканал для настоящих гурманов! Мастер-классы от лучших поваров мира. Звездные гастрономические пристрастия. Увлекательная игра на кухне всей семьей. Старинные рецепты и домашняя кухня.</t>
  </si>
  <si>
    <t>Канал Disney — круглосуточный развлекательный телеканал для всей семьи. Телеканал предлагает российским зрителям качественные развлекательные программы для всей семьи. В программной сетке федерального Канала Disney – классические и современные анимационные фильмы, семейные кинокартины, популярные мультипликационные и художественные сериалы, оригинальное кино Канала Disney, а также развлекательные программы российского производства. Для самых юных зрителей в эфире телеканала предусмотрен специальный утренний блок под названием «Узнавай» с веселыми познавательными мультсериалами.</t>
  </si>
  <si>
    <t>Домашний — первый женский тематический телеканал в России. Его программы полезны, познавательны и практичны. Стремительно развиваясь и меняясь, расширяя жанровое и тематическое разнообразие, «Домашний» остается для телезрителей востребованным каналом, ориентированным на аудиторию, ценящую домашний уют, благополучие своих близких.</t>
  </si>
  <si>
    <t>Shopping live — это интернет-магазин ShoppingLive.ru и телеканал, который активно развивается в сегменте дистанционной торговли и использует опыт лучших западных телемагазинов.</t>
  </si>
  <si>
    <t>National Geographic — канал о природе, вдохновляющий на приключения. Программы подготовлены с использованием эксклюзивных материалов географического общества США.</t>
  </si>
  <si>
    <t>Discovery Channel — это тайны Земли, открытия медицины, техники и биотехнологии, всевозможные исследования, экстремальные приключения, ответы на все интересующие Вас и Ваших детей вопросы.</t>
  </si>
  <si>
    <t>Animal Planet — крокодилы, слоны, термиты, канарейки, рыбы, собаки, ленивцы, жирафы, кошки, бабочки и все-все-все – главные действующие лица увлекательных передач Animal Planet.</t>
  </si>
  <si>
    <t xml:space="preserve">Общественное телевидение России (ОТР) — это федеральный информационный телеканал, освещающий основные события и развитие гражданского общества в России.
</t>
  </si>
  <si>
    <t>Моя Планета — первый российский телеканал о путешествиях, науке и истории.</t>
  </si>
  <si>
    <t>NU ART TV — авторские работы в жанре «ню», сюжеты о женской красоте в искусстве и моде, репортажи о событиях в мире дизайна, портреты прекрасных моделей и мастер-классы фотохудожников. Возрастное ограничение: 18+</t>
  </si>
  <si>
    <t>Наш Футбол HD — единственный в России специализированный канал, посвященный российскому футболу, эксклюзивно транслирующий в прямом эфире все матчи СОГАЗ-Чемпионата России по футболу в отличном цифровом качестве. Только на канале «Наш Футбол HD» выходят самые интересные программы о футболе с участием футболистов, тренеров и звезд спортивной журналистики.
Канал представлен в HD- и SD-версиях</t>
  </si>
  <si>
    <t>Travel+Adventure (SD)</t>
  </si>
  <si>
    <t>Travel+Adventure — телеканал о настоящих путешествиях – о тех, которые навсегда остаются в памяти и наполняют повседневную жизнь новой динамикой и уникальными впечатлениями. Мы отбираем профессионально переведенные зарубежные программы, в которых упор сделан не на меняющиеся видовые картинки, а на путевые события и увлекательные комментарии.</t>
  </si>
  <si>
    <t>Travel+Adventure HD — телеканал о настоящих путешествиях – о тех, которые навсегда остаются в памяти и наполняют повседневную жизнь новой динамикой и уникальными впечатлениями. Мы отбираем профессионально переведенные зарубежные программы, в которых упор сделан не на меняющиеся видовые картинки, а на путевые события и увлекательные комментарии.– это телеканал о настоящих путешествиях. Тех, которые навсегда остаются в памяти и наполняют повседневную жизнь новой динамикой и уникальными впечатлениями. Мы отбираем профессионально переведенные зарубежные программы, в которых упор сделан не на меняющиеся видовые картинки, а на путевые события и увлекательные комментарии.</t>
  </si>
  <si>
    <t>Драйв — единственный в России канал, целиком посвященный любимым игрушкам больших и маленьких мужчин – автомобилям и мотоциклам.</t>
  </si>
  <si>
    <t>Телеканал SHOP24 дает возможность покупать качественные и модные вещи без утомительных походов по магазинам, представляя в прямом эфире широкий выбор товаров российского и иностранного производства известных брендов одежды, бижутерии, косметики, товаров для дома. Профессиональные консультанты – ведущие SHOP24 - демонстрируют новинки и рассказывают обо всех особенностях представляемых товаров. Заказ понравившегося товара можно сделать в течение 24 часов 7 дней в неделю на всей территории Российской Федерации.</t>
  </si>
  <si>
    <t>Охота и рыбалка — канал нацелен на тех, кто предпочитает особый вид отдыха и считает охоту и рыбалку не просто развлечением, а образом жизни.</t>
  </si>
  <si>
    <t>Эгоист ТВ — свободные эксперименты, спонтанные чувства, непредсказуемые реакции. Телеканал «Эгоист ТВ» – это мужской взгляд на мир плюс изысканное развлечение для людей со вкусом. Возрастное ограничение: 18+. Подписчикам телеканала «Эгоист ТВ» доступен просмотр телеканала NU ART TV.</t>
  </si>
  <si>
    <t>France 24 — международный информационный канал. Каждые полчаса – обновленные сводки новостей. В сетке вещания – дебаты, интервью, аналитические передачи с участием видных политиков и общественных деятелей, бизнесменов, известных людей из мира литературы, моды.</t>
  </si>
  <si>
    <t>Детский мир / Телеклуб</t>
  </si>
  <si>
    <t>Детский мир / Телеклуб — «Детский мир» – канал для детей в возрасте от 3 до 14 лет. Время вещания: 8:00  – 20:00. «Телеклуб» – канал российских телесериалов. Время вещания: 20:00 – 5:00.</t>
  </si>
  <si>
    <t>Animal Planet HD — телеканал о животных и дикой природе в формате телевидения высокой четкости.</t>
  </si>
  <si>
    <t>Русский роман — это лучшая коллекция мелодраматических фильмов на отечественном телевидении. Зрители канала смогут смотреть новые телефильмы первыми! Новые серии будут доступны для подписчиков канала до появления в федеральном эфире. Теперь доступ в мир мелодрамы открыт ежедневно и круглосуточно.</t>
  </si>
  <si>
    <t>Eurosport HD — канал Eurosport HD начал вещание в 1989 году и сразу завоевал огромную популярность. Более 10 млн. семей ежедневно смотрят передачи этого телеканала.</t>
  </si>
  <si>
    <t>Cartoon Network — детский развлекательный канал. Телеканал предлагает веселые шутки и самые добрые истории, которые не дадут вам скучать!</t>
  </si>
  <si>
    <t>Наш Футбол — единственный в России специализированный канал, посвященный российскому футболу, эксклюзивно транслирующий в прямом эфире все матчи СОГАЗ-Чемпионата России по футболу в отличном цифровом качестве. Только на канале «Наш Футбол» выходят самые интересные программы о футболе с участием футболистов, тренеров и звезд спортивной журналистики.
Канал представлен в HD- и SD-версиях.</t>
  </si>
  <si>
    <t>Fox Life HD — передовой канал, транслирующий инновационный контент класса "премиум". Это настоящий магнит для искушенных зрителей, которые пребывают в постоянном поиске лучшего, изображения высокой четкости и кристально чистого звука.</t>
  </si>
  <si>
    <t>Fox HD — лидер по количеству премьерного контента от ведущих мировых студий. В портфолио телеканала Fox HD в России входят такие сериалы как "Ходячие мертвецы" (The Walking Dead), "Однажды в сказке" (Once Upon a Time), "Дурман" (Weeds), "Игра престолов" (Game of Thrones), "Мыслить как преступник" (Criminal minds), "Во все тяжкие" (Breaking Bad) и другие.</t>
  </si>
  <si>
    <t>French Lover TV</t>
  </si>
  <si>
    <t>French Lover TV — у French lover уникальная программная концепция — это единственный в своем роде образовательный эротический канал. В телепередачах зрителям дают советы, которые помогают им улучшить интимную жизнь. Возрастное ограничение: 18+</t>
  </si>
  <si>
    <t>National Geographic HD — всемирно известный канал документальных фильмов и программ о природе и окружающем мире в формате высокой четкости. Мир растений и животных, чудеса техники и электроники, затерянные города и огромные мегаполисы, развитие человеческой цивилизации и культуры.</t>
  </si>
  <si>
    <t>English Club TV — тематический канал с развлекательными, познавательными и обучающими программами для зрителей всех возрастов с самыми разными интересами: для музыкальных фанатов и любителей кино, для знатоков истории и искусства, для любителей кулинарии и анекдотов.</t>
  </si>
  <si>
    <t>MGM HD — киноканал от «Metro-Goldwyn-Mayer» (MGM) теперь в HD-качестве: новинки киноиндустрии и классические шедевры мирового кинематографа.</t>
  </si>
  <si>
    <t>Mezzo Live HD</t>
  </si>
  <si>
    <t>MEZZO Live HD — единственный телеканал, снятый в формате HD, на котором транслируются музыкальные события в прямом эфире; программа канала включает в себя только концерты классической музыки и джаза, оперные и балетные спектакли на французском и английском языках.</t>
  </si>
  <si>
    <t>Мультимания — все лучшее от Disney, Warner Brothers, MGM, ТО «Экран», «Союзмультфильма», «Ленфильма» и «Беларусьфильма» – самые любимые мультфильмы и художественные картины разных годов.</t>
  </si>
  <si>
    <t>Fashion One HD — телеканал о моде, путешествиях, развлечениях, кино и стиле жизни в кристально чистом качестве HD.</t>
  </si>
  <si>
    <t>Русская ночь — канал для взрослых. Трансляция русских и зарубежных художественных фильмов, телевизионные сериалы, передачи и шоу эротической и развлекательной направленности.</t>
  </si>
  <si>
    <t>Music BOX — музыкальный архив канала состоит из музыкальных видеоклипов лучших мировых брендов! Это музыка конца 80-х, 90-х годов, и новинки самых популярных на сегодня исполнителей</t>
  </si>
  <si>
    <t>Russian MUSICBOX</t>
  </si>
  <si>
    <t>Music BOX Russia — представляет только русскую музыку! Это и современная поп и рок-музыка, «шансон», шлягеры старой советской и современной эстрады, песни таких раритетных исполнителей, как Леонид Утесов, Булат Окуджава, Владимир Высоцкий и другие.</t>
  </si>
  <si>
    <t>Феникс+Кино — это телеканал премьер российских сериалов. Зрители канала смогут первыми увидеть новые проекты различных кинокомпаний.</t>
  </si>
  <si>
    <t>Авто плюс — первый в России телевизионный канал, который 24 часа в сутки, используя современные съемочные технологии, рассказывает об автомобилях и моторных видах спорта, а также о различных видах активного отдыха. Профессиональная команда канала имеет десятилетний опыт работы в области автомобильного телевидения.</t>
  </si>
  <si>
    <t>TV 1000 — круглосуточный канал лучшего мирового кино с участием всемирно-известных звезд, а в ночном эфире – эротика.</t>
  </si>
  <si>
    <t>Fashion One — телеканал о моде, путешествиях, развлечениях, кино и стиле жизни.</t>
  </si>
  <si>
    <t>Евроновости — информационный канал объединенной Европы. Обзор мировых экономических и политических событий, анализ новостей, происходящих внутри Европы.</t>
  </si>
  <si>
    <t>Russia Today – первый российский информационный телеканал, ведущий круглосуточное вещание на английском языке.</t>
  </si>
  <si>
    <t>Russia Today HD — первый российский информационный телеканал, ведущий круглосуточное вещание на английском языке.</t>
  </si>
  <si>
    <t>ТV 1000 Русское кино — каждый месяц – около 100 фильмов: от блестящих комедий до захватывающих боевиков, а по выходным дням вас ждут показы лучших фильмов и премьеры.</t>
  </si>
  <si>
    <t>Еврокино — это драмы и комедии, экранизации классики и боевики, мелодрамы и фильмы для семейного просмотра – на канале «ЕвроКино» представлены все жанры европейского кино.</t>
  </si>
  <si>
    <t xml:space="preserve">Просвещение — Национальный образовательный канал. В эфире – передачи о науке и инновационных технологиях, современной атомной энергетике и нано технологиях, высшем, среднем и дошкольном образовании, интерактивные программы, проекты о культуре, искусстве и творчестве молодых художников, режиссеров, музыкантов, писателей, поэтов.
</t>
  </si>
  <si>
    <t>ЮМОР BOX — круглосуточный, юмористический, развлекательный и самый позитивный телеканал. В эфире телеканала лучшие номера классиков разговорного жанра, команд КВН, начинающих юмористов и звезд цирка, шедевры немого кино, фильмы для детей, ситкомы, скетчи, пародии, мультфильмы и программы собственного производства.</t>
  </si>
  <si>
    <t>TV5 MONDE — ведущий мировой развлекательный канал общей тематики на французском языке. Новости из Франции и франкоязычных стран (Бельгия, Канады, Швейцарии, Африки), а также ток-шоу, репортажи, художественные и документальные фильмы, детские передачи. До 7 часов в день фильмов и других программ с субтитрами на русском языке!</t>
  </si>
  <si>
    <t>Русский бестселлер — круглосуточный телеканал самых популярных и высокобюджетных отечественных многосерийных фильмов и сериалов продолжительностью от 8 серий и более. Все сериалы канала созданы при участии звезд первой величины, знаменитых кинодеятелей и мастеров отечественного киноискусства, и представляют зрителям широкий спектр жанров и тем.</t>
  </si>
  <si>
    <t>Дом кино — круглосуточный киноканал Дом кино предлагает ценителям отечественного кино все лучшее, что было создано российским кинематографом: от черно-белой классики начала XX века до киноновинок XXI-год.</t>
  </si>
  <si>
    <t>Радость моя – семейный образовательный телеканал. Зрителям предлагаются культурно-просветительские, образовательные и детские программы собственного производства. Каждый член семьи найдет в программе канала что-то полезное для себя. Особенность телеканала — приверженность православным традициям.</t>
  </si>
  <si>
    <t>TV1000 Premium HD</t>
  </si>
  <si>
    <t>TV 1000 Comedy HD — полностью посвящен первоклассным комедиям и дополняет жанровую линейку существующих киноканалов Viasat. Вас ждут самые смешные истории и любимые комедианты: Адам Сэндлер, Джек Блек, Билл Мюррей, Бен Стиллер, Дрю Бэрримор и многие другие. Получи заряд хорошего настроения на канале TV1000 COMEDY HD. Качество HD и Dolby 5.1.</t>
  </si>
  <si>
    <t>Viasat History HD/Viasat Nature HD</t>
  </si>
  <si>
    <t>Viasat Nature HD/History HD — познавательный канал о жизни животных, дикой природе и мировой истории. Вас ждут лучшие документальные фильмы производства ведущих телестудий мира, в том числе BBC, ITV Global, ORF и TWI, а так же удивительные исследования и заметки известных путешественников, историков и натуралистов.
Время вещания Viasat Nature HD: 09:00-21:00
Время вещания Viasat History HD: 21:00-09:00</t>
  </si>
  <si>
    <t>Sony Sci Fi</t>
  </si>
  <si>
    <t xml:space="preserve">МУЗ-ТВ — на телеканале «МУЗ-ТВ» 24 часа в сутки только музыка – горячие новинки кумиров миллионов и хиты, проверенные временем! «МУЗ-ТВ» – это модная музыка, клипы и концерты лучших мировых и российских артистов, музыкальные чарты, а также актуальные новости российского и западного шоу-бизнеса. Ведущие «МУЗ-ТВ» – популярные звезды российского шоу-бизнеса, среди них: Лера Кудрявцева, Алексей Чумаков, Нюша, Яна Рудковская, Митя Фомин, «Градусы», Влад Соколовский, Юлиана Караулова, Тимур Родригез и другие.
</t>
  </si>
  <si>
    <t>Eurosport 2 HD — канал предоставляет самую полную информацию о текущих событиях в мире спорта. Вещание в формате высокой четкости.</t>
  </si>
  <si>
    <t>МИР 24 — информационный, страноведческий, культурологический телеканал «МИР 24» рассказывает о событиях в странах СНГ и мира. Новости выходят каждые полчаса. В прямом эфире на телеканале национальные и конфессиональные праздники, встречи на высшем уровне, пресс-конференции и выступления первых лиц государств. Особое внимание уделяется документальным фильмам и познавательным программам, которые рассказывают обо всех сферах жизни в Содружестве.</t>
  </si>
  <si>
    <t>Ретро — вместе с каналом «Ретро» Вы вспомните самые яркие моменты из истории нашей страны, увидите программы, фильмы и телеспектакли из золотого фонда отечественного телевидения, встретитесь с телеперсонажами, вместе с которыми выросли.</t>
  </si>
  <si>
    <t>Русский Иллюзион — более 90 фильмов в месяц, конкурсы с призами для зрителей, встречи с актерами и известными людьми, новости с киноплощадок и фестивалей, история кино.</t>
  </si>
  <si>
    <t>Иллюзион + — это только самое лучшее зарубежное кино! Культовые фильмы и сериалы. Хиты всех жанров!</t>
  </si>
  <si>
    <t>RU.TV – это видео-версия одного из популярных радиопроектов «Русского радио».</t>
  </si>
  <si>
    <t>EuroSport — канал Eurosport начал вещание в 1989 году и сразу завоевал огромную популярность. Более 10 млн. семей ежедневно смотрят передачи этого телеканала.</t>
  </si>
  <si>
    <t>Здоровое ТВ — программы канала посвящены самому дорогому, что есть у человека – его здоровью. С каналом «Здоровое телевидение» Вы узнаете о себе больше!</t>
  </si>
  <si>
    <t>Усадьба — телеканал объединяет все тематические направления, связанные с жизнью за городом, чтобы предоставить потребителю не просто эстетическое удовольствие, но и аналитическую информацию, а также практические навыки для повседневного использования.</t>
  </si>
  <si>
    <t>Телекафе — канал о еде как элементе престижа и источнике эстетического наслаждения, канал для всех, кто считает приготовление пищи искусством и удовольствием.</t>
  </si>
  <si>
    <t>Домашние животные — познавательно-развлекательный телеканал рассказывает о взаимоотношениях людей и животных дома и в условиях дикой природы.</t>
  </si>
  <si>
    <t>Вопросы и ответы — лучшие телевизионные викторины и игры 24 часа в сутки.</t>
  </si>
  <si>
    <t>ПСИХОЛОГИЯ21 — телеканал адресован всем, кто интересуется вопросами самопознания и самосовершенствования.</t>
  </si>
  <si>
    <t>TLC — развлекает смелым и неожиданным, ярким и привлекающим внимание, а порой даже слегка шокирующим контентом. TLC открывает двери и новые горизонты, показывая сцены из реальной жизни, которые захватывают и заряжают положительными эмоциями благодаря своеобразным героям и их провокационным историям.</t>
  </si>
  <si>
    <t>РБК ТВ — первый и единственный в России бизнес-канал. Ход торгов на российских и зарубежных площадках. Тенденции в разных отраслях экономики и бизнеса.</t>
  </si>
  <si>
    <t>Deutsche Welle — немецкий общественно-правовой канал В эфире – новостные передачи, программы о европейской культуре и моде, спорте, финансах, автомобилях и путешествиях.</t>
  </si>
  <si>
    <t>Нано ТВ — российский документально-познавательный канал о науке, технологиях и инновациях.</t>
  </si>
  <si>
    <t>Союз — православный телеканал Екатеринбургской епархии. Освещает деятельность многих епархий Русской Православной Церкви как в России, так и в некоторых странах СНГ.</t>
  </si>
  <si>
    <t>МИР — это круглосуточный познавательный телеканал о странах Содружества и людях, которые там живут. Современная политика и экономика стран СНГ, культурные традиции и история, развлекательные передачи для всей семьи и телевикторины для детей, новейшие сериалы и классика советского кино – контент телеканала разнообразен и учитывает интересы широкой аудитории.</t>
  </si>
  <si>
    <t xml:space="preserve">Оружие — первый в России телеканал, полностью посвященный теме оружия.
</t>
  </si>
  <si>
    <t>Jim Jam — это телеканал для детей от года до шести лет и их родителей. В эфире телеканала – обучающие интерактивные постановки, кукольная и рисованная анимация с известнейшими персонажами.</t>
  </si>
  <si>
    <t>Детский — российский телеканал для детей от трех лет, это целый калейдоскоп из мультиков и музыкальных фильмов, приключенческих картин, познавательно-развлекательных и спортивных программ.</t>
  </si>
  <si>
    <t>Discovery Science — единственный международный канал, полностью посвященный науке. В программах телеканала исследуется, как наука и технологии влияют на нашу жизнь сейчас и будут влиять в будущем, и рассказ об этом ведется в увлекательной и захватывающей форме.</t>
  </si>
  <si>
    <t>Viasat Nature — программы производства ведущих телестудий мира – призоносные документальные ленты о природе и животных с участием знаменитых путешественников, натуралистов и телеведущих.</t>
  </si>
  <si>
    <t>Viasat Explore</t>
  </si>
  <si>
    <t>Viasat Explorer — канал приключений, экстрима, загадок природы и человека. Прекрасное сочетание фильмов от лучших мировых производителей.</t>
  </si>
  <si>
    <t>Viasat History — канал об истории, которая не только правдива, но еще и занимательна; все факты, но не обязательно все ответы – все, что интересует и захватывает.</t>
  </si>
  <si>
    <t>Совершенно секретно — канал документальных расследований, специализирующийся на загадочных историях, громких журналистских расследованиях, военных конфликтах, тайнах судеб великих политических деятелей, дипломатов и разведчиков.</t>
  </si>
  <si>
    <t>365 дней ТВ — это первый исторический телевизионный канал, который показывает истории России в истории всего человечества. Трансляции документальных и научно-популярных фильмов.</t>
  </si>
  <si>
    <t>Zee TV — канал для поклонников удивительной страны Индии и особенно Болливуда! Кроме индийского кино, зрителей ждут кулинарные шоу, программы о путешествиях, здоровье, моде, красоте.</t>
  </si>
  <si>
    <t>TV 1000 Action — телеканал для любителей остросюжетного кино. Боевики, триллеры, фильмы ужасов, фантастика, восточные единоборства, военные приключения от мастеров жанра экшн из Голливуда, Европы, стран Азии.</t>
  </si>
  <si>
    <t>Музыка первого – это лучшие видеоклипы, живые концерты, хит-парады 24 часа в сутки в новом широкоформатном качестве. Это весь спектр современной российской музыки — от эстрады до классики рока, от модных молодежных стилей до проверенных временем популярных хитов.</t>
  </si>
  <si>
    <t>Europa Plus TV</t>
  </si>
  <si>
    <t>Европа Плюс ТВ — настоящий, модный музыкальный канал.</t>
  </si>
  <si>
    <t>Ля-Минор – это телевизионный канал, который посвящен авторской и бардовской песне, городскому романсу. Музыкальные видеоклипы, записи концертов исполнителей песен в стиле русский шансон.</t>
  </si>
  <si>
    <t>Mezzo — французский музыкальный проект Mezzo для тех, кто любит классическую музыку. На канале: знаменитые исполнители, уникальные концертные записи, международные фестивали, и музыкальные новости.</t>
  </si>
  <si>
    <t>MCM TOP — молодежный музыкальный канал для тех, кому от 15 до 25 лет. Современная французская музыка, развлекательные шоу и сериалы.</t>
  </si>
  <si>
    <t>Discovery Сchannel HD — родоначальник познавательно-развлекательного жанра на телевидении, телеканал, в занимательной форме рассказывающий о достижениях науки и технологиях; в сетке передач телеканала – лучшие программы нескольких каналов Discovery. Все передачи транслируются в формате HD (высокой четкости).</t>
  </si>
  <si>
    <t>Это новое эротическое телевидение, это то, что невозможно найти ни на ТВ, ни в сети Интернет. Телеканал «Candyman» дарит женщинам возможность  узнать целый мир новых впечатлений.  В эфире телеканала мужчины – модели, спортсмены, стриптизёры средствами танца выражают чувственность и красоту мужского тела.</t>
  </si>
  <si>
    <t>СТС love</t>
  </si>
  <si>
    <t>СТС LOVE — канал о настоящих чувствах и переживаниях. Любимые сериалы, реалити-шоу и собственные проекты «СТС Медиа» о подлинной любви и отношениях, в которых все ситуации близки и знакомы. «СТС LОVE» – это узнаваемые герои и позитивные эмоции для тех, кто во всем видит светлую сторону.</t>
  </si>
  <si>
    <t>TLC HD — развлекает смелым и неожиданным, ярким и привлекающим внимание, а порой даже слегка шокирующим контентом. TLC HD открывает двери и новые горизонты, показывая сцены из реальной жизни, которые захватывают и заряжают положительными эмоциями благодаря своеобразным героям и их провокационным историям.</t>
  </si>
  <si>
    <t>epg522</t>
  </si>
  <si>
    <t>8 канал — развлекательный телеканал, показывающий жизнь во всей ее полноте: ярких красках, эмоциях и счастливых мгновениях. Круглосуточно в эфире телеканала: художественные фильмы, аналитические материалы, интервью со знаменитыми музыкантами и киноактерами, погода на каждый день, юмористические и кулинарные телепроекты, информационные выпуски, утренние и развлекательные шоу.</t>
  </si>
  <si>
    <t xml:space="preserve">Discovery Science HD — единственный международный канал, полностью посвященный науке. В программах телеканала исследуется, как наука и технологии влияют на нашу жизнь сейчас и будут влиять в будущем, и рассказ об этом ведется в увлекательной и захватывающей форме.
</t>
  </si>
  <si>
    <t>О-ля-ля</t>
  </si>
  <si>
    <t>epg505</t>
  </si>
  <si>
    <t>epg571</t>
  </si>
  <si>
    <t>Информационный канал МТС-Инфо. Полезная информация для абонентов, анонсы новых каналов в сети МТС, обучающие ролики о новых технологиях, услугах и способах их подключения. Дополнительную информацию об услугах вы всегда сможете найти в офисах продаж МТС, на нашем сайте www.mts.ru и на канале МТС - Инфо. При необходимости получения помощи или консультации, вы можете обратиться по телефону  8 800 250 0890</t>
  </si>
  <si>
    <t>Телеканал Совета Федерации («ВМЕСТЕ-РФ») — прямые трансляции заседаний, мнение авторитетных ньюсмейкеров, новости регионов и зарубежных парламентов, обучающие и научно-популярные программы, документальное кино, лучшие отечественные художественные фильмы и многое другое</t>
  </si>
  <si>
    <t>http://www.m24.ru/</t>
  </si>
  <si>
    <t>http://www.prosveshenie.tv/</t>
  </si>
  <si>
    <t>http://www.ntvplus.ru/channels/channel.xl?id=3380</t>
  </si>
  <si>
    <t>http://nf.tv/</t>
  </si>
  <si>
    <t>http://www.jstv.co.uk/</t>
  </si>
  <si>
    <t>http://www.humor-tv.com/</t>
  </si>
  <si>
    <t>http://probusinesstv.ru/</t>
  </si>
  <si>
    <t>http://vmeste-rf.tv/</t>
  </si>
  <si>
    <t>http://tv.nuart.tv</t>
  </si>
  <si>
    <t>http://www.ntvplus.ru/channels/channel.xl?id=3412</t>
  </si>
  <si>
    <t>Новостные</t>
  </si>
  <si>
    <t>Детские</t>
  </si>
  <si>
    <t>Хобби и досуг</t>
  </si>
  <si>
    <t>Познавательные</t>
  </si>
  <si>
    <t>Кино и сериалы</t>
  </si>
  <si>
    <t>Музыкальные</t>
  </si>
  <si>
    <t>Спортивные</t>
  </si>
  <si>
    <t>Для взрослых</t>
  </si>
  <si>
    <t>Первый российский эротический телеканал, объединяющий в себе различные форматы и жанры «взрослого» видеоконтента от мировых и российских производителей: полнометражные фильмы, пародии на известные кинопроизведения, реалити-шоу и любительская съемка, видовые клипы и эротического видео.
Основу сетки телеканала составляют фильмы ведущих мировых студий с максимальным разнообразием творческих направлений эротического жанра: Vivid, Dream Girls, Adam &amp; Eve."</t>
  </si>
  <si>
    <t>239.255.1.203:5500</t>
  </si>
  <si>
    <t>239.255.1.218:5500</t>
  </si>
  <si>
    <t>Мама</t>
  </si>
  <si>
    <t>24_DOC</t>
  </si>
  <si>
    <t>24_DOC — круглосуточный документальный телеканал о самых актуальных и резонансных событиях в России и мире, о героях и антигероях нашего времени. Лучшие документальные фильмы последнего десятилетия, отмеченные наградами российских и крупнейших международных фестивалей.</t>
  </si>
  <si>
    <t>epg277</t>
  </si>
  <si>
    <t>AMC</t>
  </si>
  <si>
    <t>АМС  - новый телеканал от производителей сериалов «Ходячие мертвецы», «Ад на колесах» и «Во все тяжкие». На АМС зрителей ждут лучшие фильмы титулованных американских киностудий MGM, Miramax и др., эксклюзивные премьеры телесериалов производства АМС, а также классические рейтинговые хиты сериалов.</t>
  </si>
  <si>
    <t>Мама — главный российский телеканал для мам и тех, кто только готовится ими стать. Телеканал предлагает качественные реалити-шоу, программы для семейного просмотра, развлекательные и познавательные передачи, в которых будущие родители и все, кому интересен мир ребенка, могут почерпнуть много нового и интересного для себя.</t>
  </si>
  <si>
    <t>Про Бизнес ТВ – телеканал, вещающий от лица реального бизнеса. Авторы и ведущие телевизионных программ – генеральные директора компаний, президенты банков, видные промышленники и предприниматели. Вместе со своими гостями они обсуждают ПРАКТИЧЕСКИЕ вопросы управления и решения задач, каждый день встающих перед предпринимателями и менеджерами. Темы телеканала: экономика и финансы; маркетинг и реклама, бизнес в интернете, управление продажами, современные технологии, управление компанией, секреты успеха от первых лиц, бизнес и общество, и многие другие.</t>
  </si>
  <si>
    <t>ЕГЭ</t>
  </si>
  <si>
    <t>ЕГЭ – первый тематический телеканал, посвященный единому государственному экзамену. Телеканал будет интересен школьникам и их родителям, учителям и репетиторам, психологам, методистам и другим работникам системы образования.</t>
  </si>
  <si>
    <t>Точка ТВ</t>
  </si>
  <si>
    <t>Точка ТВ - телеканал для всей семьи! Смотрите российские и зарубежные сериалы - от культовых премьер до любимых сериалов с известными исполнителями. На канале представлена большая коллекция зарубежных и отечественных фильмов - от новинок до «золотой» коллекции с любимыми актерами. Для детей демонстрируются мультсериалы и мультфильмы от «Союзмультфильма» до лучших мировых студий, а также полнометражные анимационные и игровые ленты.</t>
  </si>
  <si>
    <t>AMEDIA HIT HD</t>
  </si>
  <si>
    <t>AMEDIA HIT - телеканал  для  тех, кто любит смотреть все и сразу. МИРОВЫЕ ХИТЫ – КАЖДЫЙ ДЕНЬ: «Клан Сопрано», «Твин Пикс», «Во все тяжкие», «Борджиа», «Братство», «Клиент всегда мертв», «Рим», «Красавцы», «Спартак», «Секс в большом городе» и другие.  - Марафоны сериалов для «запойного смотрения». Канал представлен в HD- и SD-версиях.</t>
  </si>
  <si>
    <t>Теледом HD</t>
  </si>
  <si>
    <t xml:space="preserve">Теледом HD – телеканал предлагает зрителям качественную музыку, трансляции лучших театральных постановок и концертов, встречи с выдающимися современниками в области науки, искусства, спорта, моды, а также авторские программы о кулинарии, семейных взаимоотношениях, стиле, уходе за огородом и животными. Для канала принципиальными являются отказ от освещения политических тем, криминала и негатива и отсутствие новостного вещания. Каждый выходной день 1,5 часа выделено для вещания детских программ, объединенных в рамках канала «Апельсин». В эфире – игровые проекты, научные шоу и познавательные передачи, которые ведут сами дети. </t>
  </si>
  <si>
    <t>Food Network</t>
  </si>
  <si>
    <t>Food Network - специализированный телевизионный канал о еде и кулинарии.  Food Network предлагает новый подход к передачам о еде, делая акцент на самых смелых и развлекательных проектах в этом жанре. Это не типичный кулинарный канал, его библиотека наполнена программами, получившими множество наград на различных тематических конкурсах.  Шеф-повара со всего света демонстрируют свои кулинарные таланты и страсть к еде.</t>
  </si>
  <si>
    <t>Ностальгия</t>
  </si>
  <si>
    <t>Кто есть кто</t>
  </si>
  <si>
    <t>Bridge TV</t>
  </si>
  <si>
    <t>RUSONG TV</t>
  </si>
  <si>
    <t>Ностальгия - российский музыкально-публицистический канал посвящен культуре 60-х — 80-х годов. Это – канал для тех, кому нравятся песни прошлых лет и фильмы, проверенные временем, кто интересуется документальным кино, ретро-модой и дизайном. В сетке телеканала — встречи со звездами зарубежного экрана и сцены, с корифеями советского телевидения, записи с концертов и лучшие музыкальные фильмы последних сорока лет, такие как «Пусть говорят» с Рафаэлем, «Начни сначала» с Андреем Макаревичем, Jesus Christ Superstar, Hair, а также ток-шоу с Севой Новгородцевым и Леонидом Володарским.</t>
  </si>
  <si>
    <t>Кто есть кто - первый канал документальных фильмов и программ о жизни известных людей прошлого и настоящего. Телеканал рассказывает о гениях и злодеях, о взлетах и падениях, показывает героев новостей и суперзвезд, законодателей моды и стиля жизни, тех, о ком говорят, о ком спорят, о ком помнят.</t>
  </si>
  <si>
    <t xml:space="preserve">BRIDGE TV – популярный телеканал зарубежной музыки. В эфире – лучшие клипы различных направлений музыки всех времен. На телеканале представлены музыкальные блоки-передачи (Baby Time, Bridge In Time, Rock Party Time, Retro Dance, Bridge To Nightlife, TOP 10), а также News Time – новости мирового шоу-бизнеса.
На телеканале собрана богатейшая библиотека лучших музыкальных работ со всего мира. Отличительной особенностью BRIDGE TV всегда является высочайшее качество всех составных частей телеканала – звука, клипов, музыкальной подборки, передач, оформления.
</t>
  </si>
  <si>
    <t xml:space="preserve">RUSONG TV – музыкальный телеканал, российский аналог BRIDGE TV, который транслирует на всю Россию 24 часа в сутки самые популярные отечественные клипы различных направлений музыки. 
Прайм-тайм отводится как взрослым зрителям (от 25 до 60 лет), так и самым маленьким (от 4 до 12 лет). В программе Bridge in Time представлены редчайшие отечественные хиты прошлых десятилетий; в программе Movie Time звучат лучшие песни из отечественных кинофильмов, а для детей ежедневно выходит программа Baby Time. Программа Retro Dance составлена из самых известных танцевальных хитов 90-х, а в блоке Bridge to Nightlife показывают лучшие танцевальные клипы и собственные съемки крупнейших танцевальных мероприятий. News Time представляет главные музыкальные новости недели, эксклюзивные репортажи с концертов, презентаций и множества других интересных мероприятий.
</t>
  </si>
  <si>
    <t>ПТВ</t>
  </si>
  <si>
    <t>epg542</t>
  </si>
  <si>
    <t>epg580</t>
  </si>
  <si>
    <t>epg265</t>
  </si>
  <si>
    <t>epg317</t>
  </si>
  <si>
    <t>epg575</t>
  </si>
  <si>
    <t>epg585</t>
  </si>
  <si>
    <t>epg582</t>
  </si>
  <si>
    <t>epg543</t>
  </si>
  <si>
    <t>epg577</t>
  </si>
  <si>
    <t>epg325</t>
  </si>
  <si>
    <t>epg299</t>
  </si>
  <si>
    <t>epg486</t>
  </si>
  <si>
    <t>epg216</t>
  </si>
  <si>
    <t>epg485</t>
  </si>
  <si>
    <t>epg547</t>
  </si>
  <si>
    <t xml:space="preserve">http://topsongtv.ru/ </t>
  </si>
  <si>
    <t xml:space="preserve">http://rusongtv.ru/ </t>
  </si>
  <si>
    <t xml:space="preserve">http://bridgetv.ru/ </t>
  </si>
  <si>
    <t xml:space="preserve">http://dangetv.com/ </t>
  </si>
  <si>
    <t xml:space="preserve">http://www.kto-is-kto.ru/ </t>
  </si>
  <si>
    <t xml:space="preserve">http://www.nostalgiatv.ru/ </t>
  </si>
  <si>
    <t xml:space="preserve">http://foodnetwork.com </t>
  </si>
  <si>
    <t xml:space="preserve">http://www.teledom.tv </t>
  </si>
  <si>
    <t xml:space="preserve">http://amedia1.ru/ </t>
  </si>
  <si>
    <t xml:space="preserve">http://www.amediafilm.com/ </t>
  </si>
  <si>
    <t xml:space="preserve">http://amediahit.ru/ </t>
  </si>
  <si>
    <t xml:space="preserve">http://www.tvkanal.tv </t>
  </si>
  <si>
    <t>На удаление</t>
  </si>
  <si>
    <t>239.255.0.6:5500</t>
  </si>
  <si>
    <t>239.255.0.125:5500</t>
  </si>
  <si>
    <t>239.255.0.252:5500</t>
  </si>
  <si>
    <t>239.255.0.253:5500</t>
  </si>
  <si>
    <t>239.255.1.213:5500</t>
  </si>
  <si>
    <t>239.255.1.216:5500</t>
  </si>
  <si>
    <t>239.255.1.2:5500</t>
  </si>
  <si>
    <t>239.255.1.26:5500</t>
  </si>
  <si>
    <t>239.255.1.30:5500</t>
  </si>
  <si>
    <t>239.255.1.215:5500</t>
  </si>
  <si>
    <t>239.255.1.118:5500</t>
  </si>
  <si>
    <t>239.255.1.194:5500</t>
  </si>
  <si>
    <t>239.255.1.201:5500</t>
  </si>
  <si>
    <t>239.255.1.211:5500</t>
  </si>
  <si>
    <t>239.255.1.240:5500</t>
  </si>
  <si>
    <t>234.10.10.5:5006</t>
  </si>
  <si>
    <t xml:space="preserve">http://ege-tv.ru/ </t>
  </si>
  <si>
    <t>epg587</t>
  </si>
  <si>
    <t xml:space="preserve">World Business Channel (WBC) - телеканал обо всем, что волнует настоящего мужчину: бизнес, спорт, отдых, стиль, книги и кино, а также эксклюзивные интервью с владельцами и руководителями бизнесов, истории успеха знаменитых спортсменов, экскурсии по самым красивым отелям мира, мастер-классы стилистов. </t>
  </si>
  <si>
    <t xml:space="preserve">http://360tv.ru/ </t>
  </si>
  <si>
    <t>epg447</t>
  </si>
  <si>
    <t>epg487</t>
  </si>
  <si>
    <t>Перечень IPTV каналов</t>
  </si>
  <si>
    <t>Глобал</t>
  </si>
  <si>
    <t>Amedia Premium HD, Наш футбол+Amedia Premium HD (SD)</t>
  </si>
  <si>
    <t>,</t>
  </si>
  <si>
    <t>,Ничего лишнего, Четкий HD,</t>
  </si>
  <si>
    <t>RTES</t>
  </si>
  <si>
    <t>,Базовый ВИП</t>
  </si>
  <si>
    <t>HDTV,Базовый ВИП</t>
  </si>
  <si>
    <t>HDTV,Ничего лишнего,Базовый ВИП,Четкий HD</t>
  </si>
  <si>
    <t>Amedia Premium HD, Наш футбол+Amedia Premium HD (SD),Amedia Premium HD, Наш футбол+Amedia Premium HD (SD)</t>
  </si>
  <si>
    <t>Discovery,Базовый ВИП</t>
  </si>
  <si>
    <t>HDTV,Ничего лишнего, Четкий HD,</t>
  </si>
  <si>
    <t>Телепакет ДЛЯ ДЕТЕЙ,Базовый ВИП</t>
  </si>
  <si>
    <t>Наш футбол+Amedia Premium HD (SD),</t>
  </si>
  <si>
    <t>Телеканалы ДЛЯ ВЗРОСЛЫХ,Базовый ВИП</t>
  </si>
  <si>
    <t>Глобал,</t>
  </si>
  <si>
    <t>Калейдоскоп,Базовый ВИП</t>
  </si>
  <si>
    <t>Взрослый, Телеканалы ДЛЯ ВЗРОСЛЫХ,Базовый ВИП</t>
  </si>
  <si>
    <t>Взрослый, Телеканалы ДЛЯ ВЗРОСЛЫХ,</t>
  </si>
  <si>
    <t>Взрослый,Базовый ВИП</t>
  </si>
  <si>
    <t>Канал покажет и расскажет таинственные, криминальные и леденящие душу истории с участием представительниц прекрасного пола. На канале зрителям будут предложены реалити-шоу, документальные расследования и фильмы.</t>
  </si>
  <si>
    <t>Канал пока не запущен.</t>
  </si>
  <si>
    <t>239.255.0.250:5500</t>
  </si>
  <si>
    <t>239.255.1.251:5500</t>
  </si>
  <si>
    <t>239.255.0.191:5500</t>
  </si>
  <si>
    <t>АВТО24 - российский автомобильный информационно-развлекательный телеканал, предлагающий зрителю собственные программы и контент известного немецкого телеканала Auto Motоr Und Sport. Индивидуальный стиль передач не оставит равнодушным ни одного ценителя автомобилей и соберет у экранов всю семью! Канал представлен в HD- и SD-версиях.</t>
  </si>
  <si>
    <t>Дождь - независимый информационный телеканал, вещающий в прямом эфире 24 часа в сутки и адресованный неравнодушным, успешным людям с активной гражданской позицией и острым чувством сопричастности. В программной сетке канала – новости, аналитика, дискуссии и прямые трансляции главных событий страны и мира, а также документальные фильмы, видео-арт, музыка, социальные проекты, истории о людях и событиях, изменивших мир и повлиявших на общество.</t>
  </si>
  <si>
    <t>http://avto24tv.ru/</t>
  </si>
  <si>
    <t>http://tvrain.ru/</t>
  </si>
  <si>
    <t>http://rtgtv.ru/</t>
  </si>
  <si>
    <t>epg527</t>
  </si>
  <si>
    <t>epg592</t>
  </si>
  <si>
    <t>epg287</t>
  </si>
  <si>
    <t>epg568</t>
  </si>
  <si>
    <t>epg488</t>
  </si>
  <si>
    <t>Russian Travel Guide HD (RTG HD) - познавательный телеканал о России в формате высокой четкости представляет программы, посвященные уникальной природе и активному отдыху в разных частях страны, историческому наследию, культурным традициям и сегодняшнему дню многонационального государства.</t>
  </si>
  <si>
    <t>Russian Travel Guide TV (RTG TV) – международный познавательный телеканал о России, вещающий в 21 стране на трех языках. Телеканал представляет захватывающие документальные фильмы собственного производства о культуре и искусстве многонациональной страны, уникальной природе, российских городах, местах отдыха, научных достижениях, жизни и традициях народов России. Телеканал RTG TV – многократный победитель телевизионных премий и кинофестивалей в России и за рубежом (Лондон, Канны, Венеция).</t>
  </si>
  <si>
    <t xml:space="preserve">http://www.o-la-la-tv.com </t>
  </si>
  <si>
    <t>239.255.1.137:5500</t>
  </si>
  <si>
    <t>239.255.1.89:5500</t>
  </si>
  <si>
    <t>239.255.3.9:5500</t>
  </si>
  <si>
    <t>239.255.5.198:5500</t>
  </si>
  <si>
    <t>239.255.5.124:5500</t>
  </si>
  <si>
    <t>239.255.5.123:5500</t>
  </si>
  <si>
    <t>Пакеты</t>
  </si>
  <si>
    <t>239.255.5.4:5500</t>
  </si>
  <si>
    <t>КХЛ HD</t>
  </si>
  <si>
    <t>epg382</t>
  </si>
  <si>
    <t>239.255.0.123:5500</t>
  </si>
  <si>
    <t>239.255.5.170:5500</t>
  </si>
  <si>
    <t>Театр</t>
  </si>
  <si>
    <t>http://telekanalteatr.ru/</t>
  </si>
  <si>
    <t>МИР HD</t>
  </si>
  <si>
    <t xml:space="preserve">Это уникальный круглосуточный познавательный телеканал о странах Содружества и людях, которые там живут. Все, что вы хотели знать о своих соседях – в эксклюзивных репортажах и телепередачах, которые ежедневно готовят более 50 съемочных групп в девяти странах мира. Современная политика и экономика стран СНГ, прямые трансляции и телемосты, культурные традиции и история, развлекательные передачи для всей семьи и телевикторины для детей, новейшие сериалы и классика советского кино: контент телеканала "МИР" разнообразен и учитывает интересы широкой аудитории. Большое внимание уделяется документальным фильмам и очеркам. Сделанные в лучших традициях кино, они по достоинству оценены ведущими премиями России. Сильная операторская работа и уникальная информация из первых рук – основа документальных циклов. </t>
  </si>
  <si>
    <t>epg601</t>
  </si>
  <si>
    <t>Дождь Optimistic Channel</t>
  </si>
  <si>
    <t>360° Подмосковье</t>
  </si>
  <si>
    <t>Fox HD</t>
  </si>
  <si>
    <t>ПРО Бизнес</t>
  </si>
  <si>
    <t>RTG TV</t>
  </si>
  <si>
    <t>RTG HD</t>
  </si>
  <si>
    <t>Авто24</t>
  </si>
  <si>
    <t>Discovery ID Xtra HD</t>
  </si>
  <si>
    <t>Авто24 HD</t>
  </si>
  <si>
    <t>World business channel HD</t>
  </si>
  <si>
    <t>epg602</t>
  </si>
  <si>
    <t>Это круглосуточный телеканал, посвященный театральному искусству в России и за рубежом. Поэзия и драматургия, встречи с интересными людьми и мастер-классы, мнения профессионалов, творческие замыслы, беседы коллег и острые дискуссии, ответы на самые важные вопросы, громкие премьеры и документальные фильмы, музыка и спектакли каждый день. Телеканал для профессионалов и поклонников театра.</t>
  </si>
  <si>
    <t>Кино ТВ</t>
  </si>
  <si>
    <t>epg504</t>
  </si>
  <si>
    <t>Тематический канал киноиндустрии, полностью посвященный кино. Принципиально новая площадка для общения кинематографистов со зрителями и обмена опытом между профессионалами и дебютантами. Жизнь за кадром, новости кино, кассовые сборы и рейтинги, интервью с ведущими деятелями киноиндустрии, рекомендации критиков и зрителей, все кинофестивали мира. И конечно, лучшее мировое кино!</t>
  </si>
  <si>
    <t>http://kinochannel.ru/</t>
  </si>
  <si>
    <t>239.255.0.108:5500</t>
  </si>
  <si>
    <t>239.255.1.154:5500</t>
  </si>
  <si>
    <t>239.255.1.234:5500</t>
  </si>
  <si>
    <t>239.255.0.192:5500</t>
  </si>
  <si>
    <t>epg589</t>
  </si>
  <si>
    <t>epg598</t>
  </si>
  <si>
    <t>Спас</t>
  </si>
  <si>
    <t>epg391</t>
  </si>
  <si>
    <t>http://spastv.ru</t>
  </si>
  <si>
    <t>Миссия телеканала: формирование мировоззрения и системы нравственных координат, необходимых для эффективного развития государства, на основе исконно православных ценностей. Развитие и укрепление духовно-нравственных основ российского государства.</t>
  </si>
  <si>
    <t>Федеральные</t>
  </si>
  <si>
    <t>239.255.1.5:5500</t>
  </si>
  <si>
    <t>Телепакет ДЛЯ ДЕТЕЙ, Базовый ВИП</t>
  </si>
  <si>
    <t>Russian Extreme TV</t>
  </si>
  <si>
    <t>239.255.5.55:5500</t>
  </si>
  <si>
    <t>Матч ТВ</t>
  </si>
  <si>
    <t>http://matchtv.ru/</t>
  </si>
  <si>
    <t>Российский федеральный общедоступный канал о спорте и здоровом образе жизни. Матч ТВ - современный, яркий и модный, в его эфире захватывающие трансляции главных спортивных событий, развлекательные передачи, посвященные спорту, программы о здоровом образе жизни. Телеканал предлагает эксклюзивный контент для разных аудиторий и возрастных групп. Матч ТВ выводит спортивное вещание в России на новый уровень, мотивирует зрителей быть частью нового спортивного движения.</t>
  </si>
  <si>
    <t>239.255.5.65:5501</t>
  </si>
  <si>
    <t>Че</t>
  </si>
  <si>
    <t>http://chetv.ru/</t>
  </si>
  <si>
    <t>239.255.5.54:5501</t>
  </si>
  <si>
    <t>Название нового телеканала «Че» отражает основное содержание его концепции: «Че» - это, прежде всего, ЧЕловек и ЧЕстность! Это настоящий, понятный и честный канал про реальную жизнь, реальных людей, про добрых и сильных мужчин, для которых важны семейные ценности. В эфире нового телеканала «Че» можно будет увидеть программы о мужских увлечениях и профессиях, реалити-шоу, в которых человек бросает вызов дикой природе, интеллектуальные игры, качественные фильмы и многое другое. Телеканал будет нацелен на более качественную и более широкую аудиторию. Телеканал «Че» в основном ориентирован на мужчин, но его можно смотреть всей семьей.</t>
  </si>
  <si>
    <t>360° Подмосковье HD</t>
  </si>
  <si>
    <t>239.255.1.9:5500</t>
  </si>
  <si>
    <t>239.255.5.9:5501</t>
  </si>
  <si>
    <t>Eurosport 1</t>
  </si>
  <si>
    <t>Eurosport 1 HD</t>
  </si>
  <si>
    <t>Телеканал - Подмосковье (360 Подмосковье) - федеральный канал регионального назначения. Каждый день в эфире - «Большие новости», которые касаются именно вас; программы о еде и путешествиях; интеллектуальные квесты и лучшее из коллекции мирового кинематографа! Первый в России телевертолет позволяет съемочным группам телеканала «360 Подмосковье» первыми оказываться на месте происшествия и вести уникальные съемки с воздуха.</t>
  </si>
  <si>
    <t>Телеканал - Подмосковье (360 Подмосковье НD) - федеральный канал регионального назначения. Каждый день в эфире - «Большие новости», которые касаются именно вас; программы о еде и путешествиях; интеллектуальные квесты и лучшее из коллекции мирового кинематографа! Первый в России телевертолет позволяет съемочным группам телеканала «360 Подмосковье» первыми оказываться на месте происшествия и вести уникальные съемки с воздуха.</t>
  </si>
  <si>
    <t>epg614</t>
  </si>
  <si>
    <t>-</t>
  </si>
  <si>
    <t>AMEDIA Premium SD</t>
  </si>
  <si>
    <t>AMEDIA Premium HD</t>
  </si>
  <si>
    <t>Морской</t>
  </si>
  <si>
    <t>epg607</t>
  </si>
  <si>
    <t>epg616</t>
  </si>
  <si>
    <t>epg617</t>
  </si>
  <si>
    <t>epg618</t>
  </si>
  <si>
    <t>Магазин на диване</t>
  </si>
  <si>
    <t>Региональные</t>
  </si>
  <si>
    <t>Документальные</t>
  </si>
  <si>
    <t>Морской - телеканал рассказывает о жизни на воде и морских приключениях и не оставит равнодушным никого. В программе канала, специально адаптированного под российского телезрителя, – увлекательные передачи о развлечениях на воде, захватывающие репортажи о лучших «фридайверах» мира, сюжеты о подводном мире морей и океанов, а также трансляции о крупнейших регатах и о других ярких и важных событиях парусного и яхтенного спорта.</t>
  </si>
  <si>
    <t>AMEDIA HIT SD</t>
  </si>
  <si>
    <t>,Базовый ВИП,Четкий HD,МИКС</t>
  </si>
  <si>
    <t>,Калейдоскоп,Базовый ВИП,Четкий HD,МИКС</t>
  </si>
  <si>
    <t>,Глобал,Базовый ВИП,Четкий HD,МИКС</t>
  </si>
  <si>
    <t>,Телеканалы СПОРТ,Базовый ВИП,Четкий HD,МИКС</t>
  </si>
  <si>
    <t>http://morskoi.tv/watch/</t>
  </si>
  <si>
    <t>Матч! Футбол 1</t>
  </si>
  <si>
    <t>Матч! Футбол 2</t>
  </si>
  <si>
    <t>Матч! Арена</t>
  </si>
  <si>
    <t>Матч! Арена HD</t>
  </si>
  <si>
    <t>epg627</t>
  </si>
  <si>
    <t>epg628</t>
  </si>
  <si>
    <t>Матч! Футбол 1 HD</t>
  </si>
  <si>
    <t>Матч! Футбол 2 HD</t>
  </si>
  <si>
    <t>Матч! Футбол 3</t>
  </si>
  <si>
    <t>Матч! Футбол 3 HD</t>
  </si>
  <si>
    <t>Матч! Боец</t>
  </si>
  <si>
    <t>Вещание осуществляется в SD- и HD-форматах.</t>
  </si>
  <si>
    <t xml:space="preserve">Программы телеканала посвящены профессиональным и любительским единоборствам: боксу, смешанному стилю, кикбоксингу, дзюдо, борьбе, самбо и др. Смотрите в эфире канала еженедельные обзоры, программы о традиционных видах единоборств «Академия единоборств», «Один на один», трансляции профессиональных бойцовских шоу, чемпионатов и Кубков России, а также мировой чемпионат по кикбоксингу Glory и обзоры императорского турнира Grand Sumo Tournament. </t>
  </si>
  <si>
    <t>Смотрите на телеканале трансляции игр Лиги чемпионов и Лиги Европы. Телеканал специализируется на освещении преимущественно матчей Английской Премьер-лиги. Вещание осуществляется в SD- и HD-форматах.</t>
  </si>
  <si>
    <t>Смотрите на телеканале трансляции игр Лиги чемпионов и Лиги Европы. Телеканал специализируется на освещении преимущественно Ла Лиги (чемпионата Испании по футболу). Вещание осуществляется в SD- и HD-форматах.</t>
  </si>
  <si>
    <t>Смотрите на телеканале трансляции игр Лиги чемпионов и Лиги Европы. В прямом эфире телеканала транслируются футбольные матчи Серии А (чемпионата Италии), Бундеслиги (чемпионата Германии) и Лиги 1 (чемпионата Франции). Вещание осуществляется в SD- и HD-форматах.</t>
  </si>
  <si>
    <t>В прямом эфире телеканала престижные мировые турниры по неигровым видам спорта: чемпионаты мира и Европы по легкой атлетике, биатлону, лыжным гонкам, фигурному катанию, водным видам спорта, а также автогонки «Формула-1». Вещание осуществляется в SD- и HD-форматах.</t>
  </si>
  <si>
    <t>Viasat Golf HD</t>
  </si>
  <si>
    <t>Viasat Sport HD</t>
  </si>
  <si>
    <t>epg594</t>
  </si>
  <si>
    <t>Единственный в России телеканал, полностью посвященный гольфу. Канал в формате высокой четкости транслирует все крупнейшие мировые турниры по гольфу с общим призовым фондом более полумиллиарда долларов: серии PGA Tour, European Tour, Asian Tour, старейший мировой турнир – Открытый Чемпионат Великобритании, Туры Чемпионов и Ветеранов, Более 15 турниров Женского LPGA Tour.</t>
  </si>
  <si>
    <t>http://www.myviasat.ru/</t>
  </si>
  <si>
    <t>epg593</t>
  </si>
  <si>
    <t>Является региональным партнером NBA и транслирует все игры этой баскетбольной лиги, включая «Звездный уикенд», Плей-офф и Финальную серию. Помимо самого сильного в мире баскетбола, канал показывает игры MLB (бейсбол), хоккейной лиги AHL и чемпионатов NCAA по американскому футболу и баскетболу, профессиональные боксерские поединки, гоночные серии Индикар и NHRA, а также в полном объеме освещает Всемирные Экстремальные Игры (X-Games).</t>
  </si>
  <si>
    <t>239.255.0.245:5500</t>
  </si>
  <si>
    <t>239.255.0.168:5500</t>
  </si>
  <si>
    <t>239.255.5.245:5501</t>
  </si>
  <si>
    <t>239.255.5.168:5501</t>
  </si>
  <si>
    <t>239.255.2.185:5500</t>
  </si>
  <si>
    <t>239.255.2.67:5500</t>
  </si>
  <si>
    <t>239.255.2.18:5500</t>
  </si>
  <si>
    <t>239.255.2.68:5500</t>
  </si>
  <si>
    <t>239.255.2.109:5500</t>
  </si>
  <si>
    <t>239.255.2.210:5500</t>
  </si>
  <si>
    <t>239.255.2.58:5500</t>
  </si>
  <si>
    <t>239.255.2.61:5500</t>
  </si>
  <si>
    <t>239.255.2.59:5500</t>
  </si>
  <si>
    <t>239.255.2.90:5500</t>
  </si>
  <si>
    <t>239.255.2.62:5500</t>
  </si>
  <si>
    <t>239.255.2.98:5500</t>
  </si>
  <si>
    <t>239.255.2.63:5500</t>
  </si>
  <si>
    <t>239.255.2.115:5500</t>
  </si>
  <si>
    <t>239.255.2.91:5500</t>
  </si>
  <si>
    <t>239.255.2.97:5500</t>
  </si>
  <si>
    <t>239.255.2.120:5500</t>
  </si>
  <si>
    <t>239.255.0.32:5500</t>
  </si>
  <si>
    <t>239.255.0.64:5500</t>
  </si>
  <si>
    <t>239.255.0.156:5500</t>
  </si>
  <si>
    <t>239.255.0.228:5500</t>
  </si>
  <si>
    <t>239.255.3.228:5500</t>
  </si>
  <si>
    <t>239.255.3.7:5500</t>
  </si>
  <si>
    <t>239.255.0.7:5500</t>
  </si>
  <si>
    <t>239.255.0.222:5500</t>
  </si>
  <si>
    <t>239.255.3.222:5500</t>
  </si>
  <si>
    <t>239.255.3.75:5500</t>
  </si>
  <si>
    <t>239.255.3.141:5500</t>
  </si>
  <si>
    <t>239.255.3.155:5500</t>
  </si>
  <si>
    <t>239.255.0.75:5500</t>
  </si>
  <si>
    <t>239.255.0.142:5500</t>
  </si>
  <si>
    <t>239.255.0.141:5500</t>
  </si>
  <si>
    <t>239.255.0.155:5500</t>
  </si>
  <si>
    <t>239.255.0.140:5500</t>
  </si>
  <si>
    <t>239.255.3.140:5500</t>
  </si>
  <si>
    <t>239.255.0.177:5500</t>
  </si>
  <si>
    <t>239.255.0.209:5500</t>
  </si>
  <si>
    <t>239.255.0.171:5500</t>
  </si>
  <si>
    <t>239.255.0.160:5500</t>
  </si>
  <si>
    <t>239.255.0.214:5500</t>
  </si>
  <si>
    <t>239.255.0.73:5500</t>
  </si>
  <si>
    <t>239.255.0.132:5500</t>
  </si>
  <si>
    <t>239.255.0.178:5500</t>
  </si>
  <si>
    <t>239.255.0.208:5500</t>
  </si>
  <si>
    <t>239.255.0.46:5500</t>
  </si>
  <si>
    <t>239.255.0.175:5500</t>
  </si>
  <si>
    <t>Дубль канала для ADSL</t>
  </si>
  <si>
    <t>239.255.1.124:5500</t>
  </si>
  <si>
    <t>239.255.5.6:5501</t>
  </si>
  <si>
    <t>Не скремблируется (401)</t>
  </si>
  <si>
    <t>http://nashe-tv.com/</t>
  </si>
  <si>
    <t>epg633</t>
  </si>
  <si>
    <t>Матч ТВ HD</t>
  </si>
  <si>
    <t>epg634</t>
  </si>
  <si>
    <t>Качественный и разносторонний саундтрек жизни телезрителя, а также все самое интересное, актуальное и всегда в тему. Смотрите видеоверсии легендарных программ «Воздух», «Живой Звук» и, конечно, «Нашествие»! «Наше ТВ» предлагает коллекцию лучших клипов, авторского кино и ТОП блогосферы.</t>
  </si>
  <si>
    <t>239.255.5.142:5501</t>
  </si>
  <si>
    <t>239.255.5.156:5501</t>
  </si>
  <si>
    <t>Наука</t>
  </si>
  <si>
    <t>Битрейт, Мбит/сек</t>
  </si>
  <si>
    <t>Наука — это принципиально новый формат научного канала. Миссия Науки – «развлекая увлекать», сделать увлечение наукой модным.</t>
  </si>
  <si>
    <t>239.255.2.54:5500</t>
  </si>
  <si>
    <t>Число каналов SD</t>
  </si>
  <si>
    <t>Число каналов HD</t>
  </si>
  <si>
    <t>№ RTES кластера</t>
  </si>
  <si>
    <t>Текущая нагрузка на сервера RTES</t>
  </si>
  <si>
    <t>Итого:</t>
  </si>
  <si>
    <t>Битрейт SD каналов, Мбит/сек</t>
  </si>
  <si>
    <t>Битрейт HD каналов, Мбит/сек</t>
  </si>
  <si>
    <t>Суммарный битрейт, Мбит/сек</t>
  </si>
  <si>
    <t>Всего каналов</t>
  </si>
  <si>
    <t>Bollywood</t>
  </si>
  <si>
    <t>Shop&amp;Show</t>
  </si>
  <si>
    <t>Бобёр</t>
  </si>
  <si>
    <t>Рыжий</t>
  </si>
  <si>
    <t>Дом Кино ПРЕМИУМ HD</t>
  </si>
  <si>
    <t>epg615</t>
  </si>
  <si>
    <t>epg623</t>
  </si>
  <si>
    <t>http://shopandshow.ru/</t>
  </si>
  <si>
    <t>epg603</t>
  </si>
  <si>
    <t>http://www.bober-tv.ru</t>
  </si>
  <si>
    <t>epg622</t>
  </si>
  <si>
    <t>http://tnt4.tnt-online.ru/</t>
  </si>
  <si>
    <t>epg590</t>
  </si>
  <si>
    <t>http://ryzhiy.tv/</t>
  </si>
  <si>
    <t>,Ничего лишнего, Четкий HD,HDTV</t>
  </si>
  <si>
    <t>epg636</t>
  </si>
  <si>
    <t>239.255.0.105:5500</t>
  </si>
  <si>
    <t>239.255.0.241:5500</t>
  </si>
  <si>
    <t>239.255.0.138:5500</t>
  </si>
  <si>
    <t>239.255.0.149:5500</t>
  </si>
  <si>
    <t>239.255.0.235:5500</t>
  </si>
  <si>
    <t>239.255.0.56:5500</t>
  </si>
  <si>
    <t>239.255.0.70:5500</t>
  </si>
  <si>
    <t>Tелеканал посвящен преимущественно современному индийскому кино. Комедийные ленты болливудских студий, фильмы в жанре «экшен», танцевальные и музыкальные картины с известными актерами, артхаус с молодыми восходящими звездами –любой зритель найдет что-то интересное для себя на канале Boollywood.</t>
  </si>
  <si>
    <t>Tелемагазин нового поколения, который пришел на смену так называемым «магазинам на диване», давно утратившим доверие зрителя. Shop&amp;Show работает в новом формате телевизионной торговли, основа которого — честная презентация в эфире и постоянно обновляемый ассортимент товаров.</t>
  </si>
  <si>
    <t>Tелеканал о качественном и бюджетном строительстве, ремонте, создании интерьера в своей квартире, доме, на садовом участке, в своем дворе. Это целое сообщество дизайнеров интерьеров, архитекторов, строителей и других профессионалов, готовых предложить обычному человеку самые оптимальные решения проблем, связанных с обустройством, и – что особенно важно – в легкой и доступной форме наглядно продемонстрировать, как это можно сделать самому.</t>
  </si>
  <si>
    <t>В эфире телеканала «ТНТ4» можно увидеть только лучшие и только юмористические сериалы и программы ТНТ: «Физрук», «НеZлоб», «Интерны», «Универ», «Реальные пацаны», Comedy Club, Comedy Woman, Stand Up, «ХБ» и «Comedy Баттл». Ежедневно и круглосуточно – смех и положительные эмоции!</t>
  </si>
  <si>
    <t>Детский телеканал для юных зрителей 4-12 лет. От других телеканалов его отличает уникальная социальная составляющая – сурдоперевод. Все программы адаптированы для слабослышащих телезрителей и сопровождаются жестовым переводом. Теперь и дети с нарушением слуха могут смотреть мультфильмы, анимационные и художественные сериалы, а также познавательные и развлекательные программы российского и зарубежного производства. Своим девизом «Дружи с Рыжим!» создатели канала призывают подрастающее поколение по-доброму относиться к людям, так не похожим друг на друга.</t>
  </si>
  <si>
    <t>В эфире телеканала вы сможете увидеть кинопремьеры сразу после их выхода на широкий экран, а также лучшие фильмы и сериалы российских киностудий без перерывов на рекламу. Зрителей «Дом кино ПРЕМИУМ HD» ждут самые кассовые фильмы последних лет, сериальные марафоны и яркие кинорелизы, и все это – в формате высокой четкости.</t>
  </si>
  <si>
    <t>239.255.5.241:5501</t>
  </si>
  <si>
    <t>239.255.5.138:5501</t>
  </si>
  <si>
    <t>239.255.5.149:5501</t>
  </si>
  <si>
    <t>239.255.5.235:5501</t>
  </si>
  <si>
    <t>239.255.5.56:5501</t>
  </si>
  <si>
    <t>239.255.5.70:5501</t>
  </si>
  <si>
    <t>Предельная емкость кластера RTES, Мбит/сек</t>
  </si>
  <si>
    <t>ТНТ 4</t>
  </si>
  <si>
    <t>239.255.2.65:5500</t>
  </si>
  <si>
    <t>239.255.5.66:5501</t>
  </si>
  <si>
    <t>ТНТ Music</t>
  </si>
  <si>
    <t>http://www.tntmusic.ru/</t>
  </si>
  <si>
    <t>epg638</t>
  </si>
  <si>
    <t>Базовый ВИП,Взрослый,Телеканалы для ВЗРОСЛЫХ</t>
  </si>
  <si>
    <t>epg500</t>
  </si>
  <si>
    <t>http://www.brazzerstveurope.com/</t>
  </si>
  <si>
    <t>23:00 - 5:00</t>
  </si>
  <si>
    <t>239.255.5.226:5501</t>
  </si>
  <si>
    <t>Travel Channel</t>
  </si>
  <si>
    <t>epg302</t>
  </si>
  <si>
    <t>http://www.travelchanneltv.ru/</t>
  </si>
  <si>
    <t>239.255.5.105:5502</t>
  </si>
  <si>
    <t>epg641</t>
  </si>
  <si>
    <t>«ТНТ Music» - это качественная и востребованная музыка, эксклюзивные развлекательные программы и телевизионные шоу. Телеканал «ТНТ Music» знает все о модных развлечениях: интервью, репортажи, прямые трансляции с фестивалей и спортивных событий, спецпроекты, шоу, кино и сериалы. Развлекательная часть видеоконтента создается с учетом опыта самых успешных проектов телеканала ТНТ.</t>
  </si>
  <si>
    <t>Откровенный канал от известного эротического сайта, предоставляющий лучший европейский и американский контент.</t>
  </si>
  <si>
    <t>Познавательный и развлекательный канал телепутешествий. Программы канала позволяют зрителям отправиться во все уголки земного шара, рассказывают о любых видах путешествий: от роскошного отпуска до альпинизма, о кулинарных приключениях, об экологическом отпуске и многом другом!</t>
  </si>
  <si>
    <t>Видовые фильмы о природе, снятые в разных уголках мира без закадрового текста: только звуки природы и расслабляющая музыка. С телеканалом Slow HD телевизор превращается в ожившую картину, которая может служить фоновым видео.</t>
  </si>
  <si>
    <t>http://tvslow.com/</t>
  </si>
  <si>
    <t>Русский, Английский, Немецкий</t>
  </si>
  <si>
    <t>Brazzers TV Europe</t>
  </si>
  <si>
    <t>Наше ТВ</t>
  </si>
  <si>
    <t>239.255.0.229:5500</t>
  </si>
  <si>
    <t>239.255.5.229:5501</t>
  </si>
  <si>
    <t>239.255.6.18:5500</t>
  </si>
  <si>
    <t>239.255.6.65:5500</t>
  </si>
  <si>
    <t>239.255.6.59:5500</t>
  </si>
  <si>
    <t>239.255.6.90:5500</t>
  </si>
  <si>
    <t>Sony Entertainment Television HD (SET HD) – телеканал предлагает зрителям «коктейль» из комедийных и драматических сериалов, а также фильмы и телешоу с мировой славой. Целевая аудитория канала Sony Entertainment Television – женщины, следящие за модными течениями и новинками из мира сериалов и кино. Канал представлен в HD- и SD-версиях.</t>
  </si>
  <si>
    <t>Sony Entertainment Television (SET) – телеканал предлагает зрителям «коктейль» из комедийных и драматических сериалов, а также фильмы и телешоу с мировой славой. Целевая аудитория канала Sony Entertainment Television – женщины, следящие за модными течениями и новинками из мира сериалов и кино. Канал представлен в HD- и SD-версиях.</t>
  </si>
  <si>
    <t>Travel+Adventure HD</t>
  </si>
  <si>
    <t>,Базовый, Базовый ВИП,Базовый архивный,Базовый для своих</t>
  </si>
  <si>
    <t>,Базовый, Базовый ВИП,Четкий HD ,Базовый архивный,МИКС,Базовый для своих</t>
  </si>
  <si>
    <t>Базовый,Ничего лишнего, Четкий HD,Базовый для своих</t>
  </si>
  <si>
    <t>Базовый,Ничего лишнего,Четкий HD,Базовый ВИП,Базовый архивный,Базовый для своих</t>
  </si>
  <si>
    <t>Базовый,Базовый ВИП,Базовый для своих</t>
  </si>
  <si>
    <t>Базовый,Базовый архивный,Базовый для своих</t>
  </si>
  <si>
    <t>Базовый, Базовый ВИП,Четкий HD ,Базовый архивный,МИКС,Базовый для своих</t>
  </si>
  <si>
    <t>Базовый,Базовый ВИП,Четкий HD,МИКС,Базовый для своих</t>
  </si>
  <si>
    <t>Базовый, Ничего лишнего, Базовый ВИП, Четкий HD,Базовый архивный,Базовый для своих</t>
  </si>
  <si>
    <t>Базовый,Ничего лишнего,Базовый ВИП,Четкий HD,Базовый для своих</t>
  </si>
  <si>
    <t>Базовый,Телеканалы СПОРТ,Базовый ВИП,Базовый для своих</t>
  </si>
  <si>
    <t>Базовый, Базовый ВИП,Базовый для своих</t>
  </si>
  <si>
    <t>Базовый, Четкий HD,МИКС,Базовый для своих</t>
  </si>
  <si>
    <t>Базовый,Четкий HD,Ничего лишнего,Базовый для своих</t>
  </si>
  <si>
    <t>Базовый, Базовый ВИП,Четкий HD, Ничего лишнего,Базовый для своих</t>
  </si>
  <si>
    <t>Базовый, Базовый ВИП,Четкий HD,Базовый архивный,МИКС,Базовый для своих</t>
  </si>
  <si>
    <t>Базовый, Базовый ВИП,Четкий HD ,Базовый архивный,Базовый для своих</t>
  </si>
  <si>
    <t>Матч! Футбол, НТВ-ПЛЮС СПОРТ,Базовый ВИП, Плюс Футбол Акция</t>
  </si>
  <si>
    <t>Матч! Футбол, Плюс Футбол Акция</t>
  </si>
  <si>
    <t>Россия 1 HD</t>
  </si>
  <si>
    <t>Россия 1 HD — это не просто эфирная версия телеканала «Россия». Зрители увидят самые любимые и популярные программы, документальные фильмы, шоу и конкурсы, а также информационные выпуски программ «Вести», «Вести недели», «Специальный корреспондент» в HD-качестве.</t>
  </si>
  <si>
    <t>Базовый, Базовый ВИП,Четкий HD, Ничего лишнего,Базовый для своих,HDTV</t>
  </si>
  <si>
    <t>Slow HD</t>
  </si>
  <si>
    <t>Россия 1 HD— это динамично развивающаяся телекомпания, занимающая ведущие позиции в российском вещании.</t>
  </si>
  <si>
    <t>Базовый,Базовый для своих</t>
  </si>
  <si>
    <t>Базовый, Базовый ВИП</t>
  </si>
  <si>
    <t>Базовый, Ничего лишнего,Базовый ВИП,Четкий HD</t>
  </si>
  <si>
    <t>МУЖСКОЕ КИНО</t>
  </si>
  <si>
    <t>КИНОПРЕМЬЕРА</t>
  </si>
  <si>
    <t>http://www.nastroykino.ru/kinopremyera/</t>
  </si>
  <si>
    <t>КИНОСВИДАНИЕ</t>
  </si>
  <si>
    <t>http://www.nastroykino.ru/kinosvidanie/</t>
  </si>
  <si>
    <t>КИНОСЕМЬЯ</t>
  </si>
  <si>
    <t>239.255.1.3:5500</t>
  </si>
  <si>
    <t>http://www.nastroykino.ru/kinosemja/</t>
  </si>
  <si>
    <t>КИНОКОМЕДИЯ</t>
  </si>
  <si>
    <t>http://www.nastroykino.ru/kinokomedija/</t>
  </si>
  <si>
    <t>РОДНОЕ КИНО</t>
  </si>
  <si>
    <t>http://www.nastroykino.ru/rodnoe-kino/</t>
  </si>
  <si>
    <t>КИНОМИКС</t>
  </si>
  <si>
    <t>http://www.nastroykino.ru/kinomiks/</t>
  </si>
  <si>
    <t>ИНДИЙСКОЕ КИНО</t>
  </si>
  <si>
    <t>http://www.nastroykino.ru/indijskoe-kino/</t>
  </si>
  <si>
    <t>НАШЕ НОВОЕ КИНО</t>
  </si>
  <si>
    <t>http://www.nastroykino.ru/nashe-novoe-kino/</t>
  </si>
  <si>
    <t>Базовый ВИП</t>
  </si>
  <si>
    <t>КИНОХИТ</t>
  </si>
  <si>
    <t>http://www.nastroykino.ru/kinohit/</t>
  </si>
  <si>
    <t>epg611_msk</t>
  </si>
  <si>
    <t>EPG ID</t>
  </si>
  <si>
    <t>epg4_msk</t>
  </si>
  <si>
    <t>epg5_msk</t>
  </si>
  <si>
    <t>epg8_msk</t>
  </si>
  <si>
    <t>epg10_msk</t>
  </si>
  <si>
    <t>epg9_msk</t>
  </si>
  <si>
    <t>epg13_msk</t>
  </si>
  <si>
    <t>epg12_msk</t>
  </si>
  <si>
    <t>epg612_msk</t>
  </si>
  <si>
    <t>epg15_msk</t>
  </si>
  <si>
    <t>epg266_msk</t>
  </si>
  <si>
    <t>epg22_msk</t>
  </si>
  <si>
    <t>epg1_msk</t>
  </si>
  <si>
    <t>epg48_msk</t>
  </si>
  <si>
    <t>epg389_msk</t>
  </si>
  <si>
    <t>epg380_msk</t>
  </si>
  <si>
    <t>epg69_msk</t>
  </si>
  <si>
    <t>epg512_msk</t>
  </si>
  <si>
    <t>epg648</t>
  </si>
  <si>
    <t>http://www.nastroykino.ru/muzhskoe-kino/</t>
  </si>
  <si>
    <t xml:space="preserve">Телеканал тематических показов. Фильмы разных жанров, от классики до картин XXI века, объеденные на одну неделю общей темой: актеры, режиссеры, страны, фестивали, события, эмоции и не только. Каждую неделю – новая тема и новые фильмы! </t>
  </si>
  <si>
    <t xml:space="preserve">Телеканал культовых советских фильмов: лидеры отечественного кинопроката разных лет, обладатели отечественных и зарубежных наград и премий. Картины на любой вкус: киноповести, музыкальные фильмы, комедии, приключения, исторические ленты, драмы – кино, проверенное временем. </t>
  </si>
  <si>
    <t>Телеканал об отношениях мужчины и женщины. Вдохновляющие истории любви, романтические комедии и психология отношений в пронзительных драмах – фильмы, которые хочется смотреть вдвоем.</t>
  </si>
  <si>
    <t>Классические киноленты из «золотой коллекции» Болливуда, современные блокбастеры и кассовые рекордсмены, лауреаты и обладатели престижных премий и наград. Вся палитра кинематографа Индии – на вашем экране!</t>
  </si>
  <si>
    <t>Телеканал отечественных и зарубежных комедий. В эфире – веселые, смешные и забавные фильмы ведущих киностудий, классика жанра и новинки последних лет. Хорошее настроение – каждый день!</t>
  </si>
  <si>
    <t>Телеканал мировых кинохитов разных лет. Популярные зарубежные фильмы с наиболее высокими – по мнению зрителей – рейтингами. Культовое кино, знаменитые актеры и режиссеры, эталоны жанра.</t>
  </si>
  <si>
    <t>Телеканал динамичного и зрелищного кино. Жгучая смесь драйва, скорости, адреналина, перестрелок, крутых автомобилей и красивых женщин. Детективы, боевики, триллеры, криминальные драмы и многое другое.</t>
  </si>
  <si>
    <t xml:space="preserve">Телеканал современного российского кино: в эфире – успешные и любимые отечественные фильмы последнего десятилетия, а также премьеры текущего года. </t>
  </si>
  <si>
    <t xml:space="preserve">Телеканал для всей семьи. Максимально безопасные фильмы, которые понравятся и детям, и взрослым: детское кино и полнометражные мультфильмы, ленты о дружбе и семейных ценностях. </t>
  </si>
  <si>
    <t xml:space="preserve">Телеканал премьер и новинок мирового кинематографа. Кино отечественного и зарубежного кинопроката последних двух лет. То, что вы не успели посмотреть в кинотеатре, теперь доступно в удобное время у вас дома! </t>
  </si>
  <si>
    <t>239.255.1.224:5500</t>
  </si>
  <si>
    <t>239.255.5.224:5500</t>
  </si>
  <si>
    <t>epg611</t>
  </si>
  <si>
    <t>epg5</t>
  </si>
  <si>
    <t>epg8</t>
  </si>
  <si>
    <t>epg10</t>
  </si>
  <si>
    <t>epg9</t>
  </si>
  <si>
    <t>epg13</t>
  </si>
  <si>
    <t>epg612</t>
  </si>
  <si>
    <t>epg15</t>
  </si>
  <si>
    <t>epg266</t>
  </si>
  <si>
    <t>epg380</t>
  </si>
  <si>
    <t>epg22</t>
  </si>
  <si>
    <t>epg1</t>
  </si>
  <si>
    <t>Базовый,Четкий HD,Ничего лишнего,Базовый для своих,HDTV,Базовый ВИП</t>
  </si>
  <si>
    <t>Life</t>
  </si>
  <si>
    <t>Life - информационный телеканал, предлагает зрителям оперативные новости в качественной упаковке. Канал ведет круглосуточное вещание семь дней в неделю. В эфире Life – только актуальные новости и профессиональные репортажи. Канал представлен в HD- и SD-версиях.</t>
  </si>
  <si>
    <t>Life HD</t>
  </si>
  <si>
    <t>myZen tv HD – единственный телеканал о душевном и физическом здоровье, который вдохновит вас на изменения в жизни! Канал myZen tv – это йога, медитация, массаж, релаксация, спа, фитнес, а также путешествия и семейные поездки. Зрителям предоставляется возможность, не покидая своей комнаты, выполнять вместе с профессиональными тренерами простые, но эффективные упражнения из различных практик и дисциплин. Особенность телеканала – уникальные съемки в самых красивых и живописных уголках планеты, создающие ощущение «мира без границ».</t>
  </si>
  <si>
    <t>Sony Sci-Fi - уникальный жанровый телеканал Sony Sci-Fi предлагает зрителям альтернативу «обыденности и повседневности», открывая мир фантастического будущего, сверхъестественного и расширяя границы познания. Здесь все может измениться в одну секунду: появится новая галактика, городские легенды станут реальностью, «ботаник» превратится в супергероя, технологии изменят мир до неузнаваемости, а научные парадоксы обретут логическое объяснение.</t>
  </si>
  <si>
    <t>My Zen TV HD</t>
  </si>
  <si>
    <t>Базовый ВИП,Четкий HD, Ничего лишнего,Базовый архивный</t>
  </si>
  <si>
    <t>,Базовый,Ничего лишнего,Базовый ВИП,Четкий HD,Базовый архивный,Частичная блокировка,Базовый для своих,Оптимальный</t>
  </si>
  <si>
    <t>Базовый,Базовый для своих,Оптимальный</t>
  </si>
  <si>
    <t>,Базовый, Базовый ВИП,Базовый архивный,Базовый для своих,Оптимальный</t>
  </si>
  <si>
    <t>,Базовый ВИП,Четкий HD,МИКС,Оптимальный</t>
  </si>
  <si>
    <t>,Базовый,Ничего лишнего,Базовый ВИП,Четкий HD,Базовый архивный,Базовый для своих,Оптимальный</t>
  </si>
  <si>
    <t>Базовый, Базовый ВИП,Базовый архивный,Базовый для своих,Оптимальный</t>
  </si>
  <si>
    <t>Базовый,Ничего лишнего,Базовый ВИП,Четкий HD,Базовый архивный,Базовый для своих,Оптимальный</t>
  </si>
  <si>
    <t>Базовый, Базовый ВИП,Четкий HD, Ничего лишнего,Базовый для своих,Оптимальный</t>
  </si>
  <si>
    <t>Базовый,HDTV,Базовый ВИП,Базовый для своих,Оптимальный</t>
  </si>
  <si>
    <t>,Калейдоскоп,Базовый, Базовый ВИП,Четкий HD,Базовый архивный,МИКС,Базовый для своих,Оптимальный</t>
  </si>
  <si>
    <t>Базовый,Базовый архивный,Ничего лишнего,Базовый ВИП,Четкий HD,Базовый для своих,Оптимальный</t>
  </si>
  <si>
    <t>Базовый,Базовый ВИП,Калейдоскоп,МИКС,Базовый для своих,Четкий HD,Оптимальный</t>
  </si>
  <si>
    <t>,Базовый, Базовый ВИП,Базовый архивный,Ничего лишнего,Четкий HD,Базовый для своих,Оптимальный</t>
  </si>
  <si>
    <t>Базовый,Ничего лишнего,Четкий HD,Базовый ВИП,Базовый архивный,Базовый для своих,Оптимальный</t>
  </si>
  <si>
    <t>Базовый,Базовый ВИП,Базовый для своих,Оптимальный</t>
  </si>
  <si>
    <t>,Калейдоскоп,Базовый ВИП,Четкий HD,МИКС,Оптимальный</t>
  </si>
  <si>
    <t>,Базовый, Базовый ВИП,Четкий HD ,Базовый архивный,МИКС,Базовый для своих,Оптимальный</t>
  </si>
  <si>
    <t>Телепакет ДЛЯ ДЕТЕЙ,Калейдоскоп,Базовый ВИП,Четкий HD,МИКС,Оптимальный</t>
  </si>
  <si>
    <t>Базовый,Ничего лишнего,Базовый ВИП,Четкий HD,HDTV,Базовый для своих,Оптимальный</t>
  </si>
  <si>
    <t>Базовый,Базовый архивный,Четкий HD, МИКС,Базовый для своих,Калейдоскоп,Оптимальный</t>
  </si>
  <si>
    <t>Базовый,Четкий HD,Ничего лишнего,Базовый для своих,HDTV,Базовый ВИП,Оптимальный</t>
  </si>
  <si>
    <t>Базовый,Ничего лишнего,Базовый ВИП,Четкий HD,Базовый архивный,Частичная блокировка,Базовый для своих,Оптимальный</t>
  </si>
  <si>
    <t>Базовый,Ничего лишнего, Четкий HD, Базовый ВИП,Базовый архивный,Базовый для своих,Оптимальный</t>
  </si>
  <si>
    <t>Телепакет ДЛЯ ДЕТЕЙ,Базовый ВИП,Оптимальный</t>
  </si>
  <si>
    <t>Базовый, Базовый ВИП,Четкий HD ,Базовый архивный,МИКС,Базовый для своих,Оптимальный</t>
  </si>
  <si>
    <t>Базовый, Базовый ВИП,Четкий HD, Ничего лишнего,Частичная блокировка,Базовый для своих,Оптимальный</t>
  </si>
  <si>
    <t>Не скремблируется (95)</t>
  </si>
  <si>
    <t>Не скремблируется (139)</t>
  </si>
  <si>
    <t>Не скремблируется (249)</t>
  </si>
  <si>
    <t>Ювелирочка</t>
  </si>
  <si>
    <t>Первый ювелирный телеканал России. Круглосуточно – история ювелирного мира, мифы и легенды, мода, наука, интересные люди. На захватывающих телеаукционах зрители могут приобрести эксклюзивные украшения по самым лояльным ценам.</t>
  </si>
  <si>
    <t>http://www.ves-media.com/</t>
  </si>
  <si>
    <t>epg653</t>
  </si>
  <si>
    <t>Базовый,Базовый для своих,Оптимальный,Ничего лишнего,Базовый архивный,Базовый ВИП,Четкий HD,Базовый для своих</t>
  </si>
  <si>
    <t>Базовый,Базовый для своих,Калейдоскоп</t>
  </si>
  <si>
    <t>Gulli Girl</t>
  </si>
  <si>
    <t>Канал для девочек от 4 до 14 лет. В эфире канала – мультфильмы, сериалы, реалити-шоу и многое другое. А блок передач с увлекательными приключенческими программами Gulli Good будет интересен не только девочкам, но и мальчикам!</t>
  </si>
  <si>
    <t>A1</t>
  </si>
  <si>
    <t>A1 HD</t>
  </si>
  <si>
    <t>В эфире телеканала для мужчин со вкусом к жизни – рейтинговые мужские сериалы; фильмы популярных жанров – от экшн-блокбастеров до «черных» комедий; документальные программы – журналистские расследования, интервью, истории успеха и др.</t>
  </si>
  <si>
    <t>A2</t>
  </si>
  <si>
    <t>Телеканал российских сериалов и фильмов. Лучшие сериалы отечественного производства, хиты кинокомпании «Амедиа», созданные за последние 10 лет: «Сладкая жизнь», «Закрытая школа», «Бедная Настя»,  «Татьянин день», «Монтекристо»,  «Ангел или демон», «Не плачь по мне, Аргентина!» и другие, а также популярное кино российских режиссеров.</t>
  </si>
  <si>
    <t>239.255.1.238:5500</t>
  </si>
  <si>
    <t>BRIDGE TV CLASSIC</t>
  </si>
  <si>
    <t>BRIDGE TV CLASSIC - на телеканале собраны лучшие мировые хиты из «золотой» коллекции 1960-2000-х годов, полюбившиеся зрителям за всю историю музыкальной телеиндустрии. Канал BRIDGE TV CLASSIC повторяет эфир BRIDGE TV 10-летней давности.</t>
  </si>
  <si>
    <t>BRIDGE TV DANCE</t>
  </si>
  <si>
    <t>BRIDGE TV DANCE - танцевальный телеканал транслирует клипы различных направлений музыки с красивой и оригинальной хореографией.</t>
  </si>
  <si>
    <t>КИНОСЕРИЯ – телеканал современных зарубежных сериалов самых разных жанров от ведущих производителей: детективы, фантастика, военные и исторические драмы, триллеры. Каждое воскресенье – все серии премьерных сериалов в режиме «нон-стоп».</t>
  </si>
  <si>
    <t>КИНОСЕРИЯ</t>
  </si>
  <si>
    <t>http://www.nastroykino.ru/kinoserija/</t>
  </si>
  <si>
    <t>НТВ HD</t>
  </si>
  <si>
    <t>Максимальная объективность, оперативность и взвешенность, которые отличают стиль подачи новостей. Аудитория НТВ – более 100 млн. зрителей.</t>
  </si>
  <si>
    <t>Шалун HD</t>
  </si>
  <si>
    <t>Шалун</t>
  </si>
  <si>
    <t>epg654</t>
  </si>
  <si>
    <t>epg655</t>
  </si>
  <si>
    <t>http://www.goodtime.media/</t>
  </si>
  <si>
    <t>Ничего лишнего,Четкий HD</t>
  </si>
  <si>
    <t>epg658</t>
  </si>
  <si>
    <t>Шалун - телеканал для взрослых с разножанровыми эротическими фильмами. Съемки в необычных местах и на природе, на шикарных виллах, пляже, парках и других общественных местах. Поклонники «клубнички» увидят звезд эротического жанра. Возрастное ограничение 18+</t>
  </si>
  <si>
    <t>Шалун HD - телеканал для взрослых с разножанровыми эротическими фильмами. Съемки в необычных местах и на природе, на шикарных виллах, пляже, парках и других общественных местах. Поклонники «клубнички» увидят звезд эротического жанра. Возрастное ограничение 18+</t>
  </si>
  <si>
    <t xml:space="preserve">Arirang TV – динамичная Корея во всех ее проявлениях. Корейская политика, экономика, спорт, мода, кухня, шоу-бизнес. Недаром «Arirang TV» по-корейски значит «гимн». Это телеканал – настоящий гимн прекрасной стране. Канал ориентирован на интересы южнокорейских зрителей и соотечественников, проживающих за пределами страны. Вещание на корейском  языке. </t>
  </si>
  <si>
    <t>ПТВ, Базовый ВИП,Телеканалы СПОРТ</t>
  </si>
  <si>
    <t>239.255.1.159:5500</t>
  </si>
  <si>
    <t>239.255.1.151:5500</t>
  </si>
  <si>
    <t>239.255.0.216:5500</t>
  </si>
  <si>
    <t>Базовый ВИП,Телеканалы СПОРТ</t>
  </si>
  <si>
    <t>Базовый ВИП,Четкий HD,МИКС</t>
  </si>
  <si>
    <t>Телепакет ДЛЯ ДЕТЕЙ,Базовый ВИП,Четкий HD,МИКС</t>
  </si>
  <si>
    <t>Game Show</t>
  </si>
  <si>
    <t>Калейдоскоп</t>
  </si>
  <si>
    <t>Телеканал о видеоиграх: ежедневные новости мира видеоигр и киберспорта, прямые трансляции чемпионатов, лиг, LAN-финалов и фестивалей; трейлеры и обзоры игр и ожидаемых новинок; киберспортивные вечера; научно-популярные и образовательные программы; обзоры и аналитические передачи; лайфхаки и let’s play.</t>
  </si>
  <si>
    <t>epg642</t>
  </si>
  <si>
    <t>http://gameshow.ru/</t>
  </si>
  <si>
    <t>Телеканал партии ЛДПР ставит задачу показать наиболее актуальные события в жизни страны. В эфире канала – информационные, аналитические и развлекательные программы, ежедневные телемосты «Государственная Дума – студия ЛДПР.ТВ».</t>
  </si>
  <si>
    <t>http://www.ldpr.tv/</t>
  </si>
  <si>
    <t>В гостях у сказки (тест)</t>
  </si>
  <si>
    <t>Тестовые</t>
  </si>
  <si>
    <t>Телеканал для юных зрителей от 4 до 12 лет, на котором представлены русские сказки и сказки народов мира, классические и современные художественные фильмы-сказки, сказочные мультфильмы и мультсериалы.</t>
  </si>
  <si>
    <t>http://skazka-tv.ru/</t>
  </si>
  <si>
    <t>epg659</t>
  </si>
  <si>
    <t>239.255.1.166:5500</t>
  </si>
  <si>
    <t>epg662</t>
  </si>
  <si>
    <t>Тестовое вещание с 01.02.2017 до 31.03.2017</t>
  </si>
  <si>
    <t>239.255.1.254:5500</t>
  </si>
  <si>
    <t>epg664</t>
  </si>
  <si>
    <t>http://cinetv.ru/</t>
  </si>
  <si>
    <t>ЛДПР.ТВ</t>
  </si>
  <si>
    <t>epg570</t>
  </si>
  <si>
    <t>Круглосуточный киносериальный телеканал в формате Full HD с объемным звуком 5.1. В программе – новые кинофильмы и зарубежные сериалы, а также эксклюзивные телепремьеры от крупнейших киностудий мира.</t>
  </si>
  <si>
    <t>Круглосуточный фильмовый телеканал в формате Full HD с объемным звуком 5.1. В программе – кинохиты прошлых лет, мировые блокбастеры и большие кинофраншизы, фильмы-лауреаты и культовые ленты.</t>
  </si>
  <si>
    <t>239.255.1.69:5500</t>
  </si>
  <si>
    <t>Viasat Премиум HD,Базовый,Базовый для своих,Базовый архивный,Базовый ВИП,Ничего лишнего,Четкий HD,Базовый для своих,Оптимальный</t>
  </si>
  <si>
    <t>Cinéma</t>
  </si>
  <si>
    <t>Cinéma - телеканал лучших фильмов европейского кинематографа XX века с участием легендарных актеров – символов эпохи и кумиров миллионов: Адриано Челентано, Луи де Фюнеса, Жана-Поля Бельмондо, Пьера Ришара, Софи Лорен, Катрин Денёв и др.</t>
  </si>
  <si>
    <t>Русский, Английский, Музыка для релаксации</t>
  </si>
  <si>
    <t>Базовый,Базовый для своих,Базовый ВИП,Базовый архивный</t>
  </si>
  <si>
    <t>Калейдоскоп ТВ</t>
  </si>
  <si>
    <t>Новый канал. Ввод в КП с 03.04.2017</t>
  </si>
  <si>
    <t>Базовый архивный</t>
  </si>
  <si>
    <t>epg624</t>
  </si>
  <si>
    <t>http://www.kaleidoskoptv.tv/</t>
  </si>
  <si>
    <t>Калейдоскоп ТВ – в эфире телеканала – документальное кино о людях, путешествиях, научных открытиях; исторические программы; художественные фильмы и сериалы и собственный цикл короткометражных выпусков «Непознанное», «Везучие-невезучие», «Точка Пси».</t>
  </si>
  <si>
    <t>Базовый,Базовый для своих,Телепакет ДЛЯ ДЕТЕЙ,Калейдоскоп</t>
  </si>
  <si>
    <t>,Базовый, Базовый ВИП,Базовый архивный,Базовый для своих,Калейдоскоп</t>
  </si>
  <si>
    <t>Базовый,Базовый ВИП,Базовый архивный,Базовый для своих</t>
  </si>
  <si>
    <t>ТВОЙ ДОМ – телеканал о доме, дизайне и ремонте. Мировые образцы архитектуры и дизайна интерьеров, секреты декорирования и планировки, «золотые» правила садоводства и ландшафтного дизайна, советы по выбору специалистов и стройматериалов.</t>
  </si>
  <si>
    <t>epg667</t>
  </si>
  <si>
    <t>http://www.tvoydom.live/</t>
  </si>
  <si>
    <t>Анекдот ТВ (тест)</t>
  </si>
  <si>
    <t>epg676</t>
  </si>
  <si>
    <t>Тестовое вещание с 03.04.2017 до 31.05.2017</t>
  </si>
  <si>
    <t>http://www.anekdottv.tv/</t>
  </si>
  <si>
    <t>Анекдот ТВ – круглосуточный развлекательный юмористический канал. Самые смешные анекдоты, зажигательные шутки, веселые истории, забавные приколы и море позитива! С телеканалом «Анекдот ТВ» вы всегда будете на волне отличного настроения!</t>
  </si>
  <si>
    <t>НАСТРОЙ КИНО!,Базовый ВИП,НАСТРОЙ КИНО! (архивный)</t>
  </si>
  <si>
    <t>НАСТРОЙ КИНО!,НАСТРОЙ КИНО! (архивный)</t>
  </si>
  <si>
    <t>НАСТРОЙ КИНО!, Базовый ВИП,НАСТРОЙ КИНО! (архивный)</t>
  </si>
  <si>
    <t>ТВОЙ ДОМ HD (тест)</t>
  </si>
  <si>
    <t>239.255.1.76:5500</t>
  </si>
  <si>
    <t>239.255.1.79:5500</t>
  </si>
  <si>
    <t>239.255.1.190:5500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</si>
</sst>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trike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</borders>
  <cellStyleXfs count="16">
    <xf numFmtId="0" fontId="0" fillId="0" borderId="0"/>
    <xf numFmtId="0" fontId="4" fillId="0" borderId="0"/>
    <xf numFmtId="0" fontId="5" fillId="0" borderId="0"/>
    <xf numFmtId="0" fontId="9" fillId="0" borderId="0" applyNumberFormat="0" applyFill="0" applyBorder="0" applyAlignment="0" applyProtection="0"/>
    <xf numFmtId="0" fontId="12" fillId="0" borderId="0"/>
    <xf numFmtId="0" fontId="13" fillId="8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0" fontId="1" fillId="0" borderId="0"/>
  </cellStyleXfs>
  <cellXfs count="125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  <xf numFmtId="49" fontId="2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2" fillId="0" borderId="0" xfId="0" applyFont="1" applyFill="1"/>
    <xf numFmtId="0" fontId="2" fillId="0" borderId="0" xfId="5" applyFont="1" applyFill="1"/>
    <xf numFmtId="0" fontId="16" fillId="0" borderId="1" xfId="0" applyFont="1" applyBorder="1"/>
    <xf numFmtId="0" fontId="17" fillId="2" borderId="2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8" fillId="5" borderId="4" xfId="0" applyFont="1" applyFill="1" applyBorder="1" applyAlignment="1">
      <alignment horizontal="right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6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164" fontId="16" fillId="0" borderId="8" xfId="14" applyFont="1" applyBorder="1"/>
    <xf numFmtId="164" fontId="16" fillId="0" borderId="1" xfId="14" applyFont="1" applyBorder="1"/>
    <xf numFmtId="164" fontId="16" fillId="0" borderId="9" xfId="14" applyFont="1" applyBorder="1"/>
    <xf numFmtId="164" fontId="8" fillId="0" borderId="10" xfId="14" applyFont="1" applyBorder="1"/>
    <xf numFmtId="164" fontId="8" fillId="0" borderId="11" xfId="14" applyFont="1" applyBorder="1"/>
    <xf numFmtId="164" fontId="8" fillId="0" borderId="12" xfId="14" applyFont="1" applyBorder="1"/>
    <xf numFmtId="0" fontId="2" fillId="0" borderId="0" xfId="0" applyFont="1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/>
    <xf numFmtId="49" fontId="10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/>
    <xf numFmtId="0" fontId="6" fillId="0" borderId="1" xfId="3" applyFont="1" applyFill="1" applyBorder="1"/>
    <xf numFmtId="49" fontId="2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right"/>
    </xf>
    <xf numFmtId="49" fontId="7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/>
    <xf numFmtId="0" fontId="10" fillId="0" borderId="1" xfId="0" applyFont="1" applyFill="1" applyBorder="1"/>
    <xf numFmtId="49" fontId="6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left"/>
    </xf>
    <xf numFmtId="0" fontId="2" fillId="0" borderId="1" xfId="5" applyFont="1" applyFill="1" applyBorder="1"/>
    <xf numFmtId="0" fontId="2" fillId="0" borderId="1" xfId="5" applyFont="1" applyFill="1" applyBorder="1" applyAlignment="1">
      <alignment horizontal="center"/>
    </xf>
    <xf numFmtId="0" fontId="2" fillId="0" borderId="1" xfId="5" applyFont="1" applyFill="1" applyBorder="1" applyAlignment="1">
      <alignment horizontal="center" vertical="center" wrapText="1"/>
    </xf>
    <xf numFmtId="0" fontId="2" fillId="0" borderId="1" xfId="5" applyFont="1" applyFill="1" applyBorder="1" applyAlignment="1"/>
    <xf numFmtId="49" fontId="2" fillId="0" borderId="1" xfId="5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/>
    <xf numFmtId="0" fontId="6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/>
    <xf numFmtId="0" fontId="6" fillId="9" borderId="1" xfId="3" applyFont="1" applyFill="1" applyBorder="1"/>
    <xf numFmtId="49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center" vertical="center"/>
    </xf>
    <xf numFmtId="0" fontId="2" fillId="0" borderId="8" xfId="0" applyFont="1" applyFill="1" applyBorder="1"/>
    <xf numFmtId="0" fontId="2" fillId="0" borderId="9" xfId="0" applyFont="1" applyFill="1" applyBorder="1"/>
    <xf numFmtId="0" fontId="10" fillId="0" borderId="9" xfId="0" applyFont="1" applyFill="1" applyBorder="1"/>
    <xf numFmtId="0" fontId="2" fillId="0" borderId="9" xfId="5" applyFont="1" applyFill="1" applyBorder="1"/>
    <xf numFmtId="0" fontId="2" fillId="3" borderId="9" xfId="0" applyFont="1" applyFill="1" applyBorder="1"/>
    <xf numFmtId="0" fontId="2" fillId="9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0" fontId="2" fillId="9" borderId="11" xfId="0" applyFont="1" applyFill="1" applyBorder="1"/>
    <xf numFmtId="0" fontId="6" fillId="9" borderId="11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 vertical="center" wrapText="1"/>
    </xf>
    <xf numFmtId="0" fontId="6" fillId="9" borderId="11" xfId="3" applyFont="1" applyFill="1" applyBorder="1"/>
    <xf numFmtId="49" fontId="2" fillId="9" borderId="11" xfId="0" applyNumberFormat="1" applyFont="1" applyFill="1" applyBorder="1" applyAlignment="1">
      <alignment horizontal="center" vertical="center"/>
    </xf>
    <xf numFmtId="0" fontId="2" fillId="9" borderId="12" xfId="0" applyFont="1" applyFill="1" applyBorder="1"/>
    <xf numFmtId="0" fontId="2" fillId="6" borderId="9" xfId="0" applyFont="1" applyFill="1" applyBorder="1"/>
    <xf numFmtId="0" fontId="2" fillId="4" borderId="9" xfId="0" applyFont="1" applyFill="1" applyBorder="1"/>
    <xf numFmtId="0" fontId="2" fillId="7" borderId="9" xfId="0" applyFont="1" applyFill="1" applyBorder="1"/>
    <xf numFmtId="0" fontId="11" fillId="0" borderId="9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2" fillId="5" borderId="8" xfId="0" applyFont="1" applyFill="1" applyBorder="1"/>
    <xf numFmtId="0" fontId="2" fillId="5" borderId="10" xfId="0" applyFont="1" applyFill="1" applyBorder="1"/>
    <xf numFmtId="164" fontId="18" fillId="0" borderId="1" xfId="14" applyFont="1" applyBorder="1" applyAlignment="1">
      <alignment horizontal="right" vertical="center"/>
    </xf>
    <xf numFmtId="0" fontId="2" fillId="9" borderId="11" xfId="0" applyFont="1" applyFill="1" applyBorder="1" applyAlignment="1"/>
    <xf numFmtId="0" fontId="2" fillId="3" borderId="1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8" xfId="0" applyFont="1" applyFill="1" applyBorder="1"/>
    <xf numFmtId="0" fontId="6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3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 vertical="center"/>
    </xf>
  </cellXfs>
  <cellStyles count="16">
    <cellStyle name="Normal 2" xfId="2"/>
    <cellStyle name="Гиперссылка" xfId="3" builtinId="8"/>
    <cellStyle name="Обычный" xfId="0" builtinId="0"/>
    <cellStyle name="Обычный 2" xfId="1"/>
    <cellStyle name="Обычный 2 2" xfId="4"/>
    <cellStyle name="Обычный 2 3" xfId="15"/>
    <cellStyle name="Открывавшаяся гиперссылка" xfId="6" builtinId="9" hidden="1"/>
    <cellStyle name="Открывавшаяся гиперссылка" xfId="7" builtinId="9" hidden="1"/>
    <cellStyle name="Открывавшаяся гиперссылка" xfId="8" builtinId="9" hidden="1"/>
    <cellStyle name="Открывавшаяся гиперссылка" xfId="9" builtinId="9" hidden="1"/>
    <cellStyle name="Открывавшаяся гиперссылка" xfId="10" builtinId="9" hidden="1"/>
    <cellStyle name="Открывавшаяся гиперссылка" xfId="11" builtinId="9" hidden="1"/>
    <cellStyle name="Открывавшаяся гиперссылка" xfId="12" builtinId="9" hidden="1"/>
    <cellStyle name="Открывавшаяся гиперссылка" xfId="13" builtinId="9" hidden="1"/>
    <cellStyle name="Финансовый" xfId="14" builtinId="3"/>
    <cellStyle name="Хороший" xfId="5" builtinId="26"/>
  </cellStyles>
  <dxfs count="45"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strike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et-russia.com/" TargetMode="External"/><Relationship Id="rId117" Type="http://schemas.openxmlformats.org/officeDocument/2006/relationships/hyperlink" Target="http://www.myviasat.ru/" TargetMode="External"/><Relationship Id="rId21" Type="http://schemas.openxmlformats.org/officeDocument/2006/relationships/hyperlink" Target="http://viasat.su/" TargetMode="External"/><Relationship Id="rId42" Type="http://schemas.openxmlformats.org/officeDocument/2006/relationships/hyperlink" Target="http://www.tv-stream.ru/" TargetMode="External"/><Relationship Id="rId47" Type="http://schemas.openxmlformats.org/officeDocument/2006/relationships/hyperlink" Target="http://laminortv.ru/" TargetMode="External"/><Relationship Id="rId63" Type="http://schemas.openxmlformats.org/officeDocument/2006/relationships/hyperlink" Target="http://science.discovery.com/" TargetMode="External"/><Relationship Id="rId68" Type="http://schemas.openxmlformats.org/officeDocument/2006/relationships/hyperlink" Target="http://www.arirang.co.kr/" TargetMode="External"/><Relationship Id="rId84" Type="http://schemas.openxmlformats.org/officeDocument/2006/relationships/hyperlink" Target="http://www.teledom.tv/" TargetMode="External"/><Relationship Id="rId89" Type="http://schemas.openxmlformats.org/officeDocument/2006/relationships/hyperlink" Target="http://amediahit.ru/" TargetMode="External"/><Relationship Id="rId112" Type="http://schemas.openxmlformats.org/officeDocument/2006/relationships/hyperlink" Target="http://360tv.ru/" TargetMode="External"/><Relationship Id="rId133" Type="http://schemas.openxmlformats.org/officeDocument/2006/relationships/hyperlink" Target="http://www.1tv.ru/" TargetMode="External"/><Relationship Id="rId138" Type="http://schemas.openxmlformats.org/officeDocument/2006/relationships/hyperlink" Target="http://www.discoverychannel.ru/" TargetMode="External"/><Relationship Id="rId154" Type="http://schemas.openxmlformats.org/officeDocument/2006/relationships/hyperlink" Target="http://www.nastroykino.ru/kinosvidanie/" TargetMode="External"/><Relationship Id="rId159" Type="http://schemas.openxmlformats.org/officeDocument/2006/relationships/hyperlink" Target="http://www.nastroykino.ru/kinoserija/" TargetMode="External"/><Relationship Id="rId170" Type="http://schemas.openxmlformats.org/officeDocument/2006/relationships/printerSettings" Target="../printerSettings/printerSettings1.bin"/><Relationship Id="rId16" Type="http://schemas.openxmlformats.org/officeDocument/2006/relationships/hyperlink" Target="http://www.cartoonnetwork.ru/" TargetMode="External"/><Relationship Id="rId107" Type="http://schemas.openxmlformats.org/officeDocument/2006/relationships/hyperlink" Target="http://telekanalteatr.ru/" TargetMode="External"/><Relationship Id="rId11" Type="http://schemas.openxmlformats.org/officeDocument/2006/relationships/hyperlink" Target="http://www.oruzhie.tv/" TargetMode="External"/><Relationship Id="rId32" Type="http://schemas.openxmlformats.org/officeDocument/2006/relationships/hyperlink" Target="http://www.mgmhd.com/" TargetMode="External"/><Relationship Id="rId37" Type="http://schemas.openxmlformats.org/officeDocument/2006/relationships/hyperlink" Target="http://www.frenchlover.tv/" TargetMode="External"/><Relationship Id="rId53" Type="http://schemas.openxmlformats.org/officeDocument/2006/relationships/hyperlink" Target="http://otr-online.ru/" TargetMode="External"/><Relationship Id="rId58" Type="http://schemas.openxmlformats.org/officeDocument/2006/relationships/hyperlink" Target="http://lifenews.ru/" TargetMode="External"/><Relationship Id="rId74" Type="http://schemas.openxmlformats.org/officeDocument/2006/relationships/hyperlink" Target="http://ru.euronews.com/" TargetMode="External"/><Relationship Id="rId79" Type="http://schemas.openxmlformats.org/officeDocument/2006/relationships/hyperlink" Target="http://bridgetv.ru/" TargetMode="External"/><Relationship Id="rId102" Type="http://schemas.openxmlformats.org/officeDocument/2006/relationships/hyperlink" Target="http://www.o-la-la-tv.com/" TargetMode="External"/><Relationship Id="rId123" Type="http://schemas.openxmlformats.org/officeDocument/2006/relationships/hyperlink" Target="http://ctc.ru/" TargetMode="External"/><Relationship Id="rId128" Type="http://schemas.openxmlformats.org/officeDocument/2006/relationships/hyperlink" Target="http://www.m24.ru/" TargetMode="External"/><Relationship Id="rId144" Type="http://schemas.openxmlformats.org/officeDocument/2006/relationships/hyperlink" Target="http://matchtv.ru/" TargetMode="External"/><Relationship Id="rId149" Type="http://schemas.openxmlformats.org/officeDocument/2006/relationships/hyperlink" Target="http://www.tntmusic.ru/" TargetMode="External"/><Relationship Id="rId5" Type="http://schemas.openxmlformats.org/officeDocument/2006/relationships/hyperlink" Target="http://www.5-tv.ru/" TargetMode="External"/><Relationship Id="rId90" Type="http://schemas.openxmlformats.org/officeDocument/2006/relationships/hyperlink" Target="http://www.tvkanal.tv/" TargetMode="External"/><Relationship Id="rId95" Type="http://schemas.openxmlformats.org/officeDocument/2006/relationships/hyperlink" Target="http://amediahd.ru/" TargetMode="External"/><Relationship Id="rId160" Type="http://schemas.openxmlformats.org/officeDocument/2006/relationships/hyperlink" Target="http://www.ntv.ru/" TargetMode="External"/><Relationship Id="rId165" Type="http://schemas.openxmlformats.org/officeDocument/2006/relationships/hyperlink" Target="http://skazka-tv.ru/" TargetMode="External"/><Relationship Id="rId22" Type="http://schemas.openxmlformats.org/officeDocument/2006/relationships/hyperlink" Target="http://viasat.su/" TargetMode="External"/><Relationship Id="rId27" Type="http://schemas.openxmlformats.org/officeDocument/2006/relationships/hyperlink" Target="http://www.klub100.ru/" TargetMode="External"/><Relationship Id="rId43" Type="http://schemas.openxmlformats.org/officeDocument/2006/relationships/hyperlink" Target="http://www.ru.tv/" TargetMode="External"/><Relationship Id="rId48" Type="http://schemas.openxmlformats.org/officeDocument/2006/relationships/hyperlink" Target="http://russia.tv/" TargetMode="External"/><Relationship Id="rId64" Type="http://schemas.openxmlformats.org/officeDocument/2006/relationships/hyperlink" Target="http://musicboxtv.ru/" TargetMode="External"/><Relationship Id="rId69" Type="http://schemas.openxmlformats.org/officeDocument/2006/relationships/hyperlink" Target="http://news.bbc.co.uk/" TargetMode="External"/><Relationship Id="rId113" Type="http://schemas.openxmlformats.org/officeDocument/2006/relationships/hyperlink" Target="http://matchtv.ru/" TargetMode="External"/><Relationship Id="rId118" Type="http://schemas.openxmlformats.org/officeDocument/2006/relationships/hyperlink" Target="http://www.myviasat.ru/" TargetMode="External"/><Relationship Id="rId134" Type="http://schemas.openxmlformats.org/officeDocument/2006/relationships/hyperlink" Target="http://russia.tv/" TargetMode="External"/><Relationship Id="rId139" Type="http://schemas.openxmlformats.org/officeDocument/2006/relationships/hyperlink" Target="http://science.discovery.com/" TargetMode="External"/><Relationship Id="rId80" Type="http://schemas.openxmlformats.org/officeDocument/2006/relationships/hyperlink" Target="http://dangetv.com/" TargetMode="External"/><Relationship Id="rId85" Type="http://schemas.openxmlformats.org/officeDocument/2006/relationships/hyperlink" Target="http://amedia1.ru/" TargetMode="External"/><Relationship Id="rId150" Type="http://schemas.openxmlformats.org/officeDocument/2006/relationships/hyperlink" Target="http://www.brazzerstveurope.com/" TargetMode="External"/><Relationship Id="rId155" Type="http://schemas.openxmlformats.org/officeDocument/2006/relationships/hyperlink" Target="http://www.nastroykino.ru/kinokomedija/" TargetMode="External"/><Relationship Id="rId171" Type="http://schemas.openxmlformats.org/officeDocument/2006/relationships/vmlDrawing" Target="../drawings/vmlDrawing1.vml"/><Relationship Id="rId12" Type="http://schemas.openxmlformats.org/officeDocument/2006/relationships/hyperlink" Target="http://animal.discovery.com/" TargetMode="External"/><Relationship Id="rId17" Type="http://schemas.openxmlformats.org/officeDocument/2006/relationships/hyperlink" Target="http://www.ru.jimjam.tv/" TargetMode="External"/><Relationship Id="rId33" Type="http://schemas.openxmlformats.org/officeDocument/2006/relationships/hyperlink" Target="http://rusroman.ru/" TargetMode="External"/><Relationship Id="rId38" Type="http://schemas.openxmlformats.org/officeDocument/2006/relationships/hyperlink" Target="http://www.fashionone.com/" TargetMode="External"/><Relationship Id="rId59" Type="http://schemas.openxmlformats.org/officeDocument/2006/relationships/hyperlink" Target="http://lifenews.ru/" TargetMode="External"/><Relationship Id="rId103" Type="http://schemas.openxmlformats.org/officeDocument/2006/relationships/hyperlink" Target="http://www.nastroykino.ru/rodnoe-kino/" TargetMode="External"/><Relationship Id="rId108" Type="http://schemas.openxmlformats.org/officeDocument/2006/relationships/hyperlink" Target="http://mirtv.ru/" TargetMode="External"/><Relationship Id="rId124" Type="http://schemas.openxmlformats.org/officeDocument/2006/relationships/hyperlink" Target="http://ctc.ru/" TargetMode="External"/><Relationship Id="rId129" Type="http://schemas.openxmlformats.org/officeDocument/2006/relationships/hyperlink" Target="http://www.doverie-tv.ru/" TargetMode="External"/><Relationship Id="rId54" Type="http://schemas.openxmlformats.org/officeDocument/2006/relationships/hyperlink" Target="http://www.friday.ru/about" TargetMode="External"/><Relationship Id="rId70" Type="http://schemas.openxmlformats.org/officeDocument/2006/relationships/hyperlink" Target="http://www.jstv.co.uk/" TargetMode="External"/><Relationship Id="rId75" Type="http://schemas.openxmlformats.org/officeDocument/2006/relationships/hyperlink" Target="http://www.m24.ru/" TargetMode="External"/><Relationship Id="rId91" Type="http://schemas.openxmlformats.org/officeDocument/2006/relationships/hyperlink" Target="http://www.nastroykino.ru/kinosemja/" TargetMode="External"/><Relationship Id="rId96" Type="http://schemas.openxmlformats.org/officeDocument/2006/relationships/hyperlink" Target="http://avto24tv.ru/" TargetMode="External"/><Relationship Id="rId140" Type="http://schemas.openxmlformats.org/officeDocument/2006/relationships/hyperlink" Target="http://istoriya.tv/" TargetMode="External"/><Relationship Id="rId145" Type="http://schemas.openxmlformats.org/officeDocument/2006/relationships/hyperlink" Target="http://www.bober-tv.ru/" TargetMode="External"/><Relationship Id="rId161" Type="http://schemas.openxmlformats.org/officeDocument/2006/relationships/hyperlink" Target="http://www.goodtime.media/" TargetMode="External"/><Relationship Id="rId166" Type="http://schemas.openxmlformats.org/officeDocument/2006/relationships/hyperlink" Target="http://www.kaleidoskoptv.tv/" TargetMode="External"/><Relationship Id="rId1" Type="http://schemas.openxmlformats.org/officeDocument/2006/relationships/hyperlink" Target="http://www.autoplustv.ru/" TargetMode="External"/><Relationship Id="rId6" Type="http://schemas.openxmlformats.org/officeDocument/2006/relationships/hyperlink" Target="http://ctc.ru/" TargetMode="External"/><Relationship Id="rId15" Type="http://schemas.openxmlformats.org/officeDocument/2006/relationships/hyperlink" Target="http://www.multimania.tv/" TargetMode="External"/><Relationship Id="rId23" Type="http://schemas.openxmlformats.org/officeDocument/2006/relationships/hyperlink" Target="http://muz-tv.ru/" TargetMode="External"/><Relationship Id="rId28" Type="http://schemas.openxmlformats.org/officeDocument/2006/relationships/hyperlink" Target="http://www.nastroykino.ru/kinomiks/" TargetMode="External"/><Relationship Id="rId36" Type="http://schemas.openxmlformats.org/officeDocument/2006/relationships/hyperlink" Target="http://www.rfpl.tv/" TargetMode="External"/><Relationship Id="rId49" Type="http://schemas.openxmlformats.org/officeDocument/2006/relationships/hyperlink" Target="http://mirtv.ru/" TargetMode="External"/><Relationship Id="rId57" Type="http://schemas.openxmlformats.org/officeDocument/2006/relationships/hyperlink" Target="http://www.tv5.org/" TargetMode="External"/><Relationship Id="rId106" Type="http://schemas.openxmlformats.org/officeDocument/2006/relationships/hyperlink" Target="http://www.wbc.com.ru/" TargetMode="External"/><Relationship Id="rId114" Type="http://schemas.openxmlformats.org/officeDocument/2006/relationships/hyperlink" Target="http://matchtv.ru/" TargetMode="External"/><Relationship Id="rId119" Type="http://schemas.openxmlformats.org/officeDocument/2006/relationships/hyperlink" Target="http://matchtv.ru/" TargetMode="External"/><Relationship Id="rId127" Type="http://schemas.openxmlformats.org/officeDocument/2006/relationships/hyperlink" Target="http://ctc.ru/" TargetMode="External"/><Relationship Id="rId10" Type="http://schemas.openxmlformats.org/officeDocument/2006/relationships/hyperlink" Target="http://www.tv-stream.ru/" TargetMode="External"/><Relationship Id="rId31" Type="http://schemas.openxmlformats.org/officeDocument/2006/relationships/hyperlink" Target="http://www.fox.com/" TargetMode="External"/><Relationship Id="rId44" Type="http://schemas.openxmlformats.org/officeDocument/2006/relationships/hyperlink" Target="http://www.bulvartv.ru/" TargetMode="External"/><Relationship Id="rId52" Type="http://schemas.openxmlformats.org/officeDocument/2006/relationships/hyperlink" Target="http://www.doverie-tv.ru/" TargetMode="External"/><Relationship Id="rId60" Type="http://schemas.openxmlformats.org/officeDocument/2006/relationships/hyperlink" Target="http://www.tv-moda.ru/" TargetMode="External"/><Relationship Id="rId65" Type="http://schemas.openxmlformats.org/officeDocument/2006/relationships/hyperlink" Target="http://tnv.ru/" TargetMode="External"/><Relationship Id="rId73" Type="http://schemas.openxmlformats.org/officeDocument/2006/relationships/hyperlink" Target="http://eurokino.tv/" TargetMode="External"/><Relationship Id="rId78" Type="http://schemas.openxmlformats.org/officeDocument/2006/relationships/hyperlink" Target="http://rusongtv.ru/" TargetMode="External"/><Relationship Id="rId81" Type="http://schemas.openxmlformats.org/officeDocument/2006/relationships/hyperlink" Target="http://www.kto-is-kto.ru/" TargetMode="External"/><Relationship Id="rId86" Type="http://schemas.openxmlformats.org/officeDocument/2006/relationships/hyperlink" Target="http://www.amediafilm.com/" TargetMode="External"/><Relationship Id="rId94" Type="http://schemas.openxmlformats.org/officeDocument/2006/relationships/hyperlink" Target="http://amediahd.ru/" TargetMode="External"/><Relationship Id="rId99" Type="http://schemas.openxmlformats.org/officeDocument/2006/relationships/hyperlink" Target="http://morskoi.tv/watch/" TargetMode="External"/><Relationship Id="rId101" Type="http://schemas.openxmlformats.org/officeDocument/2006/relationships/hyperlink" Target="http://rtgtv.ru/" TargetMode="External"/><Relationship Id="rId122" Type="http://schemas.openxmlformats.org/officeDocument/2006/relationships/hyperlink" Target="http://ctc.ru/" TargetMode="External"/><Relationship Id="rId130" Type="http://schemas.openxmlformats.org/officeDocument/2006/relationships/hyperlink" Target="http://muz-tv.ru/" TargetMode="External"/><Relationship Id="rId135" Type="http://schemas.openxmlformats.org/officeDocument/2006/relationships/hyperlink" Target="http://lifenews.ru/" TargetMode="External"/><Relationship Id="rId143" Type="http://schemas.openxmlformats.org/officeDocument/2006/relationships/hyperlink" Target="http://matchtv.ru/" TargetMode="External"/><Relationship Id="rId148" Type="http://schemas.openxmlformats.org/officeDocument/2006/relationships/hyperlink" Target="http://www.domkino.tv/" TargetMode="External"/><Relationship Id="rId151" Type="http://schemas.openxmlformats.org/officeDocument/2006/relationships/hyperlink" Target="http://www.travelchanneltv.ru/" TargetMode="External"/><Relationship Id="rId156" Type="http://schemas.openxmlformats.org/officeDocument/2006/relationships/hyperlink" Target="http://www.nastroykino.ru/nashe-novoe-kino/" TargetMode="External"/><Relationship Id="rId164" Type="http://schemas.openxmlformats.org/officeDocument/2006/relationships/hyperlink" Target="http://www.ldpr.tv/" TargetMode="External"/><Relationship Id="rId169" Type="http://schemas.openxmlformats.org/officeDocument/2006/relationships/hyperlink" Target="http://shopandshow.ru/" TargetMode="External"/><Relationship Id="rId4" Type="http://schemas.openxmlformats.org/officeDocument/2006/relationships/hyperlink" Target="http://www.vesti.ru/" TargetMode="External"/><Relationship Id="rId9" Type="http://schemas.openxmlformats.org/officeDocument/2006/relationships/hyperlink" Target="http://www.telecafe.ru/" TargetMode="External"/><Relationship Id="rId172" Type="http://schemas.openxmlformats.org/officeDocument/2006/relationships/comments" Target="../comments1.xml"/><Relationship Id="rId13" Type="http://schemas.openxmlformats.org/officeDocument/2006/relationships/hyperlink" Target="http://natgeotv.com/ru" TargetMode="External"/><Relationship Id="rId18" Type="http://schemas.openxmlformats.org/officeDocument/2006/relationships/hyperlink" Target="http://www.gulli.ru/" TargetMode="External"/><Relationship Id="rId39" Type="http://schemas.openxmlformats.org/officeDocument/2006/relationships/hyperlink" Target="http://www.set-russia.com/" TargetMode="External"/><Relationship Id="rId109" Type="http://schemas.openxmlformats.org/officeDocument/2006/relationships/hyperlink" Target="http://kinochannel.ru/" TargetMode="External"/><Relationship Id="rId34" Type="http://schemas.openxmlformats.org/officeDocument/2006/relationships/hyperlink" Target="http://www.egoist.tv/" TargetMode="External"/><Relationship Id="rId50" Type="http://schemas.openxmlformats.org/officeDocument/2006/relationships/hyperlink" Target="http://belarus24.by/" TargetMode="External"/><Relationship Id="rId55" Type="http://schemas.openxmlformats.org/officeDocument/2006/relationships/hyperlink" Target="http://bestrussia.tv/" TargetMode="External"/><Relationship Id="rId76" Type="http://schemas.openxmlformats.org/officeDocument/2006/relationships/hyperlink" Target="http://www.prosveshenie.tv/" TargetMode="External"/><Relationship Id="rId97" Type="http://schemas.openxmlformats.org/officeDocument/2006/relationships/hyperlink" Target="http://avto24tv.ru/" TargetMode="External"/><Relationship Id="rId104" Type="http://schemas.openxmlformats.org/officeDocument/2006/relationships/hyperlink" Target="http://www.nastroykino.ru/kinohit/" TargetMode="External"/><Relationship Id="rId120" Type="http://schemas.openxmlformats.org/officeDocument/2006/relationships/hyperlink" Target="http://www.5-tv.ru/" TargetMode="External"/><Relationship Id="rId125" Type="http://schemas.openxmlformats.org/officeDocument/2006/relationships/hyperlink" Target="http://tnt-online.ru/" TargetMode="External"/><Relationship Id="rId141" Type="http://schemas.openxmlformats.org/officeDocument/2006/relationships/hyperlink" Target="http://matchtv.ru/" TargetMode="External"/><Relationship Id="rId146" Type="http://schemas.openxmlformats.org/officeDocument/2006/relationships/hyperlink" Target="http://tnt4.tnt-online.ru/" TargetMode="External"/><Relationship Id="rId167" Type="http://schemas.openxmlformats.org/officeDocument/2006/relationships/hyperlink" Target="http://www.tvoydom.live/" TargetMode="External"/><Relationship Id="rId7" Type="http://schemas.openxmlformats.org/officeDocument/2006/relationships/hyperlink" Target="http://tnt-online.ru/" TargetMode="External"/><Relationship Id="rId71" Type="http://schemas.openxmlformats.org/officeDocument/2006/relationships/hyperlink" Target="http://probusinesstv.ru/" TargetMode="External"/><Relationship Id="rId92" Type="http://schemas.openxmlformats.org/officeDocument/2006/relationships/hyperlink" Target="http://ege-tv.ru/" TargetMode="External"/><Relationship Id="rId162" Type="http://schemas.openxmlformats.org/officeDocument/2006/relationships/hyperlink" Target="http://www.goodtime.media/" TargetMode="External"/><Relationship Id="rId2" Type="http://schemas.openxmlformats.org/officeDocument/2006/relationships/hyperlink" Target="http://musicboxtv.ru/" TargetMode="External"/><Relationship Id="rId29" Type="http://schemas.openxmlformats.org/officeDocument/2006/relationships/hyperlink" Target="http://www.mgm.com/" TargetMode="External"/><Relationship Id="rId24" Type="http://schemas.openxmlformats.org/officeDocument/2006/relationships/hyperlink" Target="http://www.domkino.tv/" TargetMode="External"/><Relationship Id="rId40" Type="http://schemas.openxmlformats.org/officeDocument/2006/relationships/hyperlink" Target="http://musicboxtv.ru/" TargetMode="External"/><Relationship Id="rId45" Type="http://schemas.openxmlformats.org/officeDocument/2006/relationships/hyperlink" Target="http://www.muz1.tv/" TargetMode="External"/><Relationship Id="rId66" Type="http://schemas.openxmlformats.org/officeDocument/2006/relationships/hyperlink" Target="http://www.fenixplus.tv/" TargetMode="External"/><Relationship Id="rId87" Type="http://schemas.openxmlformats.org/officeDocument/2006/relationships/hyperlink" Target="http://amedia1.ru/" TargetMode="External"/><Relationship Id="rId110" Type="http://schemas.openxmlformats.org/officeDocument/2006/relationships/hyperlink" Target="http://spastv.ru/" TargetMode="External"/><Relationship Id="rId115" Type="http://schemas.openxmlformats.org/officeDocument/2006/relationships/hyperlink" Target="http://matchtv.ru/" TargetMode="External"/><Relationship Id="rId131" Type="http://schemas.openxmlformats.org/officeDocument/2006/relationships/hyperlink" Target="http://www.friday.ru/about" TargetMode="External"/><Relationship Id="rId136" Type="http://schemas.openxmlformats.org/officeDocument/2006/relationships/hyperlink" Target="http://www.mgmhd.com/" TargetMode="External"/><Relationship Id="rId157" Type="http://schemas.openxmlformats.org/officeDocument/2006/relationships/hyperlink" Target="http://www.nastroykino.ru/muzhskoe-kino/" TargetMode="External"/><Relationship Id="rId61" Type="http://schemas.openxmlformats.org/officeDocument/2006/relationships/hyperlink" Target="http://www.france24.com/" TargetMode="External"/><Relationship Id="rId82" Type="http://schemas.openxmlformats.org/officeDocument/2006/relationships/hyperlink" Target="http://www.nostalgiatv.ru/" TargetMode="External"/><Relationship Id="rId152" Type="http://schemas.openxmlformats.org/officeDocument/2006/relationships/hyperlink" Target="http://tvslow.com/" TargetMode="External"/><Relationship Id="rId19" Type="http://schemas.openxmlformats.org/officeDocument/2006/relationships/hyperlink" Target="http://telekanaldetskiy.ru/" TargetMode="External"/><Relationship Id="rId14" Type="http://schemas.openxmlformats.org/officeDocument/2006/relationships/hyperlink" Target="http://english-club.tv/index.php" TargetMode="External"/><Relationship Id="rId30" Type="http://schemas.openxmlformats.org/officeDocument/2006/relationships/hyperlink" Target="http://www.foxlifetv.ru/" TargetMode="External"/><Relationship Id="rId35" Type="http://schemas.openxmlformats.org/officeDocument/2006/relationships/hyperlink" Target="http://www.eurosport.ru/" TargetMode="External"/><Relationship Id="rId56" Type="http://schemas.openxmlformats.org/officeDocument/2006/relationships/hyperlink" Target="http://istoriya.tv/" TargetMode="External"/><Relationship Id="rId77" Type="http://schemas.openxmlformats.org/officeDocument/2006/relationships/hyperlink" Target="http://topsongtv.ru/" TargetMode="External"/><Relationship Id="rId100" Type="http://schemas.openxmlformats.org/officeDocument/2006/relationships/hyperlink" Target="http://rtgtv.ru/" TargetMode="External"/><Relationship Id="rId105" Type="http://schemas.openxmlformats.org/officeDocument/2006/relationships/hyperlink" Target="http://tv.khl.ru/" TargetMode="External"/><Relationship Id="rId126" Type="http://schemas.openxmlformats.org/officeDocument/2006/relationships/hyperlink" Target="http://ctc.ru/" TargetMode="External"/><Relationship Id="rId147" Type="http://schemas.openxmlformats.org/officeDocument/2006/relationships/hyperlink" Target="http://ryzhiy.tv/" TargetMode="External"/><Relationship Id="rId168" Type="http://schemas.openxmlformats.org/officeDocument/2006/relationships/hyperlink" Target="http://www.anekdottv.tv/" TargetMode="External"/><Relationship Id="rId8" Type="http://schemas.openxmlformats.org/officeDocument/2006/relationships/hyperlink" Target="http://animal.discovery.com/" TargetMode="External"/><Relationship Id="rId51" Type="http://schemas.openxmlformats.org/officeDocument/2006/relationships/hyperlink" Target="http://football-tv.ru/" TargetMode="External"/><Relationship Id="rId72" Type="http://schemas.openxmlformats.org/officeDocument/2006/relationships/hyperlink" Target="http://vmeste-rf.tv/" TargetMode="External"/><Relationship Id="rId93" Type="http://schemas.openxmlformats.org/officeDocument/2006/relationships/hyperlink" Target="http://360tv.ru/" TargetMode="External"/><Relationship Id="rId98" Type="http://schemas.openxmlformats.org/officeDocument/2006/relationships/hyperlink" Target="http://tvrain.ru/" TargetMode="External"/><Relationship Id="rId121" Type="http://schemas.openxmlformats.org/officeDocument/2006/relationships/hyperlink" Target="http://ctc.ru/" TargetMode="External"/><Relationship Id="rId142" Type="http://schemas.openxmlformats.org/officeDocument/2006/relationships/hyperlink" Target="http://www.eurosport.ru/" TargetMode="External"/><Relationship Id="rId163" Type="http://schemas.openxmlformats.org/officeDocument/2006/relationships/hyperlink" Target="http://gameshow.ru/" TargetMode="External"/><Relationship Id="rId3" Type="http://schemas.openxmlformats.org/officeDocument/2006/relationships/hyperlink" Target="http://www.1tv.ru/" TargetMode="External"/><Relationship Id="rId25" Type="http://schemas.openxmlformats.org/officeDocument/2006/relationships/hyperlink" Target="http://www.axnscifi.ru/" TargetMode="External"/><Relationship Id="rId46" Type="http://schemas.openxmlformats.org/officeDocument/2006/relationships/hyperlink" Target="http://www.europaplustv.com/" TargetMode="External"/><Relationship Id="rId67" Type="http://schemas.openxmlformats.org/officeDocument/2006/relationships/hyperlink" Target="http://www.viasat-channels.tv/" TargetMode="External"/><Relationship Id="rId116" Type="http://schemas.openxmlformats.org/officeDocument/2006/relationships/hyperlink" Target="http://matchtv.ru/" TargetMode="External"/><Relationship Id="rId137" Type="http://schemas.openxmlformats.org/officeDocument/2006/relationships/hyperlink" Target="http://bestrussia.tv/" TargetMode="External"/><Relationship Id="rId158" Type="http://schemas.openxmlformats.org/officeDocument/2006/relationships/hyperlink" Target="http://www.nastroykino.ru/indijskoe-kino/" TargetMode="External"/><Relationship Id="rId20" Type="http://schemas.openxmlformats.org/officeDocument/2006/relationships/hyperlink" Target="http://www.radostmoya.ru/" TargetMode="External"/><Relationship Id="rId41" Type="http://schemas.openxmlformats.org/officeDocument/2006/relationships/hyperlink" Target="http://www.fashionone.com/" TargetMode="External"/><Relationship Id="rId62" Type="http://schemas.openxmlformats.org/officeDocument/2006/relationships/hyperlink" Target="http://www.discoverychannel.ru/" TargetMode="External"/><Relationship Id="rId83" Type="http://schemas.openxmlformats.org/officeDocument/2006/relationships/hyperlink" Target="http://foodnetwork.com/" TargetMode="External"/><Relationship Id="rId88" Type="http://schemas.openxmlformats.org/officeDocument/2006/relationships/hyperlink" Target="http://amediahit.ru/" TargetMode="External"/><Relationship Id="rId111" Type="http://schemas.openxmlformats.org/officeDocument/2006/relationships/hyperlink" Target="http://chetv.ru/" TargetMode="External"/><Relationship Id="rId132" Type="http://schemas.openxmlformats.org/officeDocument/2006/relationships/hyperlink" Target="http://chetv.ru/" TargetMode="External"/><Relationship Id="rId153" Type="http://schemas.openxmlformats.org/officeDocument/2006/relationships/hyperlink" Target="http://www.nastroykino.ru/kinopremyer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559"/>
  <sheetViews>
    <sheetView tabSelected="1" zoomScale="90" zoomScaleNormal="90" zoomScalePageLayoutView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B1" sqref="AB1"/>
    </sheetView>
  </sheetViews>
  <sheetFormatPr defaultColWidth="9.140625" defaultRowHeight="12.75" x14ac:dyDescent="0.2"/>
  <cols>
    <col min="1" max="1" width="4.28515625" style="1" customWidth="1"/>
    <col min="2" max="2" width="46.85546875" style="1" bestFit="1" customWidth="1"/>
    <col min="3" max="3" width="7.140625" style="1" customWidth="1"/>
    <col min="4" max="4" width="18.42578125" style="1" bestFit="1" customWidth="1"/>
    <col min="5" max="5" width="18.42578125" style="3" customWidth="1"/>
    <col min="6" max="6" width="10.28515625" style="1" bestFit="1" customWidth="1"/>
    <col min="7" max="7" width="16.85546875" style="1" bestFit="1" customWidth="1"/>
    <col min="8" max="8" width="22.42578125" style="1" bestFit="1" customWidth="1"/>
    <col min="9" max="9" width="11.28515625" style="5" customWidth="1"/>
    <col min="10" max="10" width="16.85546875" style="1" bestFit="1" customWidth="1"/>
    <col min="11" max="11" width="10" style="1" bestFit="1" customWidth="1"/>
    <col min="12" max="12" width="8.42578125" style="1" bestFit="1" customWidth="1"/>
    <col min="13" max="13" width="47.28515625" style="1" customWidth="1"/>
    <col min="14" max="14" width="22" style="1" customWidth="1"/>
    <col min="15" max="15" width="14.28515625" style="1" customWidth="1"/>
    <col min="16" max="16" width="13.7109375" style="1" customWidth="1"/>
    <col min="17" max="17" width="20.28515625" style="1" customWidth="1"/>
    <col min="18" max="18" width="17.28515625" style="1" customWidth="1"/>
    <col min="19" max="19" width="21.42578125" style="1" customWidth="1"/>
    <col min="20" max="20" width="11.7109375" style="2" customWidth="1"/>
    <col min="21" max="21" width="11.42578125" style="1" bestFit="1" customWidth="1"/>
    <col min="22" max="22" width="13.140625" style="1" customWidth="1"/>
    <col min="23" max="23" width="20.28515625" style="1" customWidth="1"/>
    <col min="24" max="25" width="12.85546875" style="1" customWidth="1"/>
    <col min="26" max="26" width="10" style="1" customWidth="1"/>
    <col min="27" max="27" width="41.28515625" style="1" bestFit="1" customWidth="1"/>
    <col min="28" max="28" width="1.42578125" style="1" customWidth="1"/>
    <col min="29" max="16384" width="9.140625" style="1"/>
  </cols>
  <sheetData>
    <row r="1" spans="1:27" ht="15" customHeight="1" x14ac:dyDescent="0.2">
      <c r="A1" s="111" t="s">
        <v>879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2" t="s">
        <v>856</v>
      </c>
      <c r="Z1" s="117" t="s">
        <v>1085</v>
      </c>
      <c r="AA1" s="114" t="s">
        <v>623</v>
      </c>
    </row>
    <row r="2" spans="1:27" x14ac:dyDescent="0.2">
      <c r="A2" s="76" t="s">
        <v>8</v>
      </c>
      <c r="B2" s="37" t="s">
        <v>9</v>
      </c>
      <c r="C2" s="37" t="s">
        <v>11</v>
      </c>
      <c r="D2" s="37" t="s">
        <v>42</v>
      </c>
      <c r="E2" s="38" t="s">
        <v>43</v>
      </c>
      <c r="F2" s="37" t="s">
        <v>10</v>
      </c>
      <c r="G2" s="37" t="s">
        <v>34</v>
      </c>
      <c r="H2" s="37" t="s">
        <v>622</v>
      </c>
      <c r="I2" s="37" t="s">
        <v>621</v>
      </c>
      <c r="J2" s="37" t="s">
        <v>601</v>
      </c>
      <c r="K2" s="37" t="s">
        <v>884</v>
      </c>
      <c r="L2" s="37" t="s">
        <v>44</v>
      </c>
      <c r="M2" s="37" t="s">
        <v>923</v>
      </c>
      <c r="N2" s="37" t="s">
        <v>46</v>
      </c>
      <c r="O2" s="37" t="s">
        <v>53</v>
      </c>
      <c r="P2" s="37" t="s">
        <v>47</v>
      </c>
      <c r="Q2" s="37" t="s">
        <v>48</v>
      </c>
      <c r="R2" s="37" t="s">
        <v>52</v>
      </c>
      <c r="S2" s="37" t="s">
        <v>51</v>
      </c>
      <c r="T2" s="39" t="s">
        <v>50</v>
      </c>
      <c r="U2" s="37" t="s">
        <v>1215</v>
      </c>
      <c r="V2" s="37" t="s">
        <v>542</v>
      </c>
      <c r="W2" s="37" t="s">
        <v>543</v>
      </c>
      <c r="X2" s="37" t="s">
        <v>49</v>
      </c>
      <c r="Y2" s="116"/>
      <c r="Z2" s="118"/>
      <c r="AA2" s="115"/>
    </row>
    <row r="3" spans="1:27" ht="12.75" customHeight="1" x14ac:dyDescent="0.2">
      <c r="A3" s="77">
        <f>ROW()-2</f>
        <v>1</v>
      </c>
      <c r="B3" s="40" t="s">
        <v>113</v>
      </c>
      <c r="C3" s="40" t="s">
        <v>16</v>
      </c>
      <c r="D3" s="41" t="s">
        <v>555</v>
      </c>
      <c r="E3" s="41" t="s">
        <v>555</v>
      </c>
      <c r="F3" s="40" t="s">
        <v>554</v>
      </c>
      <c r="G3" s="40" t="s">
        <v>990</v>
      </c>
      <c r="H3" s="42" t="s">
        <v>1295</v>
      </c>
      <c r="I3" s="43"/>
      <c r="J3" s="44">
        <v>0</v>
      </c>
      <c r="K3" s="44" t="s">
        <v>981</v>
      </c>
      <c r="L3" s="45"/>
      <c r="M3" s="40" t="s">
        <v>882</v>
      </c>
      <c r="N3" s="46" t="s">
        <v>779</v>
      </c>
      <c r="O3" s="47" t="s">
        <v>194</v>
      </c>
      <c r="P3" s="40" t="s">
        <v>233</v>
      </c>
      <c r="Q3" s="40" t="s">
        <v>236</v>
      </c>
      <c r="R3" s="40" t="s">
        <v>384</v>
      </c>
      <c r="S3" s="40" t="s">
        <v>384</v>
      </c>
      <c r="T3" s="48"/>
      <c r="U3" s="40" t="s">
        <v>343</v>
      </c>
      <c r="V3" s="40"/>
      <c r="W3" s="40"/>
      <c r="X3" s="40"/>
      <c r="Y3" s="40"/>
      <c r="Z3" s="40">
        <v>2</v>
      </c>
      <c r="AA3" s="78" t="s">
        <v>900</v>
      </c>
    </row>
    <row r="4" spans="1:27" ht="12.75" customHeight="1" x14ac:dyDescent="0.2">
      <c r="A4" s="77">
        <f t="shared" ref="A4:A71" si="0">ROW()-2</f>
        <v>2</v>
      </c>
      <c r="B4" s="40" t="s">
        <v>570</v>
      </c>
      <c r="C4" s="40" t="s">
        <v>16</v>
      </c>
      <c r="D4" s="41" t="s">
        <v>481</v>
      </c>
      <c r="E4" s="41" t="str">
        <f>CONCATENATE("239.255.5.",MID(D4,SEARCH(".",D4,9)+1,SEARCH(":",D4)-SEARCH(".",D4,9)-1),":5500")</f>
        <v>239.255.5.97:5500</v>
      </c>
      <c r="F4" s="40" t="s">
        <v>385</v>
      </c>
      <c r="G4" s="40" t="s">
        <v>960</v>
      </c>
      <c r="H4" s="50" t="str">
        <f>MID(E4,SEARCH(".",E4,9)+1,SEARCH(":",E4)-SEARCH(".",E4,9)-1)</f>
        <v>97</v>
      </c>
      <c r="I4" s="44"/>
      <c r="J4" s="44">
        <v>1</v>
      </c>
      <c r="K4" s="44">
        <v>3</v>
      </c>
      <c r="L4" s="45" t="s">
        <v>383</v>
      </c>
      <c r="M4" s="40" t="s">
        <v>1267</v>
      </c>
      <c r="N4" s="46" t="s">
        <v>634</v>
      </c>
      <c r="O4" s="47" t="s">
        <v>205</v>
      </c>
      <c r="P4" s="40" t="s">
        <v>233</v>
      </c>
      <c r="Q4" s="40" t="s">
        <v>236</v>
      </c>
      <c r="R4" s="40" t="s">
        <v>384</v>
      </c>
      <c r="S4" s="40" t="s">
        <v>384</v>
      </c>
      <c r="T4" s="48"/>
      <c r="U4" s="40" t="s">
        <v>1227</v>
      </c>
      <c r="V4" s="40" t="s">
        <v>384</v>
      </c>
      <c r="W4" s="40" t="s">
        <v>384</v>
      </c>
      <c r="X4" s="40"/>
      <c r="Y4" s="40"/>
      <c r="Z4" s="40">
        <v>4.5</v>
      </c>
      <c r="AA4" s="78"/>
    </row>
    <row r="5" spans="1:27" ht="12.75" customHeight="1" x14ac:dyDescent="0.2">
      <c r="A5" s="77">
        <f t="shared" si="0"/>
        <v>3</v>
      </c>
      <c r="B5" s="40" t="s">
        <v>18</v>
      </c>
      <c r="C5" s="40" t="s">
        <v>16</v>
      </c>
      <c r="D5" s="41" t="s">
        <v>489</v>
      </c>
      <c r="E5" s="41" t="str">
        <f>CONCATENATE("239.255.5.",MID(D5,SEARCH(".",D5,9)+1,SEARCH(":",D5)-SEARCH(".",D5,9)-1),":5500")</f>
        <v>239.255.5.67:5500</v>
      </c>
      <c r="F5" s="40" t="s">
        <v>385</v>
      </c>
      <c r="G5" s="40" t="s">
        <v>960</v>
      </c>
      <c r="H5" s="50" t="str">
        <f>MID(E5,SEARCH(".",E5,9)+1,SEARCH(":",E5)-SEARCH(".",E5,9)-1)</f>
        <v>67</v>
      </c>
      <c r="I5" s="44"/>
      <c r="J5" s="44">
        <v>2</v>
      </c>
      <c r="K5" s="44">
        <v>3</v>
      </c>
      <c r="L5" s="45" t="s">
        <v>383</v>
      </c>
      <c r="M5" s="40" t="s">
        <v>1267</v>
      </c>
      <c r="N5" s="46" t="s">
        <v>640</v>
      </c>
      <c r="O5" s="47" t="s">
        <v>212</v>
      </c>
      <c r="P5" s="40" t="s">
        <v>233</v>
      </c>
      <c r="Q5" s="40" t="s">
        <v>236</v>
      </c>
      <c r="R5" s="40" t="s">
        <v>384</v>
      </c>
      <c r="S5" s="40" t="s">
        <v>384</v>
      </c>
      <c r="T5" s="48"/>
      <c r="U5" s="40" t="s">
        <v>364</v>
      </c>
      <c r="V5" s="40" t="s">
        <v>384</v>
      </c>
      <c r="W5" s="40" t="s">
        <v>384</v>
      </c>
      <c r="X5" s="40"/>
      <c r="Y5" s="40"/>
      <c r="Z5" s="40">
        <v>4.5</v>
      </c>
      <c r="AA5" s="78"/>
    </row>
    <row r="6" spans="1:27" ht="12.75" customHeight="1" x14ac:dyDescent="0.2">
      <c r="A6" s="77">
        <f t="shared" si="0"/>
        <v>4</v>
      </c>
      <c r="B6" s="40" t="s">
        <v>965</v>
      </c>
      <c r="C6" s="40" t="s">
        <v>16</v>
      </c>
      <c r="D6" s="41" t="s">
        <v>1160</v>
      </c>
      <c r="E6" s="41" t="s">
        <v>968</v>
      </c>
      <c r="F6" s="40" t="s">
        <v>385</v>
      </c>
      <c r="G6" s="40" t="s">
        <v>797</v>
      </c>
      <c r="H6" s="50" t="str">
        <f>MID(E6,SEARCH(".",E6,9)+1,SEARCH(":",E6)-SEARCH(".",E6,9)-1)</f>
        <v>65</v>
      </c>
      <c r="I6" s="44"/>
      <c r="J6" s="44">
        <v>3</v>
      </c>
      <c r="K6" s="44">
        <v>2</v>
      </c>
      <c r="L6" s="45" t="s">
        <v>383</v>
      </c>
      <c r="M6" s="40" t="s">
        <v>1267</v>
      </c>
      <c r="N6" s="46" t="s">
        <v>967</v>
      </c>
      <c r="O6" s="47" t="s">
        <v>966</v>
      </c>
      <c r="P6" s="40" t="s">
        <v>233</v>
      </c>
      <c r="Q6" s="40" t="s">
        <v>236</v>
      </c>
      <c r="R6" s="40" t="s">
        <v>384</v>
      </c>
      <c r="S6" s="40" t="s">
        <v>384</v>
      </c>
      <c r="T6" s="48"/>
      <c r="U6" s="40" t="s">
        <v>1214</v>
      </c>
      <c r="V6" s="40"/>
      <c r="W6" s="40" t="s">
        <v>384</v>
      </c>
      <c r="X6" s="40"/>
      <c r="Y6" s="40"/>
      <c r="Z6" s="40">
        <v>6</v>
      </c>
      <c r="AA6" s="78"/>
    </row>
    <row r="7" spans="1:27" ht="12.75" customHeight="1" x14ac:dyDescent="0.2">
      <c r="A7" s="77">
        <f t="shared" si="0"/>
        <v>5</v>
      </c>
      <c r="B7" s="40" t="s">
        <v>19</v>
      </c>
      <c r="C7" s="40" t="s">
        <v>16</v>
      </c>
      <c r="D7" s="41" t="s">
        <v>469</v>
      </c>
      <c r="E7" s="41" t="str">
        <f t="shared" ref="E7:E14" si="1">CONCATENATE("239.255.5.",MID(D7,SEARCH(".",D7,9)+1,SEARCH(":",D7)-SEARCH(".",D7,9)-1),":5500")</f>
        <v>239.255.5.95:5500</v>
      </c>
      <c r="F7" s="40" t="s">
        <v>385</v>
      </c>
      <c r="G7" s="40" t="s">
        <v>960</v>
      </c>
      <c r="H7" s="50" t="s">
        <v>1293</v>
      </c>
      <c r="I7" s="44"/>
      <c r="J7" s="44">
        <v>4</v>
      </c>
      <c r="K7" s="44">
        <v>1</v>
      </c>
      <c r="L7" s="45" t="s">
        <v>383</v>
      </c>
      <c r="M7" s="40" t="s">
        <v>1267</v>
      </c>
      <c r="N7" s="46" t="s">
        <v>654</v>
      </c>
      <c r="O7" s="47" t="s">
        <v>201</v>
      </c>
      <c r="P7" s="40" t="s">
        <v>233</v>
      </c>
      <c r="Q7" s="40" t="s">
        <v>236</v>
      </c>
      <c r="R7" s="40" t="s">
        <v>384</v>
      </c>
      <c r="S7" s="40" t="s">
        <v>384</v>
      </c>
      <c r="T7" s="48"/>
      <c r="U7" s="40" t="s">
        <v>1216</v>
      </c>
      <c r="V7" s="40" t="s">
        <v>384</v>
      </c>
      <c r="W7" s="40" t="s">
        <v>384</v>
      </c>
      <c r="X7" s="40"/>
      <c r="Y7" s="40"/>
      <c r="Z7" s="40">
        <v>4.0999999999999996</v>
      </c>
      <c r="AA7" s="78"/>
    </row>
    <row r="8" spans="1:27" ht="12.75" customHeight="1" x14ac:dyDescent="0.2">
      <c r="A8" s="77">
        <f t="shared" si="0"/>
        <v>6</v>
      </c>
      <c r="B8" s="40" t="s">
        <v>655</v>
      </c>
      <c r="C8" s="40" t="s">
        <v>16</v>
      </c>
      <c r="D8" s="41" t="s">
        <v>1159</v>
      </c>
      <c r="E8" s="41" t="str">
        <f t="shared" si="1"/>
        <v>239.255.5.18:5500</v>
      </c>
      <c r="F8" s="40" t="s">
        <v>385</v>
      </c>
      <c r="G8" s="40" t="s">
        <v>960</v>
      </c>
      <c r="H8" s="50" t="str">
        <f t="shared" ref="H8:H33" si="2">MID(E8,SEARCH(".",E8,9)+1,SEARCH(":",E8)-SEARCH(".",E8,9)-1)</f>
        <v>18</v>
      </c>
      <c r="I8" s="43"/>
      <c r="J8" s="44">
        <v>5</v>
      </c>
      <c r="K8" s="44">
        <v>2</v>
      </c>
      <c r="L8" s="45" t="s">
        <v>383</v>
      </c>
      <c r="M8" s="40" t="s">
        <v>1288</v>
      </c>
      <c r="N8" s="46" t="s">
        <v>656</v>
      </c>
      <c r="O8" s="47" t="s">
        <v>127</v>
      </c>
      <c r="P8" s="40" t="s">
        <v>233</v>
      </c>
      <c r="Q8" s="40" t="s">
        <v>236</v>
      </c>
      <c r="R8" s="40" t="s">
        <v>384</v>
      </c>
      <c r="S8" s="40" t="s">
        <v>384</v>
      </c>
      <c r="T8" s="48"/>
      <c r="U8" s="40" t="s">
        <v>1217</v>
      </c>
      <c r="V8" s="40"/>
      <c r="W8" s="40"/>
      <c r="X8" s="40"/>
      <c r="Y8" s="40"/>
      <c r="Z8" s="40">
        <v>6</v>
      </c>
      <c r="AA8" s="78"/>
    </row>
    <row r="9" spans="1:27" ht="12.75" customHeight="1" x14ac:dyDescent="0.2">
      <c r="A9" s="77">
        <f t="shared" si="0"/>
        <v>7</v>
      </c>
      <c r="B9" s="40" t="s">
        <v>35</v>
      </c>
      <c r="C9" s="40" t="s">
        <v>16</v>
      </c>
      <c r="D9" s="41" t="s">
        <v>452</v>
      </c>
      <c r="E9" s="41" t="str">
        <f t="shared" si="1"/>
        <v>239.255.5.68:5500</v>
      </c>
      <c r="F9" s="40" t="s">
        <v>385</v>
      </c>
      <c r="G9" s="40" t="s">
        <v>960</v>
      </c>
      <c r="H9" s="50" t="str">
        <f t="shared" si="2"/>
        <v>68</v>
      </c>
      <c r="I9" s="44"/>
      <c r="J9" s="44">
        <v>6</v>
      </c>
      <c r="K9" s="44">
        <v>3</v>
      </c>
      <c r="L9" s="45" t="s">
        <v>383</v>
      </c>
      <c r="M9" s="40" t="s">
        <v>1267</v>
      </c>
      <c r="N9" s="46" t="s">
        <v>658</v>
      </c>
      <c r="O9" s="47" t="s">
        <v>186</v>
      </c>
      <c r="P9" s="40" t="s">
        <v>233</v>
      </c>
      <c r="Q9" s="40" t="s">
        <v>236</v>
      </c>
      <c r="R9" s="40" t="s">
        <v>384</v>
      </c>
      <c r="S9" s="40" t="s">
        <v>384</v>
      </c>
      <c r="T9" s="48"/>
      <c r="U9" s="40" t="s">
        <v>333</v>
      </c>
      <c r="V9" s="40"/>
      <c r="W9" s="40" t="s">
        <v>384</v>
      </c>
      <c r="X9" s="40"/>
      <c r="Y9" s="40"/>
      <c r="Z9" s="40">
        <v>4.5</v>
      </c>
      <c r="AA9" s="78"/>
    </row>
    <row r="10" spans="1:27" ht="12.75" customHeight="1" x14ac:dyDescent="0.2">
      <c r="A10" s="77">
        <f t="shared" si="0"/>
        <v>8</v>
      </c>
      <c r="B10" s="40" t="s">
        <v>20</v>
      </c>
      <c r="C10" s="40" t="s">
        <v>16</v>
      </c>
      <c r="D10" s="41" t="s">
        <v>490</v>
      </c>
      <c r="E10" s="41" t="str">
        <f t="shared" si="1"/>
        <v>239.255.5.109:5500</v>
      </c>
      <c r="F10" s="40" t="s">
        <v>385</v>
      </c>
      <c r="G10" s="40" t="s">
        <v>960</v>
      </c>
      <c r="H10" s="50" t="str">
        <f t="shared" si="2"/>
        <v>109</v>
      </c>
      <c r="I10" s="44"/>
      <c r="J10" s="44">
        <v>7</v>
      </c>
      <c r="K10" s="44">
        <v>3</v>
      </c>
      <c r="L10" s="45" t="s">
        <v>383</v>
      </c>
      <c r="M10" s="40" t="s">
        <v>1267</v>
      </c>
      <c r="N10" s="46" t="s">
        <v>659</v>
      </c>
      <c r="O10" s="47" t="s">
        <v>213</v>
      </c>
      <c r="P10" s="40" t="s">
        <v>233</v>
      </c>
      <c r="Q10" s="40" t="s">
        <v>236</v>
      </c>
      <c r="R10" s="40" t="s">
        <v>384</v>
      </c>
      <c r="S10" s="40" t="s">
        <v>384</v>
      </c>
      <c r="T10" s="48"/>
      <c r="U10" s="40" t="s">
        <v>365</v>
      </c>
      <c r="V10" s="40"/>
      <c r="W10" s="40"/>
      <c r="X10" s="40"/>
      <c r="Y10" s="40"/>
      <c r="Z10" s="40">
        <v>4.5</v>
      </c>
      <c r="AA10" s="78"/>
    </row>
    <row r="11" spans="1:27" ht="12.75" customHeight="1" x14ac:dyDescent="0.2">
      <c r="A11" s="77">
        <f t="shared" si="0"/>
        <v>9</v>
      </c>
      <c r="B11" s="40" t="s">
        <v>21</v>
      </c>
      <c r="C11" s="40" t="s">
        <v>16</v>
      </c>
      <c r="D11" s="41" t="s">
        <v>450</v>
      </c>
      <c r="E11" s="41" t="str">
        <f t="shared" si="1"/>
        <v>239.255.5.114:5500</v>
      </c>
      <c r="F11" s="40" t="s">
        <v>385</v>
      </c>
      <c r="G11" s="40" t="s">
        <v>960</v>
      </c>
      <c r="H11" s="50" t="str">
        <f t="shared" si="2"/>
        <v>114</v>
      </c>
      <c r="I11" s="44"/>
      <c r="J11" s="44">
        <v>8</v>
      </c>
      <c r="K11" s="44">
        <v>2</v>
      </c>
      <c r="L11" s="45" t="s">
        <v>383</v>
      </c>
      <c r="M11" s="40" t="s">
        <v>1267</v>
      </c>
      <c r="N11" s="46" t="s">
        <v>660</v>
      </c>
      <c r="O11" s="47" t="s">
        <v>185</v>
      </c>
      <c r="P11" s="40" t="s">
        <v>233</v>
      </c>
      <c r="Q11" s="40" t="s">
        <v>236</v>
      </c>
      <c r="R11" s="40" t="s">
        <v>384</v>
      </c>
      <c r="S11" s="40" t="s">
        <v>384</v>
      </c>
      <c r="T11" s="48"/>
      <c r="U11" s="40" t="s">
        <v>1218</v>
      </c>
      <c r="V11" s="40"/>
      <c r="W11" s="40"/>
      <c r="X11" s="40"/>
      <c r="Y11" s="40"/>
      <c r="Z11" s="40">
        <v>3</v>
      </c>
      <c r="AA11" s="78"/>
    </row>
    <row r="12" spans="1:27" ht="12.75" customHeight="1" x14ac:dyDescent="0.2">
      <c r="A12" s="77">
        <f t="shared" si="0"/>
        <v>10</v>
      </c>
      <c r="B12" s="40" t="s">
        <v>22</v>
      </c>
      <c r="C12" s="40" t="s">
        <v>16</v>
      </c>
      <c r="D12" s="41" t="s">
        <v>477</v>
      </c>
      <c r="E12" s="41" t="str">
        <f t="shared" si="1"/>
        <v>239.255.5.210:5500</v>
      </c>
      <c r="F12" s="40" t="s">
        <v>385</v>
      </c>
      <c r="G12" s="40" t="s">
        <v>960</v>
      </c>
      <c r="H12" s="50" t="str">
        <f t="shared" si="2"/>
        <v>210</v>
      </c>
      <c r="I12" s="44"/>
      <c r="J12" s="44">
        <v>9</v>
      </c>
      <c r="K12" s="44">
        <v>1</v>
      </c>
      <c r="L12" s="45" t="s">
        <v>383</v>
      </c>
      <c r="M12" s="40" t="s">
        <v>1288</v>
      </c>
      <c r="N12" s="46" t="s">
        <v>676</v>
      </c>
      <c r="O12" s="47" t="s">
        <v>203</v>
      </c>
      <c r="P12" s="40" t="s">
        <v>233</v>
      </c>
      <c r="Q12" s="40" t="s">
        <v>236</v>
      </c>
      <c r="R12" s="40" t="s">
        <v>384</v>
      </c>
      <c r="S12" s="40" t="s">
        <v>384</v>
      </c>
      <c r="T12" s="48"/>
      <c r="U12" s="40" t="s">
        <v>356</v>
      </c>
      <c r="V12" s="40"/>
      <c r="W12" s="40"/>
      <c r="X12" s="40"/>
      <c r="Y12" s="40"/>
      <c r="Z12" s="40">
        <v>4.5</v>
      </c>
      <c r="AA12" s="78"/>
    </row>
    <row r="13" spans="1:27" ht="12.75" customHeight="1" x14ac:dyDescent="0.2">
      <c r="A13" s="77">
        <f t="shared" si="0"/>
        <v>11</v>
      </c>
      <c r="B13" s="40" t="s">
        <v>24</v>
      </c>
      <c r="C13" s="40" t="s">
        <v>16</v>
      </c>
      <c r="D13" s="41" t="s">
        <v>501</v>
      </c>
      <c r="E13" s="41" t="str">
        <f t="shared" si="1"/>
        <v>239.255.5.58:5500</v>
      </c>
      <c r="F13" s="40" t="s">
        <v>385</v>
      </c>
      <c r="G13" s="40" t="s">
        <v>960</v>
      </c>
      <c r="H13" s="50" t="str">
        <f t="shared" si="2"/>
        <v>58</v>
      </c>
      <c r="I13" s="44"/>
      <c r="J13" s="44">
        <v>10</v>
      </c>
      <c r="K13" s="44">
        <v>2</v>
      </c>
      <c r="L13" s="45" t="s">
        <v>383</v>
      </c>
      <c r="M13" s="40" t="s">
        <v>1267</v>
      </c>
      <c r="N13" s="46" t="s">
        <v>637</v>
      </c>
      <c r="O13" s="47" t="s">
        <v>225</v>
      </c>
      <c r="P13" s="40" t="s">
        <v>233</v>
      </c>
      <c r="Q13" s="40" t="s">
        <v>236</v>
      </c>
      <c r="R13" s="40" t="s">
        <v>384</v>
      </c>
      <c r="S13" s="40" t="s">
        <v>384</v>
      </c>
      <c r="T13" s="48"/>
      <c r="U13" s="40" t="s">
        <v>374</v>
      </c>
      <c r="V13" s="40" t="s">
        <v>384</v>
      </c>
      <c r="W13" s="40" t="s">
        <v>384</v>
      </c>
      <c r="X13" s="40"/>
      <c r="Y13" s="40"/>
      <c r="Z13" s="40">
        <v>4</v>
      </c>
      <c r="AA13" s="78"/>
    </row>
    <row r="14" spans="1:27" ht="12.75" customHeight="1" x14ac:dyDescent="0.2">
      <c r="A14" s="77">
        <f t="shared" si="0"/>
        <v>12</v>
      </c>
      <c r="B14" s="40" t="s">
        <v>36</v>
      </c>
      <c r="C14" s="40" t="s">
        <v>16</v>
      </c>
      <c r="D14" s="41" t="s">
        <v>1161</v>
      </c>
      <c r="E14" s="41" t="str">
        <f t="shared" si="1"/>
        <v>239.255.5.59:5500</v>
      </c>
      <c r="F14" s="40" t="s">
        <v>385</v>
      </c>
      <c r="G14" s="40" t="s">
        <v>960</v>
      </c>
      <c r="H14" s="50" t="str">
        <f t="shared" si="2"/>
        <v>59</v>
      </c>
      <c r="I14" s="44"/>
      <c r="J14" s="44">
        <v>11</v>
      </c>
      <c r="K14" s="44">
        <v>2</v>
      </c>
      <c r="L14" s="45" t="s">
        <v>383</v>
      </c>
      <c r="M14" s="40" t="s">
        <v>1267</v>
      </c>
      <c r="N14" s="46" t="s">
        <v>636</v>
      </c>
      <c r="O14" s="47" t="s">
        <v>210</v>
      </c>
      <c r="P14" s="40" t="s">
        <v>233</v>
      </c>
      <c r="Q14" s="40" t="s">
        <v>236</v>
      </c>
      <c r="R14" s="40" t="s">
        <v>384</v>
      </c>
      <c r="S14" s="40" t="s">
        <v>384</v>
      </c>
      <c r="T14" s="48"/>
      <c r="U14" s="40" t="s">
        <v>1221</v>
      </c>
      <c r="V14" s="40"/>
      <c r="W14" s="40"/>
      <c r="X14" s="40"/>
      <c r="Y14" s="40"/>
      <c r="Z14" s="40">
        <v>6</v>
      </c>
      <c r="AA14" s="78"/>
    </row>
    <row r="15" spans="1:27" ht="12.75" customHeight="1" x14ac:dyDescent="0.2">
      <c r="A15" s="77">
        <f t="shared" si="0"/>
        <v>13</v>
      </c>
      <c r="B15" s="40" t="s">
        <v>956</v>
      </c>
      <c r="C15" s="40" t="s">
        <v>16</v>
      </c>
      <c r="D15" s="41" t="s">
        <v>961</v>
      </c>
      <c r="E15" s="41" t="s">
        <v>964</v>
      </c>
      <c r="F15" s="40" t="s">
        <v>385</v>
      </c>
      <c r="G15" s="40" t="s">
        <v>960</v>
      </c>
      <c r="H15" s="50" t="str">
        <f t="shared" si="2"/>
        <v>55</v>
      </c>
      <c r="I15" s="44"/>
      <c r="J15" s="44">
        <v>12</v>
      </c>
      <c r="K15" s="44">
        <v>2</v>
      </c>
      <c r="L15" s="45"/>
      <c r="M15" s="40" t="s">
        <v>1292</v>
      </c>
      <c r="N15" s="46" t="s">
        <v>959</v>
      </c>
      <c r="O15" s="47" t="s">
        <v>958</v>
      </c>
      <c r="P15" s="40" t="s">
        <v>233</v>
      </c>
      <c r="Q15" s="40" t="s">
        <v>236</v>
      </c>
      <c r="R15" s="40" t="s">
        <v>384</v>
      </c>
      <c r="S15" s="40" t="s">
        <v>384</v>
      </c>
      <c r="T15" s="48"/>
      <c r="U15" s="40" t="s">
        <v>957</v>
      </c>
      <c r="V15" s="40"/>
      <c r="W15" s="40"/>
      <c r="X15" s="40"/>
      <c r="Y15" s="40"/>
      <c r="Z15" s="40">
        <v>3</v>
      </c>
      <c r="AA15" s="78"/>
    </row>
    <row r="16" spans="1:27" ht="12.75" customHeight="1" x14ac:dyDescent="0.2">
      <c r="A16" s="77">
        <f t="shared" si="0"/>
        <v>14</v>
      </c>
      <c r="B16" s="40" t="s">
        <v>13</v>
      </c>
      <c r="C16" s="40" t="s">
        <v>16</v>
      </c>
      <c r="D16" s="41" t="s">
        <v>499</v>
      </c>
      <c r="E16" s="41" t="str">
        <f t="shared" ref="E16:E28" si="3">CONCATENATE("239.255.5.",MID(D16,SEARCH(".",D16,9)+1,SEARCH(":",D16)-SEARCH(".",D16,9)-1),":5500")</f>
        <v>239.255.5.61:5500</v>
      </c>
      <c r="F16" s="40" t="s">
        <v>385</v>
      </c>
      <c r="G16" s="40" t="s">
        <v>960</v>
      </c>
      <c r="H16" s="50" t="str">
        <f t="shared" si="2"/>
        <v>61</v>
      </c>
      <c r="I16" s="44"/>
      <c r="J16" s="44">
        <v>13</v>
      </c>
      <c r="K16" s="44">
        <v>3</v>
      </c>
      <c r="L16" s="45" t="s">
        <v>383</v>
      </c>
      <c r="M16" s="40" t="s">
        <v>1267</v>
      </c>
      <c r="N16" s="46" t="s">
        <v>661</v>
      </c>
      <c r="O16" s="47" t="s">
        <v>223</v>
      </c>
      <c r="P16" s="40" t="s">
        <v>233</v>
      </c>
      <c r="Q16" s="40" t="s">
        <v>236</v>
      </c>
      <c r="R16" s="40" t="s">
        <v>384</v>
      </c>
      <c r="S16" s="40" t="s">
        <v>384</v>
      </c>
      <c r="T16" s="48"/>
      <c r="U16" s="40" t="s">
        <v>1220</v>
      </c>
      <c r="V16" s="40"/>
      <c r="W16" s="40"/>
      <c r="X16" s="40"/>
      <c r="Y16" s="40"/>
      <c r="Z16" s="40">
        <v>5</v>
      </c>
      <c r="AA16" s="78"/>
    </row>
    <row r="17" spans="1:27" ht="12.75" customHeight="1" x14ac:dyDescent="0.2">
      <c r="A17" s="77">
        <f t="shared" si="0"/>
        <v>15</v>
      </c>
      <c r="B17" s="40" t="s">
        <v>17</v>
      </c>
      <c r="C17" s="40" t="s">
        <v>16</v>
      </c>
      <c r="D17" s="41" t="s">
        <v>439</v>
      </c>
      <c r="E17" s="41" t="str">
        <f t="shared" si="3"/>
        <v>239.255.5.63:5500</v>
      </c>
      <c r="F17" s="40" t="s">
        <v>385</v>
      </c>
      <c r="G17" s="40" t="s">
        <v>960</v>
      </c>
      <c r="H17" s="50" t="str">
        <f t="shared" si="2"/>
        <v>63</v>
      </c>
      <c r="I17" s="44"/>
      <c r="J17" s="44">
        <v>14</v>
      </c>
      <c r="K17" s="44">
        <v>1</v>
      </c>
      <c r="L17" s="45" t="s">
        <v>383</v>
      </c>
      <c r="M17" s="40" t="s">
        <v>1267</v>
      </c>
      <c r="N17" s="46" t="s">
        <v>671</v>
      </c>
      <c r="O17" s="47" t="s">
        <v>179</v>
      </c>
      <c r="P17" s="40" t="s">
        <v>233</v>
      </c>
      <c r="Q17" s="40" t="s">
        <v>236</v>
      </c>
      <c r="R17" s="40" t="s">
        <v>384</v>
      </c>
      <c r="S17" s="40" t="s">
        <v>384</v>
      </c>
      <c r="T17" s="48"/>
      <c r="U17" s="40" t="s">
        <v>322</v>
      </c>
      <c r="V17" s="40"/>
      <c r="W17" s="40"/>
      <c r="X17" s="40"/>
      <c r="Y17" s="40"/>
      <c r="Z17" s="40">
        <v>4.5</v>
      </c>
      <c r="AA17" s="78"/>
    </row>
    <row r="18" spans="1:27" ht="12.75" customHeight="1" x14ac:dyDescent="0.2">
      <c r="A18" s="77">
        <f t="shared" si="0"/>
        <v>16</v>
      </c>
      <c r="B18" s="40" t="s">
        <v>25</v>
      </c>
      <c r="C18" s="40" t="s">
        <v>16</v>
      </c>
      <c r="D18" s="41" t="s">
        <v>1162</v>
      </c>
      <c r="E18" s="41" t="str">
        <f t="shared" si="3"/>
        <v>239.255.5.90:5500</v>
      </c>
      <c r="F18" s="40" t="s">
        <v>385</v>
      </c>
      <c r="G18" s="40" t="s">
        <v>960</v>
      </c>
      <c r="H18" s="50" t="str">
        <f t="shared" si="2"/>
        <v>90</v>
      </c>
      <c r="I18" s="44"/>
      <c r="J18" s="44">
        <v>15</v>
      </c>
      <c r="K18" s="44">
        <v>3</v>
      </c>
      <c r="L18" s="45" t="s">
        <v>383</v>
      </c>
      <c r="M18" s="40" t="s">
        <v>1267</v>
      </c>
      <c r="N18" s="46" t="s">
        <v>638</v>
      </c>
      <c r="O18" s="47" t="s">
        <v>226</v>
      </c>
      <c r="P18" s="40" t="s">
        <v>233</v>
      </c>
      <c r="Q18" s="40" t="s">
        <v>236</v>
      </c>
      <c r="R18" s="40" t="s">
        <v>384</v>
      </c>
      <c r="S18" s="40" t="s">
        <v>384</v>
      </c>
      <c r="T18" s="48"/>
      <c r="U18" s="40" t="s">
        <v>1224</v>
      </c>
      <c r="V18" s="40"/>
      <c r="W18" s="40"/>
      <c r="X18" s="40"/>
      <c r="Y18" s="40"/>
      <c r="Z18" s="40">
        <v>6</v>
      </c>
      <c r="AA18" s="78"/>
    </row>
    <row r="19" spans="1:27" ht="12.75" customHeight="1" x14ac:dyDescent="0.2">
      <c r="A19" s="77">
        <f t="shared" si="0"/>
        <v>17</v>
      </c>
      <c r="B19" s="40" t="s">
        <v>116</v>
      </c>
      <c r="C19" s="40" t="s">
        <v>16</v>
      </c>
      <c r="D19" s="41" t="s">
        <v>485</v>
      </c>
      <c r="E19" s="41" t="str">
        <f t="shared" si="3"/>
        <v>239.255.5.98:5500</v>
      </c>
      <c r="F19" s="40" t="s">
        <v>385</v>
      </c>
      <c r="G19" s="40" t="s">
        <v>960</v>
      </c>
      <c r="H19" s="50" t="str">
        <f t="shared" si="2"/>
        <v>98</v>
      </c>
      <c r="I19" s="44"/>
      <c r="J19" s="44">
        <v>16</v>
      </c>
      <c r="K19" s="44">
        <v>2</v>
      </c>
      <c r="L19" s="45" t="s">
        <v>383</v>
      </c>
      <c r="M19" s="40" t="s">
        <v>1267</v>
      </c>
      <c r="N19" s="46" t="s">
        <v>646</v>
      </c>
      <c r="O19" s="47" t="s">
        <v>207</v>
      </c>
      <c r="P19" s="40" t="s">
        <v>233</v>
      </c>
      <c r="Q19" s="40" t="s">
        <v>236</v>
      </c>
      <c r="R19" s="40" t="s">
        <v>384</v>
      </c>
      <c r="S19" s="40" t="s">
        <v>384</v>
      </c>
      <c r="T19" s="48"/>
      <c r="U19" s="40" t="s">
        <v>1225</v>
      </c>
      <c r="V19" s="40"/>
      <c r="W19" s="40"/>
      <c r="X19" s="40"/>
      <c r="Y19" s="40"/>
      <c r="Z19" s="40">
        <v>4.5</v>
      </c>
      <c r="AA19" s="78"/>
    </row>
    <row r="20" spans="1:27" ht="12.75" customHeight="1" x14ac:dyDescent="0.2">
      <c r="A20" s="77">
        <f t="shared" si="0"/>
        <v>18</v>
      </c>
      <c r="B20" s="40" t="s">
        <v>15</v>
      </c>
      <c r="C20" s="40" t="s">
        <v>16</v>
      </c>
      <c r="D20" s="41" t="s">
        <v>445</v>
      </c>
      <c r="E20" s="41" t="str">
        <f t="shared" si="3"/>
        <v>239.255.5.91:5500</v>
      </c>
      <c r="F20" s="40" t="s">
        <v>385</v>
      </c>
      <c r="G20" s="40" t="s">
        <v>960</v>
      </c>
      <c r="H20" s="50" t="str">
        <f t="shared" si="2"/>
        <v>91</v>
      </c>
      <c r="I20" s="44"/>
      <c r="J20" s="44">
        <v>17</v>
      </c>
      <c r="K20" s="44">
        <v>2</v>
      </c>
      <c r="L20" s="45" t="s">
        <v>383</v>
      </c>
      <c r="M20" s="40" t="s">
        <v>1267</v>
      </c>
      <c r="N20" s="46" t="s">
        <v>643</v>
      </c>
      <c r="O20" s="47" t="s">
        <v>182</v>
      </c>
      <c r="P20" s="40" t="s">
        <v>233</v>
      </c>
      <c r="Q20" s="40" t="s">
        <v>236</v>
      </c>
      <c r="R20" s="40" t="s">
        <v>384</v>
      </c>
      <c r="S20" s="40" t="s">
        <v>384</v>
      </c>
      <c r="T20" s="48"/>
      <c r="U20" s="40" t="s">
        <v>1226</v>
      </c>
      <c r="V20" s="40"/>
      <c r="W20" s="40"/>
      <c r="X20" s="40"/>
      <c r="Y20" s="40"/>
      <c r="Z20" s="40">
        <v>4.5</v>
      </c>
      <c r="AA20" s="78"/>
    </row>
    <row r="21" spans="1:27" ht="12.75" customHeight="1" x14ac:dyDescent="0.2">
      <c r="A21" s="77">
        <f t="shared" si="0"/>
        <v>19</v>
      </c>
      <c r="B21" s="40" t="s">
        <v>111</v>
      </c>
      <c r="C21" s="40" t="s">
        <v>16</v>
      </c>
      <c r="D21" s="41" t="s">
        <v>456</v>
      </c>
      <c r="E21" s="41" t="str">
        <f t="shared" si="3"/>
        <v>239.255.5.116:5500</v>
      </c>
      <c r="F21" s="40" t="s">
        <v>385</v>
      </c>
      <c r="G21" s="40" t="s">
        <v>960</v>
      </c>
      <c r="H21" s="50" t="str">
        <f t="shared" si="2"/>
        <v>116</v>
      </c>
      <c r="I21" s="44"/>
      <c r="J21" s="44">
        <v>18</v>
      </c>
      <c r="K21" s="44">
        <v>1</v>
      </c>
      <c r="L21" s="45" t="s">
        <v>383</v>
      </c>
      <c r="M21" s="40" t="s">
        <v>1267</v>
      </c>
      <c r="N21" s="46" t="s">
        <v>749</v>
      </c>
      <c r="O21" s="47" t="s">
        <v>191</v>
      </c>
      <c r="P21" s="40" t="s">
        <v>233</v>
      </c>
      <c r="Q21" s="40" t="s">
        <v>236</v>
      </c>
      <c r="R21" s="40" t="s">
        <v>384</v>
      </c>
      <c r="S21" s="40" t="s">
        <v>384</v>
      </c>
      <c r="T21" s="48"/>
      <c r="U21" s="40" t="s">
        <v>338</v>
      </c>
      <c r="V21" s="40"/>
      <c r="W21" s="40"/>
      <c r="X21" s="40"/>
      <c r="Y21" s="40"/>
      <c r="Z21" s="40">
        <v>3</v>
      </c>
      <c r="AA21" s="78"/>
    </row>
    <row r="22" spans="1:27" ht="12.75" customHeight="1" x14ac:dyDescent="0.2">
      <c r="A22" s="77">
        <f t="shared" si="0"/>
        <v>20</v>
      </c>
      <c r="B22" s="40" t="s">
        <v>23</v>
      </c>
      <c r="C22" s="40" t="s">
        <v>16</v>
      </c>
      <c r="D22" s="41" t="s">
        <v>504</v>
      </c>
      <c r="E22" s="41" t="str">
        <f t="shared" si="3"/>
        <v>239.255.5.100:5500</v>
      </c>
      <c r="F22" s="40" t="s">
        <v>385</v>
      </c>
      <c r="G22" s="40" t="s">
        <v>960</v>
      </c>
      <c r="H22" s="50" t="str">
        <f t="shared" si="2"/>
        <v>100</v>
      </c>
      <c r="I22" s="44"/>
      <c r="J22" s="44">
        <v>19</v>
      </c>
      <c r="K22" s="44">
        <v>1</v>
      </c>
      <c r="L22" s="45" t="s">
        <v>383</v>
      </c>
      <c r="M22" s="40" t="s">
        <v>1267</v>
      </c>
      <c r="N22" s="46" t="s">
        <v>635</v>
      </c>
      <c r="O22" s="47" t="s">
        <v>229</v>
      </c>
      <c r="P22" s="40" t="s">
        <v>233</v>
      </c>
      <c r="Q22" s="40" t="s">
        <v>236</v>
      </c>
      <c r="R22" s="40" t="s">
        <v>384</v>
      </c>
      <c r="S22" s="40" t="s">
        <v>384</v>
      </c>
      <c r="T22" s="48"/>
      <c r="U22" s="40" t="s">
        <v>1219</v>
      </c>
      <c r="V22" s="40"/>
      <c r="W22" s="40"/>
      <c r="X22" s="40"/>
      <c r="Y22" s="40"/>
      <c r="Z22" s="40">
        <v>4</v>
      </c>
      <c r="AA22" s="78"/>
    </row>
    <row r="23" spans="1:27" ht="12.75" customHeight="1" x14ac:dyDescent="0.2">
      <c r="A23" s="77">
        <f t="shared" si="0"/>
        <v>21</v>
      </c>
      <c r="B23" s="40" t="s">
        <v>568</v>
      </c>
      <c r="C23" s="40" t="s">
        <v>16</v>
      </c>
      <c r="D23" s="41" t="s">
        <v>462</v>
      </c>
      <c r="E23" s="41" t="str">
        <f t="shared" si="3"/>
        <v>239.255.5.46:5500</v>
      </c>
      <c r="F23" s="40" t="s">
        <v>385</v>
      </c>
      <c r="G23" s="40" t="s">
        <v>960</v>
      </c>
      <c r="H23" s="50" t="str">
        <f t="shared" si="2"/>
        <v>46</v>
      </c>
      <c r="I23" s="44"/>
      <c r="J23" s="44">
        <v>20</v>
      </c>
      <c r="K23" s="44">
        <v>2</v>
      </c>
      <c r="L23" s="45" t="s">
        <v>383</v>
      </c>
      <c r="M23" s="40" t="s">
        <v>1267</v>
      </c>
      <c r="N23" s="46" t="s">
        <v>730</v>
      </c>
      <c r="O23" s="47" t="s">
        <v>195</v>
      </c>
      <c r="P23" s="40" t="s">
        <v>233</v>
      </c>
      <c r="Q23" s="40" t="s">
        <v>236</v>
      </c>
      <c r="R23" s="40" t="s">
        <v>384</v>
      </c>
      <c r="S23" s="40" t="s">
        <v>384</v>
      </c>
      <c r="T23" s="48"/>
      <c r="U23" s="40" t="s">
        <v>1230</v>
      </c>
      <c r="V23" s="40"/>
      <c r="W23" s="40"/>
      <c r="X23" s="40"/>
      <c r="Y23" s="40"/>
      <c r="Z23" s="40">
        <v>4.5</v>
      </c>
      <c r="AA23" s="78"/>
    </row>
    <row r="24" spans="1:27" ht="12.75" customHeight="1" x14ac:dyDescent="0.2">
      <c r="A24" s="77">
        <f t="shared" si="0"/>
        <v>22</v>
      </c>
      <c r="B24" s="40" t="s">
        <v>84</v>
      </c>
      <c r="C24" s="40" t="s">
        <v>16</v>
      </c>
      <c r="D24" s="41" t="s">
        <v>459</v>
      </c>
      <c r="E24" s="41" t="str">
        <f t="shared" si="3"/>
        <v>239.255.5.175:5500</v>
      </c>
      <c r="F24" s="40" t="s">
        <v>385</v>
      </c>
      <c r="G24" s="40" t="s">
        <v>990</v>
      </c>
      <c r="H24" s="50" t="str">
        <f t="shared" si="2"/>
        <v>175</v>
      </c>
      <c r="I24" s="44"/>
      <c r="J24" s="44">
        <v>21</v>
      </c>
      <c r="K24" s="44">
        <v>1</v>
      </c>
      <c r="L24" s="45" t="s">
        <v>383</v>
      </c>
      <c r="M24" s="40" t="s">
        <v>1279</v>
      </c>
      <c r="N24" s="46" t="s">
        <v>649</v>
      </c>
      <c r="O24" s="47" t="s">
        <v>781</v>
      </c>
      <c r="P24" s="40" t="s">
        <v>233</v>
      </c>
      <c r="Q24" s="40" t="s">
        <v>236</v>
      </c>
      <c r="R24" s="40" t="s">
        <v>384</v>
      </c>
      <c r="S24" s="40" t="s">
        <v>384</v>
      </c>
      <c r="T24" s="48"/>
      <c r="U24" s="40" t="s">
        <v>340</v>
      </c>
      <c r="V24" s="40"/>
      <c r="W24" s="40"/>
      <c r="X24" s="40"/>
      <c r="Y24" s="40"/>
      <c r="Z24" s="40">
        <v>6.4</v>
      </c>
      <c r="AA24" s="78"/>
    </row>
    <row r="25" spans="1:27" ht="12.75" customHeight="1" x14ac:dyDescent="0.2">
      <c r="A25" s="77">
        <f t="shared" si="0"/>
        <v>23</v>
      </c>
      <c r="B25" s="40" t="s">
        <v>69</v>
      </c>
      <c r="C25" s="40" t="s">
        <v>16</v>
      </c>
      <c r="D25" s="41" t="s">
        <v>417</v>
      </c>
      <c r="E25" s="41" t="str">
        <f t="shared" si="3"/>
        <v>239.255.5.157:5500</v>
      </c>
      <c r="F25" s="40" t="s">
        <v>385</v>
      </c>
      <c r="G25" s="40" t="s">
        <v>989</v>
      </c>
      <c r="H25" s="50" t="str">
        <f t="shared" si="2"/>
        <v>157</v>
      </c>
      <c r="I25" s="44"/>
      <c r="J25" s="44">
        <v>22</v>
      </c>
      <c r="K25" s="44">
        <v>2</v>
      </c>
      <c r="L25" s="45" t="s">
        <v>383</v>
      </c>
      <c r="M25" s="40" t="s">
        <v>1269</v>
      </c>
      <c r="N25" s="46" t="s">
        <v>672</v>
      </c>
      <c r="O25" s="47" t="s">
        <v>162</v>
      </c>
      <c r="P25" s="40" t="s">
        <v>233</v>
      </c>
      <c r="Q25" s="40" t="s">
        <v>236</v>
      </c>
      <c r="R25" s="40" t="s">
        <v>384</v>
      </c>
      <c r="S25" s="40" t="s">
        <v>384</v>
      </c>
      <c r="T25" s="48"/>
      <c r="U25" s="40" t="s">
        <v>295</v>
      </c>
      <c r="V25" s="40"/>
      <c r="W25" s="40"/>
      <c r="X25" s="40"/>
      <c r="Y25" s="40"/>
      <c r="Z25" s="40">
        <v>4</v>
      </c>
      <c r="AA25" s="78"/>
    </row>
    <row r="26" spans="1:27" ht="12.75" customHeight="1" x14ac:dyDescent="0.2">
      <c r="A26" s="77">
        <f t="shared" si="0"/>
        <v>24</v>
      </c>
      <c r="B26" s="40" t="s">
        <v>566</v>
      </c>
      <c r="C26" s="40" t="s">
        <v>16</v>
      </c>
      <c r="D26" s="41" t="s">
        <v>397</v>
      </c>
      <c r="E26" s="41" t="str">
        <f t="shared" si="3"/>
        <v>239.255.5.57:5500</v>
      </c>
      <c r="F26" s="40" t="s">
        <v>385</v>
      </c>
      <c r="G26" s="40" t="s">
        <v>792</v>
      </c>
      <c r="H26" s="50" t="str">
        <f t="shared" si="2"/>
        <v>57</v>
      </c>
      <c r="I26" s="44"/>
      <c r="J26" s="44">
        <v>23</v>
      </c>
      <c r="K26" s="44">
        <v>1</v>
      </c>
      <c r="L26" s="45" t="s">
        <v>383</v>
      </c>
      <c r="M26" s="40" t="s">
        <v>1271</v>
      </c>
      <c r="N26" s="46" t="s">
        <v>670</v>
      </c>
      <c r="O26" s="47" t="s">
        <v>136</v>
      </c>
      <c r="P26" s="40" t="s">
        <v>233</v>
      </c>
      <c r="Q26" s="40" t="s">
        <v>236</v>
      </c>
      <c r="R26" s="40" t="s">
        <v>384</v>
      </c>
      <c r="S26" s="40" t="s">
        <v>384</v>
      </c>
      <c r="T26" s="48"/>
      <c r="U26" s="40" t="s">
        <v>1222</v>
      </c>
      <c r="V26" s="40"/>
      <c r="W26" s="40"/>
      <c r="X26" s="40"/>
      <c r="Y26" s="40"/>
      <c r="Z26" s="40">
        <v>4</v>
      </c>
      <c r="AA26" s="78"/>
    </row>
    <row r="27" spans="1:27" ht="12.75" customHeight="1" x14ac:dyDescent="0.2">
      <c r="A27" s="77">
        <f t="shared" si="0"/>
        <v>25</v>
      </c>
      <c r="B27" s="40" t="s">
        <v>620</v>
      </c>
      <c r="C27" s="40" t="s">
        <v>16</v>
      </c>
      <c r="D27" s="41" t="s">
        <v>498</v>
      </c>
      <c r="E27" s="41" t="str">
        <f t="shared" si="3"/>
        <v>239.255.5.110:5500</v>
      </c>
      <c r="F27" s="40" t="s">
        <v>385</v>
      </c>
      <c r="G27" s="40" t="s">
        <v>989</v>
      </c>
      <c r="H27" s="50" t="str">
        <f t="shared" si="2"/>
        <v>110</v>
      </c>
      <c r="I27" s="44"/>
      <c r="J27" s="44">
        <v>24</v>
      </c>
      <c r="K27" s="44">
        <v>2</v>
      </c>
      <c r="L27" s="45" t="s">
        <v>383</v>
      </c>
      <c r="M27" s="40" t="s">
        <v>1269</v>
      </c>
      <c r="N27" s="46" t="s">
        <v>684</v>
      </c>
      <c r="O27" s="47" t="s">
        <v>222</v>
      </c>
      <c r="P27" s="40" t="s">
        <v>233</v>
      </c>
      <c r="Q27" s="40" t="s">
        <v>236</v>
      </c>
      <c r="R27" s="40" t="s">
        <v>384</v>
      </c>
      <c r="S27" s="40" t="s">
        <v>384</v>
      </c>
      <c r="T27" s="48"/>
      <c r="U27" s="40" t="s">
        <v>373</v>
      </c>
      <c r="V27" s="40"/>
      <c r="W27" s="40"/>
      <c r="X27" s="40"/>
      <c r="Y27" s="40"/>
      <c r="Z27" s="40">
        <v>2.7</v>
      </c>
      <c r="AA27" s="78"/>
    </row>
    <row r="28" spans="1:27" ht="12.75" customHeight="1" x14ac:dyDescent="0.2">
      <c r="A28" s="77">
        <f t="shared" si="0"/>
        <v>26</v>
      </c>
      <c r="B28" s="40" t="s">
        <v>14</v>
      </c>
      <c r="C28" s="40" t="s">
        <v>16</v>
      </c>
      <c r="D28" s="41" t="s">
        <v>508</v>
      </c>
      <c r="E28" s="41" t="str">
        <f t="shared" si="3"/>
        <v>239.255.5.62:5500</v>
      </c>
      <c r="F28" s="40" t="s">
        <v>385</v>
      </c>
      <c r="G28" s="40" t="s">
        <v>793</v>
      </c>
      <c r="H28" s="50" t="str">
        <f t="shared" si="2"/>
        <v>62</v>
      </c>
      <c r="I28" s="43"/>
      <c r="J28" s="44">
        <v>25</v>
      </c>
      <c r="K28" s="44">
        <v>1</v>
      </c>
      <c r="L28" s="45" t="s">
        <v>383</v>
      </c>
      <c r="M28" s="40" t="s">
        <v>1271</v>
      </c>
      <c r="N28" s="46" t="s">
        <v>639</v>
      </c>
      <c r="O28" s="47" t="s">
        <v>232</v>
      </c>
      <c r="P28" s="40" t="s">
        <v>233</v>
      </c>
      <c r="Q28" s="40" t="s">
        <v>236</v>
      </c>
      <c r="R28" s="40" t="s">
        <v>384</v>
      </c>
      <c r="S28" s="40" t="s">
        <v>384</v>
      </c>
      <c r="T28" s="48"/>
      <c r="U28" s="40" t="s">
        <v>381</v>
      </c>
      <c r="V28" s="40"/>
      <c r="W28" s="40"/>
      <c r="X28" s="40"/>
      <c r="Y28" s="40"/>
      <c r="Z28" s="40">
        <v>4.5</v>
      </c>
      <c r="AA28" s="78"/>
    </row>
    <row r="29" spans="1:27" ht="12.75" customHeight="1" x14ac:dyDescent="0.2">
      <c r="A29" s="77">
        <f t="shared" si="0"/>
        <v>27</v>
      </c>
      <c r="B29" s="40" t="s">
        <v>1098</v>
      </c>
      <c r="C29" s="40" t="s">
        <v>16</v>
      </c>
      <c r="D29" s="49" t="s">
        <v>1115</v>
      </c>
      <c r="E29" s="41" t="s">
        <v>1127</v>
      </c>
      <c r="F29" s="40" t="s">
        <v>385</v>
      </c>
      <c r="G29" s="40" t="s">
        <v>989</v>
      </c>
      <c r="H29" s="50" t="str">
        <f t="shared" si="2"/>
        <v>138</v>
      </c>
      <c r="I29" s="44"/>
      <c r="J29" s="103">
        <v>26</v>
      </c>
      <c r="K29" s="44">
        <v>3</v>
      </c>
      <c r="L29" s="45"/>
      <c r="M29" s="40" t="s">
        <v>1277</v>
      </c>
      <c r="N29" s="46" t="s">
        <v>1121</v>
      </c>
      <c r="O29" s="47" t="s">
        <v>1104</v>
      </c>
      <c r="P29" s="40" t="s">
        <v>233</v>
      </c>
      <c r="Q29" s="40" t="s">
        <v>236</v>
      </c>
      <c r="R29" s="40" t="s">
        <v>384</v>
      </c>
      <c r="S29" s="40" t="s">
        <v>384</v>
      </c>
      <c r="T29" s="48"/>
      <c r="U29" s="40" t="s">
        <v>1103</v>
      </c>
      <c r="V29" s="40"/>
      <c r="W29" s="40"/>
      <c r="X29" s="40"/>
      <c r="Y29" s="40"/>
      <c r="Z29" s="40">
        <v>4</v>
      </c>
      <c r="AA29" s="78"/>
    </row>
    <row r="30" spans="1:27" ht="12.75" customHeight="1" x14ac:dyDescent="0.2">
      <c r="A30" s="77">
        <f t="shared" si="0"/>
        <v>28</v>
      </c>
      <c r="B30" s="40" t="s">
        <v>969</v>
      </c>
      <c r="C30" s="40" t="s">
        <v>16</v>
      </c>
      <c r="D30" s="41" t="s">
        <v>482</v>
      </c>
      <c r="E30" s="41" t="s">
        <v>971</v>
      </c>
      <c r="F30" s="40" t="s">
        <v>385</v>
      </c>
      <c r="G30" s="40" t="s">
        <v>793</v>
      </c>
      <c r="H30" s="50" t="str">
        <f t="shared" si="2"/>
        <v>54</v>
      </c>
      <c r="I30" s="44"/>
      <c r="J30" s="44">
        <v>27</v>
      </c>
      <c r="K30" s="44">
        <v>2</v>
      </c>
      <c r="L30" s="45" t="s">
        <v>383</v>
      </c>
      <c r="M30" s="40" t="s">
        <v>1271</v>
      </c>
      <c r="N30" s="46" t="s">
        <v>972</v>
      </c>
      <c r="O30" s="47" t="s">
        <v>970</v>
      </c>
      <c r="P30" s="40" t="s">
        <v>233</v>
      </c>
      <c r="Q30" s="40" t="s">
        <v>236</v>
      </c>
      <c r="R30" s="40" t="s">
        <v>384</v>
      </c>
      <c r="S30" s="40" t="s">
        <v>384</v>
      </c>
      <c r="T30" s="48"/>
      <c r="U30" s="40" t="s">
        <v>1223</v>
      </c>
      <c r="V30" s="40"/>
      <c r="W30" s="40"/>
      <c r="X30" s="40"/>
      <c r="Y30" s="40"/>
      <c r="Z30" s="40">
        <v>4.5</v>
      </c>
      <c r="AA30" s="78"/>
    </row>
    <row r="31" spans="1:27" ht="12.75" customHeight="1" x14ac:dyDescent="0.2">
      <c r="A31" s="77">
        <f t="shared" si="0"/>
        <v>29</v>
      </c>
      <c r="B31" s="40" t="s">
        <v>641</v>
      </c>
      <c r="C31" s="40" t="s">
        <v>16</v>
      </c>
      <c r="D31" s="41" t="s">
        <v>386</v>
      </c>
      <c r="E31" s="41" t="str">
        <f>CONCATENATE("239.255.5.",MID(D31,SEARCH(".",D31,9)+1,SEARCH(":",D31)-SEARCH(".",D31,9)-1),":5500")</f>
        <v>239.255.5.115:5500</v>
      </c>
      <c r="F31" s="40" t="s">
        <v>385</v>
      </c>
      <c r="G31" s="40" t="s">
        <v>793</v>
      </c>
      <c r="H31" s="50" t="str">
        <f t="shared" si="2"/>
        <v>115</v>
      </c>
      <c r="I31" s="44"/>
      <c r="J31" s="44">
        <v>28</v>
      </c>
      <c r="K31" s="44">
        <v>1</v>
      </c>
      <c r="L31" s="45" t="s">
        <v>383</v>
      </c>
      <c r="M31" s="40" t="s">
        <v>1273</v>
      </c>
      <c r="N31" s="46" t="s">
        <v>642</v>
      </c>
      <c r="O31" s="47" t="s">
        <v>124</v>
      </c>
      <c r="P31" s="40" t="s">
        <v>233</v>
      </c>
      <c r="Q31" s="40" t="s">
        <v>236</v>
      </c>
      <c r="R31" s="40" t="s">
        <v>384</v>
      </c>
      <c r="S31" s="40" t="s">
        <v>384</v>
      </c>
      <c r="T31" s="48"/>
      <c r="U31" s="40" t="s">
        <v>244</v>
      </c>
      <c r="V31" s="40"/>
      <c r="W31" s="40"/>
      <c r="X31" s="40"/>
      <c r="Y31" s="40"/>
      <c r="Z31" s="40">
        <v>4.5</v>
      </c>
      <c r="AA31" s="78"/>
    </row>
    <row r="32" spans="1:27" ht="12.75" customHeight="1" x14ac:dyDescent="0.2">
      <c r="A32" s="77">
        <f t="shared" si="0"/>
        <v>30</v>
      </c>
      <c r="B32" s="40" t="s">
        <v>92</v>
      </c>
      <c r="C32" s="40" t="s">
        <v>16</v>
      </c>
      <c r="D32" s="41" t="s">
        <v>496</v>
      </c>
      <c r="E32" s="41" t="str">
        <f>CONCATENATE("239.255.5.",MID(D32,SEARCH(".",D32,9)+1,SEARCH(":",D32)-SEARCH(".",D32,9)-1),":5500")</f>
        <v>239.255.5.23:5500</v>
      </c>
      <c r="F32" s="40" t="s">
        <v>385</v>
      </c>
      <c r="G32" s="40" t="s">
        <v>990</v>
      </c>
      <c r="H32" s="50" t="str">
        <f t="shared" si="2"/>
        <v>23</v>
      </c>
      <c r="I32" s="44"/>
      <c r="J32" s="44">
        <v>29</v>
      </c>
      <c r="K32" s="44">
        <v>2</v>
      </c>
      <c r="L32" s="45" t="s">
        <v>383</v>
      </c>
      <c r="M32" s="40" t="s">
        <v>1166</v>
      </c>
      <c r="N32" s="46" t="s">
        <v>748</v>
      </c>
      <c r="O32" s="47" t="s">
        <v>221</v>
      </c>
      <c r="P32" s="40" t="s">
        <v>233</v>
      </c>
      <c r="Q32" s="40" t="s">
        <v>236</v>
      </c>
      <c r="R32" s="40" t="s">
        <v>384</v>
      </c>
      <c r="S32" s="40" t="s">
        <v>384</v>
      </c>
      <c r="T32" s="48"/>
      <c r="U32" s="40" t="s">
        <v>1231</v>
      </c>
      <c r="V32" s="40"/>
      <c r="W32" s="40"/>
      <c r="X32" s="40"/>
      <c r="Y32" s="40"/>
      <c r="Z32" s="40">
        <v>3</v>
      </c>
      <c r="AA32" s="78"/>
    </row>
    <row r="33" spans="1:27" ht="12.75" customHeight="1" x14ac:dyDescent="0.2">
      <c r="A33" s="77">
        <f t="shared" si="0"/>
        <v>31</v>
      </c>
      <c r="B33" s="40" t="s">
        <v>117</v>
      </c>
      <c r="C33" s="40" t="s">
        <v>16</v>
      </c>
      <c r="D33" s="41" t="s">
        <v>487</v>
      </c>
      <c r="E33" s="41" t="str">
        <f>CONCATENATE("239.255.5.",MID(D33,SEARCH(".",D33,9)+1,SEARCH(":",D33)-SEARCH(".",D33,9)-1),":5500")</f>
        <v>239.255.5.64:5500</v>
      </c>
      <c r="F33" s="40" t="s">
        <v>385</v>
      </c>
      <c r="G33" s="40" t="s">
        <v>791</v>
      </c>
      <c r="H33" s="50" t="str">
        <f t="shared" si="2"/>
        <v>64</v>
      </c>
      <c r="I33" s="44"/>
      <c r="J33" s="44">
        <v>30</v>
      </c>
      <c r="K33" s="44">
        <v>3</v>
      </c>
      <c r="L33" s="45" t="s">
        <v>383</v>
      </c>
      <c r="M33" s="40" t="s">
        <v>1271</v>
      </c>
      <c r="N33" s="46" t="s">
        <v>745</v>
      </c>
      <c r="O33" s="47" t="s">
        <v>209</v>
      </c>
      <c r="P33" s="40" t="s">
        <v>233</v>
      </c>
      <c r="Q33" s="40" t="s">
        <v>236</v>
      </c>
      <c r="R33" s="40" t="s">
        <v>384</v>
      </c>
      <c r="S33" s="40" t="s">
        <v>384</v>
      </c>
      <c r="T33" s="48"/>
      <c r="U33" s="40" t="s">
        <v>362</v>
      </c>
      <c r="V33" s="40"/>
      <c r="W33" s="40"/>
      <c r="X33" s="40"/>
      <c r="Y33" s="40"/>
      <c r="Z33" s="40">
        <v>4.5</v>
      </c>
      <c r="AA33" s="78"/>
    </row>
    <row r="34" spans="1:27" ht="12.75" customHeight="1" x14ac:dyDescent="0.2">
      <c r="A34" s="77">
        <f t="shared" si="0"/>
        <v>32</v>
      </c>
      <c r="B34" s="40" t="s">
        <v>7</v>
      </c>
      <c r="C34" s="40" t="s">
        <v>12</v>
      </c>
      <c r="D34" s="41" t="s">
        <v>538</v>
      </c>
      <c r="E34" s="49" t="s">
        <v>598</v>
      </c>
      <c r="F34" s="40" t="s">
        <v>385</v>
      </c>
      <c r="G34" s="40" t="s">
        <v>960</v>
      </c>
      <c r="H34" s="50" t="s">
        <v>1294</v>
      </c>
      <c r="I34" s="44"/>
      <c r="J34" s="44">
        <v>31</v>
      </c>
      <c r="K34" s="44">
        <v>2</v>
      </c>
      <c r="L34" s="45" t="s">
        <v>383</v>
      </c>
      <c r="M34" s="40" t="s">
        <v>1289</v>
      </c>
      <c r="N34" s="46" t="s">
        <v>648</v>
      </c>
      <c r="O34" s="47" t="s">
        <v>206</v>
      </c>
      <c r="P34" s="40" t="s">
        <v>233</v>
      </c>
      <c r="Q34" s="40" t="s">
        <v>236</v>
      </c>
      <c r="R34" s="40" t="s">
        <v>384</v>
      </c>
      <c r="S34" s="40" t="s">
        <v>384</v>
      </c>
      <c r="T34" s="48"/>
      <c r="U34" s="40" t="s">
        <v>41</v>
      </c>
      <c r="V34" s="40"/>
      <c r="W34" s="40"/>
      <c r="X34" s="40"/>
      <c r="Y34" s="40"/>
      <c r="Z34" s="40">
        <v>12</v>
      </c>
      <c r="AA34" s="78"/>
    </row>
    <row r="35" spans="1:27" ht="12.75" customHeight="1" x14ac:dyDescent="0.2">
      <c r="A35" s="77">
        <f t="shared" si="0"/>
        <v>33</v>
      </c>
      <c r="B35" s="40" t="s">
        <v>1185</v>
      </c>
      <c r="C35" s="40" t="s">
        <v>12</v>
      </c>
      <c r="D35" s="41" t="s">
        <v>539</v>
      </c>
      <c r="E35" s="41" t="s">
        <v>599</v>
      </c>
      <c r="F35" s="40" t="s">
        <v>385</v>
      </c>
      <c r="G35" s="40" t="s">
        <v>960</v>
      </c>
      <c r="H35" s="50" t="str">
        <f t="shared" ref="H35:H53" si="4">MID(E35,SEARCH(".",E35,9)+1,SEARCH(":",E35)-SEARCH(".",E35,9)-1)</f>
        <v>120</v>
      </c>
      <c r="I35" s="44"/>
      <c r="J35" s="44">
        <v>32</v>
      </c>
      <c r="K35" s="44">
        <v>1</v>
      </c>
      <c r="L35" s="45" t="s">
        <v>383</v>
      </c>
      <c r="M35" s="40" t="s">
        <v>1273</v>
      </c>
      <c r="N35" s="46" t="s">
        <v>1189</v>
      </c>
      <c r="O35" s="47" t="s">
        <v>214</v>
      </c>
      <c r="P35" s="40" t="s">
        <v>233</v>
      </c>
      <c r="Q35" s="40" t="s">
        <v>236</v>
      </c>
      <c r="R35" s="40" t="s">
        <v>384</v>
      </c>
      <c r="S35" s="40" t="s">
        <v>384</v>
      </c>
      <c r="T35" s="48"/>
      <c r="U35" s="40" t="s">
        <v>366</v>
      </c>
      <c r="V35" s="40"/>
      <c r="W35" s="40"/>
      <c r="X35" s="40"/>
      <c r="Y35" s="40"/>
      <c r="Z35" s="40">
        <v>12.3</v>
      </c>
      <c r="AA35" s="78"/>
    </row>
    <row r="36" spans="1:27" ht="12.75" customHeight="1" x14ac:dyDescent="0.2">
      <c r="A36" s="77">
        <f t="shared" si="0"/>
        <v>34</v>
      </c>
      <c r="B36" s="40" t="s">
        <v>1317</v>
      </c>
      <c r="C36" s="40" t="s">
        <v>12</v>
      </c>
      <c r="D36" s="41" t="s">
        <v>1332</v>
      </c>
      <c r="E36" s="41" t="str">
        <f>CONCATENATE("239.255.5.",MID(D36,SEARCH(".",D36,9)+1,SEARCH(":",D36)-SEARCH(".",D36,9)-1),":5501")</f>
        <v>239.255.5.216:5501</v>
      </c>
      <c r="F36" s="40" t="s">
        <v>385</v>
      </c>
      <c r="G36" s="40" t="s">
        <v>960</v>
      </c>
      <c r="H36" s="50" t="str">
        <f t="shared" ref="H36" si="5">MID(E36,SEARCH(".",E36,9)+1,SEARCH(":",E36)-SEARCH(".",E36,9)-1)</f>
        <v>216</v>
      </c>
      <c r="I36" s="44"/>
      <c r="J36" s="44">
        <v>33</v>
      </c>
      <c r="K36" s="44">
        <v>3</v>
      </c>
      <c r="L36" s="45" t="s">
        <v>383</v>
      </c>
      <c r="M36" s="40" t="s">
        <v>1273</v>
      </c>
      <c r="N36" s="46" t="s">
        <v>1318</v>
      </c>
      <c r="O36" s="47" t="s">
        <v>201</v>
      </c>
      <c r="P36" s="40" t="s">
        <v>233</v>
      </c>
      <c r="Q36" s="40" t="s">
        <v>236</v>
      </c>
      <c r="R36" s="40" t="s">
        <v>384</v>
      </c>
      <c r="S36" s="40" t="s">
        <v>384</v>
      </c>
      <c r="T36" s="48"/>
      <c r="U36" s="40" t="s">
        <v>1325</v>
      </c>
      <c r="V36" s="40"/>
      <c r="W36" s="40"/>
      <c r="X36" s="40"/>
      <c r="Y36" s="40"/>
      <c r="Z36" s="40">
        <v>8</v>
      </c>
      <c r="AA36" s="78"/>
    </row>
    <row r="37" spans="1:27" ht="12.75" customHeight="1" x14ac:dyDescent="0.2">
      <c r="A37" s="77">
        <f t="shared" si="0"/>
        <v>35</v>
      </c>
      <c r="B37" s="40" t="s">
        <v>644</v>
      </c>
      <c r="C37" s="40" t="s">
        <v>16</v>
      </c>
      <c r="D37" s="41" t="s">
        <v>460</v>
      </c>
      <c r="E37" s="41" t="str">
        <f t="shared" ref="E37:E45" si="6">CONCATENATE("239.255.5.",MID(D37,SEARCH(".",D37,9)+1,SEARCH(":",D37)-SEARCH(".",D37,9)-1),":5500")</f>
        <v>239.255.5.208:5500</v>
      </c>
      <c r="F37" s="40" t="s">
        <v>385</v>
      </c>
      <c r="G37" s="40" t="s">
        <v>990</v>
      </c>
      <c r="H37" s="50" t="str">
        <f t="shared" si="4"/>
        <v>208</v>
      </c>
      <c r="I37" s="44"/>
      <c r="J37" s="44">
        <v>34</v>
      </c>
      <c r="K37" s="44">
        <v>2</v>
      </c>
      <c r="L37" s="45" t="s">
        <v>383</v>
      </c>
      <c r="M37" s="40" t="s">
        <v>1283</v>
      </c>
      <c r="N37" s="46" t="s">
        <v>645</v>
      </c>
      <c r="O37" s="47" t="s">
        <v>192</v>
      </c>
      <c r="P37" s="40" t="s">
        <v>233</v>
      </c>
      <c r="Q37" s="40" t="s">
        <v>236</v>
      </c>
      <c r="R37" s="40" t="s">
        <v>384</v>
      </c>
      <c r="S37" s="40" t="s">
        <v>384</v>
      </c>
      <c r="T37" s="48"/>
      <c r="U37" s="40" t="s">
        <v>341</v>
      </c>
      <c r="V37" s="40"/>
      <c r="W37" s="40"/>
      <c r="X37" s="40"/>
      <c r="Y37" s="40"/>
      <c r="Z37" s="40">
        <v>6.5</v>
      </c>
      <c r="AA37" s="78"/>
    </row>
    <row r="38" spans="1:27" ht="12.75" customHeight="1" x14ac:dyDescent="0.2">
      <c r="A38" s="77">
        <f t="shared" si="0"/>
        <v>36</v>
      </c>
      <c r="B38" s="40" t="s">
        <v>1296</v>
      </c>
      <c r="C38" s="40" t="s">
        <v>16</v>
      </c>
      <c r="D38" s="41" t="s">
        <v>1309</v>
      </c>
      <c r="E38" s="41" t="str">
        <f t="shared" si="6"/>
        <v>239.255.5.238:5500</v>
      </c>
      <c r="F38" s="40" t="s">
        <v>385</v>
      </c>
      <c r="G38" s="40" t="s">
        <v>989</v>
      </c>
      <c r="H38" s="50" t="str">
        <f t="shared" si="4"/>
        <v>238</v>
      </c>
      <c r="I38" s="44"/>
      <c r="J38" s="44">
        <v>38</v>
      </c>
      <c r="K38" s="44">
        <v>3</v>
      </c>
      <c r="L38" s="45"/>
      <c r="M38" s="40" t="s">
        <v>1271</v>
      </c>
      <c r="N38" s="46" t="s">
        <v>1297</v>
      </c>
      <c r="O38" s="47" t="s">
        <v>1298</v>
      </c>
      <c r="P38" s="40" t="s">
        <v>233</v>
      </c>
      <c r="Q38" s="40" t="s">
        <v>236</v>
      </c>
      <c r="R38" s="40" t="s">
        <v>384</v>
      </c>
      <c r="S38" s="40" t="s">
        <v>384</v>
      </c>
      <c r="T38" s="48"/>
      <c r="U38" s="40" t="s">
        <v>1299</v>
      </c>
      <c r="V38" s="40"/>
      <c r="W38" s="40"/>
      <c r="X38" s="40"/>
      <c r="Y38" s="40"/>
      <c r="Z38" s="40">
        <v>3</v>
      </c>
      <c r="AA38" s="78"/>
    </row>
    <row r="39" spans="1:27" ht="12.75" customHeight="1" x14ac:dyDescent="0.2">
      <c r="A39" s="104">
        <f t="shared" si="0"/>
        <v>37</v>
      </c>
      <c r="B39" s="101" t="s">
        <v>1384</v>
      </c>
      <c r="C39" s="101" t="s">
        <v>12</v>
      </c>
      <c r="D39" s="106" t="s">
        <v>1385</v>
      </c>
      <c r="E39" s="106" t="str">
        <f>CONCATENATE("239.255.5.",MID(D39,SEARCH(".",D39,9)+1,SEARCH(":",D39)-SEARCH(".",D39,9)-1),":5502")</f>
        <v>239.255.5.76:5502</v>
      </c>
      <c r="F39" s="101" t="s">
        <v>385</v>
      </c>
      <c r="G39" s="101" t="s">
        <v>1344</v>
      </c>
      <c r="H39" s="107" t="str">
        <f t="shared" ref="H39:H40" si="7">MID(E39,SEARCH(".",E39,9)+1,SEARCH(":",E39)-SEARCH(".",E39,9)-1)</f>
        <v>76</v>
      </c>
      <c r="I39" s="103"/>
      <c r="J39" s="103">
        <v>40</v>
      </c>
      <c r="K39" s="103">
        <v>3</v>
      </c>
      <c r="L39" s="108"/>
      <c r="M39" s="101" t="s">
        <v>1271</v>
      </c>
      <c r="N39" s="102" t="s">
        <v>1373</v>
      </c>
      <c r="O39" s="109" t="s">
        <v>1375</v>
      </c>
      <c r="P39" s="101" t="s">
        <v>233</v>
      </c>
      <c r="Q39" s="101" t="s">
        <v>236</v>
      </c>
      <c r="R39" s="101" t="s">
        <v>384</v>
      </c>
      <c r="S39" s="101" t="s">
        <v>384</v>
      </c>
      <c r="T39" s="110"/>
      <c r="U39" s="101" t="s">
        <v>1374</v>
      </c>
      <c r="V39" s="101"/>
      <c r="W39" s="101"/>
      <c r="X39" s="101"/>
      <c r="Y39" s="101"/>
      <c r="Z39" s="101">
        <v>8</v>
      </c>
      <c r="AA39" s="81" t="s">
        <v>1378</v>
      </c>
    </row>
    <row r="40" spans="1:27" ht="12.75" customHeight="1" x14ac:dyDescent="0.2">
      <c r="A40" s="104">
        <f t="shared" si="0"/>
        <v>38</v>
      </c>
      <c r="B40" s="101" t="s">
        <v>1376</v>
      </c>
      <c r="C40" s="101" t="s">
        <v>16</v>
      </c>
      <c r="D40" s="106" t="s">
        <v>1386</v>
      </c>
      <c r="E40" s="106" t="str">
        <f>CONCATENATE("239.255.5.",MID(D40,SEARCH(".",D40,9)+1,SEARCH(":",D40)-SEARCH(".",D40,9)-1),":5502")</f>
        <v>239.255.5.79:5502</v>
      </c>
      <c r="F40" s="101" t="s">
        <v>385</v>
      </c>
      <c r="G40" s="101" t="s">
        <v>1344</v>
      </c>
      <c r="H40" s="107" t="str">
        <f t="shared" si="7"/>
        <v>79</v>
      </c>
      <c r="I40" s="103"/>
      <c r="J40" s="103">
        <v>41</v>
      </c>
      <c r="K40" s="103">
        <v>3</v>
      </c>
      <c r="L40" s="108"/>
      <c r="M40" s="101" t="s">
        <v>1271</v>
      </c>
      <c r="N40" s="102" t="s">
        <v>1380</v>
      </c>
      <c r="O40" s="109" t="s">
        <v>1379</v>
      </c>
      <c r="P40" s="101" t="s">
        <v>233</v>
      </c>
      <c r="Q40" s="101" t="s">
        <v>236</v>
      </c>
      <c r="R40" s="101" t="s">
        <v>384</v>
      </c>
      <c r="S40" s="101" t="s">
        <v>384</v>
      </c>
      <c r="T40" s="110"/>
      <c r="U40" s="101" t="s">
        <v>1377</v>
      </c>
      <c r="V40" s="101"/>
      <c r="W40" s="101"/>
      <c r="X40" s="101"/>
      <c r="Y40" s="101"/>
      <c r="Z40" s="101">
        <v>3</v>
      </c>
      <c r="AA40" s="81" t="s">
        <v>1378</v>
      </c>
    </row>
    <row r="41" spans="1:27" ht="12.75" customHeight="1" x14ac:dyDescent="0.2">
      <c r="A41" s="77">
        <f t="shared" si="0"/>
        <v>39</v>
      </c>
      <c r="B41" s="40" t="s">
        <v>1343</v>
      </c>
      <c r="C41" s="40" t="s">
        <v>16</v>
      </c>
      <c r="D41" s="41" t="s">
        <v>1351</v>
      </c>
      <c r="E41" s="41" t="str">
        <f>CONCATENATE("239.255.5.",MID(D41,SEARCH(".",D41,9)+1,SEARCH(":",D41)-SEARCH(".",D41,9)-1),":5502")</f>
        <v>239.255.5.254:5502</v>
      </c>
      <c r="F41" s="40" t="s">
        <v>385</v>
      </c>
      <c r="G41" s="40" t="s">
        <v>1344</v>
      </c>
      <c r="H41" s="50" t="str">
        <f t="shared" ref="H41" si="8">MID(E41,SEARCH(".",E41,9)+1,SEARCH(":",E41)-SEARCH(".",E41,9)-1)</f>
        <v>254</v>
      </c>
      <c r="I41" s="44"/>
      <c r="J41" s="44">
        <v>45</v>
      </c>
      <c r="K41" s="44">
        <v>3</v>
      </c>
      <c r="L41" s="45"/>
      <c r="M41" s="40" t="s">
        <v>1271</v>
      </c>
      <c r="N41" s="46" t="s">
        <v>1345</v>
      </c>
      <c r="O41" s="47" t="s">
        <v>1346</v>
      </c>
      <c r="P41" s="40" t="s">
        <v>233</v>
      </c>
      <c r="Q41" s="40" t="s">
        <v>236</v>
      </c>
      <c r="R41" s="40" t="s">
        <v>384</v>
      </c>
      <c r="S41" s="40" t="s">
        <v>384</v>
      </c>
      <c r="T41" s="48"/>
      <c r="U41" s="40" t="s">
        <v>1347</v>
      </c>
      <c r="V41" s="40"/>
      <c r="W41" s="40"/>
      <c r="X41" s="40"/>
      <c r="Y41" s="40">
        <v>1</v>
      </c>
      <c r="Z41" s="40">
        <v>3</v>
      </c>
      <c r="AA41" s="78" t="s">
        <v>1350</v>
      </c>
    </row>
    <row r="42" spans="1:27" ht="12.75" customHeight="1" x14ac:dyDescent="0.2">
      <c r="A42" s="77">
        <f t="shared" si="0"/>
        <v>40</v>
      </c>
      <c r="B42" s="40" t="s">
        <v>106</v>
      </c>
      <c r="C42" s="40" t="s">
        <v>16</v>
      </c>
      <c r="D42" s="41" t="s">
        <v>424</v>
      </c>
      <c r="E42" s="41" t="str">
        <f t="shared" si="6"/>
        <v>239.255.5.87:5500</v>
      </c>
      <c r="F42" s="40" t="s">
        <v>385</v>
      </c>
      <c r="G42" s="40" t="s">
        <v>795</v>
      </c>
      <c r="H42" s="50" t="str">
        <f t="shared" si="4"/>
        <v>87</v>
      </c>
      <c r="I42" s="44"/>
      <c r="J42" s="44">
        <v>50</v>
      </c>
      <c r="K42" s="44">
        <v>3</v>
      </c>
      <c r="L42" s="45" t="s">
        <v>383</v>
      </c>
      <c r="M42" s="40" t="s">
        <v>1279</v>
      </c>
      <c r="N42" s="46" t="s">
        <v>717</v>
      </c>
      <c r="O42" s="47" t="s">
        <v>167</v>
      </c>
      <c r="P42" s="40" t="s">
        <v>233</v>
      </c>
      <c r="Q42" s="40" t="s">
        <v>236</v>
      </c>
      <c r="R42" s="40" t="s">
        <v>384</v>
      </c>
      <c r="S42" s="40" t="s">
        <v>384</v>
      </c>
      <c r="T42" s="48" t="s">
        <v>45</v>
      </c>
      <c r="U42" s="40" t="s">
        <v>303</v>
      </c>
      <c r="V42" s="40"/>
      <c r="W42" s="40"/>
      <c r="X42" s="40"/>
      <c r="Y42" s="40"/>
      <c r="Z42" s="40">
        <v>3</v>
      </c>
      <c r="AA42" s="78"/>
    </row>
    <row r="43" spans="1:27" ht="12.75" customHeight="1" x14ac:dyDescent="0.2">
      <c r="A43" s="77">
        <f t="shared" si="0"/>
        <v>41</v>
      </c>
      <c r="B43" s="40" t="s">
        <v>70</v>
      </c>
      <c r="C43" s="40" t="s">
        <v>16</v>
      </c>
      <c r="D43" s="41" t="s">
        <v>422</v>
      </c>
      <c r="E43" s="41" t="str">
        <f t="shared" si="6"/>
        <v>239.255.5.82:5500</v>
      </c>
      <c r="F43" s="40" t="s">
        <v>385</v>
      </c>
      <c r="G43" s="40" t="s">
        <v>795</v>
      </c>
      <c r="H43" s="50" t="str">
        <f t="shared" si="4"/>
        <v>82</v>
      </c>
      <c r="I43" s="44"/>
      <c r="J43" s="44">
        <v>51</v>
      </c>
      <c r="K43" s="44">
        <v>1</v>
      </c>
      <c r="L43" s="45" t="s">
        <v>383</v>
      </c>
      <c r="M43" s="40" t="s">
        <v>1279</v>
      </c>
      <c r="N43" s="46" t="s">
        <v>712</v>
      </c>
      <c r="O43" s="47" t="s">
        <v>167</v>
      </c>
      <c r="P43" s="40" t="s">
        <v>233</v>
      </c>
      <c r="Q43" s="40" t="s">
        <v>238</v>
      </c>
      <c r="R43" s="40" t="s">
        <v>384</v>
      </c>
      <c r="S43" s="40" t="s">
        <v>384</v>
      </c>
      <c r="T43" s="48" t="s">
        <v>45</v>
      </c>
      <c r="U43" s="40" t="s">
        <v>301</v>
      </c>
      <c r="V43" s="40"/>
      <c r="W43" s="40"/>
      <c r="X43" s="40"/>
      <c r="Y43" s="40"/>
      <c r="Z43" s="40">
        <v>3</v>
      </c>
      <c r="AA43" s="78"/>
    </row>
    <row r="44" spans="1:27" ht="12.75" customHeight="1" x14ac:dyDescent="0.2">
      <c r="A44" s="77">
        <f t="shared" si="0"/>
        <v>42</v>
      </c>
      <c r="B44" s="40" t="s">
        <v>108</v>
      </c>
      <c r="C44" s="40" t="s">
        <v>16</v>
      </c>
      <c r="D44" s="41" t="s">
        <v>437</v>
      </c>
      <c r="E44" s="41" t="str">
        <f t="shared" si="6"/>
        <v>239.255.5.113:5500</v>
      </c>
      <c r="F44" s="40" t="s">
        <v>385</v>
      </c>
      <c r="G44" s="40" t="s">
        <v>795</v>
      </c>
      <c r="H44" s="50" t="str">
        <f t="shared" si="4"/>
        <v>113</v>
      </c>
      <c r="I44" s="44"/>
      <c r="J44" s="44">
        <v>52</v>
      </c>
      <c r="K44" s="44">
        <v>1</v>
      </c>
      <c r="L44" s="45" t="s">
        <v>383</v>
      </c>
      <c r="M44" s="40" t="s">
        <v>1283</v>
      </c>
      <c r="N44" s="46" t="s">
        <v>723</v>
      </c>
      <c r="O44" s="47" t="s">
        <v>178</v>
      </c>
      <c r="P44" s="40" t="s">
        <v>233</v>
      </c>
      <c r="Q44" s="40" t="s">
        <v>236</v>
      </c>
      <c r="R44" s="40" t="s">
        <v>384</v>
      </c>
      <c r="S44" s="40" t="s">
        <v>384</v>
      </c>
      <c r="T44" s="48" t="s">
        <v>45</v>
      </c>
      <c r="U44" s="40" t="s">
        <v>320</v>
      </c>
      <c r="V44" s="40"/>
      <c r="W44" s="40"/>
      <c r="X44" s="40"/>
      <c r="Y44" s="40"/>
      <c r="Z44" s="40">
        <v>3</v>
      </c>
      <c r="AA44" s="78"/>
    </row>
    <row r="45" spans="1:27" ht="12.75" customHeight="1" x14ac:dyDescent="0.2">
      <c r="A45" s="77">
        <f t="shared" si="0"/>
        <v>43</v>
      </c>
      <c r="B45" s="40" t="s">
        <v>1201</v>
      </c>
      <c r="C45" s="40" t="s">
        <v>16</v>
      </c>
      <c r="D45" s="41" t="s">
        <v>451</v>
      </c>
      <c r="E45" s="41" t="str">
        <f t="shared" si="6"/>
        <v>239.255.5.152:5500</v>
      </c>
      <c r="F45" s="40" t="s">
        <v>385</v>
      </c>
      <c r="G45" s="40" t="s">
        <v>795</v>
      </c>
      <c r="H45" s="50" t="str">
        <f t="shared" si="4"/>
        <v>152</v>
      </c>
      <c r="I45" s="44"/>
      <c r="J45" s="44">
        <v>53</v>
      </c>
      <c r="K45" s="44">
        <v>2</v>
      </c>
      <c r="L45" s="45" t="s">
        <v>45</v>
      </c>
      <c r="M45" s="40" t="s">
        <v>1281</v>
      </c>
      <c r="N45" s="46" t="s">
        <v>1239</v>
      </c>
      <c r="O45" s="47" t="s">
        <v>1202</v>
      </c>
      <c r="P45" s="40" t="s">
        <v>233</v>
      </c>
      <c r="Q45" s="40" t="s">
        <v>236</v>
      </c>
      <c r="R45" s="40" t="s">
        <v>384</v>
      </c>
      <c r="S45" s="40" t="s">
        <v>384</v>
      </c>
      <c r="T45" s="48"/>
      <c r="U45" s="40" t="s">
        <v>332</v>
      </c>
      <c r="V45" s="40"/>
      <c r="W45" s="40"/>
      <c r="X45" s="40"/>
      <c r="Y45" s="40"/>
      <c r="Z45" s="40">
        <v>3</v>
      </c>
      <c r="AA45" s="78"/>
    </row>
    <row r="46" spans="1:27" ht="12.75" customHeight="1" x14ac:dyDescent="0.2">
      <c r="A46" s="77">
        <f t="shared" si="0"/>
        <v>44</v>
      </c>
      <c r="B46" s="40" t="s">
        <v>33</v>
      </c>
      <c r="C46" s="40" t="s">
        <v>12</v>
      </c>
      <c r="D46" s="41" t="s">
        <v>533</v>
      </c>
      <c r="E46" s="49" t="s">
        <v>594</v>
      </c>
      <c r="F46" s="40" t="s">
        <v>385</v>
      </c>
      <c r="G46" s="40" t="s">
        <v>795</v>
      </c>
      <c r="H46" s="50" t="str">
        <f t="shared" si="4"/>
        <v>188</v>
      </c>
      <c r="I46" s="44"/>
      <c r="J46" s="44">
        <v>54</v>
      </c>
      <c r="K46" s="44">
        <v>2</v>
      </c>
      <c r="L46" s="45" t="s">
        <v>383</v>
      </c>
      <c r="M46" s="40" t="s">
        <v>1359</v>
      </c>
      <c r="N46" s="46" t="s">
        <v>1357</v>
      </c>
      <c r="O46" s="47" t="s">
        <v>169</v>
      </c>
      <c r="P46" s="40" t="s">
        <v>233</v>
      </c>
      <c r="Q46" s="40" t="s">
        <v>236</v>
      </c>
      <c r="R46" s="40" t="s">
        <v>384</v>
      </c>
      <c r="S46" s="40" t="s">
        <v>384</v>
      </c>
      <c r="T46" s="48"/>
      <c r="U46" s="40" t="s">
        <v>305</v>
      </c>
      <c r="V46" s="40"/>
      <c r="W46" s="40"/>
      <c r="X46" s="40"/>
      <c r="Y46" s="40"/>
      <c r="Z46" s="40">
        <v>9</v>
      </c>
      <c r="AA46" s="78"/>
    </row>
    <row r="47" spans="1:27" ht="12.75" customHeight="1" x14ac:dyDescent="0.2">
      <c r="A47" s="77">
        <f t="shared" si="0"/>
        <v>45</v>
      </c>
      <c r="B47" s="40" t="s">
        <v>107</v>
      </c>
      <c r="C47" s="40" t="s">
        <v>12</v>
      </c>
      <c r="D47" s="41" t="s">
        <v>532</v>
      </c>
      <c r="E47" s="49" t="s">
        <v>593</v>
      </c>
      <c r="F47" s="40" t="s">
        <v>385</v>
      </c>
      <c r="G47" s="40" t="s">
        <v>795</v>
      </c>
      <c r="H47" s="50" t="str">
        <f t="shared" si="4"/>
        <v>189</v>
      </c>
      <c r="I47" s="44"/>
      <c r="J47" s="44">
        <v>55</v>
      </c>
      <c r="K47" s="44">
        <v>1</v>
      </c>
      <c r="L47" s="45" t="s">
        <v>383</v>
      </c>
      <c r="M47" s="40" t="s">
        <v>1359</v>
      </c>
      <c r="N47" s="46" t="s">
        <v>726</v>
      </c>
      <c r="O47" s="47" t="s">
        <v>169</v>
      </c>
      <c r="P47" s="40" t="s">
        <v>233</v>
      </c>
      <c r="Q47" s="40" t="s">
        <v>236</v>
      </c>
      <c r="R47" s="40" t="s">
        <v>384</v>
      </c>
      <c r="S47" s="40" t="s">
        <v>384</v>
      </c>
      <c r="T47" s="48"/>
      <c r="U47" s="40" t="s">
        <v>304</v>
      </c>
      <c r="V47" s="40"/>
      <c r="W47" s="40"/>
      <c r="X47" s="40"/>
      <c r="Y47" s="40"/>
      <c r="Z47" s="40">
        <v>9</v>
      </c>
      <c r="AA47" s="78"/>
    </row>
    <row r="48" spans="1:27" ht="12.75" customHeight="1" x14ac:dyDescent="0.2">
      <c r="A48" s="77">
        <f t="shared" si="0"/>
        <v>46</v>
      </c>
      <c r="B48" s="40" t="s">
        <v>725</v>
      </c>
      <c r="C48" s="40" t="s">
        <v>12</v>
      </c>
      <c r="D48" s="41" t="s">
        <v>534</v>
      </c>
      <c r="E48" s="49" t="s">
        <v>595</v>
      </c>
      <c r="F48" s="40" t="s">
        <v>385</v>
      </c>
      <c r="G48" s="40" t="s">
        <v>795</v>
      </c>
      <c r="H48" s="50" t="str">
        <f t="shared" si="4"/>
        <v>187</v>
      </c>
      <c r="I48" s="44"/>
      <c r="J48" s="44">
        <v>56</v>
      </c>
      <c r="K48" s="44">
        <v>3</v>
      </c>
      <c r="L48" s="45" t="s">
        <v>383</v>
      </c>
      <c r="M48" s="40" t="s">
        <v>1359</v>
      </c>
      <c r="N48" s="46" t="s">
        <v>1356</v>
      </c>
      <c r="O48" s="47" t="s">
        <v>169</v>
      </c>
      <c r="P48" s="40" t="s">
        <v>233</v>
      </c>
      <c r="Q48" s="40" t="s">
        <v>236</v>
      </c>
      <c r="R48" s="40" t="s">
        <v>384</v>
      </c>
      <c r="S48" s="40" t="s">
        <v>384</v>
      </c>
      <c r="T48" s="48"/>
      <c r="U48" s="40" t="s">
        <v>306</v>
      </c>
      <c r="V48" s="40"/>
      <c r="W48" s="40"/>
      <c r="X48" s="40"/>
      <c r="Y48" s="40"/>
      <c r="Z48" s="40">
        <v>9</v>
      </c>
      <c r="AA48" s="78"/>
    </row>
    <row r="49" spans="1:27" ht="12.75" customHeight="1" x14ac:dyDescent="0.2">
      <c r="A49" s="77">
        <f t="shared" si="0"/>
        <v>47</v>
      </c>
      <c r="B49" s="40" t="s">
        <v>1205</v>
      </c>
      <c r="C49" s="40" t="s">
        <v>16</v>
      </c>
      <c r="D49" s="41" t="s">
        <v>470</v>
      </c>
      <c r="E49" s="41" t="str">
        <f>CONCATENATE("239.255.5.",MID(D49,SEARCH(".",D49,9)+1,SEARCH(":",D49)-SEARCH(".",D49,9)-1),":5500")</f>
        <v>239.255.5.243:5500</v>
      </c>
      <c r="F49" s="40" t="s">
        <v>385</v>
      </c>
      <c r="G49" s="40" t="s">
        <v>795</v>
      </c>
      <c r="H49" s="50" t="str">
        <f t="shared" si="4"/>
        <v>243</v>
      </c>
      <c r="I49" s="44"/>
      <c r="J49" s="44">
        <v>57</v>
      </c>
      <c r="K49" s="44">
        <v>2</v>
      </c>
      <c r="L49" s="45" t="s">
        <v>45</v>
      </c>
      <c r="M49" s="40" t="s">
        <v>1166</v>
      </c>
      <c r="N49" s="46" t="s">
        <v>1235</v>
      </c>
      <c r="O49" s="47" t="s">
        <v>1206</v>
      </c>
      <c r="P49" s="40" t="s">
        <v>233</v>
      </c>
      <c r="Q49" s="40" t="s">
        <v>236</v>
      </c>
      <c r="R49" s="40" t="s">
        <v>384</v>
      </c>
      <c r="S49" s="40" t="s">
        <v>384</v>
      </c>
      <c r="T49" s="48"/>
      <c r="U49" s="40" t="s">
        <v>351</v>
      </c>
      <c r="V49" s="40"/>
      <c r="W49" s="40"/>
      <c r="X49" s="40"/>
      <c r="Y49" s="40"/>
      <c r="Z49" s="40">
        <v>4</v>
      </c>
      <c r="AA49" s="78"/>
    </row>
    <row r="50" spans="1:27" ht="12.75" customHeight="1" x14ac:dyDescent="0.2">
      <c r="A50" s="77">
        <f t="shared" si="0"/>
        <v>48</v>
      </c>
      <c r="B50" s="40" t="s">
        <v>936</v>
      </c>
      <c r="C50" s="40" t="s">
        <v>12</v>
      </c>
      <c r="D50" s="41" t="s">
        <v>521</v>
      </c>
      <c r="E50" s="51" t="s">
        <v>586</v>
      </c>
      <c r="F50" s="40" t="s">
        <v>385</v>
      </c>
      <c r="G50" s="40" t="s">
        <v>795</v>
      </c>
      <c r="H50" s="50" t="str">
        <f t="shared" si="4"/>
        <v>196</v>
      </c>
      <c r="I50" s="44"/>
      <c r="J50" s="44">
        <v>58</v>
      </c>
      <c r="K50" s="44">
        <v>2</v>
      </c>
      <c r="L50" s="45" t="s">
        <v>383</v>
      </c>
      <c r="M50" s="40" t="s">
        <v>1111</v>
      </c>
      <c r="N50" s="46" t="s">
        <v>696</v>
      </c>
      <c r="O50" s="47" t="s">
        <v>142</v>
      </c>
      <c r="P50" s="40" t="s">
        <v>233</v>
      </c>
      <c r="Q50" s="40" t="s">
        <v>238</v>
      </c>
      <c r="R50" s="40" t="s">
        <v>384</v>
      </c>
      <c r="S50" s="40" t="s">
        <v>384</v>
      </c>
      <c r="T50" s="48"/>
      <c r="U50" s="40" t="s">
        <v>268</v>
      </c>
      <c r="V50" s="40"/>
      <c r="W50" s="40"/>
      <c r="X50" s="40"/>
      <c r="Y50" s="40"/>
      <c r="Z50" s="40">
        <v>8</v>
      </c>
      <c r="AA50" s="78"/>
    </row>
    <row r="51" spans="1:27" ht="12.75" customHeight="1" x14ac:dyDescent="0.2">
      <c r="A51" s="77">
        <f t="shared" si="0"/>
        <v>49</v>
      </c>
      <c r="B51" s="40" t="s">
        <v>5</v>
      </c>
      <c r="C51" s="40" t="s">
        <v>12</v>
      </c>
      <c r="D51" s="41" t="s">
        <v>522</v>
      </c>
      <c r="E51" s="51" t="s">
        <v>587</v>
      </c>
      <c r="F51" s="40" t="s">
        <v>385</v>
      </c>
      <c r="G51" s="40" t="s">
        <v>795</v>
      </c>
      <c r="H51" s="50" t="str">
        <f t="shared" si="4"/>
        <v>195</v>
      </c>
      <c r="I51" s="44"/>
      <c r="J51" s="44">
        <v>59</v>
      </c>
      <c r="K51" s="44">
        <v>3</v>
      </c>
      <c r="L51" s="45" t="s">
        <v>383</v>
      </c>
      <c r="M51" s="40" t="s">
        <v>883</v>
      </c>
      <c r="N51" s="46" t="s">
        <v>695</v>
      </c>
      <c r="O51" s="47" t="s">
        <v>143</v>
      </c>
      <c r="P51" s="40" t="s">
        <v>233</v>
      </c>
      <c r="Q51" s="40" t="s">
        <v>236</v>
      </c>
      <c r="R51" s="40" t="s">
        <v>384</v>
      </c>
      <c r="S51" s="40" t="s">
        <v>384</v>
      </c>
      <c r="T51" s="48"/>
      <c r="U51" s="40" t="s">
        <v>269</v>
      </c>
      <c r="V51" s="40"/>
      <c r="W51" s="40"/>
      <c r="X51" s="40"/>
      <c r="Y51" s="40"/>
      <c r="Z51" s="40">
        <v>8</v>
      </c>
      <c r="AA51" s="78"/>
    </row>
    <row r="52" spans="1:27" ht="12.75" customHeight="1" x14ac:dyDescent="0.2">
      <c r="A52" s="77">
        <f t="shared" si="0"/>
        <v>50</v>
      </c>
      <c r="B52" s="40" t="s">
        <v>812</v>
      </c>
      <c r="C52" s="40" t="s">
        <v>16</v>
      </c>
      <c r="D52" s="49" t="s">
        <v>548</v>
      </c>
      <c r="E52" s="41" t="s">
        <v>1075</v>
      </c>
      <c r="F52" s="40" t="s">
        <v>385</v>
      </c>
      <c r="G52" s="40" t="s">
        <v>793</v>
      </c>
      <c r="H52" s="50" t="str">
        <f t="shared" si="4"/>
        <v>6</v>
      </c>
      <c r="I52" s="44"/>
      <c r="J52" s="62">
        <v>60</v>
      </c>
      <c r="K52" s="44">
        <v>2</v>
      </c>
      <c r="L52" s="45"/>
      <c r="M52" s="40" t="s">
        <v>1166</v>
      </c>
      <c r="N52" s="46" t="s">
        <v>813</v>
      </c>
      <c r="O52" s="47" t="s">
        <v>855</v>
      </c>
      <c r="P52" s="40" t="s">
        <v>233</v>
      </c>
      <c r="Q52" s="40" t="s">
        <v>236</v>
      </c>
      <c r="R52" s="40" t="s">
        <v>384</v>
      </c>
      <c r="S52" s="40" t="s">
        <v>384</v>
      </c>
      <c r="T52" s="48"/>
      <c r="U52" s="40" t="s">
        <v>829</v>
      </c>
      <c r="V52" s="40"/>
      <c r="W52" s="40"/>
      <c r="X52" s="40"/>
      <c r="Y52" s="40"/>
      <c r="Z52" s="40">
        <v>3</v>
      </c>
      <c r="AA52" s="78"/>
    </row>
    <row r="53" spans="1:27" ht="12.75" customHeight="1" x14ac:dyDescent="0.2">
      <c r="A53" s="77">
        <f t="shared" si="0"/>
        <v>51</v>
      </c>
      <c r="B53" s="40" t="s">
        <v>571</v>
      </c>
      <c r="C53" s="40" t="s">
        <v>16</v>
      </c>
      <c r="D53" s="41" t="s">
        <v>493</v>
      </c>
      <c r="E53" s="41" t="str">
        <f>CONCATENATE("239.255.5.",MID(D53,SEARCH(".",D53,9)+1,SEARCH(":",D53)-SEARCH(".",D53,9)-1),":5500")</f>
        <v>239.255.5.53:5500</v>
      </c>
      <c r="F53" s="40" t="s">
        <v>385</v>
      </c>
      <c r="G53" s="40" t="s">
        <v>795</v>
      </c>
      <c r="H53" s="50" t="str">
        <f t="shared" si="4"/>
        <v>53</v>
      </c>
      <c r="I53" s="44"/>
      <c r="J53" s="44">
        <v>61</v>
      </c>
      <c r="K53" s="44">
        <v>3</v>
      </c>
      <c r="L53" s="45" t="s">
        <v>383</v>
      </c>
      <c r="M53" s="40" t="s">
        <v>1166</v>
      </c>
      <c r="N53" s="46" t="s">
        <v>734</v>
      </c>
      <c r="O53" s="47" t="s">
        <v>217</v>
      </c>
      <c r="P53" s="40" t="s">
        <v>233</v>
      </c>
      <c r="Q53" s="40" t="s">
        <v>236</v>
      </c>
      <c r="R53" s="40" t="s">
        <v>384</v>
      </c>
      <c r="S53" s="40" t="s">
        <v>384</v>
      </c>
      <c r="T53" s="48" t="s">
        <v>45</v>
      </c>
      <c r="U53" s="40" t="s">
        <v>369</v>
      </c>
      <c r="V53" s="40"/>
      <c r="W53" s="40"/>
      <c r="X53" s="40"/>
      <c r="Y53" s="40"/>
      <c r="Z53" s="40">
        <v>3</v>
      </c>
      <c r="AA53" s="78"/>
    </row>
    <row r="54" spans="1:27" ht="12.75" customHeight="1" x14ac:dyDescent="0.2">
      <c r="A54" s="77">
        <f t="shared" si="0"/>
        <v>52</v>
      </c>
      <c r="B54" s="40" t="s">
        <v>565</v>
      </c>
      <c r="C54" s="40" t="s">
        <v>16</v>
      </c>
      <c r="D54" s="41" t="s">
        <v>447</v>
      </c>
      <c r="E54" s="41" t="str">
        <f>CONCATENATE("239.255.5.",MID(D54,SEARCH(".",D54,9)+1,SEARCH(":",D54)-SEARCH(".",D54,9)-1),":5500")</f>
        <v>239.255.5.71:5500</v>
      </c>
      <c r="F54" s="40" t="s">
        <v>385</v>
      </c>
      <c r="G54" s="40" t="s">
        <v>795</v>
      </c>
      <c r="H54" s="50">
        <f>MID(E54,SEARCH(".",E54,9)+1,SEARCH(":",E54)-SEARCH(".",E54,9)-1)+200</f>
        <v>271</v>
      </c>
      <c r="I54" s="44"/>
      <c r="J54" s="44">
        <v>63</v>
      </c>
      <c r="K54" s="44">
        <v>3</v>
      </c>
      <c r="L54" s="108" t="s">
        <v>45</v>
      </c>
      <c r="M54" s="101" t="s">
        <v>1371</v>
      </c>
      <c r="N54" s="46" t="s">
        <v>735</v>
      </c>
      <c r="O54" s="47" t="s">
        <v>183</v>
      </c>
      <c r="P54" s="40" t="s">
        <v>233</v>
      </c>
      <c r="Q54" s="40" t="s">
        <v>236</v>
      </c>
      <c r="R54" s="40" t="s">
        <v>384</v>
      </c>
      <c r="S54" s="40" t="s">
        <v>384</v>
      </c>
      <c r="T54" s="48" t="s">
        <v>45</v>
      </c>
      <c r="U54" s="40" t="s">
        <v>329</v>
      </c>
      <c r="V54" s="40"/>
      <c r="W54" s="40"/>
      <c r="X54" s="40"/>
      <c r="Y54" s="40"/>
      <c r="Z54" s="40">
        <v>3</v>
      </c>
      <c r="AA54" s="78"/>
    </row>
    <row r="55" spans="1:27" ht="12.75" customHeight="1" x14ac:dyDescent="0.2">
      <c r="A55" s="77">
        <f t="shared" si="0"/>
        <v>53</v>
      </c>
      <c r="B55" s="40" t="s">
        <v>1203</v>
      </c>
      <c r="C55" s="40" t="s">
        <v>16</v>
      </c>
      <c r="D55" s="41" t="s">
        <v>472</v>
      </c>
      <c r="E55" s="41" t="str">
        <f>CONCATENATE("239.255.5.",MID(D55,SEARCH(".",D55,9)+1,SEARCH(":",D55)-SEARCH(".",D55,9)-1),":5500")</f>
        <v>239.255.5.153:5500</v>
      </c>
      <c r="F55" s="40" t="s">
        <v>385</v>
      </c>
      <c r="G55" s="40" t="s">
        <v>795</v>
      </c>
      <c r="H55" s="50" t="str">
        <f t="shared" ref="H55:H64" si="9">MID(E55,SEARCH(".",E55,9)+1,SEARCH(":",E55)-SEARCH(".",E55,9)-1)</f>
        <v>153</v>
      </c>
      <c r="I55" s="44"/>
      <c r="J55" s="44">
        <v>64</v>
      </c>
      <c r="K55" s="44">
        <v>1</v>
      </c>
      <c r="L55" s="45" t="s">
        <v>45</v>
      </c>
      <c r="M55" s="40" t="s">
        <v>885</v>
      </c>
      <c r="N55" s="46" t="s">
        <v>1236</v>
      </c>
      <c r="O55" s="47" t="s">
        <v>1204</v>
      </c>
      <c r="P55" s="40" t="s">
        <v>233</v>
      </c>
      <c r="Q55" s="40" t="s">
        <v>236</v>
      </c>
      <c r="R55" s="40" t="s">
        <v>384</v>
      </c>
      <c r="S55" s="40" t="s">
        <v>384</v>
      </c>
      <c r="T55" s="48"/>
      <c r="U55" s="40" t="s">
        <v>353</v>
      </c>
      <c r="V55" s="40"/>
      <c r="W55" s="40"/>
      <c r="X55" s="40"/>
      <c r="Y55" s="40"/>
      <c r="Z55" s="40">
        <v>3</v>
      </c>
      <c r="AA55" s="78"/>
    </row>
    <row r="56" spans="1:27" ht="12.75" customHeight="1" x14ac:dyDescent="0.2">
      <c r="A56" s="77">
        <f t="shared" si="0"/>
        <v>54</v>
      </c>
      <c r="B56" s="40" t="s">
        <v>1101</v>
      </c>
      <c r="C56" s="40" t="s">
        <v>12</v>
      </c>
      <c r="D56" s="49" t="s">
        <v>1119</v>
      </c>
      <c r="E56" s="41" t="s">
        <v>1131</v>
      </c>
      <c r="F56" s="40" t="s">
        <v>385</v>
      </c>
      <c r="G56" s="40" t="s">
        <v>795</v>
      </c>
      <c r="H56" s="50" t="str">
        <f t="shared" si="9"/>
        <v>70</v>
      </c>
      <c r="I56" s="44"/>
      <c r="J56" s="44">
        <v>65</v>
      </c>
      <c r="K56" s="44">
        <v>3</v>
      </c>
      <c r="L56" s="45"/>
      <c r="M56" s="40" t="s">
        <v>619</v>
      </c>
      <c r="N56" s="46" t="s">
        <v>1125</v>
      </c>
      <c r="O56" s="47" t="s">
        <v>178</v>
      </c>
      <c r="P56" s="40" t="s">
        <v>233</v>
      </c>
      <c r="Q56" s="40" t="s">
        <v>236</v>
      </c>
      <c r="R56" s="40" t="s">
        <v>384</v>
      </c>
      <c r="S56" s="40" t="s">
        <v>384</v>
      </c>
      <c r="T56" s="48"/>
      <c r="U56" s="40" t="s">
        <v>1112</v>
      </c>
      <c r="V56" s="40"/>
      <c r="W56" s="40"/>
      <c r="X56" s="40"/>
      <c r="Y56" s="40"/>
      <c r="Z56" s="40">
        <v>8</v>
      </c>
      <c r="AA56" s="78"/>
    </row>
    <row r="57" spans="1:27" ht="12.75" customHeight="1" x14ac:dyDescent="0.2">
      <c r="A57" s="77">
        <f t="shared" si="0"/>
        <v>55</v>
      </c>
      <c r="B57" s="40" t="s">
        <v>68</v>
      </c>
      <c r="C57" s="40" t="s">
        <v>16</v>
      </c>
      <c r="D57" s="41" t="s">
        <v>416</v>
      </c>
      <c r="E57" s="41" t="str">
        <f>CONCATENATE("239.255.5.",MID(D57,SEARCH(".",D57,9)+1,SEARCH(":",D57)-SEARCH(".",D57,9)-1),":5500")</f>
        <v>239.255.5.42:5500</v>
      </c>
      <c r="F57" s="40" t="s">
        <v>385</v>
      </c>
      <c r="G57" s="40" t="s">
        <v>795</v>
      </c>
      <c r="H57" s="50" t="str">
        <f t="shared" si="9"/>
        <v>42</v>
      </c>
      <c r="I57" s="44"/>
      <c r="J57" s="44">
        <v>66</v>
      </c>
      <c r="K57" s="44">
        <v>2</v>
      </c>
      <c r="L57" s="45" t="s">
        <v>383</v>
      </c>
      <c r="M57" s="40" t="s">
        <v>1272</v>
      </c>
      <c r="N57" s="46" t="s">
        <v>1164</v>
      </c>
      <c r="O57" s="47" t="s">
        <v>161</v>
      </c>
      <c r="P57" s="40" t="s">
        <v>233</v>
      </c>
      <c r="Q57" s="40" t="s">
        <v>238</v>
      </c>
      <c r="R57" s="40" t="s">
        <v>384</v>
      </c>
      <c r="S57" s="40" t="s">
        <v>384</v>
      </c>
      <c r="T57" s="48" t="s">
        <v>45</v>
      </c>
      <c r="U57" s="40" t="s">
        <v>293</v>
      </c>
      <c r="V57" s="40"/>
      <c r="W57" s="40"/>
      <c r="X57" s="40"/>
      <c r="Y57" s="40"/>
      <c r="Z57" s="40">
        <v>3</v>
      </c>
      <c r="AA57" s="78"/>
    </row>
    <row r="58" spans="1:27" ht="12.75" customHeight="1" x14ac:dyDescent="0.2">
      <c r="A58" s="77">
        <f t="shared" si="0"/>
        <v>56</v>
      </c>
      <c r="B58" s="40" t="s">
        <v>2</v>
      </c>
      <c r="C58" s="40" t="s">
        <v>12</v>
      </c>
      <c r="D58" s="49" t="s">
        <v>530</v>
      </c>
      <c r="E58" s="41" t="str">
        <f>CONCATENATE("239.255.5.",MID(D58,SEARCH(".",D58,9)+1,SEARCH(":",D58)-SEARCH(".",D58,9)-1),":5500")</f>
        <v>239.255.5.158:5500</v>
      </c>
      <c r="F58" s="40" t="s">
        <v>385</v>
      </c>
      <c r="G58" s="40" t="s">
        <v>795</v>
      </c>
      <c r="H58" s="50" t="str">
        <f t="shared" si="9"/>
        <v>158</v>
      </c>
      <c r="I58" s="44"/>
      <c r="J58" s="44">
        <v>67</v>
      </c>
      <c r="K58" s="44">
        <v>3</v>
      </c>
      <c r="L58" s="45" t="s">
        <v>383</v>
      </c>
      <c r="M58" s="40" t="s">
        <v>886</v>
      </c>
      <c r="N58" s="46" t="s">
        <v>1163</v>
      </c>
      <c r="O58" s="47" t="s">
        <v>161</v>
      </c>
      <c r="P58" s="40" t="s">
        <v>233</v>
      </c>
      <c r="Q58" s="40" t="s">
        <v>238</v>
      </c>
      <c r="R58" s="40" t="s">
        <v>384</v>
      </c>
      <c r="S58" s="40" t="s">
        <v>384</v>
      </c>
      <c r="T58" s="48"/>
      <c r="U58" s="40" t="s">
        <v>294</v>
      </c>
      <c r="V58" s="40"/>
      <c r="W58" s="40"/>
      <c r="X58" s="40"/>
      <c r="Y58" s="40"/>
      <c r="Z58" s="40">
        <v>8</v>
      </c>
      <c r="AA58" s="78"/>
    </row>
    <row r="59" spans="1:27" ht="12.75" customHeight="1" x14ac:dyDescent="0.2">
      <c r="A59" s="77">
        <f t="shared" si="0"/>
        <v>57</v>
      </c>
      <c r="B59" s="40" t="s">
        <v>1</v>
      </c>
      <c r="C59" s="40" t="s">
        <v>12</v>
      </c>
      <c r="D59" s="41" t="s">
        <v>525</v>
      </c>
      <c r="E59" s="49" t="s">
        <v>589</v>
      </c>
      <c r="F59" s="40" t="s">
        <v>385</v>
      </c>
      <c r="G59" s="40" t="s">
        <v>795</v>
      </c>
      <c r="H59" s="50" t="str">
        <f t="shared" si="9"/>
        <v>160</v>
      </c>
      <c r="I59" s="44"/>
      <c r="J59" s="44">
        <v>68</v>
      </c>
      <c r="K59" s="44">
        <v>3</v>
      </c>
      <c r="L59" s="45" t="s">
        <v>383</v>
      </c>
      <c r="M59" s="40" t="s">
        <v>887</v>
      </c>
      <c r="N59" s="46" t="s">
        <v>701</v>
      </c>
      <c r="O59" s="47" t="s">
        <v>152</v>
      </c>
      <c r="P59" s="40" t="s">
        <v>233</v>
      </c>
      <c r="Q59" s="40" t="s">
        <v>238</v>
      </c>
      <c r="R59" s="40" t="s">
        <v>384</v>
      </c>
      <c r="S59" s="40" t="s">
        <v>384</v>
      </c>
      <c r="T59" s="48"/>
      <c r="U59" s="40" t="s">
        <v>281</v>
      </c>
      <c r="V59" s="40"/>
      <c r="W59" s="40"/>
      <c r="X59" s="40"/>
      <c r="Y59" s="40"/>
      <c r="Z59" s="40">
        <v>8</v>
      </c>
      <c r="AA59" s="78"/>
    </row>
    <row r="60" spans="1:27" ht="12.75" customHeight="1" x14ac:dyDescent="0.2">
      <c r="A60" s="77">
        <f t="shared" si="0"/>
        <v>58</v>
      </c>
      <c r="B60" s="40" t="s">
        <v>71</v>
      </c>
      <c r="C60" s="40" t="s">
        <v>16</v>
      </c>
      <c r="D60" s="41" t="s">
        <v>423</v>
      </c>
      <c r="E60" s="41" t="str">
        <f t="shared" ref="E60:E68" si="10">CONCATENATE("239.255.5.",MID(D60,SEARCH(".",D60,9)+1,SEARCH(":",D60)-SEARCH(".",D60,9)-1),":5500")</f>
        <v>239.255.5.231:5500</v>
      </c>
      <c r="F60" s="40" t="s">
        <v>385</v>
      </c>
      <c r="G60" s="40" t="s">
        <v>795</v>
      </c>
      <c r="H60" s="50" t="str">
        <f t="shared" si="9"/>
        <v>231</v>
      </c>
      <c r="I60" s="44"/>
      <c r="J60" s="44">
        <v>70</v>
      </c>
      <c r="K60" s="44">
        <v>2</v>
      </c>
      <c r="L60" s="45"/>
      <c r="M60" s="40" t="s">
        <v>1280</v>
      </c>
      <c r="N60" s="46" t="s">
        <v>761</v>
      </c>
      <c r="O60" s="47" t="s">
        <v>168</v>
      </c>
      <c r="P60" s="40" t="s">
        <v>233</v>
      </c>
      <c r="Q60" s="40" t="s">
        <v>238</v>
      </c>
      <c r="R60" s="40" t="s">
        <v>384</v>
      </c>
      <c r="S60" s="40" t="s">
        <v>384</v>
      </c>
      <c r="T60" s="48" t="s">
        <v>45</v>
      </c>
      <c r="U60" s="40" t="s">
        <v>302</v>
      </c>
      <c r="V60" s="40"/>
      <c r="W60" s="40"/>
      <c r="X60" s="40"/>
      <c r="Y60" s="40"/>
      <c r="Z60" s="40">
        <v>3</v>
      </c>
      <c r="AA60" s="78"/>
    </row>
    <row r="61" spans="1:27" ht="12.75" customHeight="1" x14ac:dyDescent="0.2">
      <c r="A61" s="77">
        <f t="shared" si="0"/>
        <v>59</v>
      </c>
      <c r="B61" s="40" t="s">
        <v>90</v>
      </c>
      <c r="C61" s="40" t="s">
        <v>16</v>
      </c>
      <c r="D61" s="41" t="s">
        <v>494</v>
      </c>
      <c r="E61" s="41" t="str">
        <f t="shared" si="10"/>
        <v>239.255.5.180:5500</v>
      </c>
      <c r="F61" s="40" t="s">
        <v>385</v>
      </c>
      <c r="G61" s="40" t="s">
        <v>795</v>
      </c>
      <c r="H61" s="50" t="str">
        <f t="shared" si="9"/>
        <v>180</v>
      </c>
      <c r="I61" s="44"/>
      <c r="J61" s="44">
        <v>71</v>
      </c>
      <c r="K61" s="44">
        <v>1</v>
      </c>
      <c r="L61" s="45" t="s">
        <v>45</v>
      </c>
      <c r="M61" s="40" t="s">
        <v>882</v>
      </c>
      <c r="N61" s="46" t="s">
        <v>691</v>
      </c>
      <c r="O61" s="47" t="s">
        <v>218</v>
      </c>
      <c r="P61" s="40" t="s">
        <v>233</v>
      </c>
      <c r="Q61" s="40" t="s">
        <v>236</v>
      </c>
      <c r="R61" s="40" t="s">
        <v>384</v>
      </c>
      <c r="S61" s="40" t="s">
        <v>384</v>
      </c>
      <c r="T61" s="48" t="s">
        <v>45</v>
      </c>
      <c r="U61" s="40" t="s">
        <v>370</v>
      </c>
      <c r="V61" s="40"/>
      <c r="W61" s="40"/>
      <c r="X61" s="40"/>
      <c r="Y61" s="40"/>
      <c r="Z61" s="40">
        <v>6.5</v>
      </c>
      <c r="AA61" s="78"/>
    </row>
    <row r="62" spans="1:27" ht="12.75" customHeight="1" x14ac:dyDescent="0.2">
      <c r="A62" s="77">
        <f t="shared" si="0"/>
        <v>60</v>
      </c>
      <c r="B62" s="40" t="s">
        <v>119</v>
      </c>
      <c r="C62" s="40" t="s">
        <v>16</v>
      </c>
      <c r="D62" s="41" t="s">
        <v>492</v>
      </c>
      <c r="E62" s="41" t="str">
        <f t="shared" si="10"/>
        <v>239.255.5.214:5500</v>
      </c>
      <c r="F62" s="40" t="s">
        <v>385</v>
      </c>
      <c r="G62" s="40" t="s">
        <v>795</v>
      </c>
      <c r="H62" s="50" t="str">
        <f t="shared" si="9"/>
        <v>214</v>
      </c>
      <c r="I62" s="44"/>
      <c r="J62" s="44">
        <v>72</v>
      </c>
      <c r="K62" s="44">
        <v>1</v>
      </c>
      <c r="L62" s="45" t="s">
        <v>45</v>
      </c>
      <c r="M62" s="40" t="s">
        <v>882</v>
      </c>
      <c r="N62" s="46" t="s">
        <v>722</v>
      </c>
      <c r="O62" s="47" t="s">
        <v>216</v>
      </c>
      <c r="P62" s="40" t="s">
        <v>233</v>
      </c>
      <c r="Q62" s="40" t="s">
        <v>236</v>
      </c>
      <c r="R62" s="40" t="s">
        <v>384</v>
      </c>
      <c r="S62" s="40" t="s">
        <v>384</v>
      </c>
      <c r="T62" s="48"/>
      <c r="U62" s="40" t="s">
        <v>368</v>
      </c>
      <c r="V62" s="40"/>
      <c r="W62" s="40"/>
      <c r="X62" s="40"/>
      <c r="Y62" s="40"/>
      <c r="Z62" s="40">
        <v>6.5</v>
      </c>
      <c r="AA62" s="78"/>
    </row>
    <row r="63" spans="1:27" ht="12.75" customHeight="1" x14ac:dyDescent="0.2">
      <c r="A63" s="77">
        <f t="shared" si="0"/>
        <v>61</v>
      </c>
      <c r="B63" s="40" t="s">
        <v>729</v>
      </c>
      <c r="C63" s="40" t="s">
        <v>16</v>
      </c>
      <c r="D63" s="41" t="s">
        <v>418</v>
      </c>
      <c r="E63" s="41" t="str">
        <f t="shared" si="10"/>
        <v>239.255.5.21:5500</v>
      </c>
      <c r="F63" s="40" t="s">
        <v>385</v>
      </c>
      <c r="G63" s="40" t="s">
        <v>795</v>
      </c>
      <c r="H63" s="50" t="str">
        <f t="shared" si="9"/>
        <v>21</v>
      </c>
      <c r="I63" s="44"/>
      <c r="J63" s="44">
        <v>73</v>
      </c>
      <c r="K63" s="44">
        <v>2</v>
      </c>
      <c r="L63" s="45"/>
      <c r="M63" s="40" t="s">
        <v>1278</v>
      </c>
      <c r="N63" s="46" t="s">
        <v>1264</v>
      </c>
      <c r="O63" s="47" t="s">
        <v>163</v>
      </c>
      <c r="P63" s="40" t="s">
        <v>233</v>
      </c>
      <c r="Q63" s="40" t="s">
        <v>236</v>
      </c>
      <c r="R63" s="40" t="s">
        <v>384</v>
      </c>
      <c r="S63" s="40" t="s">
        <v>384</v>
      </c>
      <c r="T63" s="48" t="s">
        <v>45</v>
      </c>
      <c r="U63" s="40" t="s">
        <v>296</v>
      </c>
      <c r="V63" s="40"/>
      <c r="W63" s="40"/>
      <c r="X63" s="40"/>
      <c r="Y63" s="40"/>
      <c r="Z63" s="40">
        <v>3</v>
      </c>
      <c r="AA63" s="78"/>
    </row>
    <row r="64" spans="1:27" ht="12.75" customHeight="1" x14ac:dyDescent="0.2">
      <c r="A64" s="77">
        <f t="shared" si="0"/>
        <v>62</v>
      </c>
      <c r="B64" s="40" t="s">
        <v>573</v>
      </c>
      <c r="C64" s="40" t="s">
        <v>16</v>
      </c>
      <c r="D64" s="41" t="s">
        <v>609</v>
      </c>
      <c r="E64" s="41" t="str">
        <f t="shared" si="10"/>
        <v>239.255.5.236:5500</v>
      </c>
      <c r="F64" s="40" t="s">
        <v>385</v>
      </c>
      <c r="G64" s="40" t="s">
        <v>795</v>
      </c>
      <c r="H64" s="50" t="str">
        <f t="shared" si="9"/>
        <v>236</v>
      </c>
      <c r="I64" s="43"/>
      <c r="J64" s="44">
        <v>74</v>
      </c>
      <c r="K64" s="44">
        <v>3</v>
      </c>
      <c r="L64" s="45" t="s">
        <v>45</v>
      </c>
      <c r="M64" s="40" t="s">
        <v>1270</v>
      </c>
      <c r="N64" s="46" t="s">
        <v>710</v>
      </c>
      <c r="O64" s="47" t="s">
        <v>611</v>
      </c>
      <c r="P64" s="40" t="s">
        <v>233</v>
      </c>
      <c r="Q64" s="40" t="s">
        <v>236</v>
      </c>
      <c r="R64" s="40" t="s">
        <v>384</v>
      </c>
      <c r="S64" s="40" t="s">
        <v>384</v>
      </c>
      <c r="T64" s="48"/>
      <c r="U64" s="40" t="s">
        <v>618</v>
      </c>
      <c r="V64" s="40"/>
      <c r="W64" s="40"/>
      <c r="X64" s="40"/>
      <c r="Y64" s="40"/>
      <c r="Z64" s="40">
        <v>3</v>
      </c>
      <c r="AA64" s="78"/>
    </row>
    <row r="65" spans="1:27" ht="12.75" customHeight="1" x14ac:dyDescent="0.2">
      <c r="A65" s="77">
        <f t="shared" si="0"/>
        <v>63</v>
      </c>
      <c r="B65" s="40" t="s">
        <v>806</v>
      </c>
      <c r="C65" s="40" t="s">
        <v>16</v>
      </c>
      <c r="D65" s="41" t="s">
        <v>408</v>
      </c>
      <c r="E65" s="41" t="str">
        <f t="shared" si="10"/>
        <v>239.255.5.74:5500</v>
      </c>
      <c r="F65" s="40" t="s">
        <v>385</v>
      </c>
      <c r="G65" s="40" t="s">
        <v>795</v>
      </c>
      <c r="H65" s="50">
        <f>MID(E65,SEARCH(".",E65,9)+1,SEARCH(":",E65)-SEARCH(".",E65,9)-1)+200</f>
        <v>274</v>
      </c>
      <c r="I65" s="44"/>
      <c r="J65" s="44">
        <v>75</v>
      </c>
      <c r="K65" s="44">
        <v>3</v>
      </c>
      <c r="L65" s="45" t="s">
        <v>45</v>
      </c>
      <c r="M65" s="40" t="s">
        <v>994</v>
      </c>
      <c r="N65" s="46" t="s">
        <v>807</v>
      </c>
      <c r="O65" s="47" t="s">
        <v>151</v>
      </c>
      <c r="P65" s="40" t="s">
        <v>233</v>
      </c>
      <c r="Q65" s="40" t="s">
        <v>238</v>
      </c>
      <c r="R65" s="40" t="s">
        <v>384</v>
      </c>
      <c r="S65" s="40" t="s">
        <v>384</v>
      </c>
      <c r="T65" s="48" t="s">
        <v>45</v>
      </c>
      <c r="U65" s="40" t="s">
        <v>280</v>
      </c>
      <c r="V65" s="40"/>
      <c r="W65" s="40"/>
      <c r="X65" s="40"/>
      <c r="Y65" s="40"/>
      <c r="Z65" s="40">
        <v>3</v>
      </c>
      <c r="AA65" s="78"/>
    </row>
    <row r="66" spans="1:27" ht="12.75" customHeight="1" x14ac:dyDescent="0.2">
      <c r="A66" s="77">
        <f t="shared" si="0"/>
        <v>64</v>
      </c>
      <c r="B66" s="40" t="s">
        <v>1209</v>
      </c>
      <c r="C66" s="40" t="s">
        <v>16</v>
      </c>
      <c r="D66" s="41" t="s">
        <v>473</v>
      </c>
      <c r="E66" s="41" t="str">
        <f t="shared" si="10"/>
        <v>239.255.5.244:5500</v>
      </c>
      <c r="F66" s="40" t="s">
        <v>385</v>
      </c>
      <c r="G66" s="40" t="s">
        <v>795</v>
      </c>
      <c r="H66" s="50" t="str">
        <f t="shared" ref="H66:H84" si="11">MID(E66,SEARCH(".",E66,9)+1,SEARCH(":",E66)-SEARCH(".",E66,9)-1)</f>
        <v>244</v>
      </c>
      <c r="I66" s="44"/>
      <c r="J66" s="44">
        <v>76</v>
      </c>
      <c r="K66" s="44">
        <v>2</v>
      </c>
      <c r="L66" s="45" t="s">
        <v>45</v>
      </c>
      <c r="M66" s="40" t="s">
        <v>1211</v>
      </c>
      <c r="N66" s="46" t="s">
        <v>1242</v>
      </c>
      <c r="O66" s="47" t="s">
        <v>1210</v>
      </c>
      <c r="P66" s="40" t="s">
        <v>233</v>
      </c>
      <c r="Q66" s="40" t="s">
        <v>236</v>
      </c>
      <c r="R66" s="40" t="s">
        <v>384</v>
      </c>
      <c r="S66" s="40" t="s">
        <v>384</v>
      </c>
      <c r="T66" s="48"/>
      <c r="U66" s="40" t="s">
        <v>354</v>
      </c>
      <c r="V66" s="40"/>
      <c r="W66" s="40"/>
      <c r="X66" s="40"/>
      <c r="Y66" s="40"/>
      <c r="Z66" s="40">
        <v>3</v>
      </c>
      <c r="AA66" s="78"/>
    </row>
    <row r="67" spans="1:27" ht="12.75" customHeight="1" x14ac:dyDescent="0.2">
      <c r="A67" s="77">
        <f t="shared" si="0"/>
        <v>65</v>
      </c>
      <c r="B67" s="40" t="s">
        <v>79</v>
      </c>
      <c r="C67" s="40" t="s">
        <v>16</v>
      </c>
      <c r="D67" s="41" t="s">
        <v>441</v>
      </c>
      <c r="E67" s="41" t="str">
        <f t="shared" si="10"/>
        <v>239.255.5.88:5500</v>
      </c>
      <c r="F67" s="40" t="s">
        <v>385</v>
      </c>
      <c r="G67" s="40" t="s">
        <v>795</v>
      </c>
      <c r="H67" s="50" t="str">
        <f t="shared" si="11"/>
        <v>88</v>
      </c>
      <c r="I67" s="44" t="s">
        <v>45</v>
      </c>
      <c r="J67" s="44">
        <v>77</v>
      </c>
      <c r="K67" s="44">
        <v>2</v>
      </c>
      <c r="L67" s="45" t="s">
        <v>45</v>
      </c>
      <c r="M67" s="40" t="s">
        <v>1334</v>
      </c>
      <c r="N67" s="46" t="s">
        <v>718</v>
      </c>
      <c r="O67" s="47" t="s">
        <v>617</v>
      </c>
      <c r="P67" s="40" t="s">
        <v>233</v>
      </c>
      <c r="Q67" s="40" t="s">
        <v>236</v>
      </c>
      <c r="R67" s="40" t="s">
        <v>384</v>
      </c>
      <c r="S67" s="40" t="s">
        <v>384</v>
      </c>
      <c r="T67" s="48"/>
      <c r="U67" s="40" t="s">
        <v>324</v>
      </c>
      <c r="V67" s="40"/>
      <c r="W67" s="40"/>
      <c r="X67" s="40"/>
      <c r="Y67" s="40"/>
      <c r="Z67" s="40">
        <v>3</v>
      </c>
      <c r="AA67" s="78"/>
    </row>
    <row r="68" spans="1:27" x14ac:dyDescent="0.2">
      <c r="A68" s="77">
        <f t="shared" si="0"/>
        <v>66</v>
      </c>
      <c r="B68" s="40" t="s">
        <v>1196</v>
      </c>
      <c r="C68" s="40" t="s">
        <v>16</v>
      </c>
      <c r="D68" s="41" t="s">
        <v>471</v>
      </c>
      <c r="E68" s="41" t="str">
        <f t="shared" si="10"/>
        <v>239.255.5.146:5500</v>
      </c>
      <c r="F68" s="40" t="s">
        <v>385</v>
      </c>
      <c r="G68" s="40" t="s">
        <v>795</v>
      </c>
      <c r="H68" s="50" t="str">
        <f t="shared" si="11"/>
        <v>146</v>
      </c>
      <c r="I68" s="44"/>
      <c r="J68" s="44">
        <v>78</v>
      </c>
      <c r="K68" s="44">
        <v>1</v>
      </c>
      <c r="L68" s="45" t="s">
        <v>45</v>
      </c>
      <c r="M68" s="101" t="s">
        <v>1381</v>
      </c>
      <c r="N68" s="46" t="s">
        <v>1237</v>
      </c>
      <c r="O68" s="47" t="s">
        <v>1197</v>
      </c>
      <c r="P68" s="40" t="s">
        <v>233</v>
      </c>
      <c r="Q68" s="40" t="s">
        <v>236</v>
      </c>
      <c r="R68" s="40" t="s">
        <v>384</v>
      </c>
      <c r="S68" s="40" t="s">
        <v>384</v>
      </c>
      <c r="T68" s="48"/>
      <c r="U68" s="40" t="s">
        <v>352</v>
      </c>
      <c r="V68" s="40"/>
      <c r="W68" s="40"/>
      <c r="X68" s="40"/>
      <c r="Y68" s="40"/>
      <c r="Z68" s="40">
        <v>4</v>
      </c>
      <c r="AA68" s="78"/>
    </row>
    <row r="69" spans="1:27" x14ac:dyDescent="0.2">
      <c r="A69" s="77">
        <f t="shared" si="0"/>
        <v>67</v>
      </c>
      <c r="B69" s="40" t="s">
        <v>1193</v>
      </c>
      <c r="C69" s="40" t="s">
        <v>16</v>
      </c>
      <c r="D69" s="49" t="s">
        <v>1245</v>
      </c>
      <c r="E69" s="49" t="s">
        <v>1246</v>
      </c>
      <c r="F69" s="40" t="s">
        <v>385</v>
      </c>
      <c r="G69" s="40" t="s">
        <v>795</v>
      </c>
      <c r="H69" s="50" t="str">
        <f t="shared" si="11"/>
        <v>224</v>
      </c>
      <c r="I69" s="44"/>
      <c r="J69" s="44">
        <v>79</v>
      </c>
      <c r="K69" s="44">
        <v>3</v>
      </c>
      <c r="L69" s="45"/>
      <c r="M69" s="101" t="s">
        <v>1382</v>
      </c>
      <c r="N69" s="46" t="s">
        <v>1241</v>
      </c>
      <c r="O69" s="47" t="s">
        <v>1234</v>
      </c>
      <c r="P69" s="40" t="s">
        <v>233</v>
      </c>
      <c r="Q69" s="40" t="s">
        <v>236</v>
      </c>
      <c r="R69" s="40" t="s">
        <v>384</v>
      </c>
      <c r="S69" s="40" t="s">
        <v>384</v>
      </c>
      <c r="T69" s="48"/>
      <c r="U69" s="40" t="s">
        <v>1233</v>
      </c>
      <c r="V69" s="40"/>
      <c r="W69" s="40"/>
      <c r="X69" s="40"/>
      <c r="Y69" s="40"/>
      <c r="Z69" s="40">
        <v>3</v>
      </c>
      <c r="AA69" s="78"/>
    </row>
    <row r="70" spans="1:27" x14ac:dyDescent="0.2">
      <c r="A70" s="77">
        <f t="shared" si="0"/>
        <v>68</v>
      </c>
      <c r="B70" s="40" t="s">
        <v>1212</v>
      </c>
      <c r="C70" s="40" t="s">
        <v>16</v>
      </c>
      <c r="D70" s="49" t="s">
        <v>576</v>
      </c>
      <c r="E70" s="41" t="str">
        <f t="shared" ref="E70:E76" si="12">CONCATENATE("239.255.5.",MID(D70,SEARCH(".",D70,9)+1,SEARCH(":",D70)-SEARCH(".",D70,9)-1),":5500")</f>
        <v>239.255.5.29:5500</v>
      </c>
      <c r="F70" s="40" t="s">
        <v>385</v>
      </c>
      <c r="G70" s="40" t="s">
        <v>795</v>
      </c>
      <c r="H70" s="50" t="str">
        <f t="shared" si="11"/>
        <v>29</v>
      </c>
      <c r="I70" s="43"/>
      <c r="J70" s="44">
        <v>80</v>
      </c>
      <c r="K70" s="44">
        <v>2</v>
      </c>
      <c r="L70" s="45" t="s">
        <v>45</v>
      </c>
      <c r="M70" s="101" t="s">
        <v>1382</v>
      </c>
      <c r="N70" s="46" t="s">
        <v>1240</v>
      </c>
      <c r="O70" s="47" t="s">
        <v>1213</v>
      </c>
      <c r="P70" s="40" t="s">
        <v>233</v>
      </c>
      <c r="Q70" s="40" t="s">
        <v>236</v>
      </c>
      <c r="R70" s="40" t="s">
        <v>384</v>
      </c>
      <c r="S70" s="40" t="s">
        <v>384</v>
      </c>
      <c r="T70" s="48"/>
      <c r="U70" s="40" t="s">
        <v>835</v>
      </c>
      <c r="V70" s="40"/>
      <c r="W70" s="40"/>
      <c r="X70" s="40"/>
      <c r="Y70" s="40"/>
      <c r="Z70" s="40">
        <v>3</v>
      </c>
      <c r="AA70" s="78"/>
    </row>
    <row r="71" spans="1:27" x14ac:dyDescent="0.2">
      <c r="A71" s="77">
        <f t="shared" si="0"/>
        <v>69</v>
      </c>
      <c r="B71" s="40" t="s">
        <v>1198</v>
      </c>
      <c r="C71" s="40" t="s">
        <v>16</v>
      </c>
      <c r="D71" s="49" t="s">
        <v>1199</v>
      </c>
      <c r="E71" s="41" t="str">
        <f t="shared" si="12"/>
        <v>239.255.5.3:5500</v>
      </c>
      <c r="F71" s="40" t="s">
        <v>385</v>
      </c>
      <c r="G71" s="40" t="s">
        <v>795</v>
      </c>
      <c r="H71" s="50" t="str">
        <f t="shared" si="11"/>
        <v>3</v>
      </c>
      <c r="I71" s="43"/>
      <c r="J71" s="44">
        <v>81</v>
      </c>
      <c r="K71" s="44">
        <v>2</v>
      </c>
      <c r="L71" s="45" t="s">
        <v>45</v>
      </c>
      <c r="M71" s="101" t="s">
        <v>1382</v>
      </c>
      <c r="N71" s="46" t="s">
        <v>1243</v>
      </c>
      <c r="O71" s="47" t="s">
        <v>1200</v>
      </c>
      <c r="P71" s="40" t="s">
        <v>233</v>
      </c>
      <c r="Q71" s="40" t="s">
        <v>236</v>
      </c>
      <c r="R71" s="40" t="s">
        <v>384</v>
      </c>
      <c r="S71" s="40" t="s">
        <v>384</v>
      </c>
      <c r="T71" s="48"/>
      <c r="U71" s="40" t="s">
        <v>830</v>
      </c>
      <c r="V71" s="40"/>
      <c r="W71" s="40"/>
      <c r="X71" s="40"/>
      <c r="Y71" s="40"/>
      <c r="Z71" s="40">
        <v>4</v>
      </c>
      <c r="AA71" s="78"/>
    </row>
    <row r="72" spans="1:27" x14ac:dyDescent="0.2">
      <c r="A72" s="77">
        <f t="shared" ref="A72:A125" si="13">ROW()-2</f>
        <v>70</v>
      </c>
      <c r="B72" s="40" t="s">
        <v>1194</v>
      </c>
      <c r="C72" s="40" t="s">
        <v>12</v>
      </c>
      <c r="D72" s="41" t="s">
        <v>474</v>
      </c>
      <c r="E72" s="41" t="str">
        <f t="shared" si="12"/>
        <v>239.255.5.147:5500</v>
      </c>
      <c r="F72" s="40" t="s">
        <v>385</v>
      </c>
      <c r="G72" s="40" t="s">
        <v>795</v>
      </c>
      <c r="H72" s="50" t="str">
        <f t="shared" si="11"/>
        <v>147</v>
      </c>
      <c r="I72" s="44"/>
      <c r="J72" s="44">
        <v>82</v>
      </c>
      <c r="K72" s="44">
        <v>1</v>
      </c>
      <c r="L72" s="45" t="s">
        <v>45</v>
      </c>
      <c r="M72" s="101" t="s">
        <v>1383</v>
      </c>
      <c r="N72" s="46" t="s">
        <v>1244</v>
      </c>
      <c r="O72" s="47" t="s">
        <v>1195</v>
      </c>
      <c r="P72" s="40" t="s">
        <v>233</v>
      </c>
      <c r="Q72" s="40" t="s">
        <v>236</v>
      </c>
      <c r="R72" s="40" t="s">
        <v>384</v>
      </c>
      <c r="S72" s="40" t="s">
        <v>384</v>
      </c>
      <c r="T72" s="48"/>
      <c r="U72" s="40" t="s">
        <v>1349</v>
      </c>
      <c r="V72" s="40"/>
      <c r="W72" s="40"/>
      <c r="X72" s="40"/>
      <c r="Y72" s="40"/>
      <c r="Z72" s="40">
        <v>8</v>
      </c>
      <c r="AA72" s="78"/>
    </row>
    <row r="73" spans="1:27" ht="12.75" customHeight="1" x14ac:dyDescent="0.2">
      <c r="A73" s="77">
        <f t="shared" si="13"/>
        <v>71</v>
      </c>
      <c r="B73" s="40" t="s">
        <v>1304</v>
      </c>
      <c r="C73" s="40" t="s">
        <v>16</v>
      </c>
      <c r="D73" s="49" t="s">
        <v>861</v>
      </c>
      <c r="E73" s="41" t="str">
        <f t="shared" si="12"/>
        <v>239.255.5.213:5500</v>
      </c>
      <c r="F73" s="40" t="s">
        <v>385</v>
      </c>
      <c r="G73" s="40" t="s">
        <v>795</v>
      </c>
      <c r="H73" s="50" t="str">
        <f t="shared" si="11"/>
        <v>213</v>
      </c>
      <c r="I73" s="43"/>
      <c r="J73" s="44">
        <v>83</v>
      </c>
      <c r="K73" s="44">
        <v>3</v>
      </c>
      <c r="L73" s="45"/>
      <c r="M73" s="40" t="s">
        <v>54</v>
      </c>
      <c r="N73" s="46" t="s">
        <v>1306</v>
      </c>
      <c r="O73" s="47" t="s">
        <v>852</v>
      </c>
      <c r="P73" s="40" t="s">
        <v>233</v>
      </c>
      <c r="Q73" s="40" t="s">
        <v>238</v>
      </c>
      <c r="R73" s="40" t="s">
        <v>384</v>
      </c>
      <c r="S73" s="40" t="s">
        <v>384</v>
      </c>
      <c r="T73" s="48"/>
      <c r="U73" s="40" t="s">
        <v>831</v>
      </c>
      <c r="V73" s="40"/>
      <c r="W73" s="40"/>
      <c r="X73" s="40"/>
      <c r="Y73" s="40"/>
      <c r="Z73" s="40">
        <v>3.5</v>
      </c>
      <c r="AA73" s="78"/>
    </row>
    <row r="74" spans="1:27" ht="12.75" customHeight="1" x14ac:dyDescent="0.2">
      <c r="A74" s="77">
        <f t="shared" si="13"/>
        <v>72</v>
      </c>
      <c r="B74" s="40" t="s">
        <v>1305</v>
      </c>
      <c r="C74" s="40" t="s">
        <v>12</v>
      </c>
      <c r="D74" s="49" t="s">
        <v>872</v>
      </c>
      <c r="E74" s="41" t="str">
        <f t="shared" si="12"/>
        <v>239.255.5.5:5500</v>
      </c>
      <c r="F74" s="40" t="s">
        <v>385</v>
      </c>
      <c r="G74" s="40" t="s">
        <v>795</v>
      </c>
      <c r="H74" s="50" t="str">
        <f t="shared" si="11"/>
        <v>5</v>
      </c>
      <c r="I74" s="43"/>
      <c r="J74" s="44">
        <v>84</v>
      </c>
      <c r="K74" s="44">
        <v>1</v>
      </c>
      <c r="L74" s="45"/>
      <c r="M74" s="40" t="s">
        <v>54</v>
      </c>
      <c r="N74" s="46" t="s">
        <v>1306</v>
      </c>
      <c r="O74" s="47" t="s">
        <v>852</v>
      </c>
      <c r="P74" s="40" t="s">
        <v>233</v>
      </c>
      <c r="Q74" s="40" t="s">
        <v>238</v>
      </c>
      <c r="R74" s="40" t="s">
        <v>384</v>
      </c>
      <c r="S74" s="40" t="s">
        <v>384</v>
      </c>
      <c r="T74" s="48"/>
      <c r="U74" s="40" t="s">
        <v>955</v>
      </c>
      <c r="V74" s="40"/>
      <c r="W74" s="40"/>
      <c r="X74" s="40"/>
      <c r="Y74" s="40"/>
      <c r="Z74" s="40">
        <v>8</v>
      </c>
      <c r="AA74" s="78"/>
    </row>
    <row r="75" spans="1:27" ht="12.75" customHeight="1" x14ac:dyDescent="0.2">
      <c r="A75" s="77">
        <f t="shared" si="13"/>
        <v>73</v>
      </c>
      <c r="B75" s="40" t="s">
        <v>1307</v>
      </c>
      <c r="C75" s="40" t="s">
        <v>16</v>
      </c>
      <c r="D75" s="49" t="s">
        <v>862</v>
      </c>
      <c r="E75" s="41" t="str">
        <f t="shared" si="12"/>
        <v>239.255.5.216:5500</v>
      </c>
      <c r="F75" s="40" t="s">
        <v>385</v>
      </c>
      <c r="G75" s="40" t="s">
        <v>795</v>
      </c>
      <c r="H75" s="50" t="str">
        <f t="shared" si="11"/>
        <v>216</v>
      </c>
      <c r="I75" s="43"/>
      <c r="J75" s="44">
        <v>85</v>
      </c>
      <c r="K75" s="44">
        <v>2</v>
      </c>
      <c r="L75" s="45"/>
      <c r="M75" s="40" t="s">
        <v>54</v>
      </c>
      <c r="N75" s="46" t="s">
        <v>1308</v>
      </c>
      <c r="O75" s="47" t="s">
        <v>853</v>
      </c>
      <c r="P75" s="40" t="s">
        <v>233</v>
      </c>
      <c r="Q75" s="40" t="s">
        <v>236</v>
      </c>
      <c r="R75" s="40" t="s">
        <v>384</v>
      </c>
      <c r="S75" s="40" t="s">
        <v>384</v>
      </c>
      <c r="T75" s="48"/>
      <c r="U75" s="40" t="s">
        <v>832</v>
      </c>
      <c r="V75" s="40"/>
      <c r="W75" s="40"/>
      <c r="X75" s="40"/>
      <c r="Y75" s="40"/>
      <c r="Z75" s="40">
        <v>3</v>
      </c>
      <c r="AA75" s="78"/>
    </row>
    <row r="76" spans="1:27" ht="12.75" customHeight="1" x14ac:dyDescent="0.2">
      <c r="A76" s="77">
        <f t="shared" si="13"/>
        <v>74</v>
      </c>
      <c r="B76" s="40" t="s">
        <v>993</v>
      </c>
      <c r="C76" s="40" t="s">
        <v>16</v>
      </c>
      <c r="D76" s="49" t="s">
        <v>863</v>
      </c>
      <c r="E76" s="41" t="str">
        <f t="shared" si="12"/>
        <v>239.255.5.2:5500</v>
      </c>
      <c r="F76" s="40" t="s">
        <v>385</v>
      </c>
      <c r="G76" s="40" t="s">
        <v>795</v>
      </c>
      <c r="H76" s="50" t="str">
        <f t="shared" si="11"/>
        <v>2</v>
      </c>
      <c r="I76" s="43"/>
      <c r="J76" s="44">
        <v>86</v>
      </c>
      <c r="K76" s="44">
        <v>1</v>
      </c>
      <c r="L76" s="45"/>
      <c r="M76" s="40" t="s">
        <v>54</v>
      </c>
      <c r="N76" s="46" t="s">
        <v>815</v>
      </c>
      <c r="O76" s="47" t="s">
        <v>854</v>
      </c>
      <c r="P76" s="40" t="s">
        <v>233</v>
      </c>
      <c r="Q76" s="40" t="s">
        <v>238</v>
      </c>
      <c r="R76" s="40" t="s">
        <v>384</v>
      </c>
      <c r="S76" s="40" t="s">
        <v>384</v>
      </c>
      <c r="T76" s="48"/>
      <c r="U76" s="40" t="s">
        <v>833</v>
      </c>
      <c r="V76" s="40"/>
      <c r="W76" s="40"/>
      <c r="X76" s="40"/>
      <c r="Y76" s="40"/>
      <c r="Z76" s="40">
        <v>3</v>
      </c>
      <c r="AA76" s="78"/>
    </row>
    <row r="77" spans="1:27" ht="12.75" customHeight="1" x14ac:dyDescent="0.2">
      <c r="A77" s="77">
        <f t="shared" si="13"/>
        <v>75</v>
      </c>
      <c r="B77" s="40" t="s">
        <v>814</v>
      </c>
      <c r="C77" s="40" t="s">
        <v>12</v>
      </c>
      <c r="D77" s="49" t="s">
        <v>857</v>
      </c>
      <c r="E77" s="41" t="s">
        <v>924</v>
      </c>
      <c r="F77" s="40" t="s">
        <v>385</v>
      </c>
      <c r="G77" s="40" t="s">
        <v>795</v>
      </c>
      <c r="H77" s="50" t="str">
        <f t="shared" si="11"/>
        <v>4</v>
      </c>
      <c r="I77" s="43"/>
      <c r="J77" s="44">
        <v>87</v>
      </c>
      <c r="K77" s="44">
        <v>3</v>
      </c>
      <c r="L77" s="45"/>
      <c r="M77" s="40" t="s">
        <v>54</v>
      </c>
      <c r="N77" s="46" t="s">
        <v>815</v>
      </c>
      <c r="O77" s="47" t="s">
        <v>854</v>
      </c>
      <c r="P77" s="40" t="s">
        <v>233</v>
      </c>
      <c r="Q77" s="40" t="s">
        <v>238</v>
      </c>
      <c r="R77" s="40" t="s">
        <v>384</v>
      </c>
      <c r="S77" s="40" t="s">
        <v>384</v>
      </c>
      <c r="T77" s="48"/>
      <c r="U77" s="40" t="s">
        <v>834</v>
      </c>
      <c r="V77" s="40"/>
      <c r="W77" s="40"/>
      <c r="X77" s="40"/>
      <c r="Y77" s="40"/>
      <c r="Z77" s="40">
        <v>8</v>
      </c>
      <c r="AA77" s="78"/>
    </row>
    <row r="78" spans="1:27" ht="12.75" customHeight="1" x14ac:dyDescent="0.2">
      <c r="A78" s="77">
        <f t="shared" si="13"/>
        <v>76</v>
      </c>
      <c r="B78" s="40" t="s">
        <v>982</v>
      </c>
      <c r="C78" s="40" t="s">
        <v>16</v>
      </c>
      <c r="D78" s="41" t="s">
        <v>801</v>
      </c>
      <c r="E78" s="41" t="str">
        <f>CONCATENATE("239.255.5.",MID(D78,SEARCH(".",D78,9)+1,SEARCH(":",D78)-SEARCH(".",D78,9)-1),":5500")</f>
        <v>239.255.5.218:5500</v>
      </c>
      <c r="F78" s="40" t="s">
        <v>385</v>
      </c>
      <c r="G78" s="40" t="s">
        <v>795</v>
      </c>
      <c r="H78" s="50" t="str">
        <f t="shared" si="11"/>
        <v>218</v>
      </c>
      <c r="I78" s="43"/>
      <c r="J78" s="44">
        <v>88</v>
      </c>
      <c r="K78" s="44">
        <v>2</v>
      </c>
      <c r="L78" s="45"/>
      <c r="M78" s="40" t="s">
        <v>881</v>
      </c>
      <c r="N78" s="52" t="s">
        <v>647</v>
      </c>
      <c r="O78" s="47" t="s">
        <v>615</v>
      </c>
      <c r="P78" s="40" t="s">
        <v>233</v>
      </c>
      <c r="Q78" s="40" t="s">
        <v>238</v>
      </c>
      <c r="R78" s="40" t="s">
        <v>384</v>
      </c>
      <c r="S78" s="40" t="s">
        <v>384</v>
      </c>
      <c r="T78" s="48"/>
      <c r="U78" s="40" t="s">
        <v>805</v>
      </c>
      <c r="V78" s="40"/>
      <c r="W78" s="40" t="s">
        <v>384</v>
      </c>
      <c r="X78" s="40"/>
      <c r="Y78" s="40"/>
      <c r="Z78" s="40">
        <v>3</v>
      </c>
      <c r="AA78" s="78"/>
    </row>
    <row r="79" spans="1:27" ht="12.75" customHeight="1" x14ac:dyDescent="0.2">
      <c r="A79" s="77">
        <f t="shared" si="13"/>
        <v>77</v>
      </c>
      <c r="B79" s="40" t="s">
        <v>983</v>
      </c>
      <c r="C79" s="40" t="s">
        <v>12</v>
      </c>
      <c r="D79" s="40" t="s">
        <v>512</v>
      </c>
      <c r="E79" s="49" t="s">
        <v>578</v>
      </c>
      <c r="F79" s="40" t="s">
        <v>385</v>
      </c>
      <c r="G79" s="40" t="s">
        <v>795</v>
      </c>
      <c r="H79" s="50" t="str">
        <f t="shared" si="11"/>
        <v>247</v>
      </c>
      <c r="I79" s="43"/>
      <c r="J79" s="44">
        <v>89</v>
      </c>
      <c r="K79" s="44">
        <v>1</v>
      </c>
      <c r="L79" s="45" t="s">
        <v>45</v>
      </c>
      <c r="M79" s="40" t="s">
        <v>888</v>
      </c>
      <c r="N79" s="52" t="s">
        <v>647</v>
      </c>
      <c r="O79" s="47" t="s">
        <v>615</v>
      </c>
      <c r="P79" s="40" t="s">
        <v>233</v>
      </c>
      <c r="Q79" s="40" t="s">
        <v>238</v>
      </c>
      <c r="R79" s="40" t="s">
        <v>384</v>
      </c>
      <c r="S79" s="40" t="s">
        <v>384</v>
      </c>
      <c r="T79" s="48"/>
      <c r="U79" s="40" t="s">
        <v>247</v>
      </c>
      <c r="V79" s="40"/>
      <c r="W79" s="40" t="s">
        <v>384</v>
      </c>
      <c r="X79" s="40"/>
      <c r="Y79" s="40"/>
      <c r="Z79" s="40">
        <v>8</v>
      </c>
      <c r="AA79" s="78"/>
    </row>
    <row r="80" spans="1:27" ht="12.75" customHeight="1" x14ac:dyDescent="0.2">
      <c r="A80" s="77">
        <f t="shared" si="13"/>
        <v>78</v>
      </c>
      <c r="B80" s="40" t="s">
        <v>946</v>
      </c>
      <c r="C80" s="40" t="s">
        <v>16</v>
      </c>
      <c r="D80" s="49" t="s">
        <v>952</v>
      </c>
      <c r="E80" s="41" t="str">
        <f>CONCATENATE("239.255.5.",MID(D80,SEARCH(".",D80,9)+1,SEARCH(":",D80)-SEARCH(".",D80,9)-1),":5500")</f>
        <v>239.255.5.234:5500</v>
      </c>
      <c r="F80" s="40" t="s">
        <v>385</v>
      </c>
      <c r="G80" s="40" t="s">
        <v>795</v>
      </c>
      <c r="H80" s="50" t="str">
        <f t="shared" si="11"/>
        <v>234</v>
      </c>
      <c r="I80" s="44"/>
      <c r="J80" s="44">
        <v>90</v>
      </c>
      <c r="K80" s="44">
        <v>1</v>
      </c>
      <c r="L80" s="45"/>
      <c r="M80" s="40" t="s">
        <v>1268</v>
      </c>
      <c r="N80" s="46" t="s">
        <v>948</v>
      </c>
      <c r="O80" s="47" t="s">
        <v>949</v>
      </c>
      <c r="P80" s="40" t="s">
        <v>233</v>
      </c>
      <c r="Q80" s="40" t="s">
        <v>236</v>
      </c>
      <c r="R80" s="40" t="s">
        <v>384</v>
      </c>
      <c r="S80" s="40" t="s">
        <v>384</v>
      </c>
      <c r="T80" s="48"/>
      <c r="U80" s="40" t="s">
        <v>947</v>
      </c>
      <c r="V80" s="40"/>
      <c r="W80" s="40"/>
      <c r="X80" s="40"/>
      <c r="Y80" s="40"/>
      <c r="Z80" s="40">
        <v>3</v>
      </c>
      <c r="AA80" s="78"/>
    </row>
    <row r="81" spans="1:27" ht="12.75" customHeight="1" x14ac:dyDescent="0.2">
      <c r="A81" s="77">
        <f t="shared" si="13"/>
        <v>79</v>
      </c>
      <c r="B81" s="40" t="s">
        <v>1207</v>
      </c>
      <c r="C81" s="40" t="s">
        <v>16</v>
      </c>
      <c r="D81" s="41" t="s">
        <v>448</v>
      </c>
      <c r="E81" s="41" t="str">
        <f>CONCATENATE("239.255.5.",MID(D81,SEARCH(".",D81,9)+1,SEARCH(":",D81)-SEARCH(".",D81,9)-1),":5500")</f>
        <v>239.255.5.167:5500</v>
      </c>
      <c r="F81" s="40" t="s">
        <v>385</v>
      </c>
      <c r="G81" s="40" t="s">
        <v>795</v>
      </c>
      <c r="H81" s="50" t="str">
        <f t="shared" si="11"/>
        <v>167</v>
      </c>
      <c r="I81" s="44"/>
      <c r="J81" s="44">
        <v>91</v>
      </c>
      <c r="K81" s="44">
        <v>3</v>
      </c>
      <c r="L81" s="45" t="s">
        <v>45</v>
      </c>
      <c r="M81" s="40" t="s">
        <v>1170</v>
      </c>
      <c r="N81" s="46" t="s">
        <v>1238</v>
      </c>
      <c r="O81" s="47" t="s">
        <v>1208</v>
      </c>
      <c r="P81" s="40" t="s">
        <v>233</v>
      </c>
      <c r="Q81" s="40" t="s">
        <v>236</v>
      </c>
      <c r="R81" s="40" t="s">
        <v>384</v>
      </c>
      <c r="S81" s="40" t="s">
        <v>384</v>
      </c>
      <c r="T81" s="48"/>
      <c r="U81" s="40" t="s">
        <v>330</v>
      </c>
      <c r="V81" s="40"/>
      <c r="W81" s="40"/>
      <c r="X81" s="40"/>
      <c r="Y81" s="40"/>
      <c r="Z81" s="40">
        <v>3</v>
      </c>
      <c r="AA81" s="78"/>
    </row>
    <row r="82" spans="1:27" ht="12.75" customHeight="1" x14ac:dyDescent="0.2">
      <c r="A82" s="77">
        <f t="shared" si="13"/>
        <v>80</v>
      </c>
      <c r="B82" s="40" t="s">
        <v>1097</v>
      </c>
      <c r="C82" s="40" t="s">
        <v>16</v>
      </c>
      <c r="D82" s="49" t="s">
        <v>1114</v>
      </c>
      <c r="E82" s="41" t="s">
        <v>1126</v>
      </c>
      <c r="F82" s="40" t="s">
        <v>385</v>
      </c>
      <c r="G82" s="40" t="s">
        <v>795</v>
      </c>
      <c r="H82" s="50" t="str">
        <f t="shared" si="11"/>
        <v>241</v>
      </c>
      <c r="I82" s="44"/>
      <c r="J82" s="44">
        <v>92</v>
      </c>
      <c r="K82" s="44">
        <v>3</v>
      </c>
      <c r="L82" s="45"/>
      <c r="M82" s="40" t="s">
        <v>1190</v>
      </c>
      <c r="N82" s="46" t="s">
        <v>1120</v>
      </c>
      <c r="O82" s="47" t="s">
        <v>981</v>
      </c>
      <c r="P82" s="40" t="s">
        <v>233</v>
      </c>
      <c r="Q82" s="40" t="s">
        <v>236</v>
      </c>
      <c r="R82" s="40" t="s">
        <v>384</v>
      </c>
      <c r="S82" s="40" t="s">
        <v>384</v>
      </c>
      <c r="T82" s="48"/>
      <c r="U82" s="40" t="s">
        <v>1102</v>
      </c>
      <c r="V82" s="40"/>
      <c r="W82" s="40"/>
      <c r="X82" s="40"/>
      <c r="Y82" s="40"/>
      <c r="Z82" s="40">
        <v>4</v>
      </c>
      <c r="AA82" s="78"/>
    </row>
    <row r="83" spans="1:27" ht="12.75" customHeight="1" x14ac:dyDescent="0.2">
      <c r="A83" s="77">
        <f t="shared" si="13"/>
        <v>81</v>
      </c>
      <c r="B83" s="40" t="s">
        <v>1315</v>
      </c>
      <c r="C83" s="40" t="s">
        <v>16</v>
      </c>
      <c r="D83" s="41" t="s">
        <v>458</v>
      </c>
      <c r="E83" s="41" t="str">
        <f t="shared" ref="E83:E89" si="14">CONCATENATE("239.255.5.",MID(D83,SEARCH(".",D83,9)+1,SEARCH(":",D83)-SEARCH(".",D83,9)-1),":5500")</f>
        <v>239.255.5.139:5500</v>
      </c>
      <c r="F83" s="40" t="s">
        <v>385</v>
      </c>
      <c r="G83" s="40" t="s">
        <v>795</v>
      </c>
      <c r="H83" s="50" t="str">
        <f t="shared" si="11"/>
        <v>139</v>
      </c>
      <c r="I83" s="44"/>
      <c r="J83" s="44">
        <v>94</v>
      </c>
      <c r="K83" s="44">
        <v>3</v>
      </c>
      <c r="L83" s="45" t="s">
        <v>383</v>
      </c>
      <c r="M83" s="40" t="s">
        <v>995</v>
      </c>
      <c r="N83" s="46" t="s">
        <v>1314</v>
      </c>
      <c r="O83" s="47" t="s">
        <v>1316</v>
      </c>
      <c r="P83" s="40" t="s">
        <v>233</v>
      </c>
      <c r="Q83" s="40" t="s">
        <v>236</v>
      </c>
      <c r="R83" s="40" t="s">
        <v>384</v>
      </c>
      <c r="S83" s="40" t="s">
        <v>384</v>
      </c>
      <c r="T83" s="48"/>
      <c r="U83" s="40" t="s">
        <v>339</v>
      </c>
      <c r="V83" s="40"/>
      <c r="W83" s="40"/>
      <c r="X83" s="40"/>
      <c r="Y83" s="40"/>
      <c r="Z83" s="40">
        <v>3</v>
      </c>
      <c r="AA83" s="78"/>
    </row>
    <row r="84" spans="1:27" ht="12.75" customHeight="1" x14ac:dyDescent="0.2">
      <c r="A84" s="77">
        <f t="shared" si="13"/>
        <v>82</v>
      </c>
      <c r="B84" s="40" t="s">
        <v>27</v>
      </c>
      <c r="C84" s="40" t="s">
        <v>16</v>
      </c>
      <c r="D84" s="41" t="s">
        <v>390</v>
      </c>
      <c r="E84" s="41" t="str">
        <f t="shared" si="14"/>
        <v>239.255.5.101:5500</v>
      </c>
      <c r="F84" s="40" t="s">
        <v>385</v>
      </c>
      <c r="G84" s="40" t="s">
        <v>794</v>
      </c>
      <c r="H84" s="50" t="str">
        <f t="shared" si="11"/>
        <v>101</v>
      </c>
      <c r="I84" s="44"/>
      <c r="J84" s="44">
        <v>100</v>
      </c>
      <c r="K84" s="44">
        <v>1</v>
      </c>
      <c r="L84" s="45" t="s">
        <v>383</v>
      </c>
      <c r="M84" s="40" t="s">
        <v>1269</v>
      </c>
      <c r="N84" s="46" t="s">
        <v>674</v>
      </c>
      <c r="O84" s="47" t="s">
        <v>133</v>
      </c>
      <c r="P84" s="40" t="s">
        <v>233</v>
      </c>
      <c r="Q84" s="40" t="s">
        <v>238</v>
      </c>
      <c r="R84" s="40" t="s">
        <v>384</v>
      </c>
      <c r="S84" s="40" t="s">
        <v>384</v>
      </c>
      <c r="T84" s="48"/>
      <c r="U84" s="40" t="s">
        <v>254</v>
      </c>
      <c r="V84" s="40"/>
      <c r="W84" s="40"/>
      <c r="X84" s="40"/>
      <c r="Y84" s="40"/>
      <c r="Z84" s="40">
        <v>6.5</v>
      </c>
      <c r="AA84" s="78"/>
    </row>
    <row r="85" spans="1:27" ht="12.75" customHeight="1" x14ac:dyDescent="0.2">
      <c r="A85" s="77">
        <f t="shared" si="13"/>
        <v>83</v>
      </c>
      <c r="B85" s="40" t="s">
        <v>567</v>
      </c>
      <c r="C85" s="40" t="s">
        <v>16</v>
      </c>
      <c r="D85" s="41" t="s">
        <v>461</v>
      </c>
      <c r="E85" s="41" t="str">
        <f t="shared" si="14"/>
        <v>239.255.5.73:5500</v>
      </c>
      <c r="F85" s="40" t="s">
        <v>385</v>
      </c>
      <c r="G85" s="40" t="s">
        <v>794</v>
      </c>
      <c r="H85" s="50">
        <f>MID(E85,SEARCH(".",E85,9)+1,SEARCH(":",E85)-SEARCH(".",E85,9)-1)+200</f>
        <v>273</v>
      </c>
      <c r="I85" s="44"/>
      <c r="J85" s="44">
        <v>101</v>
      </c>
      <c r="K85" s="44">
        <v>3</v>
      </c>
      <c r="L85" s="45" t="s">
        <v>383</v>
      </c>
      <c r="M85" s="40" t="s">
        <v>1269</v>
      </c>
      <c r="N85" s="46" t="s">
        <v>677</v>
      </c>
      <c r="O85" s="47" t="s">
        <v>193</v>
      </c>
      <c r="P85" s="40" t="s">
        <v>233</v>
      </c>
      <c r="Q85" s="40" t="s">
        <v>236</v>
      </c>
      <c r="R85" s="40" t="s">
        <v>384</v>
      </c>
      <c r="S85" s="40" t="s">
        <v>384</v>
      </c>
      <c r="T85" s="48" t="s">
        <v>45</v>
      </c>
      <c r="U85" s="40" t="s">
        <v>342</v>
      </c>
      <c r="V85" s="40"/>
      <c r="W85" s="40"/>
      <c r="X85" s="40"/>
      <c r="Y85" s="40"/>
      <c r="Z85" s="40">
        <v>6.5</v>
      </c>
      <c r="AA85" s="78"/>
    </row>
    <row r="86" spans="1:27" ht="12.75" customHeight="1" x14ac:dyDescent="0.2">
      <c r="A86" s="77">
        <f t="shared" si="13"/>
        <v>84</v>
      </c>
      <c r="B86" s="40" t="s">
        <v>28</v>
      </c>
      <c r="C86" s="40" t="s">
        <v>16</v>
      </c>
      <c r="D86" s="41" t="s">
        <v>394</v>
      </c>
      <c r="E86" s="41" t="str">
        <f t="shared" si="14"/>
        <v>239.255.5.102:5500</v>
      </c>
      <c r="F86" s="40" t="s">
        <v>385</v>
      </c>
      <c r="G86" s="40" t="s">
        <v>794</v>
      </c>
      <c r="H86" s="50" t="str">
        <f t="shared" ref="H86:H116" si="15">MID(E86,SEARCH(".",E86,9)+1,SEARCH(":",E86)-SEARCH(".",E86,9)-1)</f>
        <v>102</v>
      </c>
      <c r="I86" s="43"/>
      <c r="J86" s="44">
        <v>102</v>
      </c>
      <c r="K86" s="44">
        <v>1</v>
      </c>
      <c r="L86" s="45" t="s">
        <v>383</v>
      </c>
      <c r="M86" s="40" t="s">
        <v>1269</v>
      </c>
      <c r="N86" s="52" t="s">
        <v>675</v>
      </c>
      <c r="O86" s="47" t="s">
        <v>129</v>
      </c>
      <c r="P86" s="40" t="s">
        <v>233</v>
      </c>
      <c r="Q86" s="40" t="s">
        <v>238</v>
      </c>
      <c r="R86" s="40" t="s">
        <v>384</v>
      </c>
      <c r="S86" s="40" t="s">
        <v>384</v>
      </c>
      <c r="T86" s="48"/>
      <c r="U86" s="40" t="s">
        <v>248</v>
      </c>
      <c r="V86" s="40"/>
      <c r="W86" s="40"/>
      <c r="X86" s="40"/>
      <c r="Y86" s="40"/>
      <c r="Z86" s="40">
        <v>3</v>
      </c>
      <c r="AA86" s="78"/>
    </row>
    <row r="87" spans="1:27" ht="12.75" customHeight="1" x14ac:dyDescent="0.2">
      <c r="A87" s="77">
        <f t="shared" si="13"/>
        <v>85</v>
      </c>
      <c r="B87" s="40" t="s">
        <v>564</v>
      </c>
      <c r="C87" s="40" t="s">
        <v>16</v>
      </c>
      <c r="D87" s="41" t="s">
        <v>429</v>
      </c>
      <c r="E87" s="41" t="str">
        <f t="shared" si="14"/>
        <v>239.255.5.220:5500</v>
      </c>
      <c r="F87" s="40" t="s">
        <v>385</v>
      </c>
      <c r="G87" s="40" t="s">
        <v>795</v>
      </c>
      <c r="H87" s="50" t="str">
        <f t="shared" si="15"/>
        <v>220</v>
      </c>
      <c r="I87" s="44"/>
      <c r="J87" s="44">
        <v>103</v>
      </c>
      <c r="K87" s="44">
        <v>2</v>
      </c>
      <c r="L87" s="45" t="s">
        <v>383</v>
      </c>
      <c r="M87" s="40" t="s">
        <v>1166</v>
      </c>
      <c r="N87" s="46" t="s">
        <v>760</v>
      </c>
      <c r="O87" s="47" t="s">
        <v>172</v>
      </c>
      <c r="P87" s="40" t="s">
        <v>233</v>
      </c>
      <c r="Q87" s="40" t="s">
        <v>236</v>
      </c>
      <c r="R87" s="40" t="s">
        <v>384</v>
      </c>
      <c r="S87" s="40" t="s">
        <v>384</v>
      </c>
      <c r="T87" s="48"/>
      <c r="U87" s="40" t="s">
        <v>312</v>
      </c>
      <c r="V87" s="40"/>
      <c r="W87" s="40"/>
      <c r="X87" s="40"/>
      <c r="Y87" s="40"/>
      <c r="Z87" s="40">
        <v>3</v>
      </c>
      <c r="AA87" s="78"/>
    </row>
    <row r="88" spans="1:27" ht="12.75" customHeight="1" x14ac:dyDescent="0.2">
      <c r="A88" s="77">
        <f t="shared" si="13"/>
        <v>86</v>
      </c>
      <c r="B88" s="40" t="s">
        <v>29</v>
      </c>
      <c r="C88" s="40" t="s">
        <v>16</v>
      </c>
      <c r="D88" s="41" t="s">
        <v>479</v>
      </c>
      <c r="E88" s="41" t="str">
        <f t="shared" si="14"/>
        <v>239.255.5.12:5500</v>
      </c>
      <c r="F88" s="40" t="s">
        <v>385</v>
      </c>
      <c r="G88" s="40" t="s">
        <v>793</v>
      </c>
      <c r="H88" s="50" t="str">
        <f t="shared" si="15"/>
        <v>12</v>
      </c>
      <c r="I88" s="44"/>
      <c r="J88" s="44">
        <v>104</v>
      </c>
      <c r="K88" s="44">
        <v>1</v>
      </c>
      <c r="L88" s="45" t="s">
        <v>383</v>
      </c>
      <c r="M88" s="40" t="s">
        <v>1269</v>
      </c>
      <c r="N88" s="46" t="s">
        <v>685</v>
      </c>
      <c r="O88" s="47" t="s">
        <v>175</v>
      </c>
      <c r="P88" s="40" t="s">
        <v>233</v>
      </c>
      <c r="Q88" s="40" t="s">
        <v>236</v>
      </c>
      <c r="R88" s="40" t="s">
        <v>384</v>
      </c>
      <c r="S88" s="40" t="s">
        <v>384</v>
      </c>
      <c r="T88" s="48" t="s">
        <v>45</v>
      </c>
      <c r="U88" s="40" t="s">
        <v>358</v>
      </c>
      <c r="V88" s="40"/>
      <c r="W88" s="40"/>
      <c r="X88" s="40"/>
      <c r="Y88" s="40"/>
      <c r="Z88" s="40">
        <v>4.5</v>
      </c>
      <c r="AA88" s="78"/>
    </row>
    <row r="89" spans="1:27" ht="12.75" customHeight="1" x14ac:dyDescent="0.2">
      <c r="A89" s="77">
        <f t="shared" si="13"/>
        <v>87</v>
      </c>
      <c r="B89" s="40" t="s">
        <v>26</v>
      </c>
      <c r="C89" s="40" t="s">
        <v>16</v>
      </c>
      <c r="D89" s="41" t="s">
        <v>411</v>
      </c>
      <c r="E89" s="41" t="str">
        <f t="shared" si="14"/>
        <v>239.255.5.50:5500</v>
      </c>
      <c r="F89" s="40" t="s">
        <v>385</v>
      </c>
      <c r="G89" s="40" t="s">
        <v>794</v>
      </c>
      <c r="H89" s="50" t="str">
        <f t="shared" si="15"/>
        <v>50</v>
      </c>
      <c r="I89" s="44"/>
      <c r="J89" s="44">
        <v>105</v>
      </c>
      <c r="K89" s="44">
        <v>3</v>
      </c>
      <c r="L89" s="45" t="s">
        <v>383</v>
      </c>
      <c r="M89" s="40" t="s">
        <v>1166</v>
      </c>
      <c r="N89" s="46" t="s">
        <v>673</v>
      </c>
      <c r="O89" s="47" t="s">
        <v>155</v>
      </c>
      <c r="P89" s="40" t="s">
        <v>233</v>
      </c>
      <c r="Q89" s="40" t="s">
        <v>238</v>
      </c>
      <c r="R89" s="40" t="s">
        <v>384</v>
      </c>
      <c r="S89" s="40" t="s">
        <v>384</v>
      </c>
      <c r="T89" s="48"/>
      <c r="U89" s="40" t="s">
        <v>285</v>
      </c>
      <c r="V89" s="40"/>
      <c r="W89" s="40"/>
      <c r="X89" s="40"/>
      <c r="Y89" s="40"/>
      <c r="Z89" s="40">
        <v>4</v>
      </c>
      <c r="AA89" s="78"/>
    </row>
    <row r="90" spans="1:27" ht="12.75" customHeight="1" x14ac:dyDescent="0.2">
      <c r="A90" s="77">
        <f t="shared" si="13"/>
        <v>88</v>
      </c>
      <c r="B90" s="40" t="s">
        <v>58</v>
      </c>
      <c r="C90" s="40" t="s">
        <v>12</v>
      </c>
      <c r="D90" s="41" t="s">
        <v>515</v>
      </c>
      <c r="E90" s="49" t="s">
        <v>580</v>
      </c>
      <c r="F90" s="40" t="s">
        <v>385</v>
      </c>
      <c r="G90" s="40" t="s">
        <v>794</v>
      </c>
      <c r="H90" s="50" t="str">
        <f t="shared" si="15"/>
        <v>132</v>
      </c>
      <c r="I90" s="44"/>
      <c r="J90" s="44">
        <v>106</v>
      </c>
      <c r="K90" s="44">
        <v>2</v>
      </c>
      <c r="L90" s="45" t="s">
        <v>383</v>
      </c>
      <c r="M90" s="40" t="s">
        <v>887</v>
      </c>
      <c r="N90" s="46" t="s">
        <v>768</v>
      </c>
      <c r="O90" s="47" t="s">
        <v>133</v>
      </c>
      <c r="P90" s="40" t="s">
        <v>233</v>
      </c>
      <c r="Q90" s="40" t="s">
        <v>238</v>
      </c>
      <c r="R90" s="40" t="s">
        <v>384</v>
      </c>
      <c r="S90" s="40" t="s">
        <v>384</v>
      </c>
      <c r="T90" s="48"/>
      <c r="U90" s="40" t="s">
        <v>255</v>
      </c>
      <c r="V90" s="40"/>
      <c r="W90" s="40"/>
      <c r="X90" s="40"/>
      <c r="Y90" s="40"/>
      <c r="Z90" s="40">
        <v>12</v>
      </c>
      <c r="AA90" s="78"/>
    </row>
    <row r="91" spans="1:27" ht="12.75" customHeight="1" x14ac:dyDescent="0.2">
      <c r="A91" s="77">
        <f t="shared" si="13"/>
        <v>89</v>
      </c>
      <c r="B91" s="40" t="s">
        <v>4</v>
      </c>
      <c r="C91" s="40" t="s">
        <v>12</v>
      </c>
      <c r="D91" s="41" t="s">
        <v>527</v>
      </c>
      <c r="E91" s="51" t="s">
        <v>591</v>
      </c>
      <c r="F91" s="40" t="s">
        <v>385</v>
      </c>
      <c r="G91" s="40" t="s">
        <v>794</v>
      </c>
      <c r="H91" s="50" t="str">
        <f t="shared" si="15"/>
        <v>197</v>
      </c>
      <c r="I91" s="44"/>
      <c r="J91" s="44">
        <v>107</v>
      </c>
      <c r="K91" s="44">
        <v>2</v>
      </c>
      <c r="L91" s="45" t="s">
        <v>383</v>
      </c>
      <c r="M91" s="40" t="s">
        <v>883</v>
      </c>
      <c r="N91" s="46" t="s">
        <v>699</v>
      </c>
      <c r="O91" s="47" t="s">
        <v>156</v>
      </c>
      <c r="P91" s="40" t="s">
        <v>233</v>
      </c>
      <c r="Q91" s="40" t="s">
        <v>238</v>
      </c>
      <c r="R91" s="40" t="s">
        <v>384</v>
      </c>
      <c r="S91" s="40" t="s">
        <v>384</v>
      </c>
      <c r="T91" s="48"/>
      <c r="U91" s="40" t="s">
        <v>286</v>
      </c>
      <c r="V91" s="40"/>
      <c r="W91" s="40"/>
      <c r="X91" s="40"/>
      <c r="Y91" s="40"/>
      <c r="Z91" s="40">
        <v>8</v>
      </c>
      <c r="AA91" s="78"/>
    </row>
    <row r="92" spans="1:27" ht="12.75" customHeight="1" x14ac:dyDescent="0.2">
      <c r="A92" s="77">
        <f t="shared" si="13"/>
        <v>90</v>
      </c>
      <c r="B92" s="40" t="s">
        <v>3</v>
      </c>
      <c r="C92" s="40" t="s">
        <v>16</v>
      </c>
      <c r="D92" s="40" t="s">
        <v>513</v>
      </c>
      <c r="E92" s="49" t="s">
        <v>579</v>
      </c>
      <c r="F92" s="40" t="s">
        <v>385</v>
      </c>
      <c r="G92" s="40" t="s">
        <v>794</v>
      </c>
      <c r="H92" s="50" t="str">
        <f t="shared" si="15"/>
        <v>161</v>
      </c>
      <c r="I92" s="43"/>
      <c r="J92" s="44">
        <v>108</v>
      </c>
      <c r="K92" s="44">
        <v>2</v>
      </c>
      <c r="L92" s="45" t="s">
        <v>383</v>
      </c>
      <c r="M92" s="40" t="s">
        <v>887</v>
      </c>
      <c r="N92" s="52" t="s">
        <v>690</v>
      </c>
      <c r="O92" s="47" t="s">
        <v>129</v>
      </c>
      <c r="P92" s="40" t="s">
        <v>233</v>
      </c>
      <c r="Q92" s="40" t="s">
        <v>238</v>
      </c>
      <c r="R92" s="40" t="s">
        <v>384</v>
      </c>
      <c r="S92" s="40" t="s">
        <v>384</v>
      </c>
      <c r="T92" s="48"/>
      <c r="U92" s="40" t="s">
        <v>249</v>
      </c>
      <c r="V92" s="40"/>
      <c r="W92" s="40"/>
      <c r="X92" s="40"/>
      <c r="Y92" s="40"/>
      <c r="Z92" s="40">
        <v>12</v>
      </c>
      <c r="AA92" s="78"/>
    </row>
    <row r="93" spans="1:27" ht="12.75" customHeight="1" x14ac:dyDescent="0.2">
      <c r="A93" s="77">
        <f t="shared" si="13"/>
        <v>91</v>
      </c>
      <c r="B93" s="40" t="s">
        <v>59</v>
      </c>
      <c r="C93" s="40" t="s">
        <v>16</v>
      </c>
      <c r="D93" s="41" t="s">
        <v>395</v>
      </c>
      <c r="E93" s="41" t="str">
        <f>CONCATENATE("239.255.5.",MID(D93,SEARCH(".",D93,9)+1,SEARCH(":",D93)-SEARCH(".",D93,9)-1),":5500")</f>
        <v>239.255.5.104:5500</v>
      </c>
      <c r="F93" s="40" t="s">
        <v>385</v>
      </c>
      <c r="G93" s="40" t="s">
        <v>794</v>
      </c>
      <c r="H93" s="50" t="str">
        <f t="shared" si="15"/>
        <v>104</v>
      </c>
      <c r="I93" s="44"/>
      <c r="J93" s="44">
        <v>109</v>
      </c>
      <c r="K93" s="44">
        <v>1</v>
      </c>
      <c r="L93" s="45" t="s">
        <v>383</v>
      </c>
      <c r="M93" s="40" t="s">
        <v>889</v>
      </c>
      <c r="N93" s="46" t="s">
        <v>753</v>
      </c>
      <c r="O93" s="47" t="s">
        <v>134</v>
      </c>
      <c r="P93" s="40" t="s">
        <v>233</v>
      </c>
      <c r="Q93" s="40" t="s">
        <v>238</v>
      </c>
      <c r="R93" s="40" t="s">
        <v>384</v>
      </c>
      <c r="S93" s="40" t="s">
        <v>384</v>
      </c>
      <c r="T93" s="48"/>
      <c r="U93" s="40" t="s">
        <v>256</v>
      </c>
      <c r="V93" s="40"/>
      <c r="W93" s="40"/>
      <c r="X93" s="40"/>
      <c r="Y93" s="40"/>
      <c r="Z93" s="40">
        <v>3</v>
      </c>
      <c r="AA93" s="78"/>
    </row>
    <row r="94" spans="1:27" ht="12.75" customHeight="1" x14ac:dyDescent="0.2">
      <c r="A94" s="77">
        <f t="shared" si="13"/>
        <v>92</v>
      </c>
      <c r="B94" s="40" t="s">
        <v>60</v>
      </c>
      <c r="C94" s="40" t="s">
        <v>12</v>
      </c>
      <c r="D94" s="41" t="s">
        <v>516</v>
      </c>
      <c r="E94" s="49" t="s">
        <v>581</v>
      </c>
      <c r="F94" s="40" t="s">
        <v>385</v>
      </c>
      <c r="G94" s="40" t="s">
        <v>794</v>
      </c>
      <c r="H94" s="50" t="str">
        <f t="shared" si="15"/>
        <v>178</v>
      </c>
      <c r="I94" s="44"/>
      <c r="J94" s="44">
        <v>110</v>
      </c>
      <c r="K94" s="44">
        <v>2</v>
      </c>
      <c r="L94" s="45" t="s">
        <v>383</v>
      </c>
      <c r="M94" s="40" t="s">
        <v>619</v>
      </c>
      <c r="N94" s="46" t="s">
        <v>775</v>
      </c>
      <c r="O94" s="47" t="s">
        <v>134</v>
      </c>
      <c r="P94" s="40" t="s">
        <v>233</v>
      </c>
      <c r="Q94" s="40" t="s">
        <v>238</v>
      </c>
      <c r="R94" s="40" t="s">
        <v>384</v>
      </c>
      <c r="S94" s="40" t="s">
        <v>384</v>
      </c>
      <c r="T94" s="48"/>
      <c r="U94" s="40" t="s">
        <v>257</v>
      </c>
      <c r="V94" s="40"/>
      <c r="W94" s="40"/>
      <c r="X94" s="40"/>
      <c r="Y94" s="40"/>
      <c r="Z94" s="40">
        <v>11</v>
      </c>
      <c r="AA94" s="78"/>
    </row>
    <row r="95" spans="1:27" ht="12.75" customHeight="1" x14ac:dyDescent="0.2">
      <c r="A95" s="77">
        <f t="shared" si="13"/>
        <v>93</v>
      </c>
      <c r="B95" s="40" t="s">
        <v>941</v>
      </c>
      <c r="C95" s="40" t="s">
        <v>12</v>
      </c>
      <c r="D95" s="41" t="s">
        <v>608</v>
      </c>
      <c r="E95" s="41" t="str">
        <f>CONCATENATE("239.255.5.",MID(D95,SEARCH(".",D95,9)+1,SEARCH(":",D95)-SEARCH(".",D95,9)-1),":5500")</f>
        <v>239.255.5.38:5500</v>
      </c>
      <c r="F95" s="40" t="s">
        <v>385</v>
      </c>
      <c r="G95" s="40" t="s">
        <v>793</v>
      </c>
      <c r="H95" s="50" t="str">
        <f t="shared" si="15"/>
        <v>38</v>
      </c>
      <c r="I95" s="44"/>
      <c r="J95" s="44">
        <v>111</v>
      </c>
      <c r="K95" s="44">
        <v>3</v>
      </c>
      <c r="L95" s="45"/>
      <c r="M95" s="40" t="s">
        <v>883</v>
      </c>
      <c r="N95" s="46" t="s">
        <v>899</v>
      </c>
      <c r="O95" s="47" t="s">
        <v>627</v>
      </c>
      <c r="P95" s="40" t="s">
        <v>233</v>
      </c>
      <c r="Q95" s="40" t="s">
        <v>238</v>
      </c>
      <c r="R95" s="40" t="s">
        <v>384</v>
      </c>
      <c r="S95" s="40" t="s">
        <v>384</v>
      </c>
      <c r="T95" s="48"/>
      <c r="U95" s="40" t="s">
        <v>626</v>
      </c>
      <c r="V95" s="40"/>
      <c r="W95" s="40"/>
      <c r="X95" s="40"/>
      <c r="Y95" s="40"/>
      <c r="Z95" s="40">
        <v>8</v>
      </c>
      <c r="AA95" s="78"/>
    </row>
    <row r="96" spans="1:27" ht="12.75" customHeight="1" x14ac:dyDescent="0.2">
      <c r="A96" s="77">
        <f t="shared" si="13"/>
        <v>94</v>
      </c>
      <c r="B96" s="40" t="s">
        <v>561</v>
      </c>
      <c r="C96" s="40" t="s">
        <v>16</v>
      </c>
      <c r="D96" s="41" t="s">
        <v>396</v>
      </c>
      <c r="E96" s="41" t="str">
        <f>CONCATENATE("239.255.5.",MID(D96,SEARCH(".",D96,9)+1,SEARCH(":",D96)-SEARCH(".",D96,9)-1),":5500")</f>
        <v>239.255.5.103:5500</v>
      </c>
      <c r="F96" s="40" t="s">
        <v>385</v>
      </c>
      <c r="G96" s="40" t="s">
        <v>793</v>
      </c>
      <c r="H96" s="50" t="str">
        <f t="shared" si="15"/>
        <v>103</v>
      </c>
      <c r="I96" s="44"/>
      <c r="J96" s="44">
        <v>112</v>
      </c>
      <c r="K96" s="44">
        <v>2</v>
      </c>
      <c r="L96" s="45" t="s">
        <v>383</v>
      </c>
      <c r="M96" s="40" t="s">
        <v>1269</v>
      </c>
      <c r="N96" s="46" t="s">
        <v>744</v>
      </c>
      <c r="O96" s="47" t="s">
        <v>135</v>
      </c>
      <c r="P96" s="40" t="s">
        <v>233</v>
      </c>
      <c r="Q96" s="40" t="s">
        <v>236</v>
      </c>
      <c r="R96" s="40" t="s">
        <v>384</v>
      </c>
      <c r="S96" s="40" t="s">
        <v>384</v>
      </c>
      <c r="T96" s="48"/>
      <c r="U96" s="40" t="s">
        <v>258</v>
      </c>
      <c r="V96" s="40"/>
      <c r="W96" s="40"/>
      <c r="X96" s="40"/>
      <c r="Y96" s="40"/>
      <c r="Z96" s="40">
        <v>3</v>
      </c>
      <c r="AA96" s="79"/>
    </row>
    <row r="97" spans="1:47" ht="12.75" customHeight="1" x14ac:dyDescent="0.2">
      <c r="A97" s="77">
        <f t="shared" si="13"/>
        <v>95</v>
      </c>
      <c r="B97" s="40" t="s">
        <v>569</v>
      </c>
      <c r="C97" s="40" t="s">
        <v>16</v>
      </c>
      <c r="D97" s="41" t="s">
        <v>478</v>
      </c>
      <c r="E97" s="41" t="str">
        <f>CONCATENATE("239.255.5.",MID(D97,SEARCH(".",D97,9)+1,SEARCH(":",D97)-SEARCH(".",D97,9)-1),":5500")</f>
        <v>239.255.5.237:5500</v>
      </c>
      <c r="F97" s="40" t="s">
        <v>385</v>
      </c>
      <c r="G97" s="40" t="s">
        <v>793</v>
      </c>
      <c r="H97" s="50" t="str">
        <f t="shared" si="15"/>
        <v>237</v>
      </c>
      <c r="I97" s="44"/>
      <c r="J97" s="44">
        <v>113</v>
      </c>
      <c r="K97" s="44">
        <v>2</v>
      </c>
      <c r="L97" s="45" t="s">
        <v>45</v>
      </c>
      <c r="M97" s="40" t="s">
        <v>994</v>
      </c>
      <c r="N97" s="46" t="s">
        <v>750</v>
      </c>
      <c r="O97" s="47" t="s">
        <v>204</v>
      </c>
      <c r="P97" s="40" t="s">
        <v>233</v>
      </c>
      <c r="Q97" s="40" t="s">
        <v>236</v>
      </c>
      <c r="R97" s="40" t="s">
        <v>384</v>
      </c>
      <c r="S97" s="40" t="s">
        <v>384</v>
      </c>
      <c r="T97" s="48"/>
      <c r="U97" s="40" t="s">
        <v>357</v>
      </c>
      <c r="V97" s="40"/>
      <c r="W97" s="40"/>
      <c r="X97" s="40"/>
      <c r="Y97" s="40"/>
      <c r="Z97" s="40">
        <v>3</v>
      </c>
      <c r="AA97" s="78"/>
    </row>
    <row r="98" spans="1:47" ht="12.75" customHeight="1" x14ac:dyDescent="0.2">
      <c r="A98" s="77">
        <f t="shared" si="13"/>
        <v>96</v>
      </c>
      <c r="B98" s="40" t="s">
        <v>727</v>
      </c>
      <c r="C98" s="40" t="s">
        <v>12</v>
      </c>
      <c r="D98" s="41" t="s">
        <v>535</v>
      </c>
      <c r="E98" s="49" t="s">
        <v>596</v>
      </c>
      <c r="F98" s="40" t="s">
        <v>385</v>
      </c>
      <c r="G98" s="40" t="s">
        <v>794</v>
      </c>
      <c r="H98" s="50" t="str">
        <f t="shared" si="15"/>
        <v>186</v>
      </c>
      <c r="I98" s="44"/>
      <c r="J98" s="44">
        <v>114</v>
      </c>
      <c r="K98" s="44">
        <v>1</v>
      </c>
      <c r="L98" s="45" t="s">
        <v>383</v>
      </c>
      <c r="M98" s="40" t="s">
        <v>1359</v>
      </c>
      <c r="N98" s="46" t="s">
        <v>728</v>
      </c>
      <c r="O98" s="47" t="s">
        <v>169</v>
      </c>
      <c r="P98" s="40" t="s">
        <v>233</v>
      </c>
      <c r="Q98" s="40" t="s">
        <v>236</v>
      </c>
      <c r="R98" s="40" t="s">
        <v>384</v>
      </c>
      <c r="S98" s="40" t="s">
        <v>384</v>
      </c>
      <c r="T98" s="48"/>
      <c r="U98" s="40" t="s">
        <v>310</v>
      </c>
      <c r="V98" s="40"/>
      <c r="W98" s="40"/>
      <c r="X98" s="40"/>
      <c r="Y98" s="40"/>
      <c r="Z98" s="40">
        <v>9</v>
      </c>
      <c r="AA98" s="78"/>
    </row>
    <row r="99" spans="1:47" ht="12.75" customHeight="1" x14ac:dyDescent="0.2">
      <c r="A99" s="77">
        <f t="shared" si="13"/>
        <v>97</v>
      </c>
      <c r="B99" s="40" t="s">
        <v>73</v>
      </c>
      <c r="C99" s="40" t="s">
        <v>16</v>
      </c>
      <c r="D99" s="41" t="s">
        <v>427</v>
      </c>
      <c r="E99" s="41" t="str">
        <f>CONCATENATE("239.255.5.",MID(D99,SEARCH(".",D99,9)+1,SEARCH(":",D99)-SEARCH(".",D99,9)-1),":5500")</f>
        <v>239.255.5.80:5500</v>
      </c>
      <c r="F99" s="40" t="s">
        <v>385</v>
      </c>
      <c r="G99" s="40" t="s">
        <v>794</v>
      </c>
      <c r="H99" s="50" t="str">
        <f t="shared" si="15"/>
        <v>80</v>
      </c>
      <c r="I99" s="44"/>
      <c r="J99" s="44">
        <v>115</v>
      </c>
      <c r="K99" s="44">
        <v>1</v>
      </c>
      <c r="L99" s="45"/>
      <c r="M99" s="40" t="s">
        <v>1280</v>
      </c>
      <c r="N99" s="46" t="s">
        <v>754</v>
      </c>
      <c r="O99" s="47" t="s">
        <v>171</v>
      </c>
      <c r="P99" s="40" t="s">
        <v>233</v>
      </c>
      <c r="Q99" s="40" t="s">
        <v>238</v>
      </c>
      <c r="R99" s="40" t="s">
        <v>384</v>
      </c>
      <c r="S99" s="40" t="s">
        <v>384</v>
      </c>
      <c r="T99" s="48"/>
      <c r="U99" s="40" t="s">
        <v>311</v>
      </c>
      <c r="V99" s="40"/>
      <c r="W99" s="40"/>
      <c r="X99" s="40"/>
      <c r="Y99" s="40"/>
      <c r="Z99" s="40">
        <v>3</v>
      </c>
      <c r="AA99" s="78"/>
    </row>
    <row r="100" spans="1:47" ht="12.75" customHeight="1" x14ac:dyDescent="0.2">
      <c r="A100" s="77">
        <f t="shared" si="13"/>
        <v>98</v>
      </c>
      <c r="B100" s="40" t="s">
        <v>105</v>
      </c>
      <c r="C100" s="40" t="s">
        <v>12</v>
      </c>
      <c r="D100" s="41" t="s">
        <v>531</v>
      </c>
      <c r="E100" s="51" t="s">
        <v>592</v>
      </c>
      <c r="F100" s="40" t="s">
        <v>385</v>
      </c>
      <c r="G100" s="40" t="s">
        <v>794</v>
      </c>
      <c r="H100" s="50" t="str">
        <f t="shared" si="15"/>
        <v>177</v>
      </c>
      <c r="I100" s="44"/>
      <c r="J100" s="44">
        <v>116</v>
      </c>
      <c r="K100" s="44">
        <v>1</v>
      </c>
      <c r="L100" s="45"/>
      <c r="M100" s="40" t="s">
        <v>1169</v>
      </c>
      <c r="N100" s="46" t="s">
        <v>682</v>
      </c>
      <c r="O100" s="47" t="s">
        <v>166</v>
      </c>
      <c r="P100" s="40" t="s">
        <v>233</v>
      </c>
      <c r="Q100" s="40" t="s">
        <v>236</v>
      </c>
      <c r="R100" s="40" t="s">
        <v>384</v>
      </c>
      <c r="S100" s="40" t="s">
        <v>384</v>
      </c>
      <c r="T100" s="48"/>
      <c r="U100" s="40" t="s">
        <v>299</v>
      </c>
      <c r="V100" s="40"/>
      <c r="W100" s="40"/>
      <c r="X100" s="40"/>
      <c r="Y100" s="40"/>
      <c r="Z100" s="40">
        <v>9</v>
      </c>
      <c r="AA100" s="78"/>
    </row>
    <row r="101" spans="1:47" ht="12.75" customHeight="1" x14ac:dyDescent="0.2">
      <c r="A101" s="77">
        <f t="shared" si="13"/>
        <v>99</v>
      </c>
      <c r="B101" s="40" t="s">
        <v>80</v>
      </c>
      <c r="C101" s="40" t="s">
        <v>16</v>
      </c>
      <c r="D101" s="41" t="s">
        <v>449</v>
      </c>
      <c r="E101" s="41" t="str">
        <f>CONCATENATE("239.255.5.",MID(D101,SEARCH(".",D101,9)+1,SEARCH(":",D101)-SEARCH(".",D101,9)-1),":5500")</f>
        <v>239.255.5.209:5500</v>
      </c>
      <c r="F101" s="40" t="s">
        <v>385</v>
      </c>
      <c r="G101" s="40" t="s">
        <v>991</v>
      </c>
      <c r="H101" s="50" t="str">
        <f t="shared" si="15"/>
        <v>209</v>
      </c>
      <c r="I101" s="44"/>
      <c r="J101" s="44">
        <v>117</v>
      </c>
      <c r="K101" s="44">
        <v>1</v>
      </c>
      <c r="L101" s="45" t="s">
        <v>45</v>
      </c>
      <c r="M101" s="40" t="s">
        <v>882</v>
      </c>
      <c r="N101" s="46" t="s">
        <v>653</v>
      </c>
      <c r="O101" s="47" t="s">
        <v>184</v>
      </c>
      <c r="P101" s="40" t="s">
        <v>233</v>
      </c>
      <c r="Q101" s="40" t="s">
        <v>236</v>
      </c>
      <c r="R101" s="40" t="s">
        <v>384</v>
      </c>
      <c r="S101" s="40" t="s">
        <v>384</v>
      </c>
      <c r="T101" s="48" t="s">
        <v>45</v>
      </c>
      <c r="U101" s="40" t="s">
        <v>331</v>
      </c>
      <c r="V101" s="40"/>
      <c r="W101" s="40"/>
      <c r="X101" s="40"/>
      <c r="Y101" s="40"/>
      <c r="Z101" s="40">
        <v>6.5</v>
      </c>
      <c r="AA101" s="78"/>
    </row>
    <row r="102" spans="1:47" ht="12.75" customHeight="1" x14ac:dyDescent="0.2">
      <c r="A102" s="77">
        <f t="shared" si="13"/>
        <v>100</v>
      </c>
      <c r="B102" s="40" t="s">
        <v>562</v>
      </c>
      <c r="C102" s="40" t="s">
        <v>12</v>
      </c>
      <c r="D102" s="41" t="s">
        <v>517</v>
      </c>
      <c r="E102" s="51" t="s">
        <v>582</v>
      </c>
      <c r="F102" s="40" t="s">
        <v>385</v>
      </c>
      <c r="G102" s="40" t="s">
        <v>793</v>
      </c>
      <c r="H102" s="50" t="str">
        <f t="shared" si="15"/>
        <v>171</v>
      </c>
      <c r="I102" s="44"/>
      <c r="J102" s="44">
        <v>118</v>
      </c>
      <c r="K102" s="44">
        <v>1</v>
      </c>
      <c r="L102" s="45" t="s">
        <v>383</v>
      </c>
      <c r="M102" s="40" t="s">
        <v>890</v>
      </c>
      <c r="N102" s="46" t="s">
        <v>772</v>
      </c>
      <c r="O102" s="47" t="s">
        <v>135</v>
      </c>
      <c r="P102" s="40" t="s">
        <v>233</v>
      </c>
      <c r="Q102" s="40" t="s">
        <v>238</v>
      </c>
      <c r="R102" s="40" t="s">
        <v>384</v>
      </c>
      <c r="S102" s="40" t="s">
        <v>384</v>
      </c>
      <c r="T102" s="48"/>
      <c r="U102" s="40" t="s">
        <v>259</v>
      </c>
      <c r="V102" s="40"/>
      <c r="W102" s="40"/>
      <c r="X102" s="40"/>
      <c r="Y102" s="40"/>
      <c r="Z102" s="40">
        <v>12</v>
      </c>
      <c r="AA102" s="78"/>
    </row>
    <row r="103" spans="1:47" ht="12.75" customHeight="1" x14ac:dyDescent="0.2">
      <c r="A103" s="77">
        <f t="shared" si="13"/>
        <v>101</v>
      </c>
      <c r="B103" s="40" t="s">
        <v>99</v>
      </c>
      <c r="C103" s="40" t="s">
        <v>16</v>
      </c>
      <c r="D103" s="41" t="s">
        <v>388</v>
      </c>
      <c r="E103" s="41" t="str">
        <f t="shared" ref="E103:E121" si="16">CONCATENATE("239.255.5.",MID(D103,SEARCH(".",D103,9)+1,SEARCH(":",D103)-SEARCH(".",D103,9)-1),":5500")</f>
        <v>239.255.5.134:5500</v>
      </c>
      <c r="F103" s="40" t="s">
        <v>385</v>
      </c>
      <c r="G103" s="40" t="s">
        <v>991</v>
      </c>
      <c r="H103" s="50" t="str">
        <f t="shared" si="15"/>
        <v>134</v>
      </c>
      <c r="I103" s="43"/>
      <c r="J103" s="44">
        <v>119</v>
      </c>
      <c r="K103" s="44">
        <v>2</v>
      </c>
      <c r="L103" s="45" t="s">
        <v>45</v>
      </c>
      <c r="M103" s="40" t="s">
        <v>1170</v>
      </c>
      <c r="N103" s="46" t="s">
        <v>759</v>
      </c>
      <c r="O103" s="47" t="s">
        <v>126</v>
      </c>
      <c r="P103" s="40" t="s">
        <v>233</v>
      </c>
      <c r="Q103" s="40" t="s">
        <v>236</v>
      </c>
      <c r="R103" s="40" t="s">
        <v>384</v>
      </c>
      <c r="S103" s="40" t="s">
        <v>384</v>
      </c>
      <c r="T103" s="48"/>
      <c r="U103" s="40" t="s">
        <v>246</v>
      </c>
      <c r="V103" s="40"/>
      <c r="W103" s="40"/>
      <c r="X103" s="40"/>
      <c r="Y103" s="40"/>
      <c r="Z103" s="40">
        <v>3</v>
      </c>
      <c r="AA103" s="78"/>
    </row>
    <row r="104" spans="1:47" ht="12.75" customHeight="1" x14ac:dyDescent="0.2">
      <c r="A104" s="77">
        <f t="shared" si="13"/>
        <v>102</v>
      </c>
      <c r="B104" s="40" t="s">
        <v>77</v>
      </c>
      <c r="C104" s="40" t="s">
        <v>16</v>
      </c>
      <c r="D104" s="41" t="s">
        <v>434</v>
      </c>
      <c r="E104" s="41" t="str">
        <f t="shared" si="16"/>
        <v>239.255.5.135:5500</v>
      </c>
      <c r="F104" s="40" t="s">
        <v>385</v>
      </c>
      <c r="G104" s="40" t="s">
        <v>991</v>
      </c>
      <c r="H104" s="50" t="str">
        <f t="shared" si="15"/>
        <v>135</v>
      </c>
      <c r="I104" s="44"/>
      <c r="J104" s="44">
        <v>120</v>
      </c>
      <c r="K104" s="44">
        <v>1</v>
      </c>
      <c r="L104" s="45" t="s">
        <v>383</v>
      </c>
      <c r="M104" s="40" t="s">
        <v>1282</v>
      </c>
      <c r="N104" s="46" t="s">
        <v>668</v>
      </c>
      <c r="O104" s="47" t="s">
        <v>176</v>
      </c>
      <c r="P104" s="40" t="s">
        <v>233</v>
      </c>
      <c r="Q104" s="40" t="s">
        <v>236</v>
      </c>
      <c r="R104" s="40" t="s">
        <v>384</v>
      </c>
      <c r="S104" s="40" t="s">
        <v>384</v>
      </c>
      <c r="T104" s="48"/>
      <c r="U104" s="40" t="s">
        <v>317</v>
      </c>
      <c r="V104" s="40"/>
      <c r="W104" s="40"/>
      <c r="X104" s="40"/>
      <c r="Y104" s="40"/>
      <c r="Z104" s="40">
        <v>8</v>
      </c>
      <c r="AA104" s="78"/>
    </row>
    <row r="105" spans="1:47" s="8" customFormat="1" ht="12.75" customHeight="1" x14ac:dyDescent="0.2">
      <c r="A105" s="77">
        <f t="shared" si="13"/>
        <v>103</v>
      </c>
      <c r="B105" s="40" t="s">
        <v>816</v>
      </c>
      <c r="C105" s="40" t="s">
        <v>12</v>
      </c>
      <c r="D105" s="49" t="s">
        <v>536</v>
      </c>
      <c r="E105" s="41" t="str">
        <f t="shared" si="16"/>
        <v>239.255.5.205:5500</v>
      </c>
      <c r="F105" s="40" t="s">
        <v>385</v>
      </c>
      <c r="G105" s="40" t="s">
        <v>796</v>
      </c>
      <c r="H105" s="50" t="str">
        <f t="shared" si="15"/>
        <v>205</v>
      </c>
      <c r="I105" s="44"/>
      <c r="J105" s="44">
        <v>121</v>
      </c>
      <c r="K105" s="44">
        <v>1</v>
      </c>
      <c r="L105" s="45"/>
      <c r="M105" s="40" t="s">
        <v>883</v>
      </c>
      <c r="N105" s="40" t="s">
        <v>817</v>
      </c>
      <c r="O105" s="47" t="s">
        <v>851</v>
      </c>
      <c r="P105" s="40" t="s">
        <v>233</v>
      </c>
      <c r="Q105" s="40" t="s">
        <v>236</v>
      </c>
      <c r="R105" s="40" t="s">
        <v>384</v>
      </c>
      <c r="S105" s="40" t="s">
        <v>384</v>
      </c>
      <c r="T105" s="48"/>
      <c r="U105" s="40" t="s">
        <v>836</v>
      </c>
      <c r="V105" s="40"/>
      <c r="W105" s="40"/>
      <c r="X105" s="40"/>
      <c r="Y105" s="40"/>
      <c r="Z105" s="40">
        <v>8</v>
      </c>
      <c r="AA105" s="78"/>
      <c r="AC105" s="1"/>
      <c r="AD105" s="9"/>
      <c r="AE105" s="9"/>
      <c r="AF105" s="9"/>
      <c r="AG105" s="9"/>
      <c r="AH105" s="9"/>
      <c r="AI105" s="9"/>
      <c r="AJ105" s="9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2.75" customHeight="1" x14ac:dyDescent="0.2">
      <c r="A106" s="77">
        <f t="shared" si="13"/>
        <v>104</v>
      </c>
      <c r="B106" s="40" t="s">
        <v>556</v>
      </c>
      <c r="C106" s="40" t="s">
        <v>16</v>
      </c>
      <c r="D106" s="41" t="s">
        <v>398</v>
      </c>
      <c r="E106" s="41" t="str">
        <f t="shared" si="16"/>
        <v>239.255.5.83:5500</v>
      </c>
      <c r="F106" s="40" t="s">
        <v>385</v>
      </c>
      <c r="G106" s="40" t="s">
        <v>794</v>
      </c>
      <c r="H106" s="50" t="str">
        <f t="shared" si="15"/>
        <v>83</v>
      </c>
      <c r="I106" s="44"/>
      <c r="J106" s="44">
        <v>123</v>
      </c>
      <c r="K106" s="44">
        <v>1</v>
      </c>
      <c r="L106" s="45" t="s">
        <v>45</v>
      </c>
      <c r="M106" s="40" t="s">
        <v>885</v>
      </c>
      <c r="N106" s="46" t="s">
        <v>700</v>
      </c>
      <c r="O106" s="47" t="s">
        <v>137</v>
      </c>
      <c r="P106" s="40" t="s">
        <v>233</v>
      </c>
      <c r="Q106" s="40" t="s">
        <v>236</v>
      </c>
      <c r="R106" s="40" t="s">
        <v>384</v>
      </c>
      <c r="S106" s="40" t="s">
        <v>384</v>
      </c>
      <c r="T106" s="48"/>
      <c r="U106" s="40" t="s">
        <v>260</v>
      </c>
      <c r="V106" s="40"/>
      <c r="W106" s="40"/>
      <c r="X106" s="40"/>
      <c r="Y106" s="40"/>
      <c r="Z106" s="40">
        <v>3</v>
      </c>
      <c r="AA106" s="78"/>
    </row>
    <row r="107" spans="1:47" s="9" customFormat="1" ht="12.75" customHeight="1" x14ac:dyDescent="0.2">
      <c r="A107" s="77">
        <f t="shared" si="13"/>
        <v>105</v>
      </c>
      <c r="B107" s="40" t="s">
        <v>803</v>
      </c>
      <c r="C107" s="40" t="s">
        <v>16</v>
      </c>
      <c r="D107" s="41" t="s">
        <v>387</v>
      </c>
      <c r="E107" s="41" t="str">
        <f t="shared" si="16"/>
        <v>239.255.5.133:5500</v>
      </c>
      <c r="F107" s="40" t="s">
        <v>385</v>
      </c>
      <c r="G107" s="40" t="s">
        <v>991</v>
      </c>
      <c r="H107" s="50" t="str">
        <f t="shared" si="15"/>
        <v>133</v>
      </c>
      <c r="I107" s="43"/>
      <c r="J107" s="44">
        <v>124</v>
      </c>
      <c r="K107" s="44">
        <v>2</v>
      </c>
      <c r="L107" s="45" t="s">
        <v>383</v>
      </c>
      <c r="M107" s="40" t="s">
        <v>1272</v>
      </c>
      <c r="N107" s="46" t="s">
        <v>804</v>
      </c>
      <c r="O107" s="47" t="s">
        <v>125</v>
      </c>
      <c r="P107" s="40" t="s">
        <v>233</v>
      </c>
      <c r="Q107" s="40" t="s">
        <v>236</v>
      </c>
      <c r="R107" s="40" t="s">
        <v>384</v>
      </c>
      <c r="S107" s="40" t="s">
        <v>384</v>
      </c>
      <c r="T107" s="48"/>
      <c r="U107" s="40" t="s">
        <v>245</v>
      </c>
      <c r="V107" s="40"/>
      <c r="W107" s="40"/>
      <c r="X107" s="40"/>
      <c r="Y107" s="40"/>
      <c r="Z107" s="40">
        <v>9</v>
      </c>
      <c r="AA107" s="78"/>
    </row>
    <row r="108" spans="1:47" ht="12.75" customHeight="1" x14ac:dyDescent="0.2">
      <c r="A108" s="77">
        <f t="shared" si="13"/>
        <v>106</v>
      </c>
      <c r="B108" s="40" t="s">
        <v>72</v>
      </c>
      <c r="C108" s="40" t="s">
        <v>16</v>
      </c>
      <c r="D108" s="41" t="s">
        <v>426</v>
      </c>
      <c r="E108" s="41" t="str">
        <f t="shared" si="16"/>
        <v>239.255.5.84:5500</v>
      </c>
      <c r="F108" s="40" t="s">
        <v>385</v>
      </c>
      <c r="G108" s="40" t="s">
        <v>794</v>
      </c>
      <c r="H108" s="50" t="str">
        <f t="shared" si="15"/>
        <v>84</v>
      </c>
      <c r="I108" s="44"/>
      <c r="J108" s="44">
        <v>125</v>
      </c>
      <c r="K108" s="44">
        <v>3</v>
      </c>
      <c r="L108" s="45"/>
      <c r="M108" s="40" t="s">
        <v>1280</v>
      </c>
      <c r="N108" s="46" t="s">
        <v>757</v>
      </c>
      <c r="O108" s="47" t="s">
        <v>171</v>
      </c>
      <c r="P108" s="40" t="s">
        <v>233</v>
      </c>
      <c r="Q108" s="40" t="s">
        <v>238</v>
      </c>
      <c r="R108" s="40" t="s">
        <v>384</v>
      </c>
      <c r="S108" s="40" t="s">
        <v>384</v>
      </c>
      <c r="T108" s="48" t="s">
        <v>45</v>
      </c>
      <c r="U108" s="40" t="s">
        <v>309</v>
      </c>
      <c r="V108" s="40"/>
      <c r="W108" s="40"/>
      <c r="X108" s="40"/>
      <c r="Y108" s="40"/>
      <c r="Z108" s="40">
        <v>3</v>
      </c>
      <c r="AA108" s="78"/>
    </row>
    <row r="109" spans="1:47" ht="12.75" customHeight="1" x14ac:dyDescent="0.2">
      <c r="A109" s="77">
        <f t="shared" si="13"/>
        <v>107</v>
      </c>
      <c r="B109" s="40" t="s">
        <v>37</v>
      </c>
      <c r="C109" s="40" t="s">
        <v>12</v>
      </c>
      <c r="D109" s="49" t="s">
        <v>528</v>
      </c>
      <c r="E109" s="41" t="str">
        <f t="shared" si="16"/>
        <v>239.255.5.164:5500</v>
      </c>
      <c r="F109" s="40" t="s">
        <v>385</v>
      </c>
      <c r="G109" s="40" t="s">
        <v>797</v>
      </c>
      <c r="H109" s="50" t="str">
        <f t="shared" si="15"/>
        <v>164</v>
      </c>
      <c r="I109" s="44"/>
      <c r="J109" s="44">
        <v>126</v>
      </c>
      <c r="K109" s="44">
        <v>2</v>
      </c>
      <c r="L109" s="45" t="s">
        <v>383</v>
      </c>
      <c r="M109" s="40" t="s">
        <v>886</v>
      </c>
      <c r="N109" s="46" t="s">
        <v>662</v>
      </c>
      <c r="O109" s="47" t="s">
        <v>157</v>
      </c>
      <c r="P109" s="40" t="s">
        <v>233</v>
      </c>
      <c r="Q109" s="40" t="s">
        <v>238</v>
      </c>
      <c r="R109" s="40" t="s">
        <v>384</v>
      </c>
      <c r="S109" s="40" t="s">
        <v>384</v>
      </c>
      <c r="T109" s="48"/>
      <c r="U109" s="40" t="s">
        <v>288</v>
      </c>
      <c r="V109" s="40"/>
      <c r="W109" s="40"/>
      <c r="X109" s="40"/>
      <c r="Y109" s="40"/>
      <c r="Z109" s="40">
        <v>9</v>
      </c>
      <c r="AA109" s="78"/>
    </row>
    <row r="110" spans="1:47" ht="12.75" customHeight="1" x14ac:dyDescent="0.2">
      <c r="A110" s="77">
        <f t="shared" si="13"/>
        <v>108</v>
      </c>
      <c r="B110" s="40" t="s">
        <v>755</v>
      </c>
      <c r="C110" s="40" t="s">
        <v>16</v>
      </c>
      <c r="D110" s="41" t="s">
        <v>425</v>
      </c>
      <c r="E110" s="41" t="str">
        <f t="shared" si="16"/>
        <v>239.255.5.99:5500</v>
      </c>
      <c r="F110" s="40" t="s">
        <v>385</v>
      </c>
      <c r="G110" s="40" t="s">
        <v>794</v>
      </c>
      <c r="H110" s="50" t="str">
        <f t="shared" si="15"/>
        <v>99</v>
      </c>
      <c r="I110" s="44"/>
      <c r="J110" s="44">
        <v>127</v>
      </c>
      <c r="K110" s="44">
        <v>2</v>
      </c>
      <c r="L110" s="45"/>
      <c r="M110" s="40" t="s">
        <v>1280</v>
      </c>
      <c r="N110" s="46" t="s">
        <v>756</v>
      </c>
      <c r="O110" s="47" t="s">
        <v>171</v>
      </c>
      <c r="P110" s="40" t="s">
        <v>233</v>
      </c>
      <c r="Q110" s="40" t="s">
        <v>238</v>
      </c>
      <c r="R110" s="40" t="s">
        <v>384</v>
      </c>
      <c r="S110" s="40" t="s">
        <v>384</v>
      </c>
      <c r="T110" s="48"/>
      <c r="U110" s="40" t="s">
        <v>308</v>
      </c>
      <c r="V110" s="40"/>
      <c r="W110" s="40"/>
      <c r="X110" s="40"/>
      <c r="Y110" s="40"/>
      <c r="Z110" s="40">
        <v>6.5</v>
      </c>
      <c r="AA110" s="78"/>
    </row>
    <row r="111" spans="1:47" ht="12.75" customHeight="1" x14ac:dyDescent="0.2">
      <c r="A111" s="77">
        <f t="shared" si="13"/>
        <v>109</v>
      </c>
      <c r="B111" s="40" t="s">
        <v>572</v>
      </c>
      <c r="C111" s="40" t="s">
        <v>16</v>
      </c>
      <c r="D111" s="41" t="s">
        <v>506</v>
      </c>
      <c r="E111" s="41" t="str">
        <f t="shared" si="16"/>
        <v>239.255.5.14:5500</v>
      </c>
      <c r="F111" s="40" t="s">
        <v>385</v>
      </c>
      <c r="G111" s="40" t="s">
        <v>793</v>
      </c>
      <c r="H111" s="50" t="str">
        <f t="shared" si="15"/>
        <v>14</v>
      </c>
      <c r="I111" s="43"/>
      <c r="J111" s="44">
        <v>129</v>
      </c>
      <c r="K111" s="44">
        <v>1</v>
      </c>
      <c r="L111" s="45" t="s">
        <v>383</v>
      </c>
      <c r="M111" s="40" t="s">
        <v>1269</v>
      </c>
      <c r="N111" s="46" t="s">
        <v>739</v>
      </c>
      <c r="O111" s="47" t="s">
        <v>175</v>
      </c>
      <c r="P111" s="40" t="s">
        <v>233</v>
      </c>
      <c r="Q111" s="40" t="s">
        <v>236</v>
      </c>
      <c r="R111" s="40" t="s">
        <v>384</v>
      </c>
      <c r="S111" s="40" t="s">
        <v>384</v>
      </c>
      <c r="T111" s="48" t="s">
        <v>45</v>
      </c>
      <c r="U111" s="40" t="s">
        <v>378</v>
      </c>
      <c r="V111" s="40"/>
      <c r="W111" s="40"/>
      <c r="X111" s="40"/>
      <c r="Y111" s="40"/>
      <c r="Z111" s="40">
        <v>4.5</v>
      </c>
      <c r="AA111" s="78"/>
    </row>
    <row r="112" spans="1:47" ht="12.75" customHeight="1" x14ac:dyDescent="0.2">
      <c r="A112" s="77">
        <f t="shared" si="13"/>
        <v>110</v>
      </c>
      <c r="B112" s="40" t="s">
        <v>1084</v>
      </c>
      <c r="C112" s="40" t="s">
        <v>16</v>
      </c>
      <c r="D112" s="41" t="s">
        <v>467</v>
      </c>
      <c r="E112" s="41" t="str">
        <f t="shared" si="16"/>
        <v>239.255.5.140:5500</v>
      </c>
      <c r="F112" s="40" t="s">
        <v>385</v>
      </c>
      <c r="G112" s="40" t="s">
        <v>794</v>
      </c>
      <c r="H112" s="50" t="str">
        <f t="shared" si="15"/>
        <v>140</v>
      </c>
      <c r="I112" s="44"/>
      <c r="J112" s="44">
        <v>130</v>
      </c>
      <c r="K112" s="44">
        <v>3</v>
      </c>
      <c r="L112" s="45" t="s">
        <v>45</v>
      </c>
      <c r="M112" s="40" t="s">
        <v>885</v>
      </c>
      <c r="N112" s="46" t="s">
        <v>1086</v>
      </c>
      <c r="O112" s="47" t="s">
        <v>200</v>
      </c>
      <c r="P112" s="40" t="s">
        <v>233</v>
      </c>
      <c r="Q112" s="40" t="s">
        <v>236</v>
      </c>
      <c r="R112" s="40" t="s">
        <v>384</v>
      </c>
      <c r="S112" s="40" t="s">
        <v>384</v>
      </c>
      <c r="T112" s="48"/>
      <c r="U112" s="40" t="s">
        <v>348</v>
      </c>
      <c r="V112" s="40"/>
      <c r="W112" s="40"/>
      <c r="X112" s="40"/>
      <c r="Y112" s="40"/>
      <c r="Z112" s="40">
        <v>6.5</v>
      </c>
      <c r="AA112" s="78"/>
    </row>
    <row r="113" spans="1:27" ht="12.75" customHeight="1" x14ac:dyDescent="0.2">
      <c r="A113" s="77">
        <f t="shared" si="13"/>
        <v>111</v>
      </c>
      <c r="B113" s="40" t="s">
        <v>76</v>
      </c>
      <c r="C113" s="40" t="s">
        <v>16</v>
      </c>
      <c r="D113" s="41" t="s">
        <v>433</v>
      </c>
      <c r="E113" s="41" t="str">
        <f t="shared" si="16"/>
        <v>239.255.5.19:5500</v>
      </c>
      <c r="F113" s="40" t="s">
        <v>385</v>
      </c>
      <c r="G113" s="40" t="s">
        <v>794</v>
      </c>
      <c r="H113" s="50" t="str">
        <f t="shared" si="15"/>
        <v>19</v>
      </c>
      <c r="I113" s="44"/>
      <c r="J113" s="44">
        <v>131</v>
      </c>
      <c r="K113" s="44">
        <v>1</v>
      </c>
      <c r="L113" s="45" t="s">
        <v>45</v>
      </c>
      <c r="M113" s="40" t="s">
        <v>1281</v>
      </c>
      <c r="N113" s="46" t="s">
        <v>742</v>
      </c>
      <c r="O113" s="47" t="s">
        <v>175</v>
      </c>
      <c r="P113" s="40" t="s">
        <v>233</v>
      </c>
      <c r="Q113" s="40" t="s">
        <v>236</v>
      </c>
      <c r="R113" s="40" t="s">
        <v>384</v>
      </c>
      <c r="S113" s="40" t="s">
        <v>384</v>
      </c>
      <c r="T113" s="48" t="s">
        <v>45</v>
      </c>
      <c r="U113" s="40" t="s">
        <v>316</v>
      </c>
      <c r="V113" s="40"/>
      <c r="W113" s="40"/>
      <c r="X113" s="40"/>
      <c r="Y113" s="40"/>
      <c r="Z113" s="40">
        <v>4.5</v>
      </c>
      <c r="AA113" s="78"/>
    </row>
    <row r="114" spans="1:27" ht="12.75" customHeight="1" x14ac:dyDescent="0.2">
      <c r="A114" s="77">
        <f t="shared" si="13"/>
        <v>112</v>
      </c>
      <c r="B114" s="40" t="s">
        <v>680</v>
      </c>
      <c r="C114" s="40" t="s">
        <v>16</v>
      </c>
      <c r="D114" s="41" t="s">
        <v>421</v>
      </c>
      <c r="E114" s="41" t="str">
        <f t="shared" si="16"/>
        <v>239.255.5.207:5500</v>
      </c>
      <c r="F114" s="40" t="s">
        <v>385</v>
      </c>
      <c r="G114" s="40" t="s">
        <v>794</v>
      </c>
      <c r="H114" s="50" t="str">
        <f t="shared" si="15"/>
        <v>207</v>
      </c>
      <c r="I114" s="44"/>
      <c r="J114" s="44">
        <v>132</v>
      </c>
      <c r="K114" s="44">
        <v>2</v>
      </c>
      <c r="L114" s="45"/>
      <c r="M114" s="40" t="s">
        <v>1171</v>
      </c>
      <c r="N114" s="46" t="s">
        <v>681</v>
      </c>
      <c r="O114" s="47" t="s">
        <v>166</v>
      </c>
      <c r="P114" s="40" t="s">
        <v>233</v>
      </c>
      <c r="Q114" s="40" t="s">
        <v>236</v>
      </c>
      <c r="R114" s="40" t="s">
        <v>384</v>
      </c>
      <c r="S114" s="40" t="s">
        <v>384</v>
      </c>
      <c r="T114" s="48" t="s">
        <v>45</v>
      </c>
      <c r="U114" s="40" t="s">
        <v>300</v>
      </c>
      <c r="V114" s="40"/>
      <c r="W114" s="40"/>
      <c r="X114" s="40"/>
      <c r="Y114" s="40"/>
      <c r="Z114" s="40">
        <v>3</v>
      </c>
      <c r="AA114" s="78"/>
    </row>
    <row r="115" spans="1:27" ht="12.75" customHeight="1" x14ac:dyDescent="0.2">
      <c r="A115" s="77">
        <f t="shared" si="13"/>
        <v>113</v>
      </c>
      <c r="B115" s="40" t="s">
        <v>91</v>
      </c>
      <c r="C115" s="40" t="s">
        <v>16</v>
      </c>
      <c r="D115" s="41" t="s">
        <v>552</v>
      </c>
      <c r="E115" s="41" t="str">
        <f t="shared" si="16"/>
        <v>239.255.5.217:5500</v>
      </c>
      <c r="F115" s="40" t="s">
        <v>385</v>
      </c>
      <c r="G115" s="40" t="s">
        <v>991</v>
      </c>
      <c r="H115" s="50" t="str">
        <f t="shared" si="15"/>
        <v>217</v>
      </c>
      <c r="I115" s="44"/>
      <c r="J115" s="44">
        <v>133</v>
      </c>
      <c r="K115" s="44">
        <v>1</v>
      </c>
      <c r="L115" s="45" t="s">
        <v>383</v>
      </c>
      <c r="M115" s="40" t="s">
        <v>1291</v>
      </c>
      <c r="N115" s="46" t="s">
        <v>758</v>
      </c>
      <c r="O115" s="47" t="s">
        <v>220</v>
      </c>
      <c r="P115" s="40" t="s">
        <v>233</v>
      </c>
      <c r="Q115" s="40" t="s">
        <v>236</v>
      </c>
      <c r="R115" s="40" t="s">
        <v>384</v>
      </c>
      <c r="S115" s="40" t="s">
        <v>384</v>
      </c>
      <c r="T115" s="48"/>
      <c r="U115" s="40" t="s">
        <v>372</v>
      </c>
      <c r="V115" s="40"/>
      <c r="W115" s="40"/>
      <c r="X115" s="40"/>
      <c r="Y115" s="40"/>
      <c r="Z115" s="40">
        <v>3</v>
      </c>
      <c r="AA115" s="78"/>
    </row>
    <row r="116" spans="1:27" ht="12.75" customHeight="1" x14ac:dyDescent="0.2">
      <c r="A116" s="77">
        <f t="shared" si="13"/>
        <v>114</v>
      </c>
      <c r="B116" s="40" t="s">
        <v>114</v>
      </c>
      <c r="C116" s="40" t="s">
        <v>16</v>
      </c>
      <c r="D116" s="41" t="s">
        <v>466</v>
      </c>
      <c r="E116" s="41" t="str">
        <f t="shared" si="16"/>
        <v>239.255.5.143:5500</v>
      </c>
      <c r="F116" s="40" t="s">
        <v>385</v>
      </c>
      <c r="G116" s="40" t="s">
        <v>794</v>
      </c>
      <c r="H116" s="50" t="str">
        <f t="shared" si="15"/>
        <v>143</v>
      </c>
      <c r="I116" s="44"/>
      <c r="J116" s="44">
        <v>134</v>
      </c>
      <c r="K116" s="44">
        <v>1</v>
      </c>
      <c r="L116" s="45" t="s">
        <v>383</v>
      </c>
      <c r="M116" s="40" t="s">
        <v>1269</v>
      </c>
      <c r="N116" s="46" t="s">
        <v>747</v>
      </c>
      <c r="O116" s="47" t="s">
        <v>199</v>
      </c>
      <c r="P116" s="40" t="s">
        <v>233</v>
      </c>
      <c r="Q116" s="40" t="s">
        <v>236</v>
      </c>
      <c r="R116" s="40" t="s">
        <v>384</v>
      </c>
      <c r="S116" s="40" t="s">
        <v>384</v>
      </c>
      <c r="T116" s="48" t="s">
        <v>45</v>
      </c>
      <c r="U116" s="40" t="s">
        <v>347</v>
      </c>
      <c r="V116" s="40"/>
      <c r="W116" s="40"/>
      <c r="X116" s="40"/>
      <c r="Y116" s="40"/>
      <c r="Z116" s="40">
        <v>4.5</v>
      </c>
      <c r="AA116" s="78"/>
    </row>
    <row r="117" spans="1:27" ht="12.75" customHeight="1" x14ac:dyDescent="0.2">
      <c r="A117" s="77">
        <f t="shared" si="13"/>
        <v>115</v>
      </c>
      <c r="B117" s="40" t="s">
        <v>802</v>
      </c>
      <c r="C117" s="40" t="s">
        <v>16</v>
      </c>
      <c r="D117" s="41" t="s">
        <v>455</v>
      </c>
      <c r="E117" s="41" t="str">
        <f t="shared" si="16"/>
        <v>239.255.5.96:5500</v>
      </c>
      <c r="F117" s="40" t="s">
        <v>385</v>
      </c>
      <c r="G117" s="40" t="s">
        <v>792</v>
      </c>
      <c r="H117" s="50" t="str">
        <f t="shared" ref="H117:H148" si="17">MID(E117,SEARCH(".",E117,9)+1,SEARCH(":",E117)-SEARCH(".",E117,9)-1)</f>
        <v>96</v>
      </c>
      <c r="I117" s="44"/>
      <c r="J117" s="44">
        <v>135</v>
      </c>
      <c r="K117" s="44">
        <v>1</v>
      </c>
      <c r="L117" s="45" t="s">
        <v>45</v>
      </c>
      <c r="M117" s="40" t="s">
        <v>1284</v>
      </c>
      <c r="N117" s="46" t="s">
        <v>808</v>
      </c>
      <c r="O117" s="47" t="s">
        <v>190</v>
      </c>
      <c r="P117" s="40" t="s">
        <v>233</v>
      </c>
      <c r="Q117" s="40" t="s">
        <v>236</v>
      </c>
      <c r="R117" s="40" t="s">
        <v>384</v>
      </c>
      <c r="S117" s="40" t="s">
        <v>384</v>
      </c>
      <c r="T117" s="48"/>
      <c r="U117" s="40" t="s">
        <v>337</v>
      </c>
      <c r="V117" s="40"/>
      <c r="W117" s="40"/>
      <c r="X117" s="40"/>
      <c r="Y117" s="40"/>
      <c r="Z117" s="40">
        <v>3</v>
      </c>
      <c r="AA117" s="78"/>
    </row>
    <row r="118" spans="1:27" ht="12.75" customHeight="1" x14ac:dyDescent="0.2">
      <c r="A118" s="77">
        <f t="shared" si="13"/>
        <v>116</v>
      </c>
      <c r="B118" s="40" t="s">
        <v>110</v>
      </c>
      <c r="C118" s="40" t="s">
        <v>16</v>
      </c>
      <c r="D118" s="41" t="s">
        <v>446</v>
      </c>
      <c r="E118" s="41" t="str">
        <f t="shared" si="16"/>
        <v>239.255.5.13:5500</v>
      </c>
      <c r="F118" s="40" t="s">
        <v>385</v>
      </c>
      <c r="G118" s="40" t="s">
        <v>794</v>
      </c>
      <c r="H118" s="50" t="str">
        <f t="shared" si="17"/>
        <v>13</v>
      </c>
      <c r="I118" s="44"/>
      <c r="J118" s="44">
        <v>137</v>
      </c>
      <c r="K118" s="44">
        <v>1</v>
      </c>
      <c r="L118" s="45" t="s">
        <v>383</v>
      </c>
      <c r="M118" s="40" t="s">
        <v>1269</v>
      </c>
      <c r="N118" s="46" t="s">
        <v>738</v>
      </c>
      <c r="O118" s="47" t="s">
        <v>175</v>
      </c>
      <c r="P118" s="40" t="s">
        <v>233</v>
      </c>
      <c r="Q118" s="40" t="s">
        <v>236</v>
      </c>
      <c r="R118" s="40" t="s">
        <v>384</v>
      </c>
      <c r="S118" s="40" t="s">
        <v>384</v>
      </c>
      <c r="T118" s="48" t="s">
        <v>45</v>
      </c>
      <c r="U118" s="40" t="s">
        <v>328</v>
      </c>
      <c r="V118" s="40"/>
      <c r="W118" s="40"/>
      <c r="X118" s="40"/>
      <c r="Y118" s="40"/>
      <c r="Z118" s="40">
        <v>4.5</v>
      </c>
      <c r="AA118" s="78"/>
    </row>
    <row r="119" spans="1:27" ht="12.75" customHeight="1" x14ac:dyDescent="0.2">
      <c r="A119" s="77">
        <f t="shared" si="13"/>
        <v>117</v>
      </c>
      <c r="B119" s="40" t="s">
        <v>88</v>
      </c>
      <c r="C119" s="40" t="s">
        <v>16</v>
      </c>
      <c r="D119" s="41" t="s">
        <v>483</v>
      </c>
      <c r="E119" s="41" t="str">
        <f t="shared" si="16"/>
        <v>239.255.5.174:5500</v>
      </c>
      <c r="F119" s="40" t="s">
        <v>385</v>
      </c>
      <c r="G119" s="40" t="s">
        <v>794</v>
      </c>
      <c r="H119" s="50" t="str">
        <f t="shared" si="17"/>
        <v>174</v>
      </c>
      <c r="I119" s="44"/>
      <c r="J119" s="44">
        <v>138</v>
      </c>
      <c r="K119" s="44">
        <v>1</v>
      </c>
      <c r="L119" s="45" t="s">
        <v>45</v>
      </c>
      <c r="M119" s="40" t="s">
        <v>1173</v>
      </c>
      <c r="N119" s="46" t="s">
        <v>719</v>
      </c>
      <c r="O119" s="47" t="s">
        <v>782</v>
      </c>
      <c r="P119" s="40" t="s">
        <v>233</v>
      </c>
      <c r="Q119" s="40" t="s">
        <v>236</v>
      </c>
      <c r="R119" s="40" t="s">
        <v>384</v>
      </c>
      <c r="S119" s="40" t="s">
        <v>384</v>
      </c>
      <c r="T119" s="48"/>
      <c r="U119" s="40" t="s">
        <v>359</v>
      </c>
      <c r="V119" s="40"/>
      <c r="W119" s="40"/>
      <c r="X119" s="40"/>
      <c r="Y119" s="40"/>
      <c r="Z119" s="40">
        <v>3</v>
      </c>
      <c r="AA119" s="78"/>
    </row>
    <row r="120" spans="1:27" ht="12.75" customHeight="1" x14ac:dyDescent="0.2">
      <c r="A120" s="77">
        <f t="shared" si="13"/>
        <v>118</v>
      </c>
      <c r="B120" s="40" t="s">
        <v>115</v>
      </c>
      <c r="C120" s="40" t="s">
        <v>16</v>
      </c>
      <c r="D120" s="41" t="s">
        <v>484</v>
      </c>
      <c r="E120" s="41" t="str">
        <f t="shared" si="16"/>
        <v>239.255.5.16:5500</v>
      </c>
      <c r="F120" s="40" t="s">
        <v>385</v>
      </c>
      <c r="G120" s="40" t="s">
        <v>794</v>
      </c>
      <c r="H120" s="50" t="str">
        <f t="shared" si="17"/>
        <v>16</v>
      </c>
      <c r="I120" s="44"/>
      <c r="J120" s="44">
        <v>139</v>
      </c>
      <c r="K120" s="44">
        <v>2</v>
      </c>
      <c r="L120" s="45" t="s">
        <v>45</v>
      </c>
      <c r="M120" s="40" t="s">
        <v>1281</v>
      </c>
      <c r="N120" s="46" t="s">
        <v>743</v>
      </c>
      <c r="O120" s="47" t="s">
        <v>175</v>
      </c>
      <c r="P120" s="40" t="s">
        <v>233</v>
      </c>
      <c r="Q120" s="40" t="s">
        <v>236</v>
      </c>
      <c r="R120" s="40" t="s">
        <v>384</v>
      </c>
      <c r="S120" s="40" t="s">
        <v>384</v>
      </c>
      <c r="T120" s="48" t="s">
        <v>45</v>
      </c>
      <c r="U120" s="40" t="s">
        <v>360</v>
      </c>
      <c r="V120" s="40"/>
      <c r="W120" s="40"/>
      <c r="X120" s="40"/>
      <c r="Y120" s="40"/>
      <c r="Z120" s="40">
        <v>4.5</v>
      </c>
      <c r="AA120" s="78"/>
    </row>
    <row r="121" spans="1:27" ht="12.75" customHeight="1" x14ac:dyDescent="0.2">
      <c r="A121" s="77">
        <f t="shared" si="13"/>
        <v>119</v>
      </c>
      <c r="B121" s="40" t="s">
        <v>109</v>
      </c>
      <c r="C121" s="40" t="s">
        <v>16</v>
      </c>
      <c r="D121" s="41" t="s">
        <v>438</v>
      </c>
      <c r="E121" s="41" t="str">
        <f t="shared" si="16"/>
        <v>239.255.5.15:5500</v>
      </c>
      <c r="F121" s="40" t="s">
        <v>385</v>
      </c>
      <c r="G121" s="40" t="s">
        <v>793</v>
      </c>
      <c r="H121" s="50" t="str">
        <f t="shared" si="17"/>
        <v>15</v>
      </c>
      <c r="I121" s="44"/>
      <c r="J121" s="44">
        <v>140</v>
      </c>
      <c r="K121" s="44">
        <v>2</v>
      </c>
      <c r="L121" s="45" t="s">
        <v>45</v>
      </c>
      <c r="M121" s="40" t="s">
        <v>1281</v>
      </c>
      <c r="N121" s="46" t="s">
        <v>741</v>
      </c>
      <c r="O121" s="47" t="s">
        <v>175</v>
      </c>
      <c r="P121" s="40" t="s">
        <v>233</v>
      </c>
      <c r="Q121" s="40" t="s">
        <v>236</v>
      </c>
      <c r="R121" s="40" t="s">
        <v>384</v>
      </c>
      <c r="S121" s="40" t="s">
        <v>384</v>
      </c>
      <c r="T121" s="48" t="s">
        <v>45</v>
      </c>
      <c r="U121" s="40" t="s">
        <v>321</v>
      </c>
      <c r="V121" s="40"/>
      <c r="W121" s="40"/>
      <c r="X121" s="40"/>
      <c r="Y121" s="40"/>
      <c r="Z121" s="40">
        <v>6.5</v>
      </c>
      <c r="AA121" s="78"/>
    </row>
    <row r="122" spans="1:27" ht="12.75" customHeight="1" x14ac:dyDescent="0.2">
      <c r="A122" s="77">
        <f t="shared" si="13"/>
        <v>120</v>
      </c>
      <c r="B122" s="40" t="s">
        <v>810</v>
      </c>
      <c r="C122" s="40" t="s">
        <v>16</v>
      </c>
      <c r="D122" s="49" t="s">
        <v>864</v>
      </c>
      <c r="E122" s="41" t="str">
        <f t="shared" ref="E122:E129" si="18">CONCATENATE("239.255.5.",MID(D122,SEARCH(".",D122,9)+1,SEARCH(":",D122)-SEARCH(".",D122,9)-1),":5500")</f>
        <v>239.255.5.26:5500</v>
      </c>
      <c r="F122" s="40" t="s">
        <v>385</v>
      </c>
      <c r="G122" s="40" t="s">
        <v>794</v>
      </c>
      <c r="H122" s="50" t="str">
        <f t="shared" si="17"/>
        <v>26</v>
      </c>
      <c r="I122" s="63"/>
      <c r="J122" s="44">
        <v>142</v>
      </c>
      <c r="K122" s="44">
        <v>1</v>
      </c>
      <c r="L122" s="45" t="s">
        <v>45</v>
      </c>
      <c r="M122" s="46" t="s">
        <v>882</v>
      </c>
      <c r="N122" s="46" t="s">
        <v>811</v>
      </c>
      <c r="O122" s="47" t="s">
        <v>873</v>
      </c>
      <c r="P122" s="40" t="s">
        <v>233</v>
      </c>
      <c r="Q122" s="40" t="s">
        <v>236</v>
      </c>
      <c r="R122" s="40" t="s">
        <v>384</v>
      </c>
      <c r="S122" s="40" t="s">
        <v>384</v>
      </c>
      <c r="T122" s="64"/>
      <c r="U122" s="40" t="s">
        <v>874</v>
      </c>
      <c r="V122" s="53"/>
      <c r="W122" s="53"/>
      <c r="X122" s="53"/>
      <c r="Y122" s="53"/>
      <c r="Z122" s="40">
        <v>3</v>
      </c>
      <c r="AA122" s="78"/>
    </row>
    <row r="123" spans="1:27" ht="12.75" customHeight="1" x14ac:dyDescent="0.2">
      <c r="A123" s="77">
        <f t="shared" si="13"/>
        <v>121</v>
      </c>
      <c r="B123" s="40" t="s">
        <v>943</v>
      </c>
      <c r="C123" s="40" t="s">
        <v>12</v>
      </c>
      <c r="D123" s="49" t="s">
        <v>950</v>
      </c>
      <c r="E123" s="41" t="str">
        <f t="shared" si="18"/>
        <v>239.255.5.108:5500</v>
      </c>
      <c r="F123" s="40" t="s">
        <v>385</v>
      </c>
      <c r="G123" s="40" t="s">
        <v>791</v>
      </c>
      <c r="H123" s="50" t="str">
        <f t="shared" si="17"/>
        <v>108</v>
      </c>
      <c r="I123" s="44"/>
      <c r="J123" s="44">
        <v>143</v>
      </c>
      <c r="K123" s="44">
        <v>1</v>
      </c>
      <c r="L123" s="45"/>
      <c r="M123" s="40" t="s">
        <v>1259</v>
      </c>
      <c r="N123" s="46" t="s">
        <v>875</v>
      </c>
      <c r="O123" s="47" t="s">
        <v>628</v>
      </c>
      <c r="P123" s="40" t="s">
        <v>233</v>
      </c>
      <c r="Q123" s="40" t="s">
        <v>238</v>
      </c>
      <c r="R123" s="40" t="s">
        <v>384</v>
      </c>
      <c r="S123" s="40" t="s">
        <v>384</v>
      </c>
      <c r="T123" s="48"/>
      <c r="U123" s="40" t="s">
        <v>944</v>
      </c>
      <c r="V123" s="40"/>
      <c r="W123" s="40"/>
      <c r="X123" s="40"/>
      <c r="Y123" s="40"/>
      <c r="Z123" s="40">
        <v>8</v>
      </c>
      <c r="AA123" s="78"/>
    </row>
    <row r="124" spans="1:27" ht="12.75" customHeight="1" x14ac:dyDescent="0.2">
      <c r="A124" s="77">
        <f t="shared" si="13"/>
        <v>122</v>
      </c>
      <c r="B124" s="40" t="s">
        <v>74</v>
      </c>
      <c r="C124" s="40" t="s">
        <v>16</v>
      </c>
      <c r="D124" s="41" t="s">
        <v>430</v>
      </c>
      <c r="E124" s="41" t="str">
        <f t="shared" si="18"/>
        <v>239.255.5.173:5500</v>
      </c>
      <c r="F124" s="40" t="s">
        <v>385</v>
      </c>
      <c r="G124" s="40" t="s">
        <v>793</v>
      </c>
      <c r="H124" s="50" t="str">
        <f t="shared" si="17"/>
        <v>173</v>
      </c>
      <c r="I124" s="44"/>
      <c r="J124" s="44">
        <v>145</v>
      </c>
      <c r="K124" s="44">
        <v>1</v>
      </c>
      <c r="L124" s="45" t="s">
        <v>45</v>
      </c>
      <c r="M124" s="40" t="s">
        <v>1176</v>
      </c>
      <c r="N124" s="46" t="s">
        <v>711</v>
      </c>
      <c r="O124" s="47" t="s">
        <v>173</v>
      </c>
      <c r="P124" s="40" t="s">
        <v>233</v>
      </c>
      <c r="Q124" s="40" t="s">
        <v>236</v>
      </c>
      <c r="R124" s="40" t="s">
        <v>384</v>
      </c>
      <c r="S124" s="40" t="s">
        <v>384</v>
      </c>
      <c r="T124" s="48"/>
      <c r="U124" s="40" t="s">
        <v>313</v>
      </c>
      <c r="V124" s="40"/>
      <c r="W124" s="40"/>
      <c r="X124" s="40"/>
      <c r="Y124" s="40"/>
      <c r="Z124" s="40">
        <v>3</v>
      </c>
      <c r="AA124" s="78"/>
    </row>
    <row r="125" spans="1:27" ht="12.75" customHeight="1" x14ac:dyDescent="0.2">
      <c r="A125" s="77">
        <f t="shared" si="13"/>
        <v>123</v>
      </c>
      <c r="B125" s="40" t="s">
        <v>942</v>
      </c>
      <c r="C125" s="40" t="s">
        <v>12</v>
      </c>
      <c r="D125" s="49" t="s">
        <v>901</v>
      </c>
      <c r="E125" s="41" t="str">
        <f t="shared" si="18"/>
        <v>239.255.5.250:5500</v>
      </c>
      <c r="F125" s="40" t="s">
        <v>385</v>
      </c>
      <c r="G125" s="40" t="s">
        <v>797</v>
      </c>
      <c r="H125" s="50" t="str">
        <f t="shared" si="17"/>
        <v>250</v>
      </c>
      <c r="I125" s="44"/>
      <c r="J125" s="44">
        <v>146</v>
      </c>
      <c r="K125" s="44">
        <v>2</v>
      </c>
      <c r="L125" s="45" t="s">
        <v>45</v>
      </c>
      <c r="M125" s="40" t="s">
        <v>1329</v>
      </c>
      <c r="N125" s="46" t="s">
        <v>904</v>
      </c>
      <c r="O125" s="47" t="s">
        <v>906</v>
      </c>
      <c r="P125" s="40" t="s">
        <v>233</v>
      </c>
      <c r="Q125" s="40" t="s">
        <v>236</v>
      </c>
      <c r="R125" s="40" t="s">
        <v>384</v>
      </c>
      <c r="S125" s="40" t="s">
        <v>384</v>
      </c>
      <c r="T125" s="48"/>
      <c r="U125" s="40" t="s">
        <v>910</v>
      </c>
      <c r="V125" s="40"/>
      <c r="W125" s="40"/>
      <c r="X125" s="40"/>
      <c r="Y125" s="40"/>
      <c r="Z125" s="40">
        <v>8.3000000000000007</v>
      </c>
      <c r="AA125" s="78"/>
    </row>
    <row r="126" spans="1:27" ht="12.75" customHeight="1" x14ac:dyDescent="0.2">
      <c r="A126" s="77">
        <f t="shared" ref="A126:A179" si="19">ROW()-2</f>
        <v>124</v>
      </c>
      <c r="B126" s="40" t="s">
        <v>940</v>
      </c>
      <c r="C126" s="40" t="s">
        <v>16</v>
      </c>
      <c r="D126" s="49" t="s">
        <v>902</v>
      </c>
      <c r="E126" s="41" t="str">
        <f t="shared" si="18"/>
        <v>239.255.5.251:5500</v>
      </c>
      <c r="F126" s="40" t="s">
        <v>385</v>
      </c>
      <c r="G126" s="40" t="s">
        <v>797</v>
      </c>
      <c r="H126" s="50" t="str">
        <f t="shared" si="17"/>
        <v>251</v>
      </c>
      <c r="I126" s="44"/>
      <c r="J126" s="44">
        <v>147</v>
      </c>
      <c r="K126" s="44">
        <v>2</v>
      </c>
      <c r="L126" s="45" t="s">
        <v>45</v>
      </c>
      <c r="M126" s="40" t="s">
        <v>1333</v>
      </c>
      <c r="N126" s="46" t="s">
        <v>904</v>
      </c>
      <c r="O126" s="47" t="s">
        <v>906</v>
      </c>
      <c r="P126" s="40" t="s">
        <v>233</v>
      </c>
      <c r="Q126" s="40" t="s">
        <v>236</v>
      </c>
      <c r="R126" s="40" t="s">
        <v>384</v>
      </c>
      <c r="S126" s="40" t="s">
        <v>384</v>
      </c>
      <c r="T126" s="48"/>
      <c r="U126" s="40" t="s">
        <v>909</v>
      </c>
      <c r="V126" s="40"/>
      <c r="W126" s="40"/>
      <c r="X126" s="40"/>
      <c r="Y126" s="40"/>
      <c r="Z126" s="40">
        <v>3</v>
      </c>
      <c r="AA126" s="78"/>
    </row>
    <row r="127" spans="1:27" ht="12.75" customHeight="1" x14ac:dyDescent="0.2">
      <c r="A127" s="77">
        <f t="shared" si="19"/>
        <v>125</v>
      </c>
      <c r="B127" s="40" t="s">
        <v>939</v>
      </c>
      <c r="C127" s="40" t="s">
        <v>12</v>
      </c>
      <c r="D127" s="49" t="s">
        <v>903</v>
      </c>
      <c r="E127" s="41" t="str">
        <f t="shared" si="18"/>
        <v>239.255.5.191:5500</v>
      </c>
      <c r="F127" s="40" t="s">
        <v>385</v>
      </c>
      <c r="G127" s="40" t="s">
        <v>794</v>
      </c>
      <c r="H127" s="50" t="str">
        <f t="shared" si="17"/>
        <v>191</v>
      </c>
      <c r="I127" s="44"/>
      <c r="J127" s="44">
        <v>148</v>
      </c>
      <c r="K127" s="44">
        <v>2</v>
      </c>
      <c r="L127" s="45"/>
      <c r="M127" s="40" t="s">
        <v>1187</v>
      </c>
      <c r="N127" s="46" t="s">
        <v>914</v>
      </c>
      <c r="O127" s="47" t="s">
        <v>908</v>
      </c>
      <c r="P127" s="40" t="s">
        <v>233</v>
      </c>
      <c r="Q127" s="40" t="s">
        <v>238</v>
      </c>
      <c r="R127" s="40" t="s">
        <v>384</v>
      </c>
      <c r="S127" s="40" t="s">
        <v>384</v>
      </c>
      <c r="T127" s="48"/>
      <c r="U127" s="40" t="s">
        <v>913</v>
      </c>
      <c r="V127" s="40"/>
      <c r="W127" s="40"/>
      <c r="X127" s="40"/>
      <c r="Y127" s="40"/>
      <c r="Z127" s="40">
        <v>8</v>
      </c>
      <c r="AA127" s="78"/>
    </row>
    <row r="128" spans="1:27" ht="12.75" customHeight="1" x14ac:dyDescent="0.2">
      <c r="A128" s="77">
        <f t="shared" si="19"/>
        <v>126</v>
      </c>
      <c r="B128" s="40" t="s">
        <v>938</v>
      </c>
      <c r="C128" s="40" t="s">
        <v>16</v>
      </c>
      <c r="D128" s="49" t="s">
        <v>866</v>
      </c>
      <c r="E128" s="41" t="str">
        <f t="shared" si="18"/>
        <v>239.255.5.215:5500</v>
      </c>
      <c r="F128" s="40" t="s">
        <v>385</v>
      </c>
      <c r="G128" s="40" t="s">
        <v>794</v>
      </c>
      <c r="H128" s="50" t="str">
        <f t="shared" si="17"/>
        <v>215</v>
      </c>
      <c r="I128" s="44"/>
      <c r="J128" s="44">
        <v>149</v>
      </c>
      <c r="K128" s="44">
        <v>2</v>
      </c>
      <c r="L128" s="45"/>
      <c r="M128" s="40" t="s">
        <v>1167</v>
      </c>
      <c r="N128" s="46" t="s">
        <v>915</v>
      </c>
      <c r="O128" s="47" t="s">
        <v>908</v>
      </c>
      <c r="P128" s="40" t="s">
        <v>233</v>
      </c>
      <c r="Q128" s="40" t="s">
        <v>238</v>
      </c>
      <c r="R128" s="40" t="s">
        <v>384</v>
      </c>
      <c r="S128" s="40" t="s">
        <v>384</v>
      </c>
      <c r="T128" s="48"/>
      <c r="U128" s="40" t="s">
        <v>878</v>
      </c>
      <c r="V128" s="40"/>
      <c r="W128" s="40"/>
      <c r="X128" s="40"/>
      <c r="Y128" s="40"/>
      <c r="Z128" s="40">
        <v>3</v>
      </c>
      <c r="AA128" s="78"/>
    </row>
    <row r="129" spans="1:27" ht="12.75" customHeight="1" x14ac:dyDescent="0.2">
      <c r="A129" s="77">
        <f t="shared" si="19"/>
        <v>127</v>
      </c>
      <c r="B129" s="40" t="s">
        <v>929</v>
      </c>
      <c r="C129" s="40" t="s">
        <v>16</v>
      </c>
      <c r="D129" s="49" t="s">
        <v>951</v>
      </c>
      <c r="E129" s="41" t="str">
        <f t="shared" si="18"/>
        <v>239.255.5.154:5500</v>
      </c>
      <c r="F129" s="40" t="s">
        <v>385</v>
      </c>
      <c r="G129" s="40" t="s">
        <v>793</v>
      </c>
      <c r="H129" s="50" t="str">
        <f t="shared" si="17"/>
        <v>154</v>
      </c>
      <c r="I129" s="44"/>
      <c r="J129" s="44">
        <v>150</v>
      </c>
      <c r="K129" s="44">
        <v>2</v>
      </c>
      <c r="L129" s="45"/>
      <c r="M129" s="40" t="s">
        <v>1190</v>
      </c>
      <c r="N129" s="46" t="s">
        <v>945</v>
      </c>
      <c r="O129" s="47" t="s">
        <v>930</v>
      </c>
      <c r="P129" s="40" t="s">
        <v>233</v>
      </c>
      <c r="Q129" s="40" t="s">
        <v>236</v>
      </c>
      <c r="R129" s="40" t="s">
        <v>384</v>
      </c>
      <c r="S129" s="40" t="s">
        <v>384</v>
      </c>
      <c r="T129" s="48"/>
      <c r="U129" s="40" t="s">
        <v>933</v>
      </c>
      <c r="V129" s="40"/>
      <c r="W129" s="40"/>
      <c r="X129" s="40"/>
      <c r="Y129" s="40"/>
      <c r="Z129" s="40">
        <v>3.5</v>
      </c>
      <c r="AA129" s="78"/>
    </row>
    <row r="130" spans="1:27" ht="12.75" customHeight="1" x14ac:dyDescent="0.2">
      <c r="A130" s="77">
        <f t="shared" si="19"/>
        <v>128</v>
      </c>
      <c r="B130" s="40" t="s">
        <v>104</v>
      </c>
      <c r="C130" s="40" t="s">
        <v>12</v>
      </c>
      <c r="D130" s="54" t="s">
        <v>919</v>
      </c>
      <c r="E130" s="54" t="s">
        <v>920</v>
      </c>
      <c r="F130" s="40" t="s">
        <v>385</v>
      </c>
      <c r="G130" s="40" t="s">
        <v>991</v>
      </c>
      <c r="H130" s="50" t="str">
        <f t="shared" si="17"/>
        <v>198</v>
      </c>
      <c r="I130" s="44"/>
      <c r="J130" s="44">
        <v>151</v>
      </c>
      <c r="K130" s="44">
        <v>1</v>
      </c>
      <c r="L130" s="45"/>
      <c r="M130" s="40" t="s">
        <v>1275</v>
      </c>
      <c r="N130" s="46" t="s">
        <v>122</v>
      </c>
      <c r="O130" s="47" t="s">
        <v>158</v>
      </c>
      <c r="P130" s="40" t="s">
        <v>233</v>
      </c>
      <c r="Q130" s="40" t="s">
        <v>240</v>
      </c>
      <c r="R130" s="40" t="s">
        <v>384</v>
      </c>
      <c r="S130" s="40" t="s">
        <v>384</v>
      </c>
      <c r="T130" s="48"/>
      <c r="U130" s="40" t="s">
        <v>290</v>
      </c>
      <c r="V130" s="40"/>
      <c r="W130" s="40"/>
      <c r="X130" s="40"/>
      <c r="Y130" s="40"/>
      <c r="Z130" s="40">
        <v>8</v>
      </c>
      <c r="AA130" s="78"/>
    </row>
    <row r="131" spans="1:27" ht="12.75" customHeight="1" x14ac:dyDescent="0.2">
      <c r="A131" s="77">
        <f t="shared" si="19"/>
        <v>129</v>
      </c>
      <c r="B131" s="40" t="s">
        <v>1144</v>
      </c>
      <c r="C131" s="40" t="s">
        <v>16</v>
      </c>
      <c r="D131" s="49" t="s">
        <v>1113</v>
      </c>
      <c r="E131" s="41" t="s">
        <v>1147</v>
      </c>
      <c r="F131" s="40" t="s">
        <v>385</v>
      </c>
      <c r="G131" s="40" t="s">
        <v>794</v>
      </c>
      <c r="H131" s="50" t="str">
        <f t="shared" si="17"/>
        <v>105</v>
      </c>
      <c r="I131" s="44"/>
      <c r="J131" s="44">
        <v>152</v>
      </c>
      <c r="K131" s="44">
        <v>3</v>
      </c>
      <c r="L131" s="45"/>
      <c r="M131" s="40" t="s">
        <v>1190</v>
      </c>
      <c r="N131" s="46" t="s">
        <v>1151</v>
      </c>
      <c r="O131" s="47" t="s">
        <v>1146</v>
      </c>
      <c r="P131" s="40" t="s">
        <v>233</v>
      </c>
      <c r="Q131" s="40" t="s">
        <v>238</v>
      </c>
      <c r="R131" s="40" t="s">
        <v>384</v>
      </c>
      <c r="S131" s="40" t="s">
        <v>384</v>
      </c>
      <c r="T131" s="48" t="s">
        <v>45</v>
      </c>
      <c r="U131" s="40" t="s">
        <v>1145</v>
      </c>
      <c r="V131" s="40"/>
      <c r="W131" s="40"/>
      <c r="X131" s="40"/>
      <c r="Y131" s="40"/>
      <c r="Z131" s="40">
        <v>3</v>
      </c>
      <c r="AA131" s="78"/>
    </row>
    <row r="132" spans="1:27" ht="12.75" customHeight="1" x14ac:dyDescent="0.2">
      <c r="A132" s="77">
        <f t="shared" si="19"/>
        <v>130</v>
      </c>
      <c r="B132" s="40" t="s">
        <v>30</v>
      </c>
      <c r="C132" s="40" t="s">
        <v>16</v>
      </c>
      <c r="D132" s="41" t="s">
        <v>392</v>
      </c>
      <c r="E132" s="41" t="str">
        <f>CONCATENATE("239.255.5.",MID(D132,SEARCH(".",D132,9)+1,SEARCH(":",D132)-SEARCH(".",D132,9)-1),":5500")</f>
        <v>239.255.5.106:5500</v>
      </c>
      <c r="F132" s="40" t="s">
        <v>385</v>
      </c>
      <c r="G132" s="40" t="s">
        <v>792</v>
      </c>
      <c r="H132" s="50" t="str">
        <f t="shared" si="17"/>
        <v>106</v>
      </c>
      <c r="I132" s="44"/>
      <c r="J132" s="44">
        <v>200</v>
      </c>
      <c r="K132" s="44">
        <v>1</v>
      </c>
      <c r="L132" s="45" t="s">
        <v>383</v>
      </c>
      <c r="M132" s="40" t="s">
        <v>1269</v>
      </c>
      <c r="N132" s="46" t="s">
        <v>693</v>
      </c>
      <c r="O132" s="47" t="s">
        <v>131</v>
      </c>
      <c r="P132" s="40" t="s">
        <v>233</v>
      </c>
      <c r="Q132" s="40" t="s">
        <v>238</v>
      </c>
      <c r="R132" s="40" t="s">
        <v>384</v>
      </c>
      <c r="S132" s="40" t="s">
        <v>384</v>
      </c>
      <c r="T132" s="48"/>
      <c r="U132" s="40" t="s">
        <v>252</v>
      </c>
      <c r="V132" s="40"/>
      <c r="W132" s="40"/>
      <c r="X132" s="40"/>
      <c r="Y132" s="40"/>
      <c r="Z132" s="40">
        <v>3</v>
      </c>
      <c r="AA132" s="78"/>
    </row>
    <row r="133" spans="1:27" ht="12.75" customHeight="1" x14ac:dyDescent="0.2">
      <c r="A133" s="77">
        <f t="shared" si="19"/>
        <v>131</v>
      </c>
      <c r="B133" s="40" t="s">
        <v>1302</v>
      </c>
      <c r="C133" s="40" t="s">
        <v>16</v>
      </c>
      <c r="D133" s="41" t="s">
        <v>404</v>
      </c>
      <c r="E133" s="41" t="str">
        <f>CONCATENATE("239.255.5.",MID(D133,SEARCH(".",D133,9)+1,SEARCH(":",D133)-SEARCH(".",D133,9)-1),":5500")</f>
        <v>239.255.5.242:5500</v>
      </c>
      <c r="F133" s="40" t="s">
        <v>385</v>
      </c>
      <c r="G133" s="40" t="s">
        <v>792</v>
      </c>
      <c r="H133" s="50" t="str">
        <f t="shared" si="17"/>
        <v>242</v>
      </c>
      <c r="I133" s="44"/>
      <c r="J133" s="44">
        <v>201</v>
      </c>
      <c r="K133" s="44">
        <v>3</v>
      </c>
      <c r="L133" s="45" t="s">
        <v>45</v>
      </c>
      <c r="M133" s="40" t="s">
        <v>962</v>
      </c>
      <c r="N133" s="46" t="s">
        <v>1303</v>
      </c>
      <c r="O133" s="47" t="s">
        <v>146</v>
      </c>
      <c r="P133" s="40" t="s">
        <v>233</v>
      </c>
      <c r="Q133" s="40" t="s">
        <v>236</v>
      </c>
      <c r="R133" s="40" t="s">
        <v>384</v>
      </c>
      <c r="S133" s="40" t="s">
        <v>384</v>
      </c>
      <c r="T133" s="48"/>
      <c r="U133" s="40" t="s">
        <v>272</v>
      </c>
      <c r="V133" s="40"/>
      <c r="W133" s="40"/>
      <c r="X133" s="40"/>
      <c r="Y133" s="40"/>
      <c r="Z133" s="40">
        <v>3</v>
      </c>
      <c r="AA133" s="78"/>
    </row>
    <row r="134" spans="1:27" ht="12.75" customHeight="1" x14ac:dyDescent="0.2">
      <c r="A134" s="77">
        <f t="shared" si="19"/>
        <v>132</v>
      </c>
      <c r="B134" s="40" t="s">
        <v>97</v>
      </c>
      <c r="C134" s="40" t="s">
        <v>16</v>
      </c>
      <c r="D134" s="41" t="s">
        <v>464</v>
      </c>
      <c r="E134" s="41" t="str">
        <f>CONCATENATE("239.255.5.",MID(D134,SEARCH(".",D134,9)+1,SEARCH(":",D134)-SEARCH(".",D134,9)-1),":5500")</f>
        <v>239.255.5.121:5500</v>
      </c>
      <c r="F134" s="40" t="s">
        <v>385</v>
      </c>
      <c r="G134" s="40" t="s">
        <v>792</v>
      </c>
      <c r="H134" s="50" t="str">
        <f t="shared" si="17"/>
        <v>121</v>
      </c>
      <c r="I134" s="44"/>
      <c r="J134" s="44">
        <v>202</v>
      </c>
      <c r="K134" s="44">
        <v>2</v>
      </c>
      <c r="L134" s="45"/>
      <c r="M134" s="40" t="s">
        <v>1174</v>
      </c>
      <c r="N134" s="46" t="s">
        <v>123</v>
      </c>
      <c r="O134" s="47" t="s">
        <v>197</v>
      </c>
      <c r="P134" s="40" t="s">
        <v>233</v>
      </c>
      <c r="Q134" s="40" t="s">
        <v>236</v>
      </c>
      <c r="R134" s="40" t="s">
        <v>384</v>
      </c>
      <c r="S134" s="40" t="s">
        <v>384</v>
      </c>
      <c r="T134" s="48" t="s">
        <v>45</v>
      </c>
      <c r="U134" s="40" t="s">
        <v>345</v>
      </c>
      <c r="V134" s="40"/>
      <c r="W134" s="40"/>
      <c r="X134" s="40"/>
      <c r="Y134" s="40"/>
      <c r="Z134" s="40">
        <v>3</v>
      </c>
      <c r="AA134" s="78"/>
    </row>
    <row r="135" spans="1:27" ht="12.75" customHeight="1" x14ac:dyDescent="0.2">
      <c r="A135" s="77">
        <f t="shared" si="19"/>
        <v>133</v>
      </c>
      <c r="B135" s="40" t="s">
        <v>560</v>
      </c>
      <c r="C135" s="40" t="s">
        <v>16</v>
      </c>
      <c r="D135" s="41" t="s">
        <v>420</v>
      </c>
      <c r="E135" s="41" t="str">
        <f t="shared" ref="E135:E140" si="20">CONCATENATE("239.255.5.",MID(D135,SEARCH(".",D135,9)+1,SEARCH(":",D135)-SEARCH(".",D135,9)-1),":5500")</f>
        <v>239.255.5.145:5500</v>
      </c>
      <c r="F135" s="40" t="s">
        <v>385</v>
      </c>
      <c r="G135" s="40" t="s">
        <v>792</v>
      </c>
      <c r="H135" s="50" t="str">
        <f t="shared" si="17"/>
        <v>145</v>
      </c>
      <c r="I135" s="44"/>
      <c r="J135" s="44">
        <v>206</v>
      </c>
      <c r="K135" s="44">
        <v>1</v>
      </c>
      <c r="L135" s="45" t="s">
        <v>45</v>
      </c>
      <c r="M135" s="40" t="s">
        <v>891</v>
      </c>
      <c r="N135" s="46" t="s">
        <v>667</v>
      </c>
      <c r="O135" s="47" t="s">
        <v>165</v>
      </c>
      <c r="P135" s="40" t="s">
        <v>233</v>
      </c>
      <c r="Q135" s="40" t="s">
        <v>236</v>
      </c>
      <c r="R135" s="40" t="s">
        <v>384</v>
      </c>
      <c r="S135" s="40" t="s">
        <v>384</v>
      </c>
      <c r="T135" s="48"/>
      <c r="U135" s="40" t="s">
        <v>298</v>
      </c>
      <c r="V135" s="40"/>
      <c r="W135" s="40"/>
      <c r="X135" s="40"/>
      <c r="Y135" s="40"/>
      <c r="Z135" s="40">
        <v>3</v>
      </c>
      <c r="AA135" s="78"/>
    </row>
    <row r="136" spans="1:27" ht="12.75" customHeight="1" x14ac:dyDescent="0.2">
      <c r="A136" s="77">
        <f t="shared" si="19"/>
        <v>134</v>
      </c>
      <c r="B136" s="40" t="s">
        <v>32</v>
      </c>
      <c r="C136" s="40" t="s">
        <v>16</v>
      </c>
      <c r="D136" s="41" t="s">
        <v>435</v>
      </c>
      <c r="E136" s="41" t="str">
        <f t="shared" si="20"/>
        <v>239.255.5.47:5500</v>
      </c>
      <c r="F136" s="40" t="s">
        <v>385</v>
      </c>
      <c r="G136" s="40" t="s">
        <v>792</v>
      </c>
      <c r="H136" s="50" t="str">
        <f t="shared" si="17"/>
        <v>47</v>
      </c>
      <c r="I136" s="44"/>
      <c r="J136" s="44">
        <v>207</v>
      </c>
      <c r="K136" s="44">
        <v>2</v>
      </c>
      <c r="L136" s="45" t="s">
        <v>45</v>
      </c>
      <c r="M136" s="40" t="s">
        <v>1335</v>
      </c>
      <c r="N136" s="46" t="s">
        <v>752</v>
      </c>
      <c r="O136" s="47" t="s">
        <v>177</v>
      </c>
      <c r="P136" s="40" t="s">
        <v>233</v>
      </c>
      <c r="Q136" s="40" t="s">
        <v>236</v>
      </c>
      <c r="R136" s="40" t="s">
        <v>384</v>
      </c>
      <c r="S136" s="40" t="s">
        <v>384</v>
      </c>
      <c r="T136" s="48" t="s">
        <v>45</v>
      </c>
      <c r="U136" s="40" t="s">
        <v>318</v>
      </c>
      <c r="V136" s="40"/>
      <c r="W136" s="40"/>
      <c r="X136" s="40"/>
      <c r="Y136" s="40"/>
      <c r="Z136" s="40">
        <v>3</v>
      </c>
      <c r="AA136" s="78"/>
    </row>
    <row r="137" spans="1:27" ht="12.75" customHeight="1" x14ac:dyDescent="0.2">
      <c r="A137" s="77">
        <f t="shared" si="19"/>
        <v>135</v>
      </c>
      <c r="B137" s="40" t="s">
        <v>688</v>
      </c>
      <c r="C137" s="40" t="s">
        <v>16</v>
      </c>
      <c r="D137" s="41" t="s">
        <v>436</v>
      </c>
      <c r="E137" s="41" t="str">
        <f t="shared" si="20"/>
        <v>239.255.5.35:5500</v>
      </c>
      <c r="F137" s="40" t="s">
        <v>385</v>
      </c>
      <c r="G137" s="40" t="s">
        <v>792</v>
      </c>
      <c r="H137" s="50" t="str">
        <f t="shared" si="17"/>
        <v>35</v>
      </c>
      <c r="I137" s="44"/>
      <c r="J137" s="44">
        <v>208</v>
      </c>
      <c r="K137" s="44">
        <v>3</v>
      </c>
      <c r="L137" s="45" t="s">
        <v>383</v>
      </c>
      <c r="M137" s="40" t="s">
        <v>1166</v>
      </c>
      <c r="N137" s="46" t="s">
        <v>689</v>
      </c>
      <c r="O137" s="47" t="s">
        <v>783</v>
      </c>
      <c r="P137" s="40" t="s">
        <v>233</v>
      </c>
      <c r="Q137" s="40" t="s">
        <v>236</v>
      </c>
      <c r="R137" s="40" t="s">
        <v>384</v>
      </c>
      <c r="S137" s="40" t="s">
        <v>384</v>
      </c>
      <c r="T137" s="48" t="s">
        <v>45</v>
      </c>
      <c r="U137" s="40" t="s">
        <v>319</v>
      </c>
      <c r="V137" s="40"/>
      <c r="W137" s="40"/>
      <c r="X137" s="40"/>
      <c r="Y137" s="40"/>
      <c r="Z137" s="40">
        <v>3</v>
      </c>
      <c r="AA137" s="78"/>
    </row>
    <row r="138" spans="1:27" ht="12.75" customHeight="1" x14ac:dyDescent="0.2">
      <c r="A138" s="77">
        <f t="shared" si="19"/>
        <v>136</v>
      </c>
      <c r="B138" s="40" t="s">
        <v>86</v>
      </c>
      <c r="C138" s="40" t="s">
        <v>16</v>
      </c>
      <c r="D138" s="41" t="s">
        <v>465</v>
      </c>
      <c r="E138" s="41" t="str">
        <f t="shared" si="20"/>
        <v>239.255.5.221:5500</v>
      </c>
      <c r="F138" s="40" t="s">
        <v>385</v>
      </c>
      <c r="G138" s="40" t="s">
        <v>792</v>
      </c>
      <c r="H138" s="50" t="str">
        <f t="shared" si="17"/>
        <v>221</v>
      </c>
      <c r="I138" s="44"/>
      <c r="J138" s="44">
        <v>209</v>
      </c>
      <c r="K138" s="44">
        <v>3</v>
      </c>
      <c r="L138" s="45" t="s">
        <v>383</v>
      </c>
      <c r="M138" s="40" t="s">
        <v>1166</v>
      </c>
      <c r="N138" s="46" t="s">
        <v>704</v>
      </c>
      <c r="O138" s="47" t="s">
        <v>198</v>
      </c>
      <c r="P138" s="40" t="s">
        <v>233</v>
      </c>
      <c r="Q138" s="40" t="s">
        <v>236</v>
      </c>
      <c r="R138" s="40" t="s">
        <v>384</v>
      </c>
      <c r="S138" s="40" t="s">
        <v>384</v>
      </c>
      <c r="T138" s="48" t="s">
        <v>45</v>
      </c>
      <c r="U138" s="40" t="s">
        <v>346</v>
      </c>
      <c r="V138" s="40"/>
      <c r="W138" s="40"/>
      <c r="X138" s="40"/>
      <c r="Y138" s="40"/>
      <c r="Z138" s="40">
        <v>3</v>
      </c>
      <c r="AA138" s="78"/>
    </row>
    <row r="139" spans="1:27" ht="12.75" customHeight="1" x14ac:dyDescent="0.2">
      <c r="A139" s="77">
        <f t="shared" si="19"/>
        <v>137</v>
      </c>
      <c r="B139" s="40" t="s">
        <v>89</v>
      </c>
      <c r="C139" s="40" t="s">
        <v>16</v>
      </c>
      <c r="D139" s="41" t="s">
        <v>486</v>
      </c>
      <c r="E139" s="41" t="str">
        <f t="shared" si="20"/>
        <v>239.255.5.193:5500</v>
      </c>
      <c r="F139" s="40" t="s">
        <v>385</v>
      </c>
      <c r="G139" s="40" t="s">
        <v>792</v>
      </c>
      <c r="H139" s="50" t="str">
        <f t="shared" si="17"/>
        <v>193</v>
      </c>
      <c r="I139" s="44"/>
      <c r="J139" s="44">
        <v>210</v>
      </c>
      <c r="K139" s="44">
        <v>2</v>
      </c>
      <c r="L139" s="45" t="s">
        <v>45</v>
      </c>
      <c r="M139" s="40" t="s">
        <v>1290</v>
      </c>
      <c r="N139" s="46" t="s">
        <v>724</v>
      </c>
      <c r="O139" s="47" t="s">
        <v>208</v>
      </c>
      <c r="P139" s="40" t="s">
        <v>233</v>
      </c>
      <c r="Q139" s="40" t="s">
        <v>236</v>
      </c>
      <c r="R139" s="40" t="s">
        <v>384</v>
      </c>
      <c r="S139" s="40" t="s">
        <v>384</v>
      </c>
      <c r="T139" s="48"/>
      <c r="U139" s="40" t="s">
        <v>361</v>
      </c>
      <c r="V139" s="40"/>
      <c r="W139" s="40"/>
      <c r="X139" s="40"/>
      <c r="Y139" s="40"/>
      <c r="Z139" s="40">
        <v>3</v>
      </c>
      <c r="AA139" s="78"/>
    </row>
    <row r="140" spans="1:27" ht="12.75" customHeight="1" x14ac:dyDescent="0.2">
      <c r="A140" s="77">
        <f t="shared" si="19"/>
        <v>138</v>
      </c>
      <c r="B140" s="40" t="s">
        <v>63</v>
      </c>
      <c r="C140" s="40" t="s">
        <v>16</v>
      </c>
      <c r="D140" s="41" t="s">
        <v>405</v>
      </c>
      <c r="E140" s="41" t="str">
        <f t="shared" si="20"/>
        <v>239.255.5.31:5500</v>
      </c>
      <c r="F140" s="40" t="s">
        <v>385</v>
      </c>
      <c r="G140" s="40" t="s">
        <v>792</v>
      </c>
      <c r="H140" s="50" t="str">
        <f t="shared" si="17"/>
        <v>31</v>
      </c>
      <c r="I140" s="44"/>
      <c r="J140" s="44">
        <v>211</v>
      </c>
      <c r="K140" s="44">
        <v>1</v>
      </c>
      <c r="L140" s="45" t="s">
        <v>45</v>
      </c>
      <c r="M140" s="40" t="s">
        <v>1335</v>
      </c>
      <c r="N140" s="46" t="s">
        <v>751</v>
      </c>
      <c r="O140" s="47" t="s">
        <v>147</v>
      </c>
      <c r="P140" s="40" t="s">
        <v>233</v>
      </c>
      <c r="Q140" s="40" t="s">
        <v>236</v>
      </c>
      <c r="R140" s="40" t="s">
        <v>384</v>
      </c>
      <c r="S140" s="40" t="s">
        <v>384</v>
      </c>
      <c r="T140" s="48"/>
      <c r="U140" s="40" t="s">
        <v>273</v>
      </c>
      <c r="V140" s="40"/>
      <c r="W140" s="40"/>
      <c r="X140" s="40"/>
      <c r="Y140" s="40"/>
      <c r="Z140" s="40">
        <v>3</v>
      </c>
      <c r="AA140" s="78"/>
    </row>
    <row r="141" spans="1:27" ht="12.75" customHeight="1" x14ac:dyDescent="0.2">
      <c r="A141" s="77">
        <f t="shared" si="19"/>
        <v>139</v>
      </c>
      <c r="B141" s="40" t="s">
        <v>1100</v>
      </c>
      <c r="C141" s="40" t="s">
        <v>16</v>
      </c>
      <c r="D141" s="49" t="s">
        <v>1118</v>
      </c>
      <c r="E141" s="41" t="s">
        <v>1130</v>
      </c>
      <c r="F141" s="40" t="s">
        <v>385</v>
      </c>
      <c r="G141" s="40" t="s">
        <v>792</v>
      </c>
      <c r="H141" s="50" t="str">
        <f t="shared" si="17"/>
        <v>56</v>
      </c>
      <c r="I141" s="44"/>
      <c r="J141" s="44">
        <v>213</v>
      </c>
      <c r="K141" s="44">
        <v>3</v>
      </c>
      <c r="L141" s="45" t="s">
        <v>45</v>
      </c>
      <c r="M141" s="101" t="s">
        <v>1370</v>
      </c>
      <c r="N141" s="46" t="s">
        <v>1124</v>
      </c>
      <c r="O141" s="47" t="s">
        <v>1110</v>
      </c>
      <c r="P141" s="40" t="s">
        <v>233</v>
      </c>
      <c r="Q141" s="40" t="s">
        <v>236</v>
      </c>
      <c r="R141" s="40" t="s">
        <v>384</v>
      </c>
      <c r="S141" s="40" t="s">
        <v>384</v>
      </c>
      <c r="T141" s="48"/>
      <c r="U141" s="40" t="s">
        <v>1109</v>
      </c>
      <c r="V141" s="40"/>
      <c r="W141" s="40"/>
      <c r="X141" s="40"/>
      <c r="Y141" s="40"/>
      <c r="Z141" s="40">
        <v>3</v>
      </c>
      <c r="AA141" s="78"/>
    </row>
    <row r="142" spans="1:27" ht="12.75" customHeight="1" x14ac:dyDescent="0.2">
      <c r="A142" s="77">
        <f t="shared" si="19"/>
        <v>140</v>
      </c>
      <c r="B142" s="40" t="s">
        <v>87</v>
      </c>
      <c r="C142" s="40" t="s">
        <v>16</v>
      </c>
      <c r="D142" s="41" t="s">
        <v>468</v>
      </c>
      <c r="E142" s="41" t="str">
        <f>CONCATENATE("239.255.5.",MID(D142,SEARCH(".",D142,9)+1,SEARCH(":",D142)-SEARCH(".",D142,9)-1),":5500")</f>
        <v>239.255.5.248:5500</v>
      </c>
      <c r="F142" s="40" t="s">
        <v>385</v>
      </c>
      <c r="G142" s="40" t="s">
        <v>797</v>
      </c>
      <c r="H142" s="50" t="str">
        <f t="shared" si="17"/>
        <v>248</v>
      </c>
      <c r="I142" s="44"/>
      <c r="J142" s="44">
        <v>300</v>
      </c>
      <c r="K142" s="44">
        <v>3</v>
      </c>
      <c r="L142" s="45" t="s">
        <v>45</v>
      </c>
      <c r="M142" s="40" t="s">
        <v>892</v>
      </c>
      <c r="N142" s="46" t="s">
        <v>694</v>
      </c>
      <c r="O142" s="47" t="s">
        <v>784</v>
      </c>
      <c r="P142" s="40" t="s">
        <v>233</v>
      </c>
      <c r="Q142" s="40" t="s">
        <v>236</v>
      </c>
      <c r="R142" s="40" t="s">
        <v>384</v>
      </c>
      <c r="S142" s="40" t="s">
        <v>384</v>
      </c>
      <c r="T142" s="48"/>
      <c r="U142" s="40" t="s">
        <v>349</v>
      </c>
      <c r="V142" s="40"/>
      <c r="W142" s="40"/>
      <c r="X142" s="40"/>
      <c r="Y142" s="40"/>
      <c r="Z142" s="40">
        <v>3</v>
      </c>
      <c r="AA142" s="78"/>
    </row>
    <row r="143" spans="1:27" ht="12.75" customHeight="1" x14ac:dyDescent="0.2">
      <c r="A143" s="77">
        <f t="shared" si="19"/>
        <v>141</v>
      </c>
      <c r="B143" s="40" t="s">
        <v>40</v>
      </c>
      <c r="C143" s="40" t="s">
        <v>12</v>
      </c>
      <c r="D143" s="41" t="s">
        <v>537</v>
      </c>
      <c r="E143" s="51" t="s">
        <v>597</v>
      </c>
      <c r="F143" s="40" t="s">
        <v>385</v>
      </c>
      <c r="G143" s="40" t="s">
        <v>797</v>
      </c>
      <c r="H143" s="50" t="str">
        <f t="shared" si="17"/>
        <v>25</v>
      </c>
      <c r="I143" s="44"/>
      <c r="J143" s="44">
        <v>301</v>
      </c>
      <c r="K143" s="44">
        <v>1</v>
      </c>
      <c r="L143" s="45" t="s">
        <v>45</v>
      </c>
      <c r="M143" s="40" t="s">
        <v>892</v>
      </c>
      <c r="N143" s="46" t="s">
        <v>679</v>
      </c>
      <c r="O143" s="47" t="s">
        <v>784</v>
      </c>
      <c r="P143" s="40" t="s">
        <v>233</v>
      </c>
      <c r="Q143" s="40" t="s">
        <v>236</v>
      </c>
      <c r="R143" s="40" t="s">
        <v>384</v>
      </c>
      <c r="S143" s="40" t="s">
        <v>384</v>
      </c>
      <c r="T143" s="48"/>
      <c r="U143" s="40" t="s">
        <v>350</v>
      </c>
      <c r="V143" s="40"/>
      <c r="W143" s="40"/>
      <c r="X143" s="40"/>
      <c r="Y143" s="40"/>
      <c r="Z143" s="40">
        <v>12</v>
      </c>
      <c r="AA143" s="78"/>
    </row>
    <row r="144" spans="1:27" ht="12.75" customHeight="1" x14ac:dyDescent="0.2">
      <c r="A144" s="77">
        <f t="shared" si="19"/>
        <v>142</v>
      </c>
      <c r="B144" s="40" t="s">
        <v>1016</v>
      </c>
      <c r="C144" s="40" t="s">
        <v>12</v>
      </c>
      <c r="D144" s="41" t="s">
        <v>1023</v>
      </c>
      <c r="E144" s="41" t="s">
        <v>1025</v>
      </c>
      <c r="F144" s="40" t="s">
        <v>385</v>
      </c>
      <c r="G144" s="40" t="s">
        <v>797</v>
      </c>
      <c r="H144" s="50" t="str">
        <f t="shared" si="17"/>
        <v>245</v>
      </c>
      <c r="I144" s="44"/>
      <c r="J144" s="44">
        <v>302</v>
      </c>
      <c r="K144" s="44">
        <v>2</v>
      </c>
      <c r="L144" s="45"/>
      <c r="M144" s="40" t="s">
        <v>1359</v>
      </c>
      <c r="N144" s="46" t="s">
        <v>1019</v>
      </c>
      <c r="O144" s="47" t="s">
        <v>1020</v>
      </c>
      <c r="P144" s="40" t="s">
        <v>233</v>
      </c>
      <c r="Q144" s="40" t="s">
        <v>240</v>
      </c>
      <c r="R144" s="40" t="s">
        <v>384</v>
      </c>
      <c r="S144" s="40" t="s">
        <v>384</v>
      </c>
      <c r="T144" s="48"/>
      <c r="U144" s="40" t="s">
        <v>1018</v>
      </c>
      <c r="V144" s="40"/>
      <c r="W144" s="40"/>
      <c r="X144" s="40"/>
      <c r="Y144" s="40"/>
      <c r="Z144" s="40">
        <v>3</v>
      </c>
      <c r="AA144" s="78"/>
    </row>
    <row r="145" spans="1:27" ht="12.75" customHeight="1" x14ac:dyDescent="0.2">
      <c r="A145" s="77">
        <f t="shared" si="19"/>
        <v>143</v>
      </c>
      <c r="B145" s="40" t="s">
        <v>1017</v>
      </c>
      <c r="C145" s="40" t="s">
        <v>12</v>
      </c>
      <c r="D145" s="49" t="s">
        <v>1024</v>
      </c>
      <c r="E145" s="41" t="s">
        <v>1026</v>
      </c>
      <c r="F145" s="40" t="s">
        <v>385</v>
      </c>
      <c r="G145" s="40" t="s">
        <v>797</v>
      </c>
      <c r="H145" s="50" t="str">
        <f t="shared" si="17"/>
        <v>168</v>
      </c>
      <c r="I145" s="44"/>
      <c r="J145" s="44">
        <v>303</v>
      </c>
      <c r="K145" s="44">
        <v>2</v>
      </c>
      <c r="L145" s="45"/>
      <c r="M145" s="40" t="s">
        <v>1359</v>
      </c>
      <c r="N145" s="46" t="s">
        <v>1022</v>
      </c>
      <c r="O145" s="47" t="s">
        <v>1020</v>
      </c>
      <c r="P145" s="40" t="s">
        <v>233</v>
      </c>
      <c r="Q145" s="40" t="s">
        <v>238</v>
      </c>
      <c r="R145" s="40" t="s">
        <v>384</v>
      </c>
      <c r="S145" s="40" t="s">
        <v>384</v>
      </c>
      <c r="T145" s="48"/>
      <c r="U145" s="40" t="s">
        <v>1021</v>
      </c>
      <c r="V145" s="40"/>
      <c r="W145" s="40"/>
      <c r="X145" s="40"/>
      <c r="Y145" s="40"/>
      <c r="Z145" s="40">
        <v>8</v>
      </c>
      <c r="AA145" s="78"/>
    </row>
    <row r="146" spans="1:27" ht="12.75" customHeight="1" x14ac:dyDescent="0.2">
      <c r="A146" s="77">
        <f t="shared" si="19"/>
        <v>144</v>
      </c>
      <c r="B146" s="40" t="s">
        <v>1079</v>
      </c>
      <c r="C146" s="40" t="s">
        <v>12</v>
      </c>
      <c r="D146" s="49" t="s">
        <v>1046</v>
      </c>
      <c r="E146" s="41" t="s">
        <v>1083</v>
      </c>
      <c r="F146" s="40" t="s">
        <v>385</v>
      </c>
      <c r="G146" s="40" t="s">
        <v>797</v>
      </c>
      <c r="H146" s="50" t="str">
        <f t="shared" si="17"/>
        <v>156</v>
      </c>
      <c r="I146" s="44"/>
      <c r="J146" s="44">
        <v>304</v>
      </c>
      <c r="K146" s="44">
        <v>2</v>
      </c>
      <c r="L146" s="45"/>
      <c r="M146" s="40" t="s">
        <v>1285</v>
      </c>
      <c r="N146" s="46" t="s">
        <v>967</v>
      </c>
      <c r="O146" s="47" t="s">
        <v>966</v>
      </c>
      <c r="P146" s="40" t="s">
        <v>233</v>
      </c>
      <c r="Q146" s="40" t="s">
        <v>236</v>
      </c>
      <c r="R146" s="40" t="s">
        <v>384</v>
      </c>
      <c r="S146" s="40" t="s">
        <v>384</v>
      </c>
      <c r="T146" s="48"/>
      <c r="U146" s="40" t="s">
        <v>1080</v>
      </c>
      <c r="V146" s="40"/>
      <c r="W146" s="40" t="s">
        <v>384</v>
      </c>
      <c r="X146" s="40"/>
      <c r="Y146" s="40"/>
      <c r="Z146" s="40">
        <v>8</v>
      </c>
      <c r="AA146" s="78"/>
    </row>
    <row r="147" spans="1:27" ht="12.75" customHeight="1" x14ac:dyDescent="0.2">
      <c r="A147" s="77">
        <f t="shared" si="19"/>
        <v>145</v>
      </c>
      <c r="B147" s="40" t="s">
        <v>999</v>
      </c>
      <c r="C147" s="40" t="s">
        <v>16</v>
      </c>
      <c r="D147" s="41" t="s">
        <v>476</v>
      </c>
      <c r="E147" s="41" t="str">
        <f>CONCATENATE("239.255.5.",MID(D147,SEARCH(".",D147,9)+1,SEARCH(":",D147)-SEARCH(".",D147,9)-1),":5500")</f>
        <v>239.255.5.148:5500</v>
      </c>
      <c r="F147" s="40" t="s">
        <v>385</v>
      </c>
      <c r="G147" s="40" t="s">
        <v>797</v>
      </c>
      <c r="H147" s="50" t="str">
        <f t="shared" si="17"/>
        <v>148</v>
      </c>
      <c r="I147" s="44"/>
      <c r="J147" s="44">
        <v>305</v>
      </c>
      <c r="K147" s="44">
        <v>1</v>
      </c>
      <c r="L147" s="45"/>
      <c r="M147" s="40" t="s">
        <v>1183</v>
      </c>
      <c r="N147" s="46" t="s">
        <v>1012</v>
      </c>
      <c r="O147" s="47" t="s">
        <v>202</v>
      </c>
      <c r="P147" s="40" t="s">
        <v>233</v>
      </c>
      <c r="Q147" s="40" t="s">
        <v>236</v>
      </c>
      <c r="R147" s="40" t="s">
        <v>384</v>
      </c>
      <c r="S147" s="40" t="s">
        <v>384</v>
      </c>
      <c r="T147" s="48"/>
      <c r="U147" s="40" t="s">
        <v>355</v>
      </c>
      <c r="V147" s="40"/>
      <c r="W147" s="40"/>
      <c r="X147" s="40"/>
      <c r="Y147" s="40"/>
      <c r="Z147" s="40">
        <v>3</v>
      </c>
      <c r="AA147" s="78"/>
    </row>
    <row r="148" spans="1:27" ht="12.75" customHeight="1" x14ac:dyDescent="0.2">
      <c r="A148" s="77">
        <f t="shared" si="19"/>
        <v>146</v>
      </c>
      <c r="B148" s="40" t="s">
        <v>1000</v>
      </c>
      <c r="C148" s="40" t="s">
        <v>16</v>
      </c>
      <c r="D148" s="41" t="s">
        <v>475</v>
      </c>
      <c r="E148" s="41" t="str">
        <f>CONCATENATE("239.255.5.",MID(D148,SEARCH(".",D148,9)+1,SEARCH(":",D148)-SEARCH(".",D148,9)-1),":5500")</f>
        <v>239.255.5.150:5500</v>
      </c>
      <c r="F148" s="40" t="s">
        <v>385</v>
      </c>
      <c r="G148" s="40" t="s">
        <v>797</v>
      </c>
      <c r="H148" s="50" t="str">
        <f t="shared" si="17"/>
        <v>150</v>
      </c>
      <c r="I148" s="43"/>
      <c r="J148" s="44">
        <v>306</v>
      </c>
      <c r="K148" s="44">
        <v>3</v>
      </c>
      <c r="L148" s="45"/>
      <c r="M148" s="40" t="s">
        <v>1183</v>
      </c>
      <c r="N148" s="46" t="s">
        <v>1013</v>
      </c>
      <c r="O148" s="47" t="s">
        <v>790</v>
      </c>
      <c r="P148" s="40" t="s">
        <v>233</v>
      </c>
      <c r="Q148" s="40" t="s">
        <v>236</v>
      </c>
      <c r="R148" s="40" t="s">
        <v>384</v>
      </c>
      <c r="S148" s="40" t="s">
        <v>384</v>
      </c>
      <c r="T148" s="48"/>
      <c r="U148" s="40" t="s">
        <v>778</v>
      </c>
      <c r="V148" s="40"/>
      <c r="W148" s="40"/>
      <c r="X148" s="40"/>
      <c r="Y148" s="40"/>
      <c r="Z148" s="40">
        <v>3</v>
      </c>
      <c r="AA148" s="78"/>
    </row>
    <row r="149" spans="1:27" ht="12.75" customHeight="1" x14ac:dyDescent="0.2">
      <c r="A149" s="77">
        <f t="shared" si="19"/>
        <v>147</v>
      </c>
      <c r="B149" s="40" t="s">
        <v>963</v>
      </c>
      <c r="C149" s="40" t="s">
        <v>16</v>
      </c>
      <c r="D149" s="41" t="s">
        <v>495</v>
      </c>
      <c r="E149" s="41" t="str">
        <f>CONCATENATE("239.255.5.",MID(D149,SEARCH(".",D149,9)+1,SEARCH(":",D149)-SEARCH(".",D149,9)-1),":5500")</f>
        <v>239.255.5.75:5500</v>
      </c>
      <c r="F149" s="40" t="s">
        <v>385</v>
      </c>
      <c r="G149" s="40" t="s">
        <v>797</v>
      </c>
      <c r="H149" s="50">
        <f>MID(E149,SEARCH(".",E149,9)+1,SEARCH(":",E149)-SEARCH(".",E149,9)-1)+200</f>
        <v>275</v>
      </c>
      <c r="I149" s="44"/>
      <c r="J149" s="44">
        <v>307</v>
      </c>
      <c r="K149" s="44">
        <v>3</v>
      </c>
      <c r="L149" s="45" t="s">
        <v>383</v>
      </c>
      <c r="M149" s="40" t="s">
        <v>1166</v>
      </c>
      <c r="N149" s="46" t="s">
        <v>1010</v>
      </c>
      <c r="O149" s="47" t="s">
        <v>219</v>
      </c>
      <c r="P149" s="40" t="s">
        <v>233</v>
      </c>
      <c r="Q149" s="40" t="s">
        <v>236</v>
      </c>
      <c r="R149" s="40" t="s">
        <v>384</v>
      </c>
      <c r="S149" s="40" t="s">
        <v>384</v>
      </c>
      <c r="T149" s="48" t="s">
        <v>45</v>
      </c>
      <c r="U149" s="40" t="s">
        <v>371</v>
      </c>
      <c r="V149" s="40"/>
      <c r="W149" s="40"/>
      <c r="X149" s="40"/>
      <c r="Y149" s="40"/>
      <c r="Z149" s="40">
        <v>5</v>
      </c>
      <c r="AA149" s="78"/>
    </row>
    <row r="150" spans="1:27" ht="12.75" customHeight="1" x14ac:dyDescent="0.2">
      <c r="A150" s="77">
        <f t="shared" si="19"/>
        <v>148</v>
      </c>
      <c r="B150" s="40" t="s">
        <v>1001</v>
      </c>
      <c r="C150" s="40" t="s">
        <v>16</v>
      </c>
      <c r="D150" s="41" t="s">
        <v>497</v>
      </c>
      <c r="E150" s="41" t="str">
        <f>CONCATENATE("239.255.5.",MID(D150,SEARCH(".",D150,9)+1,SEARCH(":",D150)-SEARCH(".",D150,9)-1),":5500")</f>
        <v>239.255.5.141:5500</v>
      </c>
      <c r="F150" s="40" t="s">
        <v>385</v>
      </c>
      <c r="G150" s="40" t="s">
        <v>797</v>
      </c>
      <c r="H150" s="50" t="str">
        <f t="shared" ref="H150:H191" si="21">MID(E150,SEARCH(".",E150,9)+1,SEARCH(":",E150)-SEARCH(".",E150,9)-1)</f>
        <v>141</v>
      </c>
      <c r="I150" s="44"/>
      <c r="J150" s="44">
        <v>309</v>
      </c>
      <c r="K150" s="44">
        <v>3</v>
      </c>
      <c r="L150" s="45"/>
      <c r="M150" s="40" t="s">
        <v>1170</v>
      </c>
      <c r="N150" s="46" t="s">
        <v>1015</v>
      </c>
      <c r="O150" s="47" t="s">
        <v>966</v>
      </c>
      <c r="P150" s="40" t="s">
        <v>233</v>
      </c>
      <c r="Q150" s="40" t="s">
        <v>236</v>
      </c>
      <c r="R150" s="40" t="s">
        <v>384</v>
      </c>
      <c r="S150" s="40" t="s">
        <v>384</v>
      </c>
      <c r="T150" s="48" t="s">
        <v>45</v>
      </c>
      <c r="U150" s="40" t="s">
        <v>1003</v>
      </c>
      <c r="V150" s="40"/>
      <c r="W150" s="40"/>
      <c r="X150" s="40"/>
      <c r="Y150" s="40"/>
      <c r="Z150" s="40">
        <v>6.5</v>
      </c>
      <c r="AA150" s="78"/>
    </row>
    <row r="151" spans="1:27" ht="12.75" customHeight="1" x14ac:dyDescent="0.2">
      <c r="A151" s="77">
        <f t="shared" si="19"/>
        <v>149</v>
      </c>
      <c r="B151" s="40" t="s">
        <v>1002</v>
      </c>
      <c r="C151" s="40" t="s">
        <v>12</v>
      </c>
      <c r="D151" s="41" t="s">
        <v>540</v>
      </c>
      <c r="E151" s="49" t="s">
        <v>600</v>
      </c>
      <c r="F151" s="40" t="s">
        <v>385</v>
      </c>
      <c r="G151" s="40" t="s">
        <v>797</v>
      </c>
      <c r="H151" s="50" t="str">
        <f t="shared" si="21"/>
        <v>155</v>
      </c>
      <c r="I151" s="44"/>
      <c r="J151" s="44">
        <v>310</v>
      </c>
      <c r="K151" s="44">
        <v>1</v>
      </c>
      <c r="L151" s="45"/>
      <c r="M151" s="40" t="s">
        <v>1175</v>
      </c>
      <c r="N151" s="46" t="s">
        <v>1015</v>
      </c>
      <c r="O151" s="47" t="s">
        <v>966</v>
      </c>
      <c r="P151" s="40" t="s">
        <v>233</v>
      </c>
      <c r="Q151" s="40" t="s">
        <v>236</v>
      </c>
      <c r="R151" s="40" t="s">
        <v>384</v>
      </c>
      <c r="S151" s="40" t="s">
        <v>384</v>
      </c>
      <c r="T151" s="48"/>
      <c r="U151" s="40" t="s">
        <v>1004</v>
      </c>
      <c r="V151" s="40"/>
      <c r="W151" s="40"/>
      <c r="X151" s="40"/>
      <c r="Y151" s="40"/>
      <c r="Z151" s="40">
        <v>13</v>
      </c>
      <c r="AA151" s="78"/>
    </row>
    <row r="152" spans="1:27" ht="12.75" customHeight="1" x14ac:dyDescent="0.2">
      <c r="A152" s="77">
        <f t="shared" si="19"/>
        <v>150</v>
      </c>
      <c r="B152" s="40" t="s">
        <v>95</v>
      </c>
      <c r="C152" s="40" t="s">
        <v>16</v>
      </c>
      <c r="D152" s="41" t="s">
        <v>507</v>
      </c>
      <c r="E152" s="41" t="str">
        <f>CONCATENATE("239.255.5.",MID(D152,SEARCH(".",D152,9)+1,SEARCH(":",D152)-SEARCH(".",D152,9)-1),":5500")</f>
        <v>239.255.5.230:5500</v>
      </c>
      <c r="F152" s="40" t="s">
        <v>385</v>
      </c>
      <c r="G152" s="40" t="s">
        <v>797</v>
      </c>
      <c r="H152" s="50" t="str">
        <f t="shared" si="21"/>
        <v>230</v>
      </c>
      <c r="I152" s="43"/>
      <c r="J152" s="44">
        <v>311</v>
      </c>
      <c r="K152" s="44">
        <v>2</v>
      </c>
      <c r="L152" s="45" t="s">
        <v>45</v>
      </c>
      <c r="M152" s="40" t="s">
        <v>997</v>
      </c>
      <c r="N152" s="46" t="s">
        <v>651</v>
      </c>
      <c r="O152" s="47" t="s">
        <v>230</v>
      </c>
      <c r="P152" s="40" t="s">
        <v>233</v>
      </c>
      <c r="Q152" s="40" t="s">
        <v>236</v>
      </c>
      <c r="R152" s="40" t="s">
        <v>384</v>
      </c>
      <c r="S152" s="40" t="s">
        <v>384</v>
      </c>
      <c r="T152" s="48"/>
      <c r="U152" s="40" t="s">
        <v>379</v>
      </c>
      <c r="V152" s="40"/>
      <c r="W152" s="40"/>
      <c r="X152" s="40"/>
      <c r="Y152" s="40"/>
      <c r="Z152" s="40">
        <v>3</v>
      </c>
      <c r="AA152" s="78"/>
    </row>
    <row r="153" spans="1:27" ht="12.75" customHeight="1" x14ac:dyDescent="0.2">
      <c r="A153" s="77">
        <f t="shared" si="19"/>
        <v>151</v>
      </c>
      <c r="B153" s="40" t="s">
        <v>1188</v>
      </c>
      <c r="C153" s="40" t="s">
        <v>12</v>
      </c>
      <c r="D153" s="41" t="s">
        <v>1157</v>
      </c>
      <c r="E153" s="41" t="s">
        <v>1158</v>
      </c>
      <c r="F153" s="40" t="s">
        <v>385</v>
      </c>
      <c r="G153" s="40" t="s">
        <v>793</v>
      </c>
      <c r="H153" s="50" t="str">
        <f t="shared" si="21"/>
        <v>229</v>
      </c>
      <c r="I153" s="44"/>
      <c r="J153" s="44">
        <v>312</v>
      </c>
      <c r="K153" s="44">
        <v>3</v>
      </c>
      <c r="L153" s="45" t="s">
        <v>45</v>
      </c>
      <c r="M153" s="40" t="s">
        <v>828</v>
      </c>
      <c r="N153" s="46" t="s">
        <v>1152</v>
      </c>
      <c r="O153" s="47" t="s">
        <v>1153</v>
      </c>
      <c r="P153" s="40" t="s">
        <v>233</v>
      </c>
      <c r="Q153" s="40" t="s">
        <v>1154</v>
      </c>
      <c r="R153" s="40" t="s">
        <v>384</v>
      </c>
      <c r="S153" s="40" t="s">
        <v>384</v>
      </c>
      <c r="T153" s="48"/>
      <c r="U153" s="40" t="s">
        <v>1148</v>
      </c>
      <c r="V153" s="40"/>
      <c r="W153" s="40"/>
      <c r="X153" s="40"/>
      <c r="Y153" s="40"/>
      <c r="Z153" s="40">
        <v>10</v>
      </c>
      <c r="AA153" s="78"/>
    </row>
    <row r="154" spans="1:27" ht="12.75" customHeight="1" x14ac:dyDescent="0.2">
      <c r="A154" s="77">
        <f t="shared" si="19"/>
        <v>152</v>
      </c>
      <c r="B154" s="40" t="s">
        <v>925</v>
      </c>
      <c r="C154" s="40" t="s">
        <v>12</v>
      </c>
      <c r="D154" s="49" t="s">
        <v>927</v>
      </c>
      <c r="E154" s="41" t="s">
        <v>922</v>
      </c>
      <c r="F154" s="40" t="s">
        <v>385</v>
      </c>
      <c r="G154" s="40" t="s">
        <v>797</v>
      </c>
      <c r="H154" s="50" t="str">
        <f t="shared" si="21"/>
        <v>123</v>
      </c>
      <c r="I154" s="44"/>
      <c r="J154" s="44">
        <v>314</v>
      </c>
      <c r="K154" s="44">
        <v>2</v>
      </c>
      <c r="L154" s="45" t="s">
        <v>45</v>
      </c>
      <c r="M154" s="40" t="s">
        <v>828</v>
      </c>
      <c r="N154" s="46" t="s">
        <v>664</v>
      </c>
      <c r="O154" s="47" t="s">
        <v>188</v>
      </c>
      <c r="P154" s="40" t="s">
        <v>233</v>
      </c>
      <c r="Q154" s="40" t="s">
        <v>236</v>
      </c>
      <c r="R154" s="40" t="s">
        <v>384</v>
      </c>
      <c r="S154" s="40" t="s">
        <v>384</v>
      </c>
      <c r="T154" s="48"/>
      <c r="U154" s="40" t="s">
        <v>926</v>
      </c>
      <c r="V154" s="40"/>
      <c r="W154" s="40"/>
      <c r="X154" s="40"/>
      <c r="Y154" s="40"/>
      <c r="Z154" s="40">
        <v>8</v>
      </c>
      <c r="AA154" s="78"/>
    </row>
    <row r="155" spans="1:27" ht="12.75" customHeight="1" x14ac:dyDescent="0.2">
      <c r="A155" s="77">
        <f t="shared" si="19"/>
        <v>153</v>
      </c>
      <c r="B155" s="40" t="s">
        <v>976</v>
      </c>
      <c r="C155" s="40" t="s">
        <v>16</v>
      </c>
      <c r="D155" s="41" t="s">
        <v>399</v>
      </c>
      <c r="E155" s="41" t="str">
        <f>CONCATENATE("239.255.5.",MID(D155,SEARCH(".",D155,9)+1,SEARCH(":",D155)-SEARCH(".",D155,9)-1),":5500")</f>
        <v>239.255.5.48:5500</v>
      </c>
      <c r="F155" s="40" t="s">
        <v>385</v>
      </c>
      <c r="G155" s="40" t="s">
        <v>797</v>
      </c>
      <c r="H155" s="50" t="str">
        <f t="shared" si="21"/>
        <v>48</v>
      </c>
      <c r="I155" s="44"/>
      <c r="J155" s="44">
        <v>315</v>
      </c>
      <c r="K155" s="44">
        <v>1</v>
      </c>
      <c r="L155" s="45" t="s">
        <v>383</v>
      </c>
      <c r="M155" s="40" t="s">
        <v>1269</v>
      </c>
      <c r="N155" s="46" t="s">
        <v>737</v>
      </c>
      <c r="O155" s="47" t="s">
        <v>138</v>
      </c>
      <c r="P155" s="40" t="s">
        <v>233</v>
      </c>
      <c r="Q155" s="40" t="s">
        <v>238</v>
      </c>
      <c r="R155" s="40" t="s">
        <v>384</v>
      </c>
      <c r="S155" s="40" t="s">
        <v>384</v>
      </c>
      <c r="T155" s="48"/>
      <c r="U155" s="40" t="s">
        <v>261</v>
      </c>
      <c r="V155" s="40"/>
      <c r="W155" s="40"/>
      <c r="X155" s="40"/>
      <c r="Y155" s="40"/>
      <c r="Z155" s="40">
        <v>3</v>
      </c>
      <c r="AA155" s="79"/>
    </row>
    <row r="156" spans="1:27" ht="12.75" customHeight="1" x14ac:dyDescent="0.2">
      <c r="A156" s="77">
        <f t="shared" si="19"/>
        <v>154</v>
      </c>
      <c r="B156" s="40" t="s">
        <v>101</v>
      </c>
      <c r="C156" s="40" t="s">
        <v>16</v>
      </c>
      <c r="D156" s="41" t="s">
        <v>400</v>
      </c>
      <c r="E156" s="41" t="str">
        <f>CONCATENATE("239.255.5.",MID(D156,SEARCH(".",D156,9)+1,SEARCH(":",D156)-SEARCH(".",D156,9)-1),":5500")</f>
        <v>239.255.5.49:5500</v>
      </c>
      <c r="F156" s="40" t="s">
        <v>385</v>
      </c>
      <c r="G156" s="40" t="s">
        <v>797</v>
      </c>
      <c r="H156" s="50" t="str">
        <f t="shared" si="21"/>
        <v>49</v>
      </c>
      <c r="I156" s="44"/>
      <c r="J156" s="44">
        <v>316</v>
      </c>
      <c r="K156" s="44">
        <v>2</v>
      </c>
      <c r="L156" s="45" t="s">
        <v>383</v>
      </c>
      <c r="M156" s="40" t="s">
        <v>1166</v>
      </c>
      <c r="N156" s="46" t="s">
        <v>665</v>
      </c>
      <c r="O156" s="47" t="s">
        <v>139</v>
      </c>
      <c r="P156" s="40" t="s">
        <v>233</v>
      </c>
      <c r="Q156" s="40" t="s">
        <v>238</v>
      </c>
      <c r="R156" s="40" t="s">
        <v>384</v>
      </c>
      <c r="S156" s="40" t="s">
        <v>384</v>
      </c>
      <c r="T156" s="48"/>
      <c r="U156" s="40" t="s">
        <v>262</v>
      </c>
      <c r="V156" s="40"/>
      <c r="W156" s="55"/>
      <c r="X156" s="40"/>
      <c r="Y156" s="40"/>
      <c r="Z156" s="40">
        <v>3</v>
      </c>
      <c r="AA156" s="78"/>
    </row>
    <row r="157" spans="1:27" ht="12.75" customHeight="1" x14ac:dyDescent="0.2">
      <c r="A157" s="77">
        <f t="shared" si="19"/>
        <v>155</v>
      </c>
      <c r="B157" s="40" t="s">
        <v>38</v>
      </c>
      <c r="C157" s="40" t="s">
        <v>12</v>
      </c>
      <c r="D157" s="41" t="s">
        <v>518</v>
      </c>
      <c r="E157" s="51" t="s">
        <v>583</v>
      </c>
      <c r="F157" s="40" t="s">
        <v>385</v>
      </c>
      <c r="G157" s="40" t="s">
        <v>797</v>
      </c>
      <c r="H157" s="50" t="str">
        <f t="shared" si="21"/>
        <v>222</v>
      </c>
      <c r="I157" s="44"/>
      <c r="J157" s="44">
        <v>317</v>
      </c>
      <c r="K157" s="44">
        <v>1</v>
      </c>
      <c r="L157" s="45" t="s">
        <v>383</v>
      </c>
      <c r="M157" s="40" t="s">
        <v>890</v>
      </c>
      <c r="N157" s="46" t="s">
        <v>731</v>
      </c>
      <c r="O157" s="47" t="s">
        <v>139</v>
      </c>
      <c r="P157" s="40" t="s">
        <v>233</v>
      </c>
      <c r="Q157" s="40" t="s">
        <v>238</v>
      </c>
      <c r="R157" s="40" t="s">
        <v>384</v>
      </c>
      <c r="S157" s="40" t="s">
        <v>384</v>
      </c>
      <c r="T157" s="48"/>
      <c r="U157" s="40" t="s">
        <v>263</v>
      </c>
      <c r="V157" s="40"/>
      <c r="W157" s="40"/>
      <c r="X157" s="40"/>
      <c r="Y157" s="40"/>
      <c r="Z157" s="40">
        <v>10</v>
      </c>
      <c r="AA157" s="78"/>
    </row>
    <row r="158" spans="1:27" ht="12.75" customHeight="1" x14ac:dyDescent="0.2">
      <c r="A158" s="77">
        <f t="shared" si="19"/>
        <v>156</v>
      </c>
      <c r="B158" s="40" t="s">
        <v>977</v>
      </c>
      <c r="C158" s="40" t="s">
        <v>12</v>
      </c>
      <c r="D158" s="41" t="s">
        <v>519</v>
      </c>
      <c r="E158" s="51" t="s">
        <v>584</v>
      </c>
      <c r="F158" s="40" t="s">
        <v>385</v>
      </c>
      <c r="G158" s="40" t="s">
        <v>797</v>
      </c>
      <c r="H158" s="50" t="str">
        <f t="shared" si="21"/>
        <v>7</v>
      </c>
      <c r="I158" s="44"/>
      <c r="J158" s="44">
        <v>318</v>
      </c>
      <c r="K158" s="44">
        <v>3</v>
      </c>
      <c r="L158" s="45" t="s">
        <v>383</v>
      </c>
      <c r="M158" s="40" t="s">
        <v>890</v>
      </c>
      <c r="N158" s="46" t="s">
        <v>692</v>
      </c>
      <c r="O158" s="47" t="s">
        <v>139</v>
      </c>
      <c r="P158" s="40" t="s">
        <v>233</v>
      </c>
      <c r="Q158" s="40" t="s">
        <v>238</v>
      </c>
      <c r="R158" s="40" t="s">
        <v>384</v>
      </c>
      <c r="S158" s="40" t="s">
        <v>384</v>
      </c>
      <c r="T158" s="48"/>
      <c r="U158" s="40" t="s">
        <v>264</v>
      </c>
      <c r="V158" s="40"/>
      <c r="W158" s="40"/>
      <c r="X158" s="40"/>
      <c r="Y158" s="40"/>
      <c r="Z158" s="40">
        <v>10</v>
      </c>
      <c r="AA158" s="78"/>
    </row>
    <row r="159" spans="1:27" ht="12.75" customHeight="1" x14ac:dyDescent="0.2">
      <c r="A159" s="77">
        <f t="shared" si="19"/>
        <v>157</v>
      </c>
      <c r="B159" s="40" t="s">
        <v>557</v>
      </c>
      <c r="C159" s="40" t="s">
        <v>16</v>
      </c>
      <c r="D159" s="41" t="s">
        <v>401</v>
      </c>
      <c r="E159" s="41" t="str">
        <f t="shared" ref="E159:E166" si="22">CONCATENATE("239.255.5.",MID(D159,SEARCH(".",D159,9)+1,SEARCH(":",D159)-SEARCH(".",D159,9)-1),":5500")</f>
        <v>239.255.5.20:5500</v>
      </c>
      <c r="F159" s="40" t="s">
        <v>385</v>
      </c>
      <c r="G159" s="40" t="s">
        <v>797</v>
      </c>
      <c r="H159" s="50" t="str">
        <f t="shared" si="21"/>
        <v>20</v>
      </c>
      <c r="I159" s="44"/>
      <c r="J159" s="44">
        <v>319</v>
      </c>
      <c r="K159" s="44">
        <v>2</v>
      </c>
      <c r="L159" s="45" t="s">
        <v>383</v>
      </c>
      <c r="M159" s="40" t="s">
        <v>995</v>
      </c>
      <c r="N159" s="46" t="s">
        <v>663</v>
      </c>
      <c r="O159" s="47" t="s">
        <v>140</v>
      </c>
      <c r="P159" s="40" t="s">
        <v>233</v>
      </c>
      <c r="Q159" s="40" t="s">
        <v>236</v>
      </c>
      <c r="R159" s="40" t="s">
        <v>384</v>
      </c>
      <c r="S159" s="40" t="s">
        <v>384</v>
      </c>
      <c r="T159" s="48"/>
      <c r="U159" s="40" t="s">
        <v>265</v>
      </c>
      <c r="V159" s="40"/>
      <c r="W159" s="40"/>
      <c r="X159" s="40"/>
      <c r="Y159" s="40"/>
      <c r="Z159" s="40">
        <v>3</v>
      </c>
      <c r="AA159" s="78"/>
    </row>
    <row r="160" spans="1:27" ht="12.75" customHeight="1" x14ac:dyDescent="0.2">
      <c r="A160" s="77">
        <f t="shared" si="19"/>
        <v>158</v>
      </c>
      <c r="B160" s="40" t="s">
        <v>1009</v>
      </c>
      <c r="C160" s="40" t="s">
        <v>16</v>
      </c>
      <c r="D160" s="41" t="s">
        <v>432</v>
      </c>
      <c r="E160" s="41" t="str">
        <f t="shared" si="22"/>
        <v>239.255.5.228:5500</v>
      </c>
      <c r="F160" s="40" t="s">
        <v>385</v>
      </c>
      <c r="G160" s="40" t="s">
        <v>797</v>
      </c>
      <c r="H160" s="50" t="str">
        <f t="shared" si="21"/>
        <v>228</v>
      </c>
      <c r="I160" s="44"/>
      <c r="J160" s="44">
        <v>321</v>
      </c>
      <c r="K160" s="44">
        <v>1</v>
      </c>
      <c r="L160" s="45"/>
      <c r="M160" s="40" t="s">
        <v>1170</v>
      </c>
      <c r="N160" s="46" t="s">
        <v>1011</v>
      </c>
      <c r="O160" s="47" t="s">
        <v>966</v>
      </c>
      <c r="P160" s="40" t="s">
        <v>233</v>
      </c>
      <c r="Q160" s="40" t="s">
        <v>236</v>
      </c>
      <c r="R160" s="40" t="s">
        <v>384</v>
      </c>
      <c r="S160" s="40" t="s">
        <v>384</v>
      </c>
      <c r="T160" s="48"/>
      <c r="U160" s="40" t="s">
        <v>315</v>
      </c>
      <c r="V160" s="40"/>
      <c r="W160" s="40"/>
      <c r="X160" s="40"/>
      <c r="Y160" s="40"/>
      <c r="Z160" s="40">
        <v>3</v>
      </c>
      <c r="AA160" s="78"/>
    </row>
    <row r="161" spans="1:47" ht="12.75" customHeight="1" x14ac:dyDescent="0.2">
      <c r="A161" s="77">
        <f t="shared" si="19"/>
        <v>159</v>
      </c>
      <c r="B161" s="40" t="s">
        <v>78</v>
      </c>
      <c r="C161" s="40" t="s">
        <v>16</v>
      </c>
      <c r="D161" s="41" t="s">
        <v>440</v>
      </c>
      <c r="E161" s="41" t="str">
        <f t="shared" si="22"/>
        <v>239.255.5.11:5500</v>
      </c>
      <c r="F161" s="40" t="s">
        <v>385</v>
      </c>
      <c r="G161" s="40" t="s">
        <v>793</v>
      </c>
      <c r="H161" s="50" t="str">
        <f t="shared" si="21"/>
        <v>11</v>
      </c>
      <c r="I161" s="44"/>
      <c r="J161" s="44">
        <v>323</v>
      </c>
      <c r="K161" s="44">
        <v>1</v>
      </c>
      <c r="L161" s="45" t="s">
        <v>383</v>
      </c>
      <c r="M161" s="40" t="s">
        <v>1269</v>
      </c>
      <c r="N161" s="46" t="s">
        <v>683</v>
      </c>
      <c r="O161" s="47" t="s">
        <v>175</v>
      </c>
      <c r="P161" s="40" t="s">
        <v>233</v>
      </c>
      <c r="Q161" s="40" t="s">
        <v>236</v>
      </c>
      <c r="R161" s="40" t="s">
        <v>384</v>
      </c>
      <c r="S161" s="40" t="s">
        <v>384</v>
      </c>
      <c r="T161" s="48" t="s">
        <v>45</v>
      </c>
      <c r="U161" s="40" t="s">
        <v>323</v>
      </c>
      <c r="V161" s="40"/>
      <c r="W161" s="40"/>
      <c r="X161" s="40"/>
      <c r="Y161" s="40"/>
      <c r="Z161" s="40">
        <v>4.5</v>
      </c>
      <c r="AA161" s="78"/>
    </row>
    <row r="162" spans="1:47" ht="12.75" customHeight="1" x14ac:dyDescent="0.2">
      <c r="A162" s="77">
        <f t="shared" si="19"/>
        <v>160</v>
      </c>
      <c r="B162" s="40" t="s">
        <v>82</v>
      </c>
      <c r="C162" s="40" t="s">
        <v>16</v>
      </c>
      <c r="D162" s="41" t="s">
        <v>454</v>
      </c>
      <c r="E162" s="41" t="str">
        <f t="shared" si="22"/>
        <v>239.255.5.227:5500</v>
      </c>
      <c r="F162" s="40" t="s">
        <v>385</v>
      </c>
      <c r="G162" s="40" t="s">
        <v>797</v>
      </c>
      <c r="H162" s="50" t="str">
        <f t="shared" si="21"/>
        <v>227</v>
      </c>
      <c r="I162" s="44"/>
      <c r="J162" s="44">
        <v>324</v>
      </c>
      <c r="K162" s="44">
        <v>1</v>
      </c>
      <c r="L162" s="45" t="s">
        <v>383</v>
      </c>
      <c r="M162" s="40" t="s">
        <v>1166</v>
      </c>
      <c r="N162" s="46" t="s">
        <v>664</v>
      </c>
      <c r="O162" s="47" t="s">
        <v>188</v>
      </c>
      <c r="P162" s="40" t="s">
        <v>233</v>
      </c>
      <c r="Q162" s="40" t="s">
        <v>236</v>
      </c>
      <c r="R162" s="40" t="s">
        <v>384</v>
      </c>
      <c r="S162" s="40" t="s">
        <v>384</v>
      </c>
      <c r="T162" s="48" t="s">
        <v>45</v>
      </c>
      <c r="U162" s="40" t="s">
        <v>335</v>
      </c>
      <c r="V162" s="40"/>
      <c r="W162" s="40"/>
      <c r="X162" s="40"/>
      <c r="Y162" s="40"/>
      <c r="Z162" s="40">
        <v>3</v>
      </c>
      <c r="AA162" s="78"/>
    </row>
    <row r="163" spans="1:47" ht="12.75" customHeight="1" x14ac:dyDescent="0.2">
      <c r="A163" s="77">
        <f t="shared" si="19"/>
        <v>161</v>
      </c>
      <c r="B163" s="40" t="s">
        <v>1005</v>
      </c>
      <c r="C163" s="40" t="s">
        <v>12</v>
      </c>
      <c r="D163" s="49" t="s">
        <v>858</v>
      </c>
      <c r="E163" s="41" t="str">
        <f t="shared" si="22"/>
        <v>239.255.5.125:5500</v>
      </c>
      <c r="F163" s="40" t="s">
        <v>385</v>
      </c>
      <c r="G163" s="40" t="s">
        <v>797</v>
      </c>
      <c r="H163" s="50" t="str">
        <f t="shared" si="21"/>
        <v>125</v>
      </c>
      <c r="I163" s="44"/>
      <c r="J163" s="44">
        <v>326</v>
      </c>
      <c r="K163" s="44">
        <v>3</v>
      </c>
      <c r="L163" s="45"/>
      <c r="M163" s="46" t="s">
        <v>1184</v>
      </c>
      <c r="N163" s="46" t="s">
        <v>1012</v>
      </c>
      <c r="O163" s="47" t="s">
        <v>966</v>
      </c>
      <c r="P163" s="40" t="s">
        <v>233</v>
      </c>
      <c r="Q163" s="40" t="s">
        <v>236</v>
      </c>
      <c r="R163" s="40" t="s">
        <v>384</v>
      </c>
      <c r="S163" s="40" t="s">
        <v>384</v>
      </c>
      <c r="T163" s="48"/>
      <c r="U163" s="40" t="s">
        <v>986</v>
      </c>
      <c r="V163" s="40"/>
      <c r="W163" s="40"/>
      <c r="X163" s="40"/>
      <c r="Y163" s="40"/>
      <c r="Z163" s="40">
        <v>8</v>
      </c>
      <c r="AA163" s="78"/>
    </row>
    <row r="164" spans="1:47" ht="12.75" customHeight="1" x14ac:dyDescent="0.2">
      <c r="A164" s="77">
        <f t="shared" si="19"/>
        <v>162</v>
      </c>
      <c r="B164" s="40" t="s">
        <v>1006</v>
      </c>
      <c r="C164" s="40" t="s">
        <v>12</v>
      </c>
      <c r="D164" s="49" t="s">
        <v>859</v>
      </c>
      <c r="E164" s="41" t="str">
        <f t="shared" si="22"/>
        <v>239.255.5.252:5500</v>
      </c>
      <c r="F164" s="40" t="s">
        <v>385</v>
      </c>
      <c r="G164" s="40" t="s">
        <v>797</v>
      </c>
      <c r="H164" s="50" t="str">
        <f t="shared" si="21"/>
        <v>252</v>
      </c>
      <c r="I164" s="44"/>
      <c r="J164" s="44">
        <v>327</v>
      </c>
      <c r="K164" s="44">
        <v>2</v>
      </c>
      <c r="L164" s="45"/>
      <c r="M164" s="46" t="s">
        <v>1184</v>
      </c>
      <c r="N164" s="46" t="s">
        <v>1013</v>
      </c>
      <c r="O164" s="47" t="s">
        <v>966</v>
      </c>
      <c r="P164" s="40" t="s">
        <v>233</v>
      </c>
      <c r="Q164" s="40" t="s">
        <v>236</v>
      </c>
      <c r="R164" s="40" t="s">
        <v>384</v>
      </c>
      <c r="S164" s="40" t="s">
        <v>384</v>
      </c>
      <c r="T164" s="48"/>
      <c r="U164" s="40" t="s">
        <v>987</v>
      </c>
      <c r="V164" s="40"/>
      <c r="W164" s="40"/>
      <c r="X164" s="40"/>
      <c r="Y164" s="40"/>
      <c r="Z164" s="40">
        <v>8</v>
      </c>
      <c r="AA164" s="78"/>
    </row>
    <row r="165" spans="1:47" ht="12.75" customHeight="1" x14ac:dyDescent="0.2">
      <c r="A165" s="77">
        <f t="shared" si="19"/>
        <v>163</v>
      </c>
      <c r="B165" s="40" t="s">
        <v>1007</v>
      </c>
      <c r="C165" s="40" t="s">
        <v>16</v>
      </c>
      <c r="D165" s="49" t="s">
        <v>865</v>
      </c>
      <c r="E165" s="41" t="str">
        <f t="shared" si="22"/>
        <v>239.255.5.30:5500</v>
      </c>
      <c r="F165" s="40" t="s">
        <v>385</v>
      </c>
      <c r="G165" s="40" t="s">
        <v>797</v>
      </c>
      <c r="H165" s="50" t="str">
        <f t="shared" si="21"/>
        <v>30</v>
      </c>
      <c r="I165" s="44"/>
      <c r="J165" s="44">
        <v>328</v>
      </c>
      <c r="K165" s="44">
        <v>3</v>
      </c>
      <c r="L165" s="45"/>
      <c r="M165" s="46" t="s">
        <v>1184</v>
      </c>
      <c r="N165" s="46" t="s">
        <v>1014</v>
      </c>
      <c r="O165" s="47" t="s">
        <v>966</v>
      </c>
      <c r="P165" s="40" t="s">
        <v>233</v>
      </c>
      <c r="Q165" s="40" t="s">
        <v>236</v>
      </c>
      <c r="R165" s="40" t="s">
        <v>384</v>
      </c>
      <c r="S165" s="40" t="s">
        <v>384</v>
      </c>
      <c r="T165" s="48"/>
      <c r="U165" s="40" t="s">
        <v>837</v>
      </c>
      <c r="V165" s="40"/>
      <c r="W165" s="40"/>
      <c r="X165" s="40"/>
      <c r="Y165" s="40"/>
      <c r="Z165" s="40">
        <v>3</v>
      </c>
      <c r="AA165" s="78"/>
    </row>
    <row r="166" spans="1:47" ht="12.75" customHeight="1" x14ac:dyDescent="0.2">
      <c r="A166" s="77">
        <f t="shared" si="19"/>
        <v>164</v>
      </c>
      <c r="B166" s="40" t="s">
        <v>1008</v>
      </c>
      <c r="C166" s="40" t="s">
        <v>12</v>
      </c>
      <c r="D166" s="49" t="s">
        <v>860</v>
      </c>
      <c r="E166" s="41" t="str">
        <f t="shared" si="22"/>
        <v>239.255.5.253:5500</v>
      </c>
      <c r="F166" s="40" t="s">
        <v>385</v>
      </c>
      <c r="G166" s="40" t="s">
        <v>797</v>
      </c>
      <c r="H166" s="50" t="str">
        <f t="shared" si="21"/>
        <v>253</v>
      </c>
      <c r="I166" s="44"/>
      <c r="J166" s="44">
        <v>329</v>
      </c>
      <c r="K166" s="44">
        <v>1</v>
      </c>
      <c r="L166" s="45"/>
      <c r="M166" s="46" t="s">
        <v>1184</v>
      </c>
      <c r="N166" s="46" t="s">
        <v>1014</v>
      </c>
      <c r="O166" s="47" t="s">
        <v>966</v>
      </c>
      <c r="P166" s="40" t="s">
        <v>233</v>
      </c>
      <c r="Q166" s="40" t="s">
        <v>236</v>
      </c>
      <c r="R166" s="40" t="s">
        <v>384</v>
      </c>
      <c r="S166" s="40" t="s">
        <v>384</v>
      </c>
      <c r="T166" s="48"/>
      <c r="U166" s="40" t="s">
        <v>988</v>
      </c>
      <c r="V166" s="40"/>
      <c r="W166" s="40"/>
      <c r="X166" s="40"/>
      <c r="Y166" s="40"/>
      <c r="Z166" s="40">
        <v>8</v>
      </c>
      <c r="AA166" s="78"/>
    </row>
    <row r="167" spans="1:47" ht="12.75" customHeight="1" x14ac:dyDescent="0.2">
      <c r="A167" s="104">
        <f t="shared" si="19"/>
        <v>165</v>
      </c>
      <c r="B167" s="101" t="s">
        <v>1364</v>
      </c>
      <c r="C167" s="101" t="s">
        <v>16</v>
      </c>
      <c r="D167" s="105" t="s">
        <v>1387</v>
      </c>
      <c r="E167" s="106" t="str">
        <f>CONCATENATE("239.255.5.",MID(D167,SEARCH(".",D167,9)+1,SEARCH(":",D167)-SEARCH(".",D167,9)-1),":5502")</f>
        <v>239.255.5.190:5502</v>
      </c>
      <c r="F167" s="101" t="s">
        <v>385</v>
      </c>
      <c r="G167" s="101" t="s">
        <v>793</v>
      </c>
      <c r="H167" s="107" t="str">
        <f t="shared" ref="H167" si="23">MID(E167,SEARCH(".",E167,9)+1,SEARCH(":",E167)-SEARCH(".",E167,9)-1)</f>
        <v>190</v>
      </c>
      <c r="I167" s="103"/>
      <c r="J167" s="103">
        <v>400</v>
      </c>
      <c r="K167" s="103">
        <v>3</v>
      </c>
      <c r="L167" s="108"/>
      <c r="M167" s="102" t="s">
        <v>1366</v>
      </c>
      <c r="N167" s="102" t="s">
        <v>1369</v>
      </c>
      <c r="O167" s="109" t="s">
        <v>1368</v>
      </c>
      <c r="P167" s="101" t="s">
        <v>233</v>
      </c>
      <c r="Q167" s="101" t="s">
        <v>236</v>
      </c>
      <c r="R167" s="101" t="s">
        <v>384</v>
      </c>
      <c r="S167" s="101" t="s">
        <v>384</v>
      </c>
      <c r="T167" s="110"/>
      <c r="U167" s="101" t="s">
        <v>1367</v>
      </c>
      <c r="V167" s="101"/>
      <c r="W167" s="101"/>
      <c r="X167" s="101"/>
      <c r="Y167" s="101"/>
      <c r="Z167" s="101">
        <v>3</v>
      </c>
      <c r="AA167" s="81" t="s">
        <v>1365</v>
      </c>
    </row>
    <row r="168" spans="1:47" ht="12.75" customHeight="1" x14ac:dyDescent="0.2">
      <c r="A168" s="77">
        <f t="shared" si="19"/>
        <v>166</v>
      </c>
      <c r="B168" s="40" t="s">
        <v>1360</v>
      </c>
      <c r="C168" s="40" t="s">
        <v>16</v>
      </c>
      <c r="D168" s="41" t="s">
        <v>480</v>
      </c>
      <c r="E168" s="41" t="str">
        <f>CONCATENATE("239.255.5.",MID(D168,SEARCH(".",D168,9)+1,SEARCH(":",D168)-SEARCH(".",D168,9)-1),":5501")</f>
        <v>239.255.5.176:5501</v>
      </c>
      <c r="F168" s="40" t="s">
        <v>385</v>
      </c>
      <c r="G168" s="40" t="s">
        <v>795</v>
      </c>
      <c r="H168" s="50" t="str">
        <f t="shared" si="21"/>
        <v>176</v>
      </c>
      <c r="I168" s="44"/>
      <c r="J168" s="44">
        <v>401</v>
      </c>
      <c r="K168" s="44">
        <v>2</v>
      </c>
      <c r="L168" s="45" t="s">
        <v>45</v>
      </c>
      <c r="M168" s="40" t="s">
        <v>1173</v>
      </c>
      <c r="N168" s="46" t="s">
        <v>1361</v>
      </c>
      <c r="O168" s="47" t="s">
        <v>1353</v>
      </c>
      <c r="P168" s="40" t="s">
        <v>233</v>
      </c>
      <c r="Q168" s="40" t="s">
        <v>236</v>
      </c>
      <c r="R168" s="40" t="s">
        <v>384</v>
      </c>
      <c r="S168" s="40" t="s">
        <v>384</v>
      </c>
      <c r="T168" s="48" t="s">
        <v>45</v>
      </c>
      <c r="U168" s="40" t="s">
        <v>1352</v>
      </c>
      <c r="V168" s="40"/>
      <c r="W168" s="40"/>
      <c r="X168" s="40"/>
      <c r="Y168" s="40"/>
      <c r="Z168" s="40">
        <v>3</v>
      </c>
      <c r="AA168" s="78"/>
    </row>
    <row r="169" spans="1:47" ht="12.75" customHeight="1" x14ac:dyDescent="0.2">
      <c r="A169" s="77">
        <f t="shared" si="19"/>
        <v>167</v>
      </c>
      <c r="B169" s="40" t="s">
        <v>0</v>
      </c>
      <c r="C169" s="40" t="s">
        <v>12</v>
      </c>
      <c r="D169" s="41" t="s">
        <v>520</v>
      </c>
      <c r="E169" s="56" t="s">
        <v>585</v>
      </c>
      <c r="F169" s="40" t="s">
        <v>385</v>
      </c>
      <c r="G169" s="40" t="s">
        <v>793</v>
      </c>
      <c r="H169" s="50" t="str">
        <f t="shared" si="21"/>
        <v>130</v>
      </c>
      <c r="I169" s="44"/>
      <c r="J169" s="44">
        <v>403</v>
      </c>
      <c r="K169" s="44">
        <v>3</v>
      </c>
      <c r="L169" s="45" t="s">
        <v>383</v>
      </c>
      <c r="M169" s="40" t="s">
        <v>887</v>
      </c>
      <c r="N169" s="46" t="s">
        <v>705</v>
      </c>
      <c r="O169" s="47" t="s">
        <v>141</v>
      </c>
      <c r="P169" s="40" t="s">
        <v>233</v>
      </c>
      <c r="Q169" s="40" t="s">
        <v>240</v>
      </c>
      <c r="R169" s="40" t="s">
        <v>384</v>
      </c>
      <c r="S169" s="40" t="s">
        <v>384</v>
      </c>
      <c r="T169" s="48"/>
      <c r="U169" s="40" t="s">
        <v>267</v>
      </c>
      <c r="V169" s="40"/>
      <c r="W169" s="40"/>
      <c r="X169" s="40"/>
      <c r="Y169" s="40"/>
      <c r="Z169" s="40">
        <v>8</v>
      </c>
      <c r="AA169" s="78"/>
    </row>
    <row r="170" spans="1:47" s="9" customFormat="1" ht="12.75" customHeight="1" x14ac:dyDescent="0.2">
      <c r="A170" s="77">
        <f t="shared" si="19"/>
        <v>168</v>
      </c>
      <c r="B170" s="40" t="s">
        <v>770</v>
      </c>
      <c r="C170" s="40" t="s">
        <v>16</v>
      </c>
      <c r="D170" s="41" t="s">
        <v>500</v>
      </c>
      <c r="E170" s="41" t="str">
        <f>CONCATENATE("239.255.5.",MID(D170,SEARCH(".",D170,9)+1,SEARCH(":",D170)-SEARCH(".",D170,9)-1),":5500")</f>
        <v>239.255.5.112:5500</v>
      </c>
      <c r="F170" s="40" t="s">
        <v>385</v>
      </c>
      <c r="G170" s="40" t="s">
        <v>793</v>
      </c>
      <c r="H170" s="50" t="str">
        <f t="shared" si="21"/>
        <v>112</v>
      </c>
      <c r="I170" s="44"/>
      <c r="J170" s="44">
        <v>404</v>
      </c>
      <c r="K170" s="44">
        <v>1</v>
      </c>
      <c r="L170" s="45" t="s">
        <v>383</v>
      </c>
      <c r="M170" s="40" t="s">
        <v>1271</v>
      </c>
      <c r="N170" s="46" t="s">
        <v>771</v>
      </c>
      <c r="O170" s="47" t="s">
        <v>224</v>
      </c>
      <c r="P170" s="40" t="s">
        <v>233</v>
      </c>
      <c r="Q170" s="40" t="s">
        <v>236</v>
      </c>
      <c r="R170" s="40" t="s">
        <v>384</v>
      </c>
      <c r="S170" s="40" t="s">
        <v>384</v>
      </c>
      <c r="T170" s="48"/>
      <c r="U170" s="40" t="s">
        <v>1232</v>
      </c>
      <c r="V170" s="40"/>
      <c r="W170" s="40"/>
      <c r="X170" s="40"/>
      <c r="Y170" s="40"/>
      <c r="Z170" s="40">
        <v>3</v>
      </c>
      <c r="AA170" s="78"/>
      <c r="AC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2.75" customHeight="1" x14ac:dyDescent="0.2">
      <c r="A171" s="77">
        <f t="shared" si="19"/>
        <v>169</v>
      </c>
      <c r="B171" s="40" t="s">
        <v>1265</v>
      </c>
      <c r="C171" s="40" t="s">
        <v>12</v>
      </c>
      <c r="D171" s="41" t="s">
        <v>526</v>
      </c>
      <c r="E171" s="56" t="s">
        <v>590</v>
      </c>
      <c r="F171" s="40" t="s">
        <v>385</v>
      </c>
      <c r="G171" s="40" t="s">
        <v>793</v>
      </c>
      <c r="H171" s="50" t="str">
        <f t="shared" si="21"/>
        <v>122</v>
      </c>
      <c r="I171" s="44"/>
      <c r="J171" s="44">
        <v>405</v>
      </c>
      <c r="K171" s="44">
        <v>3</v>
      </c>
      <c r="L171" s="45" t="s">
        <v>383</v>
      </c>
      <c r="M171" s="40" t="s">
        <v>887</v>
      </c>
      <c r="N171" s="46" t="s">
        <v>1263</v>
      </c>
      <c r="O171" s="47" t="s">
        <v>154</v>
      </c>
      <c r="P171" s="40" t="s">
        <v>233</v>
      </c>
      <c r="Q171" s="40" t="s">
        <v>1362</v>
      </c>
      <c r="R171" s="40" t="s">
        <v>384</v>
      </c>
      <c r="S171" s="40" t="s">
        <v>384</v>
      </c>
      <c r="T171" s="48"/>
      <c r="U171" s="40" t="s">
        <v>284</v>
      </c>
      <c r="V171" s="40"/>
      <c r="W171" s="40"/>
      <c r="X171" s="40"/>
      <c r="Y171" s="40"/>
      <c r="Z171" s="40">
        <v>8.1</v>
      </c>
      <c r="AA171" s="78"/>
    </row>
    <row r="172" spans="1:47" s="10" customFormat="1" ht="12.75" customHeight="1" x14ac:dyDescent="0.2">
      <c r="A172" s="77">
        <f t="shared" si="19"/>
        <v>170</v>
      </c>
      <c r="B172" s="40" t="s">
        <v>1099</v>
      </c>
      <c r="C172" s="40" t="s">
        <v>16</v>
      </c>
      <c r="D172" s="49" t="s">
        <v>1116</v>
      </c>
      <c r="E172" s="41" t="s">
        <v>1128</v>
      </c>
      <c r="F172" s="40" t="s">
        <v>385</v>
      </c>
      <c r="G172" s="40" t="s">
        <v>793</v>
      </c>
      <c r="H172" s="50" t="str">
        <f t="shared" si="21"/>
        <v>149</v>
      </c>
      <c r="I172" s="44"/>
      <c r="J172" s="44">
        <v>406</v>
      </c>
      <c r="K172" s="44">
        <v>3</v>
      </c>
      <c r="L172" s="45"/>
      <c r="M172" s="40" t="s">
        <v>1268</v>
      </c>
      <c r="N172" s="46" t="s">
        <v>1122</v>
      </c>
      <c r="O172" s="47" t="s">
        <v>1106</v>
      </c>
      <c r="P172" s="40" t="s">
        <v>233</v>
      </c>
      <c r="Q172" s="40" t="s">
        <v>236</v>
      </c>
      <c r="R172" s="40" t="s">
        <v>384</v>
      </c>
      <c r="S172" s="40" t="s">
        <v>384</v>
      </c>
      <c r="T172" s="48"/>
      <c r="U172" s="40" t="s">
        <v>1105</v>
      </c>
      <c r="V172" s="40"/>
      <c r="W172" s="40"/>
      <c r="X172" s="40"/>
      <c r="Y172" s="40"/>
      <c r="Z172" s="40">
        <v>4</v>
      </c>
      <c r="AA172" s="78"/>
      <c r="AC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2.75" customHeight="1" x14ac:dyDescent="0.2">
      <c r="A173" s="77">
        <f t="shared" si="19"/>
        <v>171</v>
      </c>
      <c r="B173" s="40" t="s">
        <v>818</v>
      </c>
      <c r="C173" s="40" t="s">
        <v>16</v>
      </c>
      <c r="D173" s="49" t="s">
        <v>510</v>
      </c>
      <c r="E173" s="41" t="str">
        <f>CONCATENATE("239.255.5.",MID(D173,SEARCH(".",D173,9)+1,SEARCH(":",D173)-SEARCH(".",D173,9)-1),":5500")</f>
        <v>239.255.5.126:5500</v>
      </c>
      <c r="F173" s="40" t="s">
        <v>385</v>
      </c>
      <c r="G173" s="40" t="s">
        <v>793</v>
      </c>
      <c r="H173" s="50" t="str">
        <f t="shared" si="21"/>
        <v>126</v>
      </c>
      <c r="I173" s="44"/>
      <c r="J173" s="44">
        <v>407</v>
      </c>
      <c r="K173" s="44">
        <v>3</v>
      </c>
      <c r="L173" s="45"/>
      <c r="M173" s="40" t="s">
        <v>1167</v>
      </c>
      <c r="N173" s="46" t="s">
        <v>819</v>
      </c>
      <c r="O173" s="47" t="s">
        <v>850</v>
      </c>
      <c r="P173" s="40" t="s">
        <v>233</v>
      </c>
      <c r="Q173" s="40" t="s">
        <v>238</v>
      </c>
      <c r="R173" s="40" t="s">
        <v>384</v>
      </c>
      <c r="S173" s="40" t="s">
        <v>384</v>
      </c>
      <c r="T173" s="48" t="s">
        <v>45</v>
      </c>
      <c r="U173" s="40" t="s">
        <v>954</v>
      </c>
      <c r="V173" s="40"/>
      <c r="W173" s="40"/>
      <c r="X173" s="40"/>
      <c r="Y173" s="40"/>
      <c r="Z173" s="40">
        <v>4</v>
      </c>
      <c r="AA173" s="78"/>
    </row>
    <row r="174" spans="1:47" ht="12.75" customHeight="1" x14ac:dyDescent="0.2">
      <c r="A174" s="77">
        <f t="shared" si="19"/>
        <v>172</v>
      </c>
      <c r="B174" s="40" t="s">
        <v>931</v>
      </c>
      <c r="C174" s="40" t="s">
        <v>12</v>
      </c>
      <c r="D174" s="49" t="s">
        <v>953</v>
      </c>
      <c r="E174" s="41" t="str">
        <f>CONCATENATE("239.255.5.",MID(D174,SEARCH(".",D174,9)+1,SEARCH(":",D174)-SEARCH(".",D174,9)-1),":5500")</f>
        <v>239.255.5.192:5500</v>
      </c>
      <c r="F174" s="40" t="s">
        <v>385</v>
      </c>
      <c r="G174" s="40" t="s">
        <v>960</v>
      </c>
      <c r="H174" s="50" t="str">
        <f t="shared" si="21"/>
        <v>192</v>
      </c>
      <c r="I174" s="44"/>
      <c r="J174" s="44">
        <v>408</v>
      </c>
      <c r="K174" s="44">
        <v>1</v>
      </c>
      <c r="L174" s="45"/>
      <c r="M174" s="40" t="s">
        <v>1287</v>
      </c>
      <c r="N174" s="46" t="s">
        <v>932</v>
      </c>
      <c r="O174" s="47" t="s">
        <v>191</v>
      </c>
      <c r="P174" s="40" t="s">
        <v>233</v>
      </c>
      <c r="Q174" s="40" t="s">
        <v>236</v>
      </c>
      <c r="R174" s="40" t="s">
        <v>384</v>
      </c>
      <c r="S174" s="40" t="s">
        <v>384</v>
      </c>
      <c r="T174" s="48"/>
      <c r="U174" s="40" t="s">
        <v>985</v>
      </c>
      <c r="V174" s="40"/>
      <c r="W174" s="40"/>
      <c r="X174" s="40"/>
      <c r="Y174" s="40"/>
      <c r="Z174" s="40">
        <v>8</v>
      </c>
      <c r="AA174" s="78"/>
    </row>
    <row r="175" spans="1:47" s="8" customFormat="1" ht="12.75" customHeight="1" x14ac:dyDescent="0.2">
      <c r="A175" s="77">
        <f t="shared" si="19"/>
        <v>173</v>
      </c>
      <c r="B175" s="40" t="s">
        <v>31</v>
      </c>
      <c r="C175" s="40" t="s">
        <v>16</v>
      </c>
      <c r="D175" s="41" t="s">
        <v>488</v>
      </c>
      <c r="E175" s="41" t="str">
        <f>CONCATENATE("239.255.5.",MID(D175,SEARCH(".",D175,9)+1,SEARCH(":",D175)-SEARCH(".",D175,9)-1),":5500")</f>
        <v>239.255.5.10:5500</v>
      </c>
      <c r="F175" s="40" t="s">
        <v>385</v>
      </c>
      <c r="G175" s="40" t="s">
        <v>991</v>
      </c>
      <c r="H175" s="50" t="str">
        <f t="shared" si="21"/>
        <v>10</v>
      </c>
      <c r="I175" s="44"/>
      <c r="J175" s="44">
        <v>409</v>
      </c>
      <c r="K175" s="44">
        <v>3</v>
      </c>
      <c r="L175" s="45" t="s">
        <v>383</v>
      </c>
      <c r="M175" s="40" t="s">
        <v>1269</v>
      </c>
      <c r="N175" s="46" t="s">
        <v>733</v>
      </c>
      <c r="O175" s="47" t="s">
        <v>211</v>
      </c>
      <c r="P175" s="40" t="s">
        <v>233</v>
      </c>
      <c r="Q175" s="40" t="s">
        <v>236</v>
      </c>
      <c r="R175" s="40" t="s">
        <v>384</v>
      </c>
      <c r="S175" s="40" t="s">
        <v>384</v>
      </c>
      <c r="T175" s="48" t="s">
        <v>45</v>
      </c>
      <c r="U175" s="40" t="s">
        <v>363</v>
      </c>
      <c r="V175" s="40"/>
      <c r="W175" s="40"/>
      <c r="X175" s="40"/>
      <c r="Y175" s="40"/>
      <c r="Z175" s="40">
        <v>4.5</v>
      </c>
      <c r="AA175" s="78"/>
      <c r="AC175" s="1"/>
      <c r="AD175" s="9"/>
      <c r="AE175" s="9"/>
      <c r="AF175" s="9"/>
      <c r="AG175" s="9"/>
      <c r="AH175" s="9"/>
      <c r="AI175" s="9"/>
      <c r="AJ175" s="9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2.75" customHeight="1" x14ac:dyDescent="0.2">
      <c r="A176" s="77">
        <f t="shared" si="19"/>
        <v>174</v>
      </c>
      <c r="B176" s="40" t="s">
        <v>558</v>
      </c>
      <c r="C176" s="40" t="s">
        <v>16</v>
      </c>
      <c r="D176" s="49" t="s">
        <v>602</v>
      </c>
      <c r="E176" s="49" t="s">
        <v>603</v>
      </c>
      <c r="F176" s="40" t="s">
        <v>385</v>
      </c>
      <c r="G176" s="40" t="s">
        <v>990</v>
      </c>
      <c r="H176" s="50" t="str">
        <f t="shared" si="21"/>
        <v>172</v>
      </c>
      <c r="I176" s="44"/>
      <c r="J176" s="44">
        <v>410</v>
      </c>
      <c r="K176" s="44">
        <v>3</v>
      </c>
      <c r="L176" s="45" t="s">
        <v>45</v>
      </c>
      <c r="M176" s="40" t="s">
        <v>882</v>
      </c>
      <c r="N176" s="46" t="s">
        <v>650</v>
      </c>
      <c r="O176" s="47" t="s">
        <v>785</v>
      </c>
      <c r="P176" s="40" t="s">
        <v>233</v>
      </c>
      <c r="Q176" s="40" t="s">
        <v>242</v>
      </c>
      <c r="R176" s="40" t="s">
        <v>384</v>
      </c>
      <c r="S176" s="40" t="s">
        <v>384</v>
      </c>
      <c r="T176" s="48"/>
      <c r="U176" s="40" t="s">
        <v>274</v>
      </c>
      <c r="V176" s="40"/>
      <c r="W176" s="40"/>
      <c r="X176" s="40"/>
      <c r="Y176" s="40"/>
      <c r="Z176" s="40">
        <v>3</v>
      </c>
      <c r="AA176" s="78"/>
    </row>
    <row r="177" spans="1:47" ht="12.75" customHeight="1" x14ac:dyDescent="0.2">
      <c r="A177" s="77">
        <f t="shared" si="19"/>
        <v>175</v>
      </c>
      <c r="B177" s="40" t="s">
        <v>984</v>
      </c>
      <c r="C177" s="40" t="s">
        <v>16</v>
      </c>
      <c r="D177" s="49" t="s">
        <v>918</v>
      </c>
      <c r="E177" s="41" t="str">
        <f>CONCATENATE("239.255.5.",MID(D177,SEARCH(".",D177,9)+1,SEARCH(":",D177)-SEARCH(".",D177,9)-1),":5500")</f>
        <v>239.255.5.89:5500</v>
      </c>
      <c r="F177" s="40" t="s">
        <v>385</v>
      </c>
      <c r="G177" s="40" t="s">
        <v>797</v>
      </c>
      <c r="H177" s="50" t="str">
        <f t="shared" si="21"/>
        <v>89</v>
      </c>
      <c r="I177" s="44"/>
      <c r="J177" s="44">
        <v>411</v>
      </c>
      <c r="K177" s="44">
        <v>2</v>
      </c>
      <c r="L177" s="45"/>
      <c r="M177" s="40" t="s">
        <v>1180</v>
      </c>
      <c r="N177" s="46" t="s">
        <v>992</v>
      </c>
      <c r="O177" s="47" t="s">
        <v>998</v>
      </c>
      <c r="P177" s="40" t="s">
        <v>233</v>
      </c>
      <c r="Q177" s="40" t="s">
        <v>238</v>
      </c>
      <c r="R177" s="40" t="s">
        <v>384</v>
      </c>
      <c r="S177" s="40" t="s">
        <v>384</v>
      </c>
      <c r="T177" s="48"/>
      <c r="U177" s="40" t="s">
        <v>912</v>
      </c>
      <c r="V177" s="40"/>
      <c r="W177" s="40"/>
      <c r="X177" s="40"/>
      <c r="Y177" s="40"/>
      <c r="Z177" s="40">
        <v>3</v>
      </c>
      <c r="AA177" s="78"/>
    </row>
    <row r="178" spans="1:47" ht="12.75" customHeight="1" x14ac:dyDescent="0.2">
      <c r="A178" s="77">
        <f t="shared" si="19"/>
        <v>176</v>
      </c>
      <c r="B178" s="40" t="s">
        <v>96</v>
      </c>
      <c r="C178" s="40" t="s">
        <v>16</v>
      </c>
      <c r="D178" s="41" t="s">
        <v>511</v>
      </c>
      <c r="E178" s="41" t="str">
        <f>CONCATENATE("239.255.5.",MID(D178,SEARCH(".",D178,9)+1,SEARCH(":",D178)-SEARCH(".",D178,9)-1),":5500")</f>
        <v>239.255.5.129:5500</v>
      </c>
      <c r="F178" s="40" t="s">
        <v>385</v>
      </c>
      <c r="G178" s="40" t="s">
        <v>795</v>
      </c>
      <c r="H178" s="50" t="str">
        <f t="shared" si="21"/>
        <v>129</v>
      </c>
      <c r="I178" s="43"/>
      <c r="J178" s="44">
        <v>412</v>
      </c>
      <c r="K178" s="44">
        <v>1</v>
      </c>
      <c r="L178" s="45" t="s">
        <v>45</v>
      </c>
      <c r="M178" s="40" t="s">
        <v>893</v>
      </c>
      <c r="N178" s="46" t="s">
        <v>686</v>
      </c>
      <c r="O178" s="47" t="s">
        <v>231</v>
      </c>
      <c r="P178" s="40" t="s">
        <v>233</v>
      </c>
      <c r="Q178" s="40" t="s">
        <v>236</v>
      </c>
      <c r="R178" s="40" t="s">
        <v>384</v>
      </c>
      <c r="S178" s="40" t="s">
        <v>384</v>
      </c>
      <c r="T178" s="48"/>
      <c r="U178" s="40" t="s">
        <v>380</v>
      </c>
      <c r="V178" s="40"/>
      <c r="W178" s="40"/>
      <c r="X178" s="40"/>
      <c r="Y178" s="40"/>
      <c r="Z178" s="40">
        <v>3</v>
      </c>
      <c r="AA178" s="78"/>
    </row>
    <row r="179" spans="1:47" ht="12.75" customHeight="1" x14ac:dyDescent="0.2">
      <c r="A179" s="77">
        <f t="shared" si="19"/>
        <v>177</v>
      </c>
      <c r="B179" s="40" t="s">
        <v>61</v>
      </c>
      <c r="C179" s="40" t="s">
        <v>16</v>
      </c>
      <c r="D179" s="41" t="s">
        <v>402</v>
      </c>
      <c r="E179" s="41" t="str">
        <f>CONCATENATE("239.255.5.",MID(D179,SEARCH(".",D179,9)+1,SEARCH(":",D179)-SEARCH(".",D179,9)-1),":5500")</f>
        <v>239.255.5.43:5500</v>
      </c>
      <c r="F179" s="40" t="s">
        <v>385</v>
      </c>
      <c r="G179" s="40" t="s">
        <v>793</v>
      </c>
      <c r="H179" s="50" t="str">
        <f t="shared" si="21"/>
        <v>43</v>
      </c>
      <c r="I179" s="44"/>
      <c r="J179" s="44">
        <v>413</v>
      </c>
      <c r="K179" s="44">
        <v>2</v>
      </c>
      <c r="L179" s="45" t="s">
        <v>45</v>
      </c>
      <c r="M179" s="40" t="s">
        <v>882</v>
      </c>
      <c r="N179" s="46" t="s">
        <v>713</v>
      </c>
      <c r="O179" s="47" t="s">
        <v>141</v>
      </c>
      <c r="P179" s="40" t="s">
        <v>233</v>
      </c>
      <c r="Q179" s="40" t="s">
        <v>236</v>
      </c>
      <c r="R179" s="40" t="s">
        <v>384</v>
      </c>
      <c r="S179" s="40" t="s">
        <v>384</v>
      </c>
      <c r="T179" s="48"/>
      <c r="U179" s="40" t="s">
        <v>266</v>
      </c>
      <c r="V179" s="40"/>
      <c r="W179" s="40"/>
      <c r="X179" s="40"/>
      <c r="Y179" s="40"/>
      <c r="Z179" s="40">
        <v>3</v>
      </c>
      <c r="AA179" s="78"/>
    </row>
    <row r="180" spans="1:47" s="9" customFormat="1" ht="12.75" customHeight="1" x14ac:dyDescent="0.2">
      <c r="A180" s="77">
        <f t="shared" ref="A180:A249" si="24">ROW()-2</f>
        <v>178</v>
      </c>
      <c r="B180" s="40" t="s">
        <v>1133</v>
      </c>
      <c r="C180" s="40" t="s">
        <v>16</v>
      </c>
      <c r="D180" s="49" t="s">
        <v>1117</v>
      </c>
      <c r="E180" s="41" t="s">
        <v>1129</v>
      </c>
      <c r="F180" s="40" t="s">
        <v>385</v>
      </c>
      <c r="G180" s="40" t="s">
        <v>793</v>
      </c>
      <c r="H180" s="50" t="str">
        <f t="shared" si="21"/>
        <v>235</v>
      </c>
      <c r="I180" s="44"/>
      <c r="J180" s="44">
        <v>414</v>
      </c>
      <c r="K180" s="44">
        <v>3</v>
      </c>
      <c r="L180" s="45"/>
      <c r="M180" s="40" t="s">
        <v>1300</v>
      </c>
      <c r="N180" s="46" t="s">
        <v>1123</v>
      </c>
      <c r="O180" s="47" t="s">
        <v>1108</v>
      </c>
      <c r="P180" s="40" t="s">
        <v>233</v>
      </c>
      <c r="Q180" s="40" t="s">
        <v>236</v>
      </c>
      <c r="R180" s="40" t="s">
        <v>384</v>
      </c>
      <c r="S180" s="40" t="s">
        <v>384</v>
      </c>
      <c r="T180" s="48" t="s">
        <v>45</v>
      </c>
      <c r="U180" s="40" t="s">
        <v>1107</v>
      </c>
      <c r="V180" s="40"/>
      <c r="W180" s="40"/>
      <c r="X180" s="40"/>
      <c r="Y180" s="40"/>
      <c r="Z180" s="40">
        <v>4</v>
      </c>
      <c r="AA180" s="78"/>
      <c r="AC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s="8" customFormat="1" ht="12.75" customHeight="1" x14ac:dyDescent="0.2">
      <c r="A181" s="77">
        <f t="shared" si="24"/>
        <v>179</v>
      </c>
      <c r="B181" s="40" t="s">
        <v>81</v>
      </c>
      <c r="C181" s="40" t="s">
        <v>16</v>
      </c>
      <c r="D181" s="41" t="s">
        <v>453</v>
      </c>
      <c r="E181" s="41" t="str">
        <f>CONCATENATE("239.255.5.",MID(D181,SEARCH(".",D181,9)+1,SEARCH(":",D181)-SEARCH(".",D181,9)-1),":5500")</f>
        <v>239.255.5.85:5500</v>
      </c>
      <c r="F181" s="40" t="s">
        <v>385</v>
      </c>
      <c r="G181" s="40" t="s">
        <v>793</v>
      </c>
      <c r="H181" s="50" t="str">
        <f t="shared" si="21"/>
        <v>85</v>
      </c>
      <c r="I181" s="44"/>
      <c r="J181" s="44">
        <v>415</v>
      </c>
      <c r="K181" s="44">
        <v>3</v>
      </c>
      <c r="L181" s="45" t="s">
        <v>45</v>
      </c>
      <c r="M181" s="40" t="s">
        <v>995</v>
      </c>
      <c r="N181" s="46" t="s">
        <v>669</v>
      </c>
      <c r="O181" s="47" t="s">
        <v>187</v>
      </c>
      <c r="P181" s="40" t="s">
        <v>233</v>
      </c>
      <c r="Q181" s="40" t="s">
        <v>236</v>
      </c>
      <c r="R181" s="40" t="s">
        <v>384</v>
      </c>
      <c r="S181" s="40" t="s">
        <v>384</v>
      </c>
      <c r="T181" s="48"/>
      <c r="U181" s="40" t="s">
        <v>334</v>
      </c>
      <c r="V181" s="40"/>
      <c r="W181" s="40"/>
      <c r="X181" s="40"/>
      <c r="Y181" s="40"/>
      <c r="Z181" s="40">
        <v>3</v>
      </c>
      <c r="AA181" s="78"/>
      <c r="AC181" s="1"/>
      <c r="AD181" s="9"/>
      <c r="AE181" s="9"/>
      <c r="AF181" s="9"/>
      <c r="AG181" s="9"/>
      <c r="AH181" s="9"/>
      <c r="AI181" s="9"/>
      <c r="AJ181" s="9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s="9" customFormat="1" ht="12.75" customHeight="1" x14ac:dyDescent="0.2">
      <c r="A182" s="77">
        <f t="shared" si="24"/>
        <v>180</v>
      </c>
      <c r="B182" s="40" t="s">
        <v>625</v>
      </c>
      <c r="C182" s="40" t="s">
        <v>16</v>
      </c>
      <c r="D182" s="41" t="s">
        <v>444</v>
      </c>
      <c r="E182" s="41" t="str">
        <f>CONCATENATE("239.255.5.",MID(D182,SEARCH(".",D182,9)+1,SEARCH(":",D182)-SEARCH(".",D182,9)-1),":5500")</f>
        <v>239.255.5.117:5500</v>
      </c>
      <c r="F182" s="40" t="s">
        <v>385</v>
      </c>
      <c r="G182" s="40" t="s">
        <v>797</v>
      </c>
      <c r="H182" s="50" t="str">
        <f t="shared" si="21"/>
        <v>117</v>
      </c>
      <c r="I182" s="44"/>
      <c r="J182" s="44">
        <v>417</v>
      </c>
      <c r="K182" s="44">
        <v>2</v>
      </c>
      <c r="L182" s="45" t="s">
        <v>383</v>
      </c>
      <c r="M182" s="40" t="s">
        <v>1166</v>
      </c>
      <c r="N182" s="46" t="s">
        <v>666</v>
      </c>
      <c r="O182" s="47" t="s">
        <v>181</v>
      </c>
      <c r="P182" s="40" t="s">
        <v>233</v>
      </c>
      <c r="Q182" s="40" t="s">
        <v>236</v>
      </c>
      <c r="R182" s="40" t="s">
        <v>384</v>
      </c>
      <c r="S182" s="40" t="s">
        <v>384</v>
      </c>
      <c r="T182" s="48"/>
      <c r="U182" s="40" t="s">
        <v>327</v>
      </c>
      <c r="V182" s="40"/>
      <c r="W182" s="40"/>
      <c r="X182" s="40"/>
      <c r="Y182" s="40"/>
      <c r="Z182" s="40">
        <v>3</v>
      </c>
      <c r="AA182" s="78"/>
      <c r="AC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s="9" customFormat="1" ht="12.75" customHeight="1" x14ac:dyDescent="0.2">
      <c r="A183" s="77">
        <f t="shared" si="24"/>
        <v>181</v>
      </c>
      <c r="B183" s="40" t="s">
        <v>93</v>
      </c>
      <c r="C183" s="40" t="s">
        <v>16</v>
      </c>
      <c r="D183" s="41" t="s">
        <v>502</v>
      </c>
      <c r="E183" s="41" t="str">
        <f>CONCATENATE("239.255.5.",MID(D183,SEARCH(".",D183,9)+1,SEARCH(":",D183)-SEARCH(".",D183,9)-1),":5500")</f>
        <v>239.255.5.223:5500</v>
      </c>
      <c r="F183" s="40" t="s">
        <v>385</v>
      </c>
      <c r="G183" s="40" t="s">
        <v>794</v>
      </c>
      <c r="H183" s="50" t="str">
        <f t="shared" si="21"/>
        <v>223</v>
      </c>
      <c r="I183" s="44"/>
      <c r="J183" s="44">
        <v>418</v>
      </c>
      <c r="K183" s="44">
        <v>1</v>
      </c>
      <c r="L183" s="45" t="s">
        <v>383</v>
      </c>
      <c r="M183" s="40" t="s">
        <v>995</v>
      </c>
      <c r="N183" s="46" t="s">
        <v>740</v>
      </c>
      <c r="O183" s="47" t="s">
        <v>227</v>
      </c>
      <c r="P183" s="40" t="s">
        <v>233</v>
      </c>
      <c r="Q183" s="40" t="s">
        <v>236</v>
      </c>
      <c r="R183" s="40" t="s">
        <v>384</v>
      </c>
      <c r="S183" s="40" t="s">
        <v>384</v>
      </c>
      <c r="T183" s="48" t="s">
        <v>45</v>
      </c>
      <c r="U183" s="40" t="s">
        <v>375</v>
      </c>
      <c r="V183" s="40"/>
      <c r="W183" s="40"/>
      <c r="X183" s="40"/>
      <c r="Y183" s="40"/>
      <c r="Z183" s="40">
        <v>3</v>
      </c>
      <c r="AA183" s="78"/>
      <c r="AC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s="9" customFormat="1" ht="12.75" customHeight="1" x14ac:dyDescent="0.2">
      <c r="A184" s="77">
        <f t="shared" si="24"/>
        <v>182</v>
      </c>
      <c r="B184" s="40" t="s">
        <v>563</v>
      </c>
      <c r="C184" s="40" t="s">
        <v>16</v>
      </c>
      <c r="D184" s="41" t="s">
        <v>1074</v>
      </c>
      <c r="E184" s="41" t="s">
        <v>921</v>
      </c>
      <c r="F184" s="40" t="s">
        <v>385</v>
      </c>
      <c r="G184" s="40" t="s">
        <v>990</v>
      </c>
      <c r="H184" s="50" t="str">
        <f t="shared" si="21"/>
        <v>124</v>
      </c>
      <c r="I184" s="44"/>
      <c r="J184" s="44">
        <v>419</v>
      </c>
      <c r="K184" s="44">
        <v>3</v>
      </c>
      <c r="L184" s="45" t="s">
        <v>45</v>
      </c>
      <c r="M184" s="40" t="s">
        <v>894</v>
      </c>
      <c r="N184" s="46" t="s">
        <v>721</v>
      </c>
      <c r="O184" s="47" t="s">
        <v>170</v>
      </c>
      <c r="P184" s="40" t="s">
        <v>233</v>
      </c>
      <c r="Q184" s="40" t="s">
        <v>237</v>
      </c>
      <c r="R184" s="40" t="s">
        <v>384</v>
      </c>
      <c r="S184" s="40" t="s">
        <v>384</v>
      </c>
      <c r="T184" s="48"/>
      <c r="U184" s="40" t="s">
        <v>307</v>
      </c>
      <c r="V184" s="40"/>
      <c r="W184" s="40"/>
      <c r="X184" s="40" t="s">
        <v>384</v>
      </c>
      <c r="Y184" s="40"/>
      <c r="Z184" s="40">
        <v>3</v>
      </c>
      <c r="AA184" s="78"/>
      <c r="AC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s="9" customFormat="1" ht="12.75" customHeight="1" x14ac:dyDescent="0.2">
      <c r="A185" s="77">
        <f t="shared" si="24"/>
        <v>183</v>
      </c>
      <c r="B185" s="40" t="s">
        <v>559</v>
      </c>
      <c r="C185" s="40" t="s">
        <v>16</v>
      </c>
      <c r="D185" s="41" t="s">
        <v>419</v>
      </c>
      <c r="E185" s="41" t="str">
        <f t="shared" ref="E185:E191" si="25">CONCATENATE("239.255.5.",MID(D185,SEARCH(".",D185,9)+1,SEARCH(":",D185)-SEARCH(".",D185,9)-1),":5500")</f>
        <v>239.255.5.165:5500</v>
      </c>
      <c r="F185" s="40" t="s">
        <v>385</v>
      </c>
      <c r="G185" s="40" t="s">
        <v>793</v>
      </c>
      <c r="H185" s="50" t="str">
        <f t="shared" si="21"/>
        <v>165</v>
      </c>
      <c r="I185" s="44"/>
      <c r="J185" s="44">
        <v>420</v>
      </c>
      <c r="K185" s="44">
        <v>1</v>
      </c>
      <c r="L185" s="45" t="s">
        <v>45</v>
      </c>
      <c r="M185" s="40" t="s">
        <v>895</v>
      </c>
      <c r="N185" s="46" t="s">
        <v>657</v>
      </c>
      <c r="O185" s="47" t="s">
        <v>164</v>
      </c>
      <c r="P185" s="40" t="s">
        <v>233</v>
      </c>
      <c r="Q185" s="40" t="s">
        <v>236</v>
      </c>
      <c r="R185" s="40" t="s">
        <v>384</v>
      </c>
      <c r="S185" s="40" t="s">
        <v>384</v>
      </c>
      <c r="T185" s="48"/>
      <c r="U185" s="40" t="s">
        <v>297</v>
      </c>
      <c r="V185" s="40"/>
      <c r="W185" s="40"/>
      <c r="X185" s="40"/>
      <c r="Y185" s="40"/>
      <c r="Z185" s="40">
        <v>3</v>
      </c>
      <c r="AA185" s="78"/>
      <c r="AC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s="9" customFormat="1" ht="12" customHeight="1" x14ac:dyDescent="0.2">
      <c r="A186" s="77">
        <f t="shared" si="24"/>
        <v>184</v>
      </c>
      <c r="B186" s="40" t="s">
        <v>98</v>
      </c>
      <c r="C186" s="40" t="s">
        <v>16</v>
      </c>
      <c r="D186" s="41" t="s">
        <v>389</v>
      </c>
      <c r="E186" s="41" t="str">
        <f t="shared" si="25"/>
        <v>239.255.5.202:5500</v>
      </c>
      <c r="F186" s="40" t="s">
        <v>385</v>
      </c>
      <c r="G186" s="40" t="s">
        <v>793</v>
      </c>
      <c r="H186" s="50" t="str">
        <f t="shared" si="21"/>
        <v>202</v>
      </c>
      <c r="I186" s="43"/>
      <c r="J186" s="44">
        <v>421</v>
      </c>
      <c r="K186" s="44">
        <v>2</v>
      </c>
      <c r="L186" s="45" t="s">
        <v>45</v>
      </c>
      <c r="M186" s="40" t="s">
        <v>1273</v>
      </c>
      <c r="N186" s="46" t="s">
        <v>774</v>
      </c>
      <c r="O186" s="47" t="s">
        <v>128</v>
      </c>
      <c r="P186" s="40" t="s">
        <v>233</v>
      </c>
      <c r="Q186" s="40" t="s">
        <v>236</v>
      </c>
      <c r="R186" s="40" t="s">
        <v>384</v>
      </c>
      <c r="S186" s="40" t="s">
        <v>384</v>
      </c>
      <c r="T186" s="48"/>
      <c r="U186" s="40" t="s">
        <v>773</v>
      </c>
      <c r="V186" s="40"/>
      <c r="W186" s="40"/>
      <c r="X186" s="40"/>
      <c r="Y186" s="40"/>
      <c r="Z186" s="40">
        <v>3</v>
      </c>
      <c r="AA186" s="78"/>
      <c r="AC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s="9" customFormat="1" ht="12.75" customHeight="1" x14ac:dyDescent="0.2">
      <c r="A187" s="77">
        <f t="shared" si="24"/>
        <v>185</v>
      </c>
      <c r="B187" s="40" t="s">
        <v>121</v>
      </c>
      <c r="C187" s="40" t="s">
        <v>16</v>
      </c>
      <c r="D187" s="41" t="s">
        <v>509</v>
      </c>
      <c r="E187" s="41" t="str">
        <f t="shared" si="25"/>
        <v>239.255.5.92:5500</v>
      </c>
      <c r="F187" s="40" t="s">
        <v>385</v>
      </c>
      <c r="G187" s="40" t="s">
        <v>793</v>
      </c>
      <c r="H187" s="50" t="str">
        <f t="shared" si="21"/>
        <v>92</v>
      </c>
      <c r="I187" s="43"/>
      <c r="J187" s="44">
        <v>422</v>
      </c>
      <c r="K187" s="44">
        <v>2</v>
      </c>
      <c r="L187" s="45" t="s">
        <v>45</v>
      </c>
      <c r="M187" s="40" t="s">
        <v>1173</v>
      </c>
      <c r="N187" s="46" t="s">
        <v>720</v>
      </c>
      <c r="O187" s="47" t="s">
        <v>786</v>
      </c>
      <c r="P187" s="40" t="s">
        <v>233</v>
      </c>
      <c r="Q187" s="40" t="s">
        <v>236</v>
      </c>
      <c r="R187" s="40" t="s">
        <v>384</v>
      </c>
      <c r="S187" s="40" t="s">
        <v>384</v>
      </c>
      <c r="T187" s="48"/>
      <c r="U187" s="40" t="s">
        <v>382</v>
      </c>
      <c r="V187" s="40"/>
      <c r="W187" s="40"/>
      <c r="X187" s="40"/>
      <c r="Y187" s="40"/>
      <c r="Z187" s="40">
        <v>3</v>
      </c>
      <c r="AA187" s="78"/>
      <c r="AC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s="9" customFormat="1" ht="12.75" customHeight="1" x14ac:dyDescent="0.2">
      <c r="A188" s="77">
        <f t="shared" si="24"/>
        <v>186</v>
      </c>
      <c r="B188" s="40" t="s">
        <v>820</v>
      </c>
      <c r="C188" s="40" t="s">
        <v>16</v>
      </c>
      <c r="D188" s="49" t="s">
        <v>867</v>
      </c>
      <c r="E188" s="41" t="str">
        <f t="shared" si="25"/>
        <v>239.255.5.118:5500</v>
      </c>
      <c r="F188" s="40" t="s">
        <v>385</v>
      </c>
      <c r="G188" s="40" t="s">
        <v>991</v>
      </c>
      <c r="H188" s="50" t="str">
        <f t="shared" si="21"/>
        <v>118</v>
      </c>
      <c r="I188" s="44"/>
      <c r="J188" s="44">
        <v>426</v>
      </c>
      <c r="K188" s="44">
        <v>3</v>
      </c>
      <c r="L188" s="45" t="s">
        <v>45</v>
      </c>
      <c r="M188" s="40" t="s">
        <v>882</v>
      </c>
      <c r="N188" s="46" t="s">
        <v>824</v>
      </c>
      <c r="O188" s="47" t="s">
        <v>849</v>
      </c>
      <c r="P188" s="40" t="s">
        <v>233</v>
      </c>
      <c r="Q188" s="40" t="s">
        <v>236</v>
      </c>
      <c r="R188" s="40" t="s">
        <v>384</v>
      </c>
      <c r="S188" s="40" t="s">
        <v>384</v>
      </c>
      <c r="T188" s="48" t="s">
        <v>45</v>
      </c>
      <c r="U188" s="40" t="s">
        <v>838</v>
      </c>
      <c r="V188" s="40"/>
      <c r="W188" s="40"/>
      <c r="X188" s="40"/>
      <c r="Y188" s="40"/>
      <c r="Z188" s="40">
        <v>3</v>
      </c>
      <c r="AA188" s="78"/>
      <c r="AC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s="9" customFormat="1" ht="12.75" customHeight="1" x14ac:dyDescent="0.2">
      <c r="A189" s="77">
        <f t="shared" si="24"/>
        <v>187</v>
      </c>
      <c r="B189" s="40" t="s">
        <v>821</v>
      </c>
      <c r="C189" s="40" t="s">
        <v>16</v>
      </c>
      <c r="D189" s="49" t="s">
        <v>868</v>
      </c>
      <c r="E189" s="41" t="str">
        <f t="shared" si="25"/>
        <v>239.255.5.194:5500</v>
      </c>
      <c r="F189" s="40" t="s">
        <v>385</v>
      </c>
      <c r="G189" s="40" t="s">
        <v>991</v>
      </c>
      <c r="H189" s="50" t="str">
        <f t="shared" si="21"/>
        <v>194</v>
      </c>
      <c r="I189" s="44"/>
      <c r="J189" s="44">
        <v>427</v>
      </c>
      <c r="K189" s="44">
        <v>2</v>
      </c>
      <c r="L189" s="45" t="s">
        <v>45</v>
      </c>
      <c r="M189" s="40" t="s">
        <v>1190</v>
      </c>
      <c r="N189" s="46" t="s">
        <v>825</v>
      </c>
      <c r="O189" s="47" t="s">
        <v>848</v>
      </c>
      <c r="P189" s="40" t="s">
        <v>233</v>
      </c>
      <c r="Q189" s="40" t="s">
        <v>236</v>
      </c>
      <c r="R189" s="40" t="s">
        <v>384</v>
      </c>
      <c r="S189" s="40" t="s">
        <v>384</v>
      </c>
      <c r="T189" s="48"/>
      <c r="U189" s="40" t="s">
        <v>839</v>
      </c>
      <c r="V189" s="40"/>
      <c r="W189" s="40"/>
      <c r="X189" s="40"/>
      <c r="Y189" s="40"/>
      <c r="Z189" s="40">
        <v>3</v>
      </c>
      <c r="AA189" s="78"/>
      <c r="AC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s="9" customFormat="1" ht="12.75" customHeight="1" x14ac:dyDescent="0.2">
      <c r="A190" s="77">
        <f t="shared" si="24"/>
        <v>188</v>
      </c>
      <c r="B190" s="40" t="s">
        <v>1336</v>
      </c>
      <c r="C190" s="40" t="s">
        <v>16</v>
      </c>
      <c r="D190" s="49" t="s">
        <v>1348</v>
      </c>
      <c r="E190" s="41" t="str">
        <f>CONCATENATE("239.255.5.",MID(D190,SEARCH(".",D190,9)+1,SEARCH(":",D190)-SEARCH(".",D190,9)-1),":5502")</f>
        <v>239.255.5.166:5502</v>
      </c>
      <c r="F190" s="40" t="s">
        <v>385</v>
      </c>
      <c r="G190" s="40" t="s">
        <v>793</v>
      </c>
      <c r="H190" s="50" t="str">
        <f t="shared" ref="H190" si="26">MID(E190,SEARCH(".",E190,9)+1,SEARCH(":",E190)-SEARCH(".",E190,9)-1)</f>
        <v>166</v>
      </c>
      <c r="I190" s="44"/>
      <c r="J190" s="44">
        <v>444</v>
      </c>
      <c r="K190" s="44">
        <v>3</v>
      </c>
      <c r="L190" s="45" t="s">
        <v>45</v>
      </c>
      <c r="M190" s="40" t="s">
        <v>1337</v>
      </c>
      <c r="N190" s="46" t="s">
        <v>1338</v>
      </c>
      <c r="O190" s="47" t="s">
        <v>1340</v>
      </c>
      <c r="P190" s="40" t="s">
        <v>233</v>
      </c>
      <c r="Q190" s="40" t="s">
        <v>236</v>
      </c>
      <c r="R190" s="40" t="s">
        <v>384</v>
      </c>
      <c r="S190" s="40" t="s">
        <v>384</v>
      </c>
      <c r="T190" s="48"/>
      <c r="U190" s="40" t="s">
        <v>1339</v>
      </c>
      <c r="V190" s="40"/>
      <c r="W190" s="40"/>
      <c r="X190" s="40"/>
      <c r="Y190" s="40"/>
      <c r="Z190" s="40">
        <v>3</v>
      </c>
      <c r="AA190" s="78"/>
      <c r="AC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s="9" customFormat="1" ht="12.75" customHeight="1" x14ac:dyDescent="0.2">
      <c r="A191" s="77">
        <f t="shared" si="24"/>
        <v>189</v>
      </c>
      <c r="B191" s="40" t="s">
        <v>66</v>
      </c>
      <c r="C191" s="40" t="s">
        <v>16</v>
      </c>
      <c r="D191" s="41" t="s">
        <v>414</v>
      </c>
      <c r="E191" s="41" t="str">
        <f t="shared" si="25"/>
        <v>239.255.5.111:5500</v>
      </c>
      <c r="F191" s="40" t="s">
        <v>385</v>
      </c>
      <c r="G191" s="40" t="s">
        <v>796</v>
      </c>
      <c r="H191" s="50" t="str">
        <f t="shared" si="21"/>
        <v>111</v>
      </c>
      <c r="I191" s="44"/>
      <c r="J191" s="44">
        <v>500</v>
      </c>
      <c r="K191" s="44">
        <v>2</v>
      </c>
      <c r="L191" s="45" t="s">
        <v>383</v>
      </c>
      <c r="M191" s="40" t="s">
        <v>1276</v>
      </c>
      <c r="N191" s="46" t="s">
        <v>736</v>
      </c>
      <c r="O191" s="47" t="s">
        <v>159</v>
      </c>
      <c r="P191" s="40" t="s">
        <v>233</v>
      </c>
      <c r="Q191" s="40" t="s">
        <v>236</v>
      </c>
      <c r="R191" s="40" t="s">
        <v>384</v>
      </c>
      <c r="S191" s="40" t="s">
        <v>384</v>
      </c>
      <c r="T191" s="48"/>
      <c r="U191" s="40" t="s">
        <v>1228</v>
      </c>
      <c r="V191" s="40"/>
      <c r="W191" s="40"/>
      <c r="X191" s="40"/>
      <c r="Y191" s="40"/>
      <c r="Z191" s="40">
        <v>3</v>
      </c>
      <c r="AA191" s="78"/>
      <c r="AC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s="9" customFormat="1" ht="12.75" customHeight="1" x14ac:dyDescent="0.2">
      <c r="A192" s="77">
        <f t="shared" si="24"/>
        <v>190</v>
      </c>
      <c r="B192" s="40" t="s">
        <v>85</v>
      </c>
      <c r="C192" s="40" t="s">
        <v>16</v>
      </c>
      <c r="D192" s="41" t="s">
        <v>463</v>
      </c>
      <c r="E192" s="41" t="str">
        <f>CONCATENATE("239.255.5.",MID(D192,SEARCH(".",D192,9)+1,SEARCH(":",D192)-SEARCH(".",D192,9)-1),":5500")</f>
        <v>239.255.5.136:5500</v>
      </c>
      <c r="F192" s="40" t="s">
        <v>385</v>
      </c>
      <c r="G192" s="40" t="s">
        <v>796</v>
      </c>
      <c r="H192" s="50" t="str">
        <f t="shared" ref="H192:H217" si="27">MID(E192,SEARCH(".",E192,9)+1,SEARCH(":",E192)-SEARCH(".",E192,9)-1)</f>
        <v>136</v>
      </c>
      <c r="I192" s="44"/>
      <c r="J192" s="44">
        <v>504</v>
      </c>
      <c r="K192" s="44">
        <v>3</v>
      </c>
      <c r="L192" s="45" t="s">
        <v>383</v>
      </c>
      <c r="M192" s="40" t="s">
        <v>1166</v>
      </c>
      <c r="N192" s="46" t="s">
        <v>762</v>
      </c>
      <c r="O192" s="47" t="s">
        <v>196</v>
      </c>
      <c r="P192" s="40" t="s">
        <v>233</v>
      </c>
      <c r="Q192" s="40" t="s">
        <v>236</v>
      </c>
      <c r="R192" s="40" t="s">
        <v>384</v>
      </c>
      <c r="S192" s="40" t="s">
        <v>384</v>
      </c>
      <c r="T192" s="48" t="s">
        <v>45</v>
      </c>
      <c r="U192" s="40" t="s">
        <v>344</v>
      </c>
      <c r="V192" s="40"/>
      <c r="W192" s="40"/>
      <c r="X192" s="40"/>
      <c r="Y192" s="40"/>
      <c r="Z192" s="40">
        <v>3</v>
      </c>
      <c r="AA192" s="78"/>
      <c r="AC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s="9" customFormat="1" ht="12.75" customHeight="1" x14ac:dyDescent="0.2">
      <c r="A193" s="77">
        <f t="shared" si="24"/>
        <v>191</v>
      </c>
      <c r="B193" s="40" t="s">
        <v>763</v>
      </c>
      <c r="C193" s="40" t="s">
        <v>16</v>
      </c>
      <c r="D193" s="41" t="s">
        <v>443</v>
      </c>
      <c r="E193" s="41" t="str">
        <f>CONCATENATE("239.255.5.",MID(D193,SEARCH(".",D193,9)+1,SEARCH(":",D193)-SEARCH(".",D193,9)-1),":5500")</f>
        <v>239.255.5.239:5500</v>
      </c>
      <c r="F193" s="40" t="s">
        <v>385</v>
      </c>
      <c r="G193" s="40" t="s">
        <v>796</v>
      </c>
      <c r="H193" s="50" t="str">
        <f t="shared" si="27"/>
        <v>239</v>
      </c>
      <c r="I193" s="44"/>
      <c r="J193" s="44">
        <v>505</v>
      </c>
      <c r="K193" s="44">
        <v>2</v>
      </c>
      <c r="L193" s="45" t="s">
        <v>383</v>
      </c>
      <c r="M193" s="40" t="s">
        <v>995</v>
      </c>
      <c r="N193" s="46" t="s">
        <v>764</v>
      </c>
      <c r="O193" s="47" t="s">
        <v>180</v>
      </c>
      <c r="P193" s="40" t="s">
        <v>233</v>
      </c>
      <c r="Q193" s="40" t="s">
        <v>236</v>
      </c>
      <c r="R193" s="40" t="s">
        <v>384</v>
      </c>
      <c r="S193" s="40" t="s">
        <v>384</v>
      </c>
      <c r="T193" s="48" t="s">
        <v>45</v>
      </c>
      <c r="U193" s="40" t="s">
        <v>326</v>
      </c>
      <c r="V193" s="40"/>
      <c r="W193" s="40"/>
      <c r="X193" s="40"/>
      <c r="Y193" s="40"/>
      <c r="Z193" s="40">
        <v>2.8</v>
      </c>
      <c r="AA193" s="78"/>
      <c r="AC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s="9" customFormat="1" ht="12.75" customHeight="1" x14ac:dyDescent="0.2">
      <c r="A194" s="77">
        <f t="shared" si="24"/>
        <v>192</v>
      </c>
      <c r="B194" s="40" t="s">
        <v>702</v>
      </c>
      <c r="C194" s="40" t="s">
        <v>12</v>
      </c>
      <c r="D194" s="41" t="s">
        <v>524</v>
      </c>
      <c r="E194" s="49" t="s">
        <v>588</v>
      </c>
      <c r="F194" s="40" t="s">
        <v>385</v>
      </c>
      <c r="G194" s="40" t="s">
        <v>796</v>
      </c>
      <c r="H194" s="50" t="str">
        <f t="shared" si="27"/>
        <v>127</v>
      </c>
      <c r="I194" s="44"/>
      <c r="J194" s="44">
        <v>507</v>
      </c>
      <c r="K194" s="44">
        <v>3</v>
      </c>
      <c r="L194" s="45" t="s">
        <v>383</v>
      </c>
      <c r="M194" s="40" t="s">
        <v>887</v>
      </c>
      <c r="N194" s="46" t="s">
        <v>703</v>
      </c>
      <c r="O194" s="47" t="s">
        <v>150</v>
      </c>
      <c r="P194" s="40" t="s">
        <v>233</v>
      </c>
      <c r="Q194" s="40" t="s">
        <v>237</v>
      </c>
      <c r="R194" s="40" t="s">
        <v>384</v>
      </c>
      <c r="S194" s="40" t="s">
        <v>384</v>
      </c>
      <c r="T194" s="48"/>
      <c r="U194" s="40" t="s">
        <v>279</v>
      </c>
      <c r="V194" s="40"/>
      <c r="W194" s="40"/>
      <c r="X194" s="40"/>
      <c r="Y194" s="40"/>
      <c r="Z194" s="40">
        <v>8</v>
      </c>
      <c r="AA194" s="78"/>
      <c r="AC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s="9" customFormat="1" ht="12.75" customHeight="1" x14ac:dyDescent="0.2">
      <c r="A195" s="77">
        <f t="shared" si="24"/>
        <v>193</v>
      </c>
      <c r="B195" s="40" t="s">
        <v>1136</v>
      </c>
      <c r="C195" s="40" t="s">
        <v>16</v>
      </c>
      <c r="D195" s="41" t="s">
        <v>391</v>
      </c>
      <c r="E195" s="41" t="s">
        <v>1135</v>
      </c>
      <c r="F195" s="40" t="s">
        <v>385</v>
      </c>
      <c r="G195" s="40" t="s">
        <v>796</v>
      </c>
      <c r="H195" s="50" t="str">
        <f t="shared" si="27"/>
        <v>66</v>
      </c>
      <c r="I195" s="43"/>
      <c r="J195" s="44">
        <v>508</v>
      </c>
      <c r="K195" s="44">
        <v>2</v>
      </c>
      <c r="L195" s="45" t="s">
        <v>383</v>
      </c>
      <c r="M195" s="40" t="s">
        <v>1166</v>
      </c>
      <c r="N195" s="52" t="s">
        <v>1149</v>
      </c>
      <c r="O195" s="47" t="s">
        <v>1137</v>
      </c>
      <c r="P195" s="40" t="s">
        <v>233</v>
      </c>
      <c r="Q195" s="40" t="s">
        <v>236</v>
      </c>
      <c r="R195" s="40" t="s">
        <v>384</v>
      </c>
      <c r="S195" s="40" t="s">
        <v>384</v>
      </c>
      <c r="T195" s="48"/>
      <c r="U195" s="40" t="s">
        <v>1138</v>
      </c>
      <c r="V195" s="40"/>
      <c r="W195" s="40"/>
      <c r="X195" s="40"/>
      <c r="Y195" s="40"/>
      <c r="Z195" s="40">
        <v>3</v>
      </c>
      <c r="AA195" s="78"/>
      <c r="AC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s="9" customFormat="1" ht="12.75" customHeight="1" x14ac:dyDescent="0.2">
      <c r="A196" s="77">
        <f t="shared" si="24"/>
        <v>194</v>
      </c>
      <c r="B196" s="40" t="s">
        <v>64</v>
      </c>
      <c r="C196" s="40" t="s">
        <v>16</v>
      </c>
      <c r="D196" s="41" t="s">
        <v>406</v>
      </c>
      <c r="E196" s="41" t="str">
        <f t="shared" ref="E196:E204" si="28">CONCATENATE("239.255.5.",MID(D196,SEARCH(".",D196,9)+1,SEARCH(":",D196)-SEARCH(".",D196,9)-1),":5500")</f>
        <v>239.255.5.33:5500</v>
      </c>
      <c r="F196" s="40" t="s">
        <v>385</v>
      </c>
      <c r="G196" s="40" t="s">
        <v>796</v>
      </c>
      <c r="H196" s="50" t="str">
        <f t="shared" si="27"/>
        <v>33</v>
      </c>
      <c r="I196" s="44"/>
      <c r="J196" s="44">
        <v>509</v>
      </c>
      <c r="K196" s="44">
        <v>1</v>
      </c>
      <c r="L196" s="45" t="s">
        <v>45</v>
      </c>
      <c r="M196" s="40" t="s">
        <v>994</v>
      </c>
      <c r="N196" s="46" t="s">
        <v>767</v>
      </c>
      <c r="O196" s="47" t="s">
        <v>149</v>
      </c>
      <c r="P196" s="40" t="s">
        <v>233</v>
      </c>
      <c r="Q196" s="40" t="s">
        <v>237</v>
      </c>
      <c r="R196" s="40" t="s">
        <v>384</v>
      </c>
      <c r="S196" s="40" t="s">
        <v>384</v>
      </c>
      <c r="T196" s="48"/>
      <c r="U196" s="40" t="s">
        <v>277</v>
      </c>
      <c r="V196" s="40"/>
      <c r="W196" s="40"/>
      <c r="X196" s="40"/>
      <c r="Y196" s="40"/>
      <c r="Z196" s="40">
        <v>3</v>
      </c>
      <c r="AA196" s="78"/>
      <c r="AC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s="9" customFormat="1" ht="12.75" customHeight="1" x14ac:dyDescent="0.2">
      <c r="A197" s="77">
        <f t="shared" si="24"/>
        <v>195</v>
      </c>
      <c r="B197" s="40" t="s">
        <v>65</v>
      </c>
      <c r="C197" s="40" t="s">
        <v>16</v>
      </c>
      <c r="D197" s="41" t="s">
        <v>407</v>
      </c>
      <c r="E197" s="41" t="str">
        <f t="shared" si="28"/>
        <v>239.255.5.34:5500</v>
      </c>
      <c r="F197" s="40" t="s">
        <v>385</v>
      </c>
      <c r="G197" s="40" t="s">
        <v>796</v>
      </c>
      <c r="H197" s="50" t="str">
        <f t="shared" si="27"/>
        <v>34</v>
      </c>
      <c r="I197" s="44"/>
      <c r="J197" s="44">
        <v>510</v>
      </c>
      <c r="K197" s="44">
        <v>2</v>
      </c>
      <c r="L197" s="45" t="s">
        <v>45</v>
      </c>
      <c r="M197" s="40" t="s">
        <v>994</v>
      </c>
      <c r="N197" s="46" t="s">
        <v>766</v>
      </c>
      <c r="O197" s="47" t="s">
        <v>150</v>
      </c>
      <c r="P197" s="40" t="s">
        <v>233</v>
      </c>
      <c r="Q197" s="40" t="s">
        <v>237</v>
      </c>
      <c r="R197" s="40" t="s">
        <v>384</v>
      </c>
      <c r="S197" s="40" t="s">
        <v>384</v>
      </c>
      <c r="T197" s="48"/>
      <c r="U197" s="40" t="s">
        <v>278</v>
      </c>
      <c r="V197" s="40"/>
      <c r="W197" s="40"/>
      <c r="X197" s="40"/>
      <c r="Y197" s="40"/>
      <c r="Z197" s="40">
        <v>3</v>
      </c>
      <c r="AA197" s="78"/>
      <c r="AC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s="9" customFormat="1" ht="12.75" customHeight="1" x14ac:dyDescent="0.2">
      <c r="A198" s="77">
        <f t="shared" si="24"/>
        <v>196</v>
      </c>
      <c r="B198" s="40" t="s">
        <v>83</v>
      </c>
      <c r="C198" s="40" t="s">
        <v>16</v>
      </c>
      <c r="D198" s="41" t="s">
        <v>551</v>
      </c>
      <c r="E198" s="41" t="str">
        <f t="shared" si="28"/>
        <v>239.255.5.233:5500</v>
      </c>
      <c r="F198" s="40" t="s">
        <v>385</v>
      </c>
      <c r="G198" s="40" t="s">
        <v>796</v>
      </c>
      <c r="H198" s="50" t="str">
        <f t="shared" si="27"/>
        <v>233</v>
      </c>
      <c r="I198" s="44"/>
      <c r="J198" s="44">
        <v>511</v>
      </c>
      <c r="K198" s="44">
        <v>3</v>
      </c>
      <c r="L198" s="45" t="s">
        <v>45</v>
      </c>
      <c r="M198" s="40" t="s">
        <v>1177</v>
      </c>
      <c r="N198" s="46" t="s">
        <v>765</v>
      </c>
      <c r="O198" s="47" t="s">
        <v>189</v>
      </c>
      <c r="P198" s="40" t="s">
        <v>233</v>
      </c>
      <c r="Q198" s="40" t="s">
        <v>236</v>
      </c>
      <c r="R198" s="40" t="s">
        <v>384</v>
      </c>
      <c r="S198" s="40" t="s">
        <v>384</v>
      </c>
      <c r="T198" s="48" t="s">
        <v>45</v>
      </c>
      <c r="U198" s="40" t="s">
        <v>336</v>
      </c>
      <c r="V198" s="40"/>
      <c r="W198" s="40"/>
      <c r="X198" s="40"/>
      <c r="Y198" s="40"/>
      <c r="Z198" s="40">
        <v>3</v>
      </c>
      <c r="AA198" s="78"/>
      <c r="AC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s="9" customFormat="1" ht="12.75" customHeight="1" x14ac:dyDescent="0.2">
      <c r="A199" s="77">
        <f t="shared" si="24"/>
        <v>197</v>
      </c>
      <c r="B199" s="40" t="s">
        <v>708</v>
      </c>
      <c r="C199" s="40" t="s">
        <v>16</v>
      </c>
      <c r="D199" s="41" t="s">
        <v>410</v>
      </c>
      <c r="E199" s="41" t="str">
        <f t="shared" si="28"/>
        <v>239.255.5.37:5500</v>
      </c>
      <c r="F199" s="40" t="s">
        <v>385</v>
      </c>
      <c r="G199" s="40" t="s">
        <v>796</v>
      </c>
      <c r="H199" s="50" t="str">
        <f t="shared" si="27"/>
        <v>37</v>
      </c>
      <c r="I199" s="44"/>
      <c r="J199" s="44">
        <v>512</v>
      </c>
      <c r="K199" s="44">
        <v>2</v>
      </c>
      <c r="L199" s="45" t="s">
        <v>45</v>
      </c>
      <c r="M199" s="40" t="s">
        <v>1173</v>
      </c>
      <c r="N199" s="46" t="s">
        <v>709</v>
      </c>
      <c r="O199" s="47" t="s">
        <v>153</v>
      </c>
      <c r="P199" s="40" t="s">
        <v>233</v>
      </c>
      <c r="Q199" s="40" t="s">
        <v>236</v>
      </c>
      <c r="R199" s="40" t="s">
        <v>384</v>
      </c>
      <c r="S199" s="40" t="s">
        <v>384</v>
      </c>
      <c r="T199" s="48"/>
      <c r="U199" s="40" t="s">
        <v>283</v>
      </c>
      <c r="V199" s="40"/>
      <c r="W199" s="40"/>
      <c r="X199" s="40"/>
      <c r="Y199" s="40"/>
      <c r="Z199" s="40">
        <v>3</v>
      </c>
      <c r="AA199" s="78"/>
      <c r="AC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s="9" customFormat="1" ht="12.75" customHeight="1" x14ac:dyDescent="0.2">
      <c r="A200" s="77">
        <f t="shared" si="24"/>
        <v>198</v>
      </c>
      <c r="B200" s="40" t="s">
        <v>102</v>
      </c>
      <c r="C200" s="40" t="s">
        <v>16</v>
      </c>
      <c r="D200" s="41" t="s">
        <v>409</v>
      </c>
      <c r="E200" s="41" t="str">
        <f t="shared" si="28"/>
        <v>239.255.5.60:5500</v>
      </c>
      <c r="F200" s="40" t="s">
        <v>385</v>
      </c>
      <c r="G200" s="40" t="s">
        <v>796</v>
      </c>
      <c r="H200" s="50" t="str">
        <f t="shared" si="27"/>
        <v>60</v>
      </c>
      <c r="I200" s="44"/>
      <c r="J200" s="44">
        <v>514</v>
      </c>
      <c r="K200" s="44">
        <v>2</v>
      </c>
      <c r="L200" s="45" t="s">
        <v>45</v>
      </c>
      <c r="M200" s="40" t="s">
        <v>1178</v>
      </c>
      <c r="N200" s="46" t="s">
        <v>707</v>
      </c>
      <c r="O200" s="47" t="s">
        <v>153</v>
      </c>
      <c r="P200" s="40" t="s">
        <v>233</v>
      </c>
      <c r="Q200" s="40" t="s">
        <v>236</v>
      </c>
      <c r="R200" s="40" t="s">
        <v>384</v>
      </c>
      <c r="S200" s="40" t="s">
        <v>384</v>
      </c>
      <c r="T200" s="48"/>
      <c r="U200" s="40" t="s">
        <v>282</v>
      </c>
      <c r="V200" s="40"/>
      <c r="W200" s="40"/>
      <c r="X200" s="40"/>
      <c r="Y200" s="40"/>
      <c r="Z200" s="40">
        <v>3</v>
      </c>
      <c r="AA200" s="78"/>
      <c r="AC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s="9" customFormat="1" ht="12.75" customHeight="1" x14ac:dyDescent="0.2">
      <c r="A201" s="77">
        <f t="shared" si="24"/>
        <v>199</v>
      </c>
      <c r="B201" s="40" t="s">
        <v>1312</v>
      </c>
      <c r="C201" s="40" t="s">
        <v>16</v>
      </c>
      <c r="D201" s="49" t="s">
        <v>869</v>
      </c>
      <c r="E201" s="41" t="str">
        <f t="shared" si="28"/>
        <v>239.255.5.201:5500</v>
      </c>
      <c r="F201" s="40" t="s">
        <v>385</v>
      </c>
      <c r="G201" s="40" t="s">
        <v>796</v>
      </c>
      <c r="H201" s="50" t="str">
        <f t="shared" si="27"/>
        <v>201</v>
      </c>
      <c r="I201" s="44"/>
      <c r="J201" s="44">
        <v>515</v>
      </c>
      <c r="K201" s="44">
        <v>3</v>
      </c>
      <c r="L201" s="45"/>
      <c r="M201" s="40" t="s">
        <v>1172</v>
      </c>
      <c r="N201" s="46" t="s">
        <v>1313</v>
      </c>
      <c r="O201" s="47" t="s">
        <v>847</v>
      </c>
      <c r="P201" s="40" t="s">
        <v>233</v>
      </c>
      <c r="Q201" s="40" t="s">
        <v>238</v>
      </c>
      <c r="R201" s="40" t="s">
        <v>384</v>
      </c>
      <c r="S201" s="40" t="s">
        <v>384</v>
      </c>
      <c r="T201" s="48"/>
      <c r="U201" s="40" t="s">
        <v>840</v>
      </c>
      <c r="V201" s="40"/>
      <c r="W201" s="40"/>
      <c r="X201" s="40"/>
      <c r="Y201" s="40"/>
      <c r="Z201" s="40">
        <v>3</v>
      </c>
      <c r="AA201" s="78"/>
      <c r="AC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s="9" customFormat="1" ht="12.75" customHeight="1" x14ac:dyDescent="0.2">
      <c r="A202" s="77">
        <f t="shared" si="24"/>
        <v>200</v>
      </c>
      <c r="B202" s="40" t="s">
        <v>822</v>
      </c>
      <c r="C202" s="40" t="s">
        <v>16</v>
      </c>
      <c r="D202" s="49" t="s">
        <v>870</v>
      </c>
      <c r="E202" s="41" t="str">
        <f t="shared" si="28"/>
        <v>239.255.5.211:5500</v>
      </c>
      <c r="F202" s="40" t="s">
        <v>385</v>
      </c>
      <c r="G202" s="40" t="s">
        <v>796</v>
      </c>
      <c r="H202" s="50" t="str">
        <f t="shared" si="27"/>
        <v>211</v>
      </c>
      <c r="I202" s="44"/>
      <c r="J202" s="44">
        <v>516</v>
      </c>
      <c r="K202" s="44">
        <v>3</v>
      </c>
      <c r="L202" s="45"/>
      <c r="M202" s="40" t="s">
        <v>1181</v>
      </c>
      <c r="N202" s="46" t="s">
        <v>826</v>
      </c>
      <c r="O202" s="47" t="s">
        <v>846</v>
      </c>
      <c r="P202" s="40" t="s">
        <v>233</v>
      </c>
      <c r="Q202" s="40" t="s">
        <v>238</v>
      </c>
      <c r="R202" s="40" t="s">
        <v>384</v>
      </c>
      <c r="S202" s="40" t="s">
        <v>384</v>
      </c>
      <c r="T202" s="48"/>
      <c r="U202" s="40" t="s">
        <v>841</v>
      </c>
      <c r="V202" s="40"/>
      <c r="W202" s="40"/>
      <c r="X202" s="40"/>
      <c r="Y202" s="40"/>
      <c r="Z202" s="40">
        <v>3</v>
      </c>
      <c r="AA202" s="78"/>
      <c r="AC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s="9" customFormat="1" ht="12.75" customHeight="1" x14ac:dyDescent="0.2">
      <c r="A203" s="77">
        <f t="shared" si="24"/>
        <v>201</v>
      </c>
      <c r="B203" s="40" t="s">
        <v>823</v>
      </c>
      <c r="C203" s="40" t="s">
        <v>16</v>
      </c>
      <c r="D203" s="49" t="s">
        <v>553</v>
      </c>
      <c r="E203" s="41" t="str">
        <f t="shared" si="28"/>
        <v>239.255.5.232:5500</v>
      </c>
      <c r="F203" s="40" t="s">
        <v>385</v>
      </c>
      <c r="G203" s="40" t="s">
        <v>796</v>
      </c>
      <c r="H203" s="50" t="str">
        <f t="shared" si="27"/>
        <v>232</v>
      </c>
      <c r="I203" s="44"/>
      <c r="J203" s="44">
        <v>517</v>
      </c>
      <c r="K203" s="44">
        <v>2</v>
      </c>
      <c r="L203" s="45"/>
      <c r="M203" s="40" t="s">
        <v>1182</v>
      </c>
      <c r="N203" s="46" t="s">
        <v>827</v>
      </c>
      <c r="O203" s="47" t="s">
        <v>845</v>
      </c>
      <c r="P203" s="40" t="s">
        <v>233</v>
      </c>
      <c r="Q203" s="40" t="s">
        <v>238</v>
      </c>
      <c r="R203" s="40" t="s">
        <v>384</v>
      </c>
      <c r="S203" s="40" t="s">
        <v>384</v>
      </c>
      <c r="T203" s="48"/>
      <c r="U203" s="40" t="s">
        <v>842</v>
      </c>
      <c r="V203" s="40"/>
      <c r="W203" s="40"/>
      <c r="X203" s="40"/>
      <c r="Y203" s="40"/>
      <c r="Z203" s="40">
        <v>3</v>
      </c>
      <c r="AA203" s="78"/>
      <c r="AC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s="9" customFormat="1" ht="12.75" customHeight="1" x14ac:dyDescent="0.2">
      <c r="A204" s="77">
        <f t="shared" si="24"/>
        <v>202</v>
      </c>
      <c r="B204" s="40" t="s">
        <v>1310</v>
      </c>
      <c r="C204" s="40" t="s">
        <v>16</v>
      </c>
      <c r="D204" s="49" t="s">
        <v>871</v>
      </c>
      <c r="E204" s="41" t="str">
        <f t="shared" si="28"/>
        <v>239.255.5.240:5500</v>
      </c>
      <c r="F204" s="40" t="s">
        <v>385</v>
      </c>
      <c r="G204" s="40" t="s">
        <v>796</v>
      </c>
      <c r="H204" s="50" t="str">
        <f t="shared" si="27"/>
        <v>240</v>
      </c>
      <c r="I204" s="44"/>
      <c r="J204" s="44">
        <v>518</v>
      </c>
      <c r="K204" s="44">
        <v>3</v>
      </c>
      <c r="L204" s="45"/>
      <c r="M204" s="40" t="s">
        <v>1172</v>
      </c>
      <c r="N204" s="46" t="s">
        <v>1311</v>
      </c>
      <c r="O204" s="47" t="s">
        <v>844</v>
      </c>
      <c r="P204" s="40" t="s">
        <v>233</v>
      </c>
      <c r="Q204" s="40" t="s">
        <v>238</v>
      </c>
      <c r="R204" s="40" t="s">
        <v>384</v>
      </c>
      <c r="S204" s="40" t="s">
        <v>384</v>
      </c>
      <c r="T204" s="48"/>
      <c r="U204" s="40" t="s">
        <v>843</v>
      </c>
      <c r="V204" s="40"/>
      <c r="W204" s="40"/>
      <c r="X204" s="40"/>
      <c r="Y204" s="40"/>
      <c r="Z204" s="40">
        <v>3</v>
      </c>
      <c r="AA204" s="78"/>
      <c r="AC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s="9" customFormat="1" ht="12.75" customHeight="1" x14ac:dyDescent="0.2">
      <c r="A205" s="77">
        <f t="shared" si="24"/>
        <v>203</v>
      </c>
      <c r="B205" s="40" t="s">
        <v>1156</v>
      </c>
      <c r="C205" s="40" t="s">
        <v>16</v>
      </c>
      <c r="D205" s="49" t="s">
        <v>1057</v>
      </c>
      <c r="E205" s="41" t="s">
        <v>1082</v>
      </c>
      <c r="F205" s="40" t="s">
        <v>385</v>
      </c>
      <c r="G205" s="40" t="s">
        <v>796</v>
      </c>
      <c r="H205" s="50" t="str">
        <f t="shared" si="27"/>
        <v>142</v>
      </c>
      <c r="I205" s="44"/>
      <c r="J205" s="44">
        <v>519</v>
      </c>
      <c r="K205" s="44">
        <v>3</v>
      </c>
      <c r="L205" s="45" t="s">
        <v>45</v>
      </c>
      <c r="M205" s="40" t="s">
        <v>1301</v>
      </c>
      <c r="N205" s="46" t="s">
        <v>1081</v>
      </c>
      <c r="O205" s="47" t="s">
        <v>1077</v>
      </c>
      <c r="P205" s="40" t="s">
        <v>233</v>
      </c>
      <c r="Q205" s="40" t="s">
        <v>236</v>
      </c>
      <c r="R205" s="40" t="s">
        <v>384</v>
      </c>
      <c r="S205" s="40" t="s">
        <v>384</v>
      </c>
      <c r="T205" s="48"/>
      <c r="U205" s="40" t="s">
        <v>1078</v>
      </c>
      <c r="V205" s="40"/>
      <c r="W205" s="40"/>
      <c r="X205" s="40"/>
      <c r="Y205" s="40"/>
      <c r="Z205" s="40">
        <v>4</v>
      </c>
      <c r="AA205" s="78"/>
      <c r="AC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s="9" customFormat="1" ht="12.75" customHeight="1" x14ac:dyDescent="0.2">
      <c r="A206" s="77">
        <f t="shared" si="24"/>
        <v>204</v>
      </c>
      <c r="B206" s="40" t="s">
        <v>94</v>
      </c>
      <c r="C206" s="40" t="s">
        <v>16</v>
      </c>
      <c r="D206" s="41" t="s">
        <v>505</v>
      </c>
      <c r="E206" s="41" t="str">
        <f>CONCATENATE("239.255.5.",MID(D206,SEARCH(".",D206,9)+1,SEARCH(":",D206)-SEARCH(".",D206,9)-1),":5500")</f>
        <v>239.255.5.52:5500</v>
      </c>
      <c r="F206" s="40" t="s">
        <v>385</v>
      </c>
      <c r="G206" s="40" t="s">
        <v>990</v>
      </c>
      <c r="H206" s="50" t="str">
        <f t="shared" si="27"/>
        <v>52</v>
      </c>
      <c r="I206" s="44"/>
      <c r="J206" s="44">
        <v>601</v>
      </c>
      <c r="K206" s="44">
        <v>1</v>
      </c>
      <c r="L206" s="45" t="s">
        <v>383</v>
      </c>
      <c r="M206" s="40" t="s">
        <v>1166</v>
      </c>
      <c r="N206" s="46" t="s">
        <v>633</v>
      </c>
      <c r="O206" s="47" t="s">
        <v>629</v>
      </c>
      <c r="P206" s="40" t="s">
        <v>235</v>
      </c>
      <c r="Q206" s="40" t="s">
        <v>236</v>
      </c>
      <c r="R206" s="40" t="s">
        <v>384</v>
      </c>
      <c r="S206" s="40" t="s">
        <v>384</v>
      </c>
      <c r="T206" s="48"/>
      <c r="U206" s="40" t="s">
        <v>377</v>
      </c>
      <c r="V206" s="40"/>
      <c r="W206" s="40"/>
      <c r="X206" s="40"/>
      <c r="Y206" s="40"/>
      <c r="Z206" s="40">
        <v>3</v>
      </c>
      <c r="AA206" s="78"/>
      <c r="AC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s="9" customFormat="1" ht="12.75" customHeight="1" x14ac:dyDescent="0.2">
      <c r="A207" s="77">
        <f t="shared" si="24"/>
        <v>205</v>
      </c>
      <c r="B207" s="40" t="s">
        <v>100</v>
      </c>
      <c r="C207" s="40" t="s">
        <v>16</v>
      </c>
      <c r="D207" s="51" t="s">
        <v>577</v>
      </c>
      <c r="E207" s="41" t="s">
        <v>928</v>
      </c>
      <c r="F207" s="40" t="s">
        <v>385</v>
      </c>
      <c r="G207" s="40" t="s">
        <v>990</v>
      </c>
      <c r="H207" s="50" t="str">
        <f t="shared" si="27"/>
        <v>170</v>
      </c>
      <c r="I207" s="44"/>
      <c r="J207" s="44">
        <v>602</v>
      </c>
      <c r="K207" s="44">
        <v>3</v>
      </c>
      <c r="L207" s="45" t="s">
        <v>45</v>
      </c>
      <c r="M207" s="40" t="s">
        <v>880</v>
      </c>
      <c r="N207" s="52" t="s">
        <v>1328</v>
      </c>
      <c r="O207" s="47" t="s">
        <v>612</v>
      </c>
      <c r="P207" s="40" t="s">
        <v>233</v>
      </c>
      <c r="Q207" s="40" t="s">
        <v>239</v>
      </c>
      <c r="R207" s="40" t="s">
        <v>384</v>
      </c>
      <c r="S207" s="40" t="s">
        <v>384</v>
      </c>
      <c r="T207" s="48"/>
      <c r="U207" s="40" t="s">
        <v>250</v>
      </c>
      <c r="V207" s="40"/>
      <c r="W207" s="40"/>
      <c r="X207" s="40" t="s">
        <v>384</v>
      </c>
      <c r="Y207" s="40"/>
      <c r="Z207" s="40">
        <v>2.7</v>
      </c>
      <c r="AA207" s="78"/>
      <c r="AC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s="9" customFormat="1" ht="12.75" customHeight="1" x14ac:dyDescent="0.2">
      <c r="A208" s="77">
        <f t="shared" si="24"/>
        <v>206</v>
      </c>
      <c r="B208" s="40" t="s">
        <v>75</v>
      </c>
      <c r="C208" s="40" t="s">
        <v>16</v>
      </c>
      <c r="D208" s="41" t="s">
        <v>431</v>
      </c>
      <c r="E208" s="41" t="str">
        <f t="shared" ref="E208:E217" si="29">CONCATENATE("239.255.5.",MID(D208,SEARCH(".",D208,9)+1,SEARCH(":",D208)-SEARCH(".",D208,9)-1),":5500")</f>
        <v>239.255.5.94:5500</v>
      </c>
      <c r="F208" s="40" t="s">
        <v>385</v>
      </c>
      <c r="G208" s="40" t="s">
        <v>990</v>
      </c>
      <c r="H208" s="50" t="str">
        <f t="shared" si="27"/>
        <v>94</v>
      </c>
      <c r="I208" s="44"/>
      <c r="J208" s="44">
        <v>603</v>
      </c>
      <c r="K208" s="44">
        <v>1</v>
      </c>
      <c r="L208" s="45" t="s">
        <v>45</v>
      </c>
      <c r="M208" s="40" t="s">
        <v>996</v>
      </c>
      <c r="N208" s="46" t="s">
        <v>632</v>
      </c>
      <c r="O208" s="47" t="s">
        <v>174</v>
      </c>
      <c r="P208" s="40" t="s">
        <v>233</v>
      </c>
      <c r="Q208" s="40" t="s">
        <v>236</v>
      </c>
      <c r="R208" s="40" t="s">
        <v>384</v>
      </c>
      <c r="S208" s="40" t="s">
        <v>384</v>
      </c>
      <c r="T208" s="48"/>
      <c r="U208" s="40" t="s">
        <v>314</v>
      </c>
      <c r="V208" s="40"/>
      <c r="W208" s="40"/>
      <c r="X208" s="40"/>
      <c r="Y208" s="40"/>
      <c r="Z208" s="40">
        <v>3</v>
      </c>
      <c r="AA208" s="78"/>
      <c r="AC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s="9" customFormat="1" ht="12.75" customHeight="1" x14ac:dyDescent="0.2">
      <c r="A209" s="77">
        <f t="shared" si="24"/>
        <v>207</v>
      </c>
      <c r="B209" s="40" t="s">
        <v>120</v>
      </c>
      <c r="C209" s="40" t="s">
        <v>16</v>
      </c>
      <c r="D209" s="41" t="s">
        <v>503</v>
      </c>
      <c r="E209" s="41" t="str">
        <f t="shared" si="29"/>
        <v>239.255.5.86:5500</v>
      </c>
      <c r="F209" s="40" t="s">
        <v>385</v>
      </c>
      <c r="G209" s="40" t="s">
        <v>990</v>
      </c>
      <c r="H209" s="50" t="str">
        <f t="shared" si="27"/>
        <v>86</v>
      </c>
      <c r="I209" s="44"/>
      <c r="J209" s="44">
        <v>605</v>
      </c>
      <c r="K209" s="44">
        <v>1</v>
      </c>
      <c r="L209" s="45" t="s">
        <v>45</v>
      </c>
      <c r="M209" s="40" t="s">
        <v>996</v>
      </c>
      <c r="N209" s="46" t="s">
        <v>631</v>
      </c>
      <c r="O209" s="47" t="s">
        <v>228</v>
      </c>
      <c r="P209" s="40" t="s">
        <v>233</v>
      </c>
      <c r="Q209" s="40" t="s">
        <v>243</v>
      </c>
      <c r="R209" s="40" t="s">
        <v>384</v>
      </c>
      <c r="S209" s="40" t="s">
        <v>384</v>
      </c>
      <c r="T209" s="48"/>
      <c r="U209" s="40" t="s">
        <v>376</v>
      </c>
      <c r="V209" s="40"/>
      <c r="W209" s="40"/>
      <c r="X209" s="40"/>
      <c r="Y209" s="40"/>
      <c r="Z209" s="40">
        <v>4</v>
      </c>
      <c r="AA209" s="78"/>
      <c r="AC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s="9" customFormat="1" ht="12.75" customHeight="1" x14ac:dyDescent="0.2">
      <c r="A210" s="77">
        <f t="shared" si="24"/>
        <v>208</v>
      </c>
      <c r="B210" s="40" t="s">
        <v>39</v>
      </c>
      <c r="C210" s="40" t="s">
        <v>16</v>
      </c>
      <c r="D210" s="41" t="s">
        <v>442</v>
      </c>
      <c r="E210" s="41" t="str">
        <f t="shared" si="29"/>
        <v>239.255.5.131:5500</v>
      </c>
      <c r="F210" s="40" t="s">
        <v>385</v>
      </c>
      <c r="G210" s="40" t="s">
        <v>791</v>
      </c>
      <c r="H210" s="50" t="str">
        <f t="shared" si="27"/>
        <v>131</v>
      </c>
      <c r="I210" s="44"/>
      <c r="J210" s="44">
        <v>650</v>
      </c>
      <c r="K210" s="44">
        <v>1</v>
      </c>
      <c r="L210" s="45" t="s">
        <v>383</v>
      </c>
      <c r="M210" s="40" t="s">
        <v>1269</v>
      </c>
      <c r="N210" s="46" t="s">
        <v>714</v>
      </c>
      <c r="O210" s="47" t="s">
        <v>630</v>
      </c>
      <c r="P210" s="40" t="s">
        <v>233</v>
      </c>
      <c r="Q210" s="40" t="s">
        <v>236</v>
      </c>
      <c r="R210" s="40" t="s">
        <v>384</v>
      </c>
      <c r="S210" s="40" t="s">
        <v>384</v>
      </c>
      <c r="T210" s="48"/>
      <c r="U210" s="40" t="s">
        <v>325</v>
      </c>
      <c r="V210" s="40"/>
      <c r="W210" s="40"/>
      <c r="X210" s="40"/>
      <c r="Y210" s="40"/>
      <c r="Z210" s="40">
        <v>4</v>
      </c>
      <c r="AA210" s="78"/>
      <c r="AC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s="9" customFormat="1" ht="12.75" customHeight="1" x14ac:dyDescent="0.2">
      <c r="A211" s="77">
        <f t="shared" si="24"/>
        <v>209</v>
      </c>
      <c r="B211" s="40" t="s">
        <v>55</v>
      </c>
      <c r="C211" s="40" t="s">
        <v>16</v>
      </c>
      <c r="D211" s="51" t="s">
        <v>610</v>
      </c>
      <c r="E211" s="41" t="str">
        <f t="shared" si="29"/>
        <v>239.255.5.41:5500</v>
      </c>
      <c r="F211" s="40" t="s">
        <v>385</v>
      </c>
      <c r="G211" s="40" t="s">
        <v>791</v>
      </c>
      <c r="H211" s="50" t="str">
        <f t="shared" si="27"/>
        <v>41</v>
      </c>
      <c r="I211" s="44"/>
      <c r="J211" s="44">
        <v>651</v>
      </c>
      <c r="K211" s="44">
        <v>1</v>
      </c>
      <c r="L211" s="45"/>
      <c r="M211" s="40" t="s">
        <v>880</v>
      </c>
      <c r="N211" s="52" t="s">
        <v>652</v>
      </c>
      <c r="O211" s="47" t="s">
        <v>614</v>
      </c>
      <c r="P211" s="40" t="s">
        <v>233</v>
      </c>
      <c r="Q211" s="40" t="s">
        <v>240</v>
      </c>
      <c r="R211" s="40" t="s">
        <v>384</v>
      </c>
      <c r="S211" s="40" t="s">
        <v>384</v>
      </c>
      <c r="T211" s="48"/>
      <c r="U211" s="40" t="s">
        <v>613</v>
      </c>
      <c r="V211" s="40"/>
      <c r="W211" s="40"/>
      <c r="X211" s="40"/>
      <c r="Y211" s="40"/>
      <c r="Z211" s="40">
        <v>3</v>
      </c>
      <c r="AA211" s="78"/>
      <c r="AC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s="9" customFormat="1" ht="12.75" customHeight="1" x14ac:dyDescent="0.2">
      <c r="A212" s="77">
        <f t="shared" si="24"/>
        <v>210</v>
      </c>
      <c r="B212" s="40" t="s">
        <v>112</v>
      </c>
      <c r="C212" s="40" t="s">
        <v>16</v>
      </c>
      <c r="D212" s="41" t="s">
        <v>457</v>
      </c>
      <c r="E212" s="41" t="str">
        <f t="shared" si="29"/>
        <v>239.255.5.200:5500</v>
      </c>
      <c r="F212" s="40" t="s">
        <v>385</v>
      </c>
      <c r="G212" s="40" t="s">
        <v>990</v>
      </c>
      <c r="H212" s="50" t="str">
        <f t="shared" si="27"/>
        <v>200</v>
      </c>
      <c r="I212" s="44"/>
      <c r="J212" s="44">
        <v>652</v>
      </c>
      <c r="K212" s="44">
        <v>2</v>
      </c>
      <c r="L212" s="45"/>
      <c r="M212" s="40" t="s">
        <v>1286</v>
      </c>
      <c r="N212" s="46" t="s">
        <v>732</v>
      </c>
      <c r="O212" s="47" t="s">
        <v>191</v>
      </c>
      <c r="P212" s="40" t="s">
        <v>233</v>
      </c>
      <c r="Q212" s="40" t="s">
        <v>236</v>
      </c>
      <c r="R212" s="40" t="s">
        <v>384</v>
      </c>
      <c r="S212" s="40" t="s">
        <v>384</v>
      </c>
      <c r="T212" s="48"/>
      <c r="U212" s="40" t="s">
        <v>1229</v>
      </c>
      <c r="V212" s="40"/>
      <c r="W212" s="40"/>
      <c r="X212" s="40"/>
      <c r="Y212" s="40"/>
      <c r="Z212" s="40">
        <v>3</v>
      </c>
      <c r="AA212" s="78"/>
      <c r="AC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s="9" customFormat="1" ht="12.75" customHeight="1" x14ac:dyDescent="0.2">
      <c r="A213" s="77">
        <f t="shared" si="24"/>
        <v>211</v>
      </c>
      <c r="B213" s="57" t="s">
        <v>6</v>
      </c>
      <c r="C213" s="57" t="s">
        <v>12</v>
      </c>
      <c r="D213" s="57" t="s">
        <v>529</v>
      </c>
      <c r="E213" s="57" t="str">
        <f t="shared" si="29"/>
        <v>239.255.5.206:5500</v>
      </c>
      <c r="F213" s="57" t="s">
        <v>385</v>
      </c>
      <c r="G213" s="40" t="s">
        <v>791</v>
      </c>
      <c r="H213" s="50" t="str">
        <f t="shared" si="27"/>
        <v>206</v>
      </c>
      <c r="I213" s="58"/>
      <c r="J213" s="58">
        <v>653</v>
      </c>
      <c r="K213" s="58">
        <v>3</v>
      </c>
      <c r="L213" s="59" t="s">
        <v>383</v>
      </c>
      <c r="M213" s="60" t="s">
        <v>1179</v>
      </c>
      <c r="N213" s="60" t="s">
        <v>716</v>
      </c>
      <c r="O213" s="47" t="s">
        <v>160</v>
      </c>
      <c r="P213" s="57" t="s">
        <v>233</v>
      </c>
      <c r="Q213" s="57" t="s">
        <v>240</v>
      </c>
      <c r="R213" s="57" t="s">
        <v>384</v>
      </c>
      <c r="S213" s="57" t="s">
        <v>384</v>
      </c>
      <c r="T213" s="61"/>
      <c r="U213" s="57" t="s">
        <v>292</v>
      </c>
      <c r="V213" s="57"/>
      <c r="W213" s="57"/>
      <c r="X213" s="57"/>
      <c r="Y213" s="57"/>
      <c r="Z213" s="57">
        <v>8</v>
      </c>
      <c r="AA213" s="80"/>
      <c r="AC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s="9" customFormat="1" ht="12.75" customHeight="1" x14ac:dyDescent="0.2">
      <c r="A214" s="77">
        <f t="shared" si="24"/>
        <v>212</v>
      </c>
      <c r="B214" s="40" t="s">
        <v>937</v>
      </c>
      <c r="C214" s="40" t="s">
        <v>16</v>
      </c>
      <c r="D214" s="41" t="s">
        <v>413</v>
      </c>
      <c r="E214" s="41" t="str">
        <f t="shared" si="29"/>
        <v>239.255.5.119:5500</v>
      </c>
      <c r="F214" s="40" t="s">
        <v>385</v>
      </c>
      <c r="G214" s="40" t="s">
        <v>791</v>
      </c>
      <c r="H214" s="50" t="str">
        <f t="shared" si="27"/>
        <v>119</v>
      </c>
      <c r="I214" s="44"/>
      <c r="J214" s="44">
        <v>654</v>
      </c>
      <c r="K214" s="44">
        <v>1</v>
      </c>
      <c r="L214" s="45" t="s">
        <v>45</v>
      </c>
      <c r="M214" s="40" t="s">
        <v>1173</v>
      </c>
      <c r="N214" s="46" t="s">
        <v>809</v>
      </c>
      <c r="O214" s="47" t="s">
        <v>787</v>
      </c>
      <c r="P214" s="40" t="s">
        <v>233</v>
      </c>
      <c r="Q214" s="40" t="s">
        <v>236</v>
      </c>
      <c r="R214" s="40" t="s">
        <v>384</v>
      </c>
      <c r="S214" s="40" t="s">
        <v>384</v>
      </c>
      <c r="T214" s="48"/>
      <c r="U214" s="40" t="s">
        <v>289</v>
      </c>
      <c r="V214" s="40"/>
      <c r="W214" s="40"/>
      <c r="X214" s="40"/>
      <c r="Y214" s="40"/>
      <c r="Z214" s="40">
        <v>3</v>
      </c>
      <c r="AA214" s="78"/>
      <c r="AC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s="9" customFormat="1" ht="12.75" customHeight="1" x14ac:dyDescent="0.2">
      <c r="A215" s="77">
        <f t="shared" si="24"/>
        <v>213</v>
      </c>
      <c r="B215" s="40" t="s">
        <v>57</v>
      </c>
      <c r="C215" s="40" t="s">
        <v>16</v>
      </c>
      <c r="D215" s="41" t="s">
        <v>393</v>
      </c>
      <c r="E215" s="41" t="str">
        <f t="shared" si="29"/>
        <v>239.255.5.24:5500</v>
      </c>
      <c r="F215" s="40" t="s">
        <v>385</v>
      </c>
      <c r="G215" s="40" t="s">
        <v>990</v>
      </c>
      <c r="H215" s="50" t="str">
        <f t="shared" si="27"/>
        <v>24</v>
      </c>
      <c r="I215" s="44"/>
      <c r="J215" s="44">
        <v>655</v>
      </c>
      <c r="K215" s="44">
        <v>2</v>
      </c>
      <c r="L215" s="45" t="s">
        <v>383</v>
      </c>
      <c r="M215" s="40" t="s">
        <v>1166</v>
      </c>
      <c r="N215" s="46" t="s">
        <v>746</v>
      </c>
      <c r="O215" s="47" t="s">
        <v>132</v>
      </c>
      <c r="P215" s="40" t="s">
        <v>233</v>
      </c>
      <c r="Q215" s="40" t="s">
        <v>241</v>
      </c>
      <c r="R215" s="40" t="s">
        <v>384</v>
      </c>
      <c r="S215" s="40" t="s">
        <v>384</v>
      </c>
      <c r="T215" s="48"/>
      <c r="U215" s="40" t="s">
        <v>253</v>
      </c>
      <c r="V215" s="40"/>
      <c r="W215" s="40"/>
      <c r="X215" s="40"/>
      <c r="Y215" s="40"/>
      <c r="Z215" s="40">
        <v>2.8</v>
      </c>
      <c r="AA215" s="78"/>
      <c r="AC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s="9" customFormat="1" ht="12.75" customHeight="1" x14ac:dyDescent="0.2">
      <c r="A216" s="77">
        <f t="shared" si="24"/>
        <v>214</v>
      </c>
      <c r="B216" s="40" t="s">
        <v>67</v>
      </c>
      <c r="C216" s="40" t="s">
        <v>16</v>
      </c>
      <c r="D216" s="41" t="s">
        <v>415</v>
      </c>
      <c r="E216" s="41" t="str">
        <f t="shared" si="29"/>
        <v>239.255.5.17:5500</v>
      </c>
      <c r="F216" s="40" t="s">
        <v>385</v>
      </c>
      <c r="G216" s="40" t="s">
        <v>791</v>
      </c>
      <c r="H216" s="50" t="str">
        <f t="shared" si="27"/>
        <v>17</v>
      </c>
      <c r="I216" s="44"/>
      <c r="J216" s="44">
        <v>656</v>
      </c>
      <c r="K216" s="44">
        <v>3</v>
      </c>
      <c r="L216" s="45" t="s">
        <v>383</v>
      </c>
      <c r="M216" s="40" t="s">
        <v>1166</v>
      </c>
      <c r="N216" s="46" t="s">
        <v>715</v>
      </c>
      <c r="O216" s="47" t="s">
        <v>160</v>
      </c>
      <c r="P216" s="40" t="s">
        <v>233</v>
      </c>
      <c r="Q216" s="40" t="s">
        <v>240</v>
      </c>
      <c r="R216" s="40" t="s">
        <v>384</v>
      </c>
      <c r="S216" s="40" t="s">
        <v>384</v>
      </c>
      <c r="T216" s="48"/>
      <c r="U216" s="40" t="s">
        <v>291</v>
      </c>
      <c r="V216" s="40"/>
      <c r="W216" s="40"/>
      <c r="X216" s="40"/>
      <c r="Y216" s="40"/>
      <c r="Z216" s="40">
        <v>4</v>
      </c>
      <c r="AA216" s="78"/>
      <c r="AC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s="9" customFormat="1" ht="12.75" customHeight="1" x14ac:dyDescent="0.2">
      <c r="A217" s="77">
        <f t="shared" si="24"/>
        <v>215</v>
      </c>
      <c r="B217" s="40" t="s">
        <v>62</v>
      </c>
      <c r="C217" s="40" t="s">
        <v>16</v>
      </c>
      <c r="D217" s="41" t="s">
        <v>575</v>
      </c>
      <c r="E217" s="41" t="str">
        <f t="shared" si="29"/>
        <v>239.255.5.128:5500</v>
      </c>
      <c r="F217" s="40" t="s">
        <v>385</v>
      </c>
      <c r="G217" s="40" t="s">
        <v>990</v>
      </c>
      <c r="H217" s="50" t="str">
        <f t="shared" si="27"/>
        <v>128</v>
      </c>
      <c r="I217" s="44"/>
      <c r="J217" s="44">
        <v>657</v>
      </c>
      <c r="K217" s="44">
        <v>2</v>
      </c>
      <c r="L217" s="45" t="s">
        <v>383</v>
      </c>
      <c r="M217" s="40" t="s">
        <v>1166</v>
      </c>
      <c r="N217" s="46" t="s">
        <v>687</v>
      </c>
      <c r="O217" s="47" t="s">
        <v>144</v>
      </c>
      <c r="P217" s="40" t="s">
        <v>233</v>
      </c>
      <c r="Q217" s="40" t="s">
        <v>237</v>
      </c>
      <c r="R217" s="40" t="s">
        <v>384</v>
      </c>
      <c r="S217" s="40" t="s">
        <v>384</v>
      </c>
      <c r="T217" s="48"/>
      <c r="U217" s="40" t="s">
        <v>270</v>
      </c>
      <c r="V217" s="40"/>
      <c r="W217" s="40"/>
      <c r="X217" s="40"/>
      <c r="Y217" s="40"/>
      <c r="Z217" s="40">
        <v>3</v>
      </c>
      <c r="AA217" s="78"/>
      <c r="AC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s="9" customFormat="1" ht="12.75" customHeight="1" x14ac:dyDescent="0.2">
      <c r="A218" s="77">
        <f t="shared" si="24"/>
        <v>216</v>
      </c>
      <c r="B218" s="40" t="s">
        <v>604</v>
      </c>
      <c r="C218" s="40" t="s">
        <v>16</v>
      </c>
      <c r="D218" s="41" t="s">
        <v>605</v>
      </c>
      <c r="E218" s="41" t="s">
        <v>606</v>
      </c>
      <c r="F218" s="40" t="s">
        <v>385</v>
      </c>
      <c r="G218" s="40" t="s">
        <v>791</v>
      </c>
      <c r="H218" s="50">
        <f>MID(E218,SEARCH(".",E218,9)+1,SEARCH(":",E218)-SEARCH(".",E218,9)-1)+200</f>
        <v>272</v>
      </c>
      <c r="I218" s="44"/>
      <c r="J218" s="44">
        <v>658</v>
      </c>
      <c r="K218" s="44">
        <v>2</v>
      </c>
      <c r="L218" s="45" t="s">
        <v>45</v>
      </c>
      <c r="M218" s="40" t="s">
        <v>1268</v>
      </c>
      <c r="N218" s="46" t="s">
        <v>780</v>
      </c>
      <c r="O218" s="47" t="s">
        <v>788</v>
      </c>
      <c r="P218" s="40" t="s">
        <v>233</v>
      </c>
      <c r="Q218" s="40" t="s">
        <v>236</v>
      </c>
      <c r="R218" s="40" t="s">
        <v>384</v>
      </c>
      <c r="S218" s="40" t="s">
        <v>384</v>
      </c>
      <c r="T218" s="48" t="s">
        <v>45</v>
      </c>
      <c r="U218" s="40" t="s">
        <v>616</v>
      </c>
      <c r="V218" s="40"/>
      <c r="W218" s="40"/>
      <c r="X218" s="40"/>
      <c r="Y218" s="40"/>
      <c r="Z218" s="40">
        <v>4</v>
      </c>
      <c r="AA218" s="78"/>
      <c r="AC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s="9" customFormat="1" ht="12.75" customHeight="1" x14ac:dyDescent="0.2">
      <c r="A219" s="77">
        <f t="shared" si="24"/>
        <v>217</v>
      </c>
      <c r="B219" s="40" t="s">
        <v>1354</v>
      </c>
      <c r="C219" s="40" t="s">
        <v>16</v>
      </c>
      <c r="D219" s="41" t="s">
        <v>1358</v>
      </c>
      <c r="E219" s="41" t="str">
        <f>CONCATENATE("239.255.5.",MID(D219,SEARCH(".",D219,9)+1,SEARCH(":",D219)-SEARCH(".",D219,9)-1),":5501")</f>
        <v>239.255.5.69:5501</v>
      </c>
      <c r="F219" s="40" t="s">
        <v>385</v>
      </c>
      <c r="G219" s="40" t="s">
        <v>791</v>
      </c>
      <c r="H219" s="50">
        <f>MID(E219,SEARCH(".",E219,9)+1,SEARCH(":",E219)-SEARCH(".",E219,9)-1)+200</f>
        <v>269</v>
      </c>
      <c r="I219" s="44"/>
      <c r="J219" s="44">
        <v>659</v>
      </c>
      <c r="K219" s="44">
        <v>3</v>
      </c>
      <c r="L219" s="45"/>
      <c r="M219" s="101" t="s">
        <v>1363</v>
      </c>
      <c r="N219" s="46" t="s">
        <v>1341</v>
      </c>
      <c r="O219" s="47" t="s">
        <v>1342</v>
      </c>
      <c r="P219" s="40" t="s">
        <v>233</v>
      </c>
      <c r="Q219" s="40" t="s">
        <v>236</v>
      </c>
      <c r="R219" s="40" t="s">
        <v>384</v>
      </c>
      <c r="S219" s="40" t="s">
        <v>384</v>
      </c>
      <c r="T219" s="48"/>
      <c r="U219" s="40" t="s">
        <v>1355</v>
      </c>
      <c r="V219" s="40"/>
      <c r="W219" s="40"/>
      <c r="X219" s="40"/>
      <c r="Y219" s="40"/>
      <c r="Z219" s="40">
        <v>3</v>
      </c>
      <c r="AA219" s="78"/>
      <c r="AC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s="9" customFormat="1" ht="12.75" customHeight="1" x14ac:dyDescent="0.2">
      <c r="A220" s="77">
        <f t="shared" si="24"/>
        <v>218</v>
      </c>
      <c r="B220" s="40" t="s">
        <v>934</v>
      </c>
      <c r="C220" s="40" t="s">
        <v>16</v>
      </c>
      <c r="D220" s="49" t="s">
        <v>917</v>
      </c>
      <c r="E220" s="41" t="str">
        <f>CONCATENATE("239.255.5.",MID(D220,SEARCH(".",D220,9)+1,SEARCH(":",D220)-SEARCH(".",D220,9)-1),":5500")</f>
        <v>239.255.5.137:5500</v>
      </c>
      <c r="F220" s="40" t="s">
        <v>385</v>
      </c>
      <c r="G220" s="40" t="s">
        <v>791</v>
      </c>
      <c r="H220" s="50" t="str">
        <f t="shared" ref="H220:H232" si="30">MID(E220,SEARCH(".",E220,9)+1,SEARCH(":",E220)-SEARCH(".",E220,9)-1)</f>
        <v>137</v>
      </c>
      <c r="I220" s="44"/>
      <c r="J220" s="44">
        <v>660</v>
      </c>
      <c r="K220" s="44">
        <v>2</v>
      </c>
      <c r="L220" s="45" t="s">
        <v>45</v>
      </c>
      <c r="M220" s="40" t="s">
        <v>828</v>
      </c>
      <c r="N220" s="46" t="s">
        <v>905</v>
      </c>
      <c r="O220" s="47" t="s">
        <v>907</v>
      </c>
      <c r="P220" s="40" t="s">
        <v>233</v>
      </c>
      <c r="Q220" s="40" t="s">
        <v>236</v>
      </c>
      <c r="R220" s="40" t="s">
        <v>384</v>
      </c>
      <c r="S220" s="40" t="s">
        <v>384</v>
      </c>
      <c r="T220" s="48"/>
      <c r="U220" s="40" t="s">
        <v>911</v>
      </c>
      <c r="V220" s="40"/>
      <c r="W220" s="40"/>
      <c r="X220" s="40"/>
      <c r="Y220" s="40"/>
      <c r="Z220" s="40">
        <v>2.9</v>
      </c>
      <c r="AA220" s="78"/>
      <c r="AC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s="9" customFormat="1" ht="12.75" customHeight="1" x14ac:dyDescent="0.2">
      <c r="A221" s="77">
        <f t="shared" si="24"/>
        <v>219</v>
      </c>
      <c r="B221" s="40" t="s">
        <v>973</v>
      </c>
      <c r="C221" s="40" t="s">
        <v>12</v>
      </c>
      <c r="D221" s="49" t="s">
        <v>974</v>
      </c>
      <c r="E221" s="49" t="s">
        <v>975</v>
      </c>
      <c r="F221" s="40" t="s">
        <v>385</v>
      </c>
      <c r="G221" s="40" t="s">
        <v>990</v>
      </c>
      <c r="H221" s="50" t="str">
        <f t="shared" si="30"/>
        <v>9</v>
      </c>
      <c r="I221" s="44"/>
      <c r="J221" s="44">
        <v>663</v>
      </c>
      <c r="K221" s="44">
        <v>2</v>
      </c>
      <c r="L221" s="45"/>
      <c r="M221" s="40" t="s">
        <v>1274</v>
      </c>
      <c r="N221" s="46" t="s">
        <v>979</v>
      </c>
      <c r="O221" s="47" t="s">
        <v>876</v>
      </c>
      <c r="P221" s="40" t="s">
        <v>233</v>
      </c>
      <c r="Q221" s="40" t="s">
        <v>236</v>
      </c>
      <c r="R221" s="40" t="s">
        <v>384</v>
      </c>
      <c r="S221" s="40" t="s">
        <v>384</v>
      </c>
      <c r="T221" s="48"/>
      <c r="U221" s="40" t="s">
        <v>980</v>
      </c>
      <c r="V221" s="40"/>
      <c r="W221" s="40"/>
      <c r="X221" s="40"/>
      <c r="Y221" s="40"/>
      <c r="Z221" s="40">
        <v>2.9</v>
      </c>
      <c r="AA221" s="78"/>
      <c r="AC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s="9" customFormat="1" ht="12.75" customHeight="1" x14ac:dyDescent="0.2">
      <c r="A222" s="77">
        <f t="shared" si="24"/>
        <v>220</v>
      </c>
      <c r="B222" s="40" t="s">
        <v>935</v>
      </c>
      <c r="C222" s="40" t="s">
        <v>16</v>
      </c>
      <c r="D222" s="49" t="s">
        <v>550</v>
      </c>
      <c r="E222" s="41" t="str">
        <f>CONCATENATE("239.255.5.",MID(D222,SEARCH(".",D222,9)+1,SEARCH(":",D222)-SEARCH(".",D222,9)-1),":5500")</f>
        <v>239.255.5.39:5500</v>
      </c>
      <c r="F222" s="40" t="s">
        <v>385</v>
      </c>
      <c r="G222" s="40" t="s">
        <v>990</v>
      </c>
      <c r="H222" s="50" t="str">
        <f t="shared" si="30"/>
        <v>39</v>
      </c>
      <c r="I222" s="44"/>
      <c r="J222" s="44">
        <v>664</v>
      </c>
      <c r="K222" s="44">
        <v>3</v>
      </c>
      <c r="L222" s="45"/>
      <c r="M222" s="40" t="s">
        <v>1266</v>
      </c>
      <c r="N222" s="46" t="s">
        <v>978</v>
      </c>
      <c r="O222" s="47" t="s">
        <v>876</v>
      </c>
      <c r="P222" s="40" t="s">
        <v>233</v>
      </c>
      <c r="Q222" s="40" t="s">
        <v>236</v>
      </c>
      <c r="R222" s="40" t="s">
        <v>384</v>
      </c>
      <c r="S222" s="40" t="s">
        <v>384</v>
      </c>
      <c r="T222" s="48"/>
      <c r="U222" s="40" t="s">
        <v>877</v>
      </c>
      <c r="V222" s="40"/>
      <c r="W222" s="40"/>
      <c r="X222" s="40"/>
      <c r="Y222" s="40"/>
      <c r="Z222" s="40">
        <v>3</v>
      </c>
      <c r="AA222" s="78"/>
      <c r="AC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s="9" customFormat="1" ht="12.75" customHeight="1" x14ac:dyDescent="0.2">
      <c r="A223" s="77">
        <f t="shared" si="24"/>
        <v>221</v>
      </c>
      <c r="B223" s="40" t="s">
        <v>1262</v>
      </c>
      <c r="C223" s="40" t="s">
        <v>12</v>
      </c>
      <c r="D223" s="49" t="s">
        <v>523</v>
      </c>
      <c r="E223" s="41" t="str">
        <f>CONCATENATE("239.255.5.",MID(D223,SEARCH(".",D223,9)+1,SEARCH(":",D223)-SEARCH(".",D223,9)-1),":5500")</f>
        <v>239.255.5.81:5500</v>
      </c>
      <c r="F223" s="40" t="s">
        <v>385</v>
      </c>
      <c r="G223" s="40" t="s">
        <v>791</v>
      </c>
      <c r="H223" s="50" t="str">
        <f t="shared" si="30"/>
        <v>81</v>
      </c>
      <c r="I223" s="44"/>
      <c r="J223" s="44">
        <v>665</v>
      </c>
      <c r="K223" s="44">
        <v>2</v>
      </c>
      <c r="L223" s="45" t="s">
        <v>383</v>
      </c>
      <c r="M223" s="40" t="s">
        <v>1168</v>
      </c>
      <c r="N223" s="46" t="s">
        <v>1261</v>
      </c>
      <c r="O223" s="47" t="s">
        <v>148</v>
      </c>
      <c r="P223" s="40" t="s">
        <v>233</v>
      </c>
      <c r="Q223" s="40" t="s">
        <v>236</v>
      </c>
      <c r="R223" s="40" t="s">
        <v>384</v>
      </c>
      <c r="S223" s="40" t="s">
        <v>384</v>
      </c>
      <c r="T223" s="48"/>
      <c r="U223" s="40" t="s">
        <v>276</v>
      </c>
      <c r="V223" s="40"/>
      <c r="W223" s="40"/>
      <c r="X223" s="40"/>
      <c r="Y223" s="40"/>
      <c r="Z223" s="40">
        <v>8</v>
      </c>
      <c r="AA223" s="78"/>
      <c r="AC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s="9" customFormat="1" ht="12.75" customHeight="1" x14ac:dyDescent="0.2">
      <c r="A224" s="77">
        <f t="shared" si="24"/>
        <v>222</v>
      </c>
      <c r="B224" s="40" t="s">
        <v>1260</v>
      </c>
      <c r="C224" s="40" t="s">
        <v>16</v>
      </c>
      <c r="D224" s="49" t="s">
        <v>549</v>
      </c>
      <c r="E224" s="41" t="str">
        <f>CONCATENATE("239.255.5.",MID(D224,SEARCH(".",D224,9)+1,SEARCH(":",D224)-SEARCH(".",D224,9)-1),":5500")</f>
        <v>239.255.5.32:5500</v>
      </c>
      <c r="F224" s="40" t="s">
        <v>385</v>
      </c>
      <c r="G224" s="40" t="s">
        <v>791</v>
      </c>
      <c r="H224" s="50" t="str">
        <f t="shared" si="30"/>
        <v>32</v>
      </c>
      <c r="I224" s="44"/>
      <c r="J224" s="44">
        <v>666</v>
      </c>
      <c r="K224" s="44">
        <v>1</v>
      </c>
      <c r="L224" s="45" t="s">
        <v>383</v>
      </c>
      <c r="M224" s="40" t="s">
        <v>1269</v>
      </c>
      <c r="N224" s="46" t="s">
        <v>1261</v>
      </c>
      <c r="O224" s="47" t="s">
        <v>148</v>
      </c>
      <c r="P224" s="40" t="s">
        <v>233</v>
      </c>
      <c r="Q224" s="40" t="s">
        <v>236</v>
      </c>
      <c r="R224" s="40" t="s">
        <v>384</v>
      </c>
      <c r="S224" s="40" t="s">
        <v>384</v>
      </c>
      <c r="T224" s="48" t="s">
        <v>45</v>
      </c>
      <c r="U224" s="40" t="s">
        <v>275</v>
      </c>
      <c r="V224" s="40"/>
      <c r="W224" s="40"/>
      <c r="X224" s="40"/>
      <c r="Y224" s="40"/>
      <c r="Z224" s="40">
        <v>4.5</v>
      </c>
      <c r="AA224" s="78"/>
      <c r="AC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s="9" customFormat="1" ht="12.75" customHeight="1" x14ac:dyDescent="0.2">
      <c r="A225" s="77">
        <f t="shared" si="24"/>
        <v>223</v>
      </c>
      <c r="B225" s="40" t="s">
        <v>103</v>
      </c>
      <c r="C225" s="40" t="s">
        <v>16</v>
      </c>
      <c r="D225" s="41" t="s">
        <v>412</v>
      </c>
      <c r="E225" s="41" t="str">
        <f>CONCATENATE("239.255.5.",MID(D225,SEARCH(".",D225,9)+1,SEARCH(":",D225)-SEARCH(".",D225,9)-1),":5500")</f>
        <v>239.255.5.77:5500</v>
      </c>
      <c r="F225" s="40" t="s">
        <v>385</v>
      </c>
      <c r="G225" s="40" t="s">
        <v>798</v>
      </c>
      <c r="H225" s="50" t="str">
        <f t="shared" si="30"/>
        <v>77</v>
      </c>
      <c r="I225" s="44" t="s">
        <v>45</v>
      </c>
      <c r="J225" s="44">
        <v>900</v>
      </c>
      <c r="K225" s="44">
        <v>1</v>
      </c>
      <c r="L225" s="45" t="s">
        <v>45</v>
      </c>
      <c r="M225" s="40" t="s">
        <v>893</v>
      </c>
      <c r="N225" s="46" t="s">
        <v>678</v>
      </c>
      <c r="O225" s="47" t="s">
        <v>789</v>
      </c>
      <c r="P225" s="40" t="s">
        <v>233</v>
      </c>
      <c r="Q225" s="40" t="s">
        <v>236</v>
      </c>
      <c r="R225" s="40" t="s">
        <v>384</v>
      </c>
      <c r="S225" s="40" t="s">
        <v>384</v>
      </c>
      <c r="T225" s="48"/>
      <c r="U225" s="40" t="s">
        <v>287</v>
      </c>
      <c r="V225" s="40"/>
      <c r="W225" s="40"/>
      <c r="X225" s="40"/>
      <c r="Y225" s="40"/>
      <c r="Z225" s="40">
        <v>4</v>
      </c>
      <c r="AA225" s="78"/>
      <c r="AC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s="9" customFormat="1" ht="12.75" customHeight="1" x14ac:dyDescent="0.2">
      <c r="A226" s="77">
        <f t="shared" si="24"/>
        <v>224</v>
      </c>
      <c r="B226" s="40" t="s">
        <v>1155</v>
      </c>
      <c r="C226" s="40" t="s">
        <v>16</v>
      </c>
      <c r="D226" s="49" t="s">
        <v>428</v>
      </c>
      <c r="E226" s="41" t="s">
        <v>1143</v>
      </c>
      <c r="F226" s="40" t="s">
        <v>385</v>
      </c>
      <c r="G226" s="40" t="s">
        <v>798</v>
      </c>
      <c r="H226" s="50" t="str">
        <f t="shared" si="30"/>
        <v>226</v>
      </c>
      <c r="I226" s="44" t="s">
        <v>45</v>
      </c>
      <c r="J226" s="44">
        <v>902</v>
      </c>
      <c r="K226" s="44">
        <v>3</v>
      </c>
      <c r="L226" s="45" t="s">
        <v>45</v>
      </c>
      <c r="M226" s="40" t="s">
        <v>1139</v>
      </c>
      <c r="N226" s="46" t="s">
        <v>1150</v>
      </c>
      <c r="O226" s="47" t="s">
        <v>1141</v>
      </c>
      <c r="P226" s="40" t="s">
        <v>1142</v>
      </c>
      <c r="Q226" s="40" t="s">
        <v>240</v>
      </c>
      <c r="R226" s="40" t="s">
        <v>384</v>
      </c>
      <c r="S226" s="40" t="s">
        <v>384</v>
      </c>
      <c r="T226" s="48"/>
      <c r="U226" s="40" t="s">
        <v>1140</v>
      </c>
      <c r="V226" s="40"/>
      <c r="W226" s="40"/>
      <c r="X226" s="40"/>
      <c r="Y226" s="40"/>
      <c r="Z226" s="40">
        <v>3</v>
      </c>
      <c r="AA226" s="78"/>
      <c r="AC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s="9" customFormat="1" ht="12.75" customHeight="1" x14ac:dyDescent="0.2">
      <c r="A227" s="77">
        <f t="shared" si="24"/>
        <v>225</v>
      </c>
      <c r="B227" s="40" t="s">
        <v>1319</v>
      </c>
      <c r="C227" s="40" t="s">
        <v>12</v>
      </c>
      <c r="D227" s="41" t="s">
        <v>1330</v>
      </c>
      <c r="E227" s="41" t="str">
        <f>CONCATENATE("239.255.5.",MID(D227,SEARCH(".",D227,9)+1,SEARCH(":",D227)-SEARCH(".",D227,9)-1),":5501")</f>
        <v>239.255.5.159:5501</v>
      </c>
      <c r="F227" s="40" t="s">
        <v>385</v>
      </c>
      <c r="G227" s="40" t="s">
        <v>798</v>
      </c>
      <c r="H227" s="50" t="str">
        <f t="shared" si="30"/>
        <v>159</v>
      </c>
      <c r="I227" s="44" t="s">
        <v>45</v>
      </c>
      <c r="J227" s="44">
        <v>903</v>
      </c>
      <c r="K227" s="44">
        <v>3</v>
      </c>
      <c r="L227" s="45"/>
      <c r="M227" s="40" t="s">
        <v>1324</v>
      </c>
      <c r="N227" s="46" t="s">
        <v>1327</v>
      </c>
      <c r="O227" s="47" t="s">
        <v>1323</v>
      </c>
      <c r="P227" s="40" t="s">
        <v>233</v>
      </c>
      <c r="Q227" s="40" t="s">
        <v>240</v>
      </c>
      <c r="R227" s="40" t="s">
        <v>384</v>
      </c>
      <c r="S227" s="40" t="s">
        <v>384</v>
      </c>
      <c r="T227" s="48"/>
      <c r="U227" s="40" t="s">
        <v>1321</v>
      </c>
      <c r="V227" s="40"/>
      <c r="W227" s="40"/>
      <c r="X227" s="40"/>
      <c r="Y227" s="40"/>
      <c r="Z227" s="40">
        <v>8</v>
      </c>
      <c r="AA227" s="78"/>
      <c r="AC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s="9" customFormat="1" ht="12.75" customHeight="1" x14ac:dyDescent="0.2">
      <c r="A228" s="77">
        <f t="shared" si="24"/>
        <v>226</v>
      </c>
      <c r="B228" s="40" t="s">
        <v>56</v>
      </c>
      <c r="C228" s="40" t="s">
        <v>16</v>
      </c>
      <c r="D228" s="54" t="s">
        <v>514</v>
      </c>
      <c r="E228" s="41" t="str">
        <f t="shared" ref="E228:E232" si="31">CONCATENATE("239.255.5.",MID(D228,SEARCH(".",D228,9)+1,SEARCH(":",D228)-SEARCH(".",D228,9)-1),":5500")</f>
        <v>239.255.5.225:5500</v>
      </c>
      <c r="F228" s="40" t="s">
        <v>385</v>
      </c>
      <c r="G228" s="40" t="s">
        <v>798</v>
      </c>
      <c r="H228" s="50" t="str">
        <f t="shared" si="30"/>
        <v>225</v>
      </c>
      <c r="I228" s="44" t="s">
        <v>45</v>
      </c>
      <c r="J228" s="44">
        <v>904</v>
      </c>
      <c r="K228" s="44">
        <v>3</v>
      </c>
      <c r="L228" s="45" t="s">
        <v>45</v>
      </c>
      <c r="M228" s="40" t="s">
        <v>897</v>
      </c>
      <c r="N228" s="46" t="s">
        <v>769</v>
      </c>
      <c r="O228" s="47" t="s">
        <v>130</v>
      </c>
      <c r="P228" s="40" t="s">
        <v>233</v>
      </c>
      <c r="Q228" s="40" t="s">
        <v>236</v>
      </c>
      <c r="R228" s="40" t="s">
        <v>384</v>
      </c>
      <c r="S228" s="40" t="s">
        <v>384</v>
      </c>
      <c r="T228" s="48"/>
      <c r="U228" s="40" t="s">
        <v>251</v>
      </c>
      <c r="V228" s="40"/>
      <c r="W228" s="40"/>
      <c r="X228" s="40"/>
      <c r="Y228" s="40"/>
      <c r="Z228" s="40">
        <v>3</v>
      </c>
      <c r="AA228" s="78"/>
      <c r="AC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s="9" customFormat="1" ht="12.75" customHeight="1" x14ac:dyDescent="0.2">
      <c r="A229" s="77">
        <f t="shared" si="24"/>
        <v>227</v>
      </c>
      <c r="B229" s="40" t="s">
        <v>1320</v>
      </c>
      <c r="C229" s="40" t="s">
        <v>16</v>
      </c>
      <c r="D229" s="41" t="s">
        <v>1331</v>
      </c>
      <c r="E229" s="41" t="str">
        <f>CONCATENATE("239.255.5.",MID(D229,SEARCH(".",D229,9)+1,SEARCH(":",D229)-SEARCH(".",D229,9)-1),":5501")</f>
        <v>239.255.5.151:5501</v>
      </c>
      <c r="F229" s="40" t="s">
        <v>385</v>
      </c>
      <c r="G229" s="40" t="s">
        <v>798</v>
      </c>
      <c r="H229" s="50" t="str">
        <f t="shared" si="30"/>
        <v>151</v>
      </c>
      <c r="I229" s="44" t="s">
        <v>45</v>
      </c>
      <c r="J229" s="44">
        <v>905</v>
      </c>
      <c r="K229" s="44">
        <v>3</v>
      </c>
      <c r="L229" s="45"/>
      <c r="M229" s="101" t="s">
        <v>1372</v>
      </c>
      <c r="N229" s="46" t="s">
        <v>1326</v>
      </c>
      <c r="O229" s="47" t="s">
        <v>1323</v>
      </c>
      <c r="P229" s="40" t="s">
        <v>233</v>
      </c>
      <c r="Q229" s="40" t="s">
        <v>240</v>
      </c>
      <c r="R229" s="40" t="s">
        <v>384</v>
      </c>
      <c r="S229" s="40" t="s">
        <v>384</v>
      </c>
      <c r="T229" s="48"/>
      <c r="U229" s="40" t="s">
        <v>1322</v>
      </c>
      <c r="V229" s="40"/>
      <c r="W229" s="40"/>
      <c r="X229" s="40"/>
      <c r="Y229" s="40"/>
      <c r="Z229" s="40">
        <v>3</v>
      </c>
      <c r="AA229" s="78"/>
      <c r="AC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s="9" customFormat="1" ht="12.75" customHeight="1" x14ac:dyDescent="0.2">
      <c r="A230" s="77">
        <f t="shared" si="24"/>
        <v>228</v>
      </c>
      <c r="B230" s="40" t="s">
        <v>697</v>
      </c>
      <c r="C230" s="40" t="s">
        <v>16</v>
      </c>
      <c r="D230" s="41" t="s">
        <v>403</v>
      </c>
      <c r="E230" s="41" t="str">
        <f t="shared" si="31"/>
        <v>239.255.5.204:5500</v>
      </c>
      <c r="F230" s="40" t="s">
        <v>385</v>
      </c>
      <c r="G230" s="40" t="s">
        <v>798</v>
      </c>
      <c r="H230" s="50" t="str">
        <f t="shared" si="30"/>
        <v>204</v>
      </c>
      <c r="I230" s="44" t="s">
        <v>45</v>
      </c>
      <c r="J230" s="44">
        <v>906</v>
      </c>
      <c r="K230" s="44">
        <v>2</v>
      </c>
      <c r="L230" s="45" t="s">
        <v>383</v>
      </c>
      <c r="M230" s="40" t="s">
        <v>898</v>
      </c>
      <c r="N230" s="46" t="s">
        <v>698</v>
      </c>
      <c r="O230" s="47" t="s">
        <v>145</v>
      </c>
      <c r="P230" s="40" t="s">
        <v>234</v>
      </c>
      <c r="Q230" s="40" t="s">
        <v>237</v>
      </c>
      <c r="R230" s="40" t="s">
        <v>384</v>
      </c>
      <c r="S230" s="40" t="s">
        <v>384</v>
      </c>
      <c r="T230" s="48"/>
      <c r="U230" s="40" t="s">
        <v>271</v>
      </c>
      <c r="V230" s="40"/>
      <c r="W230" s="40"/>
      <c r="X230" s="40"/>
      <c r="Y230" s="40"/>
      <c r="Z230" s="40">
        <v>4</v>
      </c>
      <c r="AA230" s="78"/>
      <c r="AC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s="9" customFormat="1" ht="12.75" customHeight="1" x14ac:dyDescent="0.2">
      <c r="A231" s="77">
        <f t="shared" si="24"/>
        <v>229</v>
      </c>
      <c r="B231" s="40" t="s">
        <v>776</v>
      </c>
      <c r="C231" s="40" t="s">
        <v>16</v>
      </c>
      <c r="D231" s="41" t="s">
        <v>800</v>
      </c>
      <c r="E231" s="41" t="str">
        <f t="shared" si="31"/>
        <v>239.255.5.203:5500</v>
      </c>
      <c r="F231" s="40" t="s">
        <v>385</v>
      </c>
      <c r="G231" s="40" t="s">
        <v>798</v>
      </c>
      <c r="H231" s="50" t="str">
        <f t="shared" si="30"/>
        <v>203</v>
      </c>
      <c r="I231" s="43" t="s">
        <v>45</v>
      </c>
      <c r="J231" s="44">
        <v>907</v>
      </c>
      <c r="K231" s="44">
        <v>3</v>
      </c>
      <c r="L231" s="45"/>
      <c r="M231" s="40" t="s">
        <v>898</v>
      </c>
      <c r="N231" s="46" t="s">
        <v>799</v>
      </c>
      <c r="O231" s="47" t="s">
        <v>916</v>
      </c>
      <c r="P231" s="40" t="s">
        <v>233</v>
      </c>
      <c r="Q231" s="40" t="s">
        <v>236</v>
      </c>
      <c r="R231" s="40" t="s">
        <v>384</v>
      </c>
      <c r="S231" s="40" t="s">
        <v>384</v>
      </c>
      <c r="T231" s="48"/>
      <c r="U231" s="40" t="s">
        <v>777</v>
      </c>
      <c r="V231" s="40"/>
      <c r="W231" s="40"/>
      <c r="X231" s="40"/>
      <c r="Y231" s="40"/>
      <c r="Z231" s="40">
        <v>4</v>
      </c>
      <c r="AA231" s="78"/>
      <c r="AC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s="9" customFormat="1" ht="12.75" customHeight="1" x14ac:dyDescent="0.2">
      <c r="A232" s="77">
        <f t="shared" si="24"/>
        <v>230</v>
      </c>
      <c r="B232" s="40" t="s">
        <v>118</v>
      </c>
      <c r="C232" s="40" t="s">
        <v>16</v>
      </c>
      <c r="D232" s="41" t="s">
        <v>491</v>
      </c>
      <c r="E232" s="41" t="str">
        <f t="shared" si="31"/>
        <v>239.255.5.40:5500</v>
      </c>
      <c r="F232" s="40" t="s">
        <v>385</v>
      </c>
      <c r="G232" s="40" t="s">
        <v>798</v>
      </c>
      <c r="H232" s="50" t="str">
        <f t="shared" si="30"/>
        <v>40</v>
      </c>
      <c r="I232" s="44" t="s">
        <v>45</v>
      </c>
      <c r="J232" s="44">
        <v>908</v>
      </c>
      <c r="K232" s="44">
        <v>1</v>
      </c>
      <c r="L232" s="45" t="s">
        <v>45</v>
      </c>
      <c r="M232" s="40" t="s">
        <v>896</v>
      </c>
      <c r="N232" s="46" t="s">
        <v>706</v>
      </c>
      <c r="O232" s="47" t="s">
        <v>215</v>
      </c>
      <c r="P232" s="40" t="s">
        <v>233</v>
      </c>
      <c r="Q232" s="40" t="s">
        <v>236</v>
      </c>
      <c r="R232" s="40" t="s">
        <v>384</v>
      </c>
      <c r="S232" s="40" t="s">
        <v>384</v>
      </c>
      <c r="T232" s="48"/>
      <c r="U232" s="40" t="s">
        <v>367</v>
      </c>
      <c r="V232" s="40"/>
      <c r="W232" s="40"/>
      <c r="X232" s="40"/>
      <c r="Y232" s="40"/>
      <c r="Z232" s="40">
        <v>3</v>
      </c>
      <c r="AA232" s="78"/>
      <c r="AC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s="9" customFormat="1" ht="12.75" customHeight="1" x14ac:dyDescent="0.2">
      <c r="A233" s="82">
        <f t="shared" si="24"/>
        <v>231</v>
      </c>
      <c r="B233" s="65" t="s">
        <v>570</v>
      </c>
      <c r="C233" s="65" t="s">
        <v>16</v>
      </c>
      <c r="D233" s="73" t="s">
        <v>1042</v>
      </c>
      <c r="E233" s="66" t="str">
        <f t="shared" ref="E233:E265" si="32">REPLACE(D233,9,1,3)</f>
        <v>239.255.3.97:5500</v>
      </c>
      <c r="F233" s="65" t="s">
        <v>385</v>
      </c>
      <c r="G233" s="65" t="s">
        <v>960</v>
      </c>
      <c r="H233" s="65">
        <v>422</v>
      </c>
      <c r="I233" s="68"/>
      <c r="J233" s="68">
        <v>1</v>
      </c>
      <c r="K233" s="68">
        <v>3</v>
      </c>
      <c r="L233" s="69" t="s">
        <v>383</v>
      </c>
      <c r="M233" s="65" t="s">
        <v>1267</v>
      </c>
      <c r="N233" s="70" t="s">
        <v>634</v>
      </c>
      <c r="O233" s="71" t="s">
        <v>205</v>
      </c>
      <c r="P233" s="65" t="s">
        <v>233</v>
      </c>
      <c r="Q233" s="65" t="s">
        <v>236</v>
      </c>
      <c r="R233" s="65" t="s">
        <v>384</v>
      </c>
      <c r="S233" s="65" t="s">
        <v>384</v>
      </c>
      <c r="T233" s="72"/>
      <c r="U233" s="65" t="s">
        <v>1258</v>
      </c>
      <c r="V233" s="65" t="s">
        <v>384</v>
      </c>
      <c r="W233" s="65" t="s">
        <v>384</v>
      </c>
      <c r="X233" s="65"/>
      <c r="Y233" s="65"/>
      <c r="Z233" s="65">
        <v>4</v>
      </c>
      <c r="AA233" s="83" t="s">
        <v>1073</v>
      </c>
      <c r="AC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s="9" customFormat="1" ht="12.75" customHeight="1" x14ac:dyDescent="0.2">
      <c r="A234" s="82">
        <f t="shared" si="24"/>
        <v>232</v>
      </c>
      <c r="B234" s="65" t="s">
        <v>18</v>
      </c>
      <c r="C234" s="65" t="s">
        <v>16</v>
      </c>
      <c r="D234" s="73" t="s">
        <v>1028</v>
      </c>
      <c r="E234" s="66" t="str">
        <f t="shared" si="32"/>
        <v>239.255.3.67:5500</v>
      </c>
      <c r="F234" s="65" t="s">
        <v>385</v>
      </c>
      <c r="G234" s="65" t="s">
        <v>960</v>
      </c>
      <c r="H234" s="65">
        <v>402</v>
      </c>
      <c r="I234" s="68"/>
      <c r="J234" s="68">
        <v>2</v>
      </c>
      <c r="K234" s="68">
        <v>3</v>
      </c>
      <c r="L234" s="69" t="s">
        <v>383</v>
      </c>
      <c r="M234" s="65" t="s">
        <v>1267</v>
      </c>
      <c r="N234" s="70" t="s">
        <v>640</v>
      </c>
      <c r="O234" s="71" t="s">
        <v>212</v>
      </c>
      <c r="P234" s="65" t="s">
        <v>233</v>
      </c>
      <c r="Q234" s="65" t="s">
        <v>236</v>
      </c>
      <c r="R234" s="65" t="s">
        <v>384</v>
      </c>
      <c r="S234" s="65" t="s">
        <v>384</v>
      </c>
      <c r="T234" s="72"/>
      <c r="U234" s="65" t="s">
        <v>364</v>
      </c>
      <c r="V234" s="65" t="s">
        <v>384</v>
      </c>
      <c r="W234" s="65" t="s">
        <v>384</v>
      </c>
      <c r="X234" s="65"/>
      <c r="Y234" s="65"/>
      <c r="Z234" s="65">
        <v>8</v>
      </c>
      <c r="AA234" s="83" t="s">
        <v>1073</v>
      </c>
      <c r="AC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s="9" customFormat="1" ht="12.75" customHeight="1" x14ac:dyDescent="0.2">
      <c r="A235" s="82">
        <f t="shared" si="24"/>
        <v>233</v>
      </c>
      <c r="B235" s="65" t="s">
        <v>965</v>
      </c>
      <c r="C235" s="65" t="s">
        <v>16</v>
      </c>
      <c r="D235" s="73" t="s">
        <v>1134</v>
      </c>
      <c r="E235" s="66" t="str">
        <f t="shared" si="32"/>
        <v>239.255.3.65:5500</v>
      </c>
      <c r="F235" s="65" t="s">
        <v>385</v>
      </c>
      <c r="G235" s="65" t="s">
        <v>797</v>
      </c>
      <c r="H235" s="65">
        <v>403</v>
      </c>
      <c r="I235" s="68"/>
      <c r="J235" s="68">
        <v>3</v>
      </c>
      <c r="K235" s="68">
        <v>2</v>
      </c>
      <c r="L235" s="69" t="s">
        <v>383</v>
      </c>
      <c r="M235" s="65" t="s">
        <v>1267</v>
      </c>
      <c r="N235" s="70" t="s">
        <v>967</v>
      </c>
      <c r="O235" s="71" t="s">
        <v>966</v>
      </c>
      <c r="P235" s="65" t="s">
        <v>233</v>
      </c>
      <c r="Q235" s="65" t="s">
        <v>236</v>
      </c>
      <c r="R235" s="65" t="s">
        <v>384</v>
      </c>
      <c r="S235" s="65" t="s">
        <v>384</v>
      </c>
      <c r="T235" s="72"/>
      <c r="U235" s="65" t="s">
        <v>1247</v>
      </c>
      <c r="V235" s="65"/>
      <c r="W235" s="65" t="s">
        <v>384</v>
      </c>
      <c r="X235" s="65"/>
      <c r="Y235" s="65"/>
      <c r="Z235" s="65">
        <v>3.5</v>
      </c>
      <c r="AA235" s="83" t="s">
        <v>1073</v>
      </c>
      <c r="AC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s="9" customFormat="1" ht="12.75" customHeight="1" x14ac:dyDescent="0.2">
      <c r="A236" s="82">
        <f t="shared" si="24"/>
        <v>234</v>
      </c>
      <c r="B236" s="65" t="s">
        <v>655</v>
      </c>
      <c r="C236" s="65" t="s">
        <v>16</v>
      </c>
      <c r="D236" s="73" t="s">
        <v>1029</v>
      </c>
      <c r="E236" s="66" t="str">
        <f t="shared" si="32"/>
        <v>239.255.3.18:5500</v>
      </c>
      <c r="F236" s="65" t="s">
        <v>385</v>
      </c>
      <c r="G236" s="65" t="s">
        <v>960</v>
      </c>
      <c r="H236" s="65">
        <v>404</v>
      </c>
      <c r="I236" s="74"/>
      <c r="J236" s="68">
        <v>5</v>
      </c>
      <c r="K236" s="68">
        <v>2</v>
      </c>
      <c r="L236" s="69" t="s">
        <v>383</v>
      </c>
      <c r="M236" s="65" t="s">
        <v>1267</v>
      </c>
      <c r="N236" s="70" t="s">
        <v>656</v>
      </c>
      <c r="O236" s="71" t="s">
        <v>127</v>
      </c>
      <c r="P236" s="65" t="s">
        <v>233</v>
      </c>
      <c r="Q236" s="65" t="s">
        <v>236</v>
      </c>
      <c r="R236" s="65" t="s">
        <v>384</v>
      </c>
      <c r="S236" s="65" t="s">
        <v>384</v>
      </c>
      <c r="T236" s="72"/>
      <c r="U236" s="65" t="s">
        <v>1248</v>
      </c>
      <c r="V236" s="65"/>
      <c r="W236" s="65"/>
      <c r="X236" s="65"/>
      <c r="Y236" s="65"/>
      <c r="Z236" s="65">
        <v>8</v>
      </c>
      <c r="AA236" s="83" t="s">
        <v>1073</v>
      </c>
      <c r="AC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s="9" customFormat="1" ht="12.75" customHeight="1" x14ac:dyDescent="0.2">
      <c r="A237" s="82">
        <f t="shared" si="24"/>
        <v>235</v>
      </c>
      <c r="B237" s="65" t="s">
        <v>35</v>
      </c>
      <c r="C237" s="65" t="s">
        <v>16</v>
      </c>
      <c r="D237" s="73" t="s">
        <v>1030</v>
      </c>
      <c r="E237" s="66" t="str">
        <f t="shared" si="32"/>
        <v>239.255.3.68:5500</v>
      </c>
      <c r="F237" s="65" t="s">
        <v>385</v>
      </c>
      <c r="G237" s="65" t="s">
        <v>960</v>
      </c>
      <c r="H237" s="65">
        <v>405</v>
      </c>
      <c r="I237" s="68"/>
      <c r="J237" s="68">
        <v>6</v>
      </c>
      <c r="K237" s="68">
        <v>3</v>
      </c>
      <c r="L237" s="69" t="s">
        <v>383</v>
      </c>
      <c r="M237" s="65" t="s">
        <v>1267</v>
      </c>
      <c r="N237" s="70" t="s">
        <v>658</v>
      </c>
      <c r="O237" s="71" t="s">
        <v>186</v>
      </c>
      <c r="P237" s="65" t="s">
        <v>233</v>
      </c>
      <c r="Q237" s="65" t="s">
        <v>236</v>
      </c>
      <c r="R237" s="65" t="s">
        <v>384</v>
      </c>
      <c r="S237" s="65" t="s">
        <v>384</v>
      </c>
      <c r="T237" s="72"/>
      <c r="U237" s="65" t="s">
        <v>333</v>
      </c>
      <c r="V237" s="65"/>
      <c r="W237" s="65" t="s">
        <v>384</v>
      </c>
      <c r="X237" s="65"/>
      <c r="Y237" s="65"/>
      <c r="Z237" s="65">
        <v>3</v>
      </c>
      <c r="AA237" s="83" t="s">
        <v>1073</v>
      </c>
      <c r="AC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s="9" customFormat="1" ht="12.75" customHeight="1" x14ac:dyDescent="0.2">
      <c r="A238" s="82">
        <f t="shared" si="24"/>
        <v>236</v>
      </c>
      <c r="B238" s="65" t="s">
        <v>20</v>
      </c>
      <c r="C238" s="65" t="s">
        <v>16</v>
      </c>
      <c r="D238" s="73" t="s">
        <v>1031</v>
      </c>
      <c r="E238" s="66" t="str">
        <f t="shared" si="32"/>
        <v>239.255.3.109:5500</v>
      </c>
      <c r="F238" s="65" t="s">
        <v>385</v>
      </c>
      <c r="G238" s="65" t="s">
        <v>960</v>
      </c>
      <c r="H238" s="65">
        <v>406</v>
      </c>
      <c r="I238" s="68"/>
      <c r="J238" s="68">
        <v>7</v>
      </c>
      <c r="K238" s="68">
        <v>3</v>
      </c>
      <c r="L238" s="69" t="s">
        <v>383</v>
      </c>
      <c r="M238" s="65" t="s">
        <v>1267</v>
      </c>
      <c r="N238" s="70" t="s">
        <v>659</v>
      </c>
      <c r="O238" s="71" t="s">
        <v>213</v>
      </c>
      <c r="P238" s="65" t="s">
        <v>233</v>
      </c>
      <c r="Q238" s="65" t="s">
        <v>236</v>
      </c>
      <c r="R238" s="65" t="s">
        <v>384</v>
      </c>
      <c r="S238" s="65" t="s">
        <v>384</v>
      </c>
      <c r="T238" s="72"/>
      <c r="U238" s="65" t="s">
        <v>365</v>
      </c>
      <c r="V238" s="65"/>
      <c r="W238" s="65"/>
      <c r="X238" s="65"/>
      <c r="Y238" s="65"/>
      <c r="Z238" s="65">
        <v>3</v>
      </c>
      <c r="AA238" s="83" t="s">
        <v>1073</v>
      </c>
      <c r="AC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s="9" customFormat="1" ht="12.75" customHeight="1" x14ac:dyDescent="0.2">
      <c r="A239" s="82">
        <f t="shared" si="24"/>
        <v>237</v>
      </c>
      <c r="B239" s="65" t="s">
        <v>21</v>
      </c>
      <c r="C239" s="65" t="s">
        <v>16</v>
      </c>
      <c r="D239" s="73" t="s">
        <v>450</v>
      </c>
      <c r="E239" s="66" t="str">
        <f t="shared" si="32"/>
        <v>239.255.3.114:5500</v>
      </c>
      <c r="F239" s="65" t="s">
        <v>385</v>
      </c>
      <c r="G239" s="65" t="s">
        <v>960</v>
      </c>
      <c r="H239" s="65">
        <v>407</v>
      </c>
      <c r="I239" s="68"/>
      <c r="J239" s="68">
        <v>8</v>
      </c>
      <c r="K239" s="68">
        <v>2</v>
      </c>
      <c r="L239" s="69" t="s">
        <v>383</v>
      </c>
      <c r="M239" s="65" t="s">
        <v>1267</v>
      </c>
      <c r="N239" s="70" t="s">
        <v>660</v>
      </c>
      <c r="O239" s="71" t="s">
        <v>185</v>
      </c>
      <c r="P239" s="65" t="s">
        <v>233</v>
      </c>
      <c r="Q239" s="65" t="s">
        <v>236</v>
      </c>
      <c r="R239" s="65" t="s">
        <v>384</v>
      </c>
      <c r="S239" s="65" t="s">
        <v>384</v>
      </c>
      <c r="T239" s="72"/>
      <c r="U239" s="65" t="s">
        <v>1249</v>
      </c>
      <c r="V239" s="65"/>
      <c r="W239" s="65"/>
      <c r="X239" s="65"/>
      <c r="Y239" s="65"/>
      <c r="Z239" s="65">
        <v>3</v>
      </c>
      <c r="AA239" s="83" t="s">
        <v>1073</v>
      </c>
      <c r="AC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s="9" customFormat="1" ht="12.75" customHeight="1" x14ac:dyDescent="0.2">
      <c r="A240" s="82">
        <f t="shared" si="24"/>
        <v>238</v>
      </c>
      <c r="B240" s="65" t="s">
        <v>24</v>
      </c>
      <c r="C240" s="65" t="s">
        <v>16</v>
      </c>
      <c r="D240" s="73" t="s">
        <v>1032</v>
      </c>
      <c r="E240" s="66" t="str">
        <f t="shared" si="32"/>
        <v>239.255.3.210:5500</v>
      </c>
      <c r="F240" s="65" t="s">
        <v>385</v>
      </c>
      <c r="G240" s="65" t="s">
        <v>960</v>
      </c>
      <c r="H240" s="65">
        <v>408</v>
      </c>
      <c r="I240" s="68"/>
      <c r="J240" s="68">
        <v>10</v>
      </c>
      <c r="K240" s="68">
        <v>2</v>
      </c>
      <c r="L240" s="69" t="s">
        <v>383</v>
      </c>
      <c r="M240" s="65" t="s">
        <v>1267</v>
      </c>
      <c r="N240" s="70" t="s">
        <v>637</v>
      </c>
      <c r="O240" s="71" t="s">
        <v>225</v>
      </c>
      <c r="P240" s="65" t="s">
        <v>233</v>
      </c>
      <c r="Q240" s="65" t="s">
        <v>236</v>
      </c>
      <c r="R240" s="65" t="s">
        <v>384</v>
      </c>
      <c r="S240" s="65" t="s">
        <v>384</v>
      </c>
      <c r="T240" s="72"/>
      <c r="U240" s="65" t="s">
        <v>374</v>
      </c>
      <c r="V240" s="65" t="s">
        <v>384</v>
      </c>
      <c r="W240" s="65" t="s">
        <v>384</v>
      </c>
      <c r="X240" s="65"/>
      <c r="Y240" s="65"/>
      <c r="Z240" s="65">
        <v>8</v>
      </c>
      <c r="AA240" s="83" t="s">
        <v>1073</v>
      </c>
      <c r="AC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s="9" customFormat="1" ht="12.75" customHeight="1" x14ac:dyDescent="0.2">
      <c r="A241" s="82">
        <f t="shared" si="24"/>
        <v>239</v>
      </c>
      <c r="B241" s="65" t="s">
        <v>36</v>
      </c>
      <c r="C241" s="65" t="s">
        <v>16</v>
      </c>
      <c r="D241" s="73" t="s">
        <v>1035</v>
      </c>
      <c r="E241" s="66" t="str">
        <f t="shared" si="32"/>
        <v>239.255.3.59:5500</v>
      </c>
      <c r="F241" s="65" t="s">
        <v>385</v>
      </c>
      <c r="G241" s="65" t="s">
        <v>960</v>
      </c>
      <c r="H241" s="65">
        <v>411</v>
      </c>
      <c r="I241" s="68"/>
      <c r="J241" s="68">
        <v>11</v>
      </c>
      <c r="K241" s="68">
        <v>2</v>
      </c>
      <c r="L241" s="69" t="s">
        <v>383</v>
      </c>
      <c r="M241" s="65" t="s">
        <v>1267</v>
      </c>
      <c r="N241" s="70" t="s">
        <v>636</v>
      </c>
      <c r="O241" s="71" t="s">
        <v>210</v>
      </c>
      <c r="P241" s="65" t="s">
        <v>233</v>
      </c>
      <c r="Q241" s="65" t="s">
        <v>236</v>
      </c>
      <c r="R241" s="65" t="s">
        <v>384</v>
      </c>
      <c r="S241" s="65" t="s">
        <v>384</v>
      </c>
      <c r="T241" s="72"/>
      <c r="U241" s="65" t="s">
        <v>1252</v>
      </c>
      <c r="V241" s="65"/>
      <c r="W241" s="65"/>
      <c r="X241" s="65"/>
      <c r="Y241" s="65"/>
      <c r="Z241" s="65">
        <v>4</v>
      </c>
      <c r="AA241" s="83" t="s">
        <v>1073</v>
      </c>
      <c r="AC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s="9" customFormat="1" ht="12.75" customHeight="1" x14ac:dyDescent="0.2">
      <c r="A242" s="82">
        <f t="shared" si="24"/>
        <v>240</v>
      </c>
      <c r="B242" s="65" t="s">
        <v>13</v>
      </c>
      <c r="C242" s="65" t="s">
        <v>16</v>
      </c>
      <c r="D242" s="73" t="s">
        <v>1034</v>
      </c>
      <c r="E242" s="66" t="str">
        <f t="shared" si="32"/>
        <v>239.255.3.61:5500</v>
      </c>
      <c r="F242" s="65" t="s">
        <v>385</v>
      </c>
      <c r="G242" s="65" t="s">
        <v>960</v>
      </c>
      <c r="H242" s="65">
        <v>410</v>
      </c>
      <c r="I242" s="68"/>
      <c r="J242" s="68">
        <v>13</v>
      </c>
      <c r="K242" s="68">
        <v>3</v>
      </c>
      <c r="L242" s="69" t="s">
        <v>383</v>
      </c>
      <c r="M242" s="65" t="s">
        <v>1267</v>
      </c>
      <c r="N242" s="70" t="s">
        <v>661</v>
      </c>
      <c r="O242" s="71" t="s">
        <v>223</v>
      </c>
      <c r="P242" s="65" t="s">
        <v>233</v>
      </c>
      <c r="Q242" s="65" t="s">
        <v>236</v>
      </c>
      <c r="R242" s="65" t="s">
        <v>384</v>
      </c>
      <c r="S242" s="65" t="s">
        <v>384</v>
      </c>
      <c r="T242" s="72"/>
      <c r="U242" s="65" t="s">
        <v>1251</v>
      </c>
      <c r="V242" s="65"/>
      <c r="W242" s="65"/>
      <c r="X242" s="65"/>
      <c r="Y242" s="65"/>
      <c r="Z242" s="65">
        <v>4</v>
      </c>
      <c r="AA242" s="83" t="s">
        <v>1073</v>
      </c>
      <c r="AC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s="9" customFormat="1" ht="12.75" customHeight="1" x14ac:dyDescent="0.2">
      <c r="A243" s="82">
        <f t="shared" si="24"/>
        <v>241</v>
      </c>
      <c r="B243" s="65" t="s">
        <v>17</v>
      </c>
      <c r="C243" s="65" t="s">
        <v>16</v>
      </c>
      <c r="D243" s="73" t="s">
        <v>1039</v>
      </c>
      <c r="E243" s="66" t="str">
        <f t="shared" si="32"/>
        <v>239.255.3.63:5500</v>
      </c>
      <c r="F243" s="65" t="s">
        <v>385</v>
      </c>
      <c r="G243" s="65" t="s">
        <v>960</v>
      </c>
      <c r="H243" s="65">
        <v>418</v>
      </c>
      <c r="I243" s="68"/>
      <c r="J243" s="68">
        <v>14</v>
      </c>
      <c r="K243" s="68">
        <v>1</v>
      </c>
      <c r="L243" s="69" t="s">
        <v>383</v>
      </c>
      <c r="M243" s="65" t="s">
        <v>1267</v>
      </c>
      <c r="N243" s="70" t="s">
        <v>671</v>
      </c>
      <c r="O243" s="71" t="s">
        <v>179</v>
      </c>
      <c r="P243" s="65" t="s">
        <v>233</v>
      </c>
      <c r="Q243" s="65" t="s">
        <v>236</v>
      </c>
      <c r="R243" s="65" t="s">
        <v>384</v>
      </c>
      <c r="S243" s="65" t="s">
        <v>384</v>
      </c>
      <c r="T243" s="72"/>
      <c r="U243" s="65" t="s">
        <v>322</v>
      </c>
      <c r="V243" s="65"/>
      <c r="W243" s="65"/>
      <c r="X243" s="65"/>
      <c r="Y243" s="65"/>
      <c r="Z243" s="65">
        <v>4</v>
      </c>
      <c r="AA243" s="83" t="s">
        <v>1073</v>
      </c>
      <c r="AC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s="9" customFormat="1" ht="12.75" customHeight="1" x14ac:dyDescent="0.2">
      <c r="A244" s="82">
        <f t="shared" si="24"/>
        <v>242</v>
      </c>
      <c r="B244" s="65" t="s">
        <v>25</v>
      </c>
      <c r="C244" s="65" t="s">
        <v>16</v>
      </c>
      <c r="D244" s="73" t="s">
        <v>1036</v>
      </c>
      <c r="E244" s="66" t="str">
        <f t="shared" si="32"/>
        <v>239.255.3.90:5500</v>
      </c>
      <c r="F244" s="65" t="s">
        <v>385</v>
      </c>
      <c r="G244" s="65" t="s">
        <v>960</v>
      </c>
      <c r="H244" s="65">
        <v>415</v>
      </c>
      <c r="I244" s="68"/>
      <c r="J244" s="68">
        <v>15</v>
      </c>
      <c r="K244" s="68">
        <v>3</v>
      </c>
      <c r="L244" s="69" t="s">
        <v>383</v>
      </c>
      <c r="M244" s="65" t="s">
        <v>1267</v>
      </c>
      <c r="N244" s="70" t="s">
        <v>638</v>
      </c>
      <c r="O244" s="71" t="s">
        <v>226</v>
      </c>
      <c r="P244" s="65" t="s">
        <v>233</v>
      </c>
      <c r="Q244" s="65" t="s">
        <v>236</v>
      </c>
      <c r="R244" s="65" t="s">
        <v>384</v>
      </c>
      <c r="S244" s="65" t="s">
        <v>384</v>
      </c>
      <c r="T244" s="72"/>
      <c r="U244" s="65" t="s">
        <v>1254</v>
      </c>
      <c r="V244" s="65"/>
      <c r="W244" s="65"/>
      <c r="X244" s="65"/>
      <c r="Y244" s="65"/>
      <c r="Z244" s="65">
        <v>4</v>
      </c>
      <c r="AA244" s="83" t="s">
        <v>1073</v>
      </c>
      <c r="AC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s="9" customFormat="1" ht="12.75" customHeight="1" x14ac:dyDescent="0.2">
      <c r="A245" s="82">
        <f t="shared" si="24"/>
        <v>243</v>
      </c>
      <c r="B245" s="65" t="s">
        <v>116</v>
      </c>
      <c r="C245" s="65" t="s">
        <v>16</v>
      </c>
      <c r="D245" s="73" t="s">
        <v>1038</v>
      </c>
      <c r="E245" s="66" t="str">
        <f t="shared" si="32"/>
        <v>239.255.3.98:5500</v>
      </c>
      <c r="F245" s="65" t="s">
        <v>385</v>
      </c>
      <c r="G245" s="65" t="s">
        <v>960</v>
      </c>
      <c r="H245" s="65">
        <v>417</v>
      </c>
      <c r="I245" s="68"/>
      <c r="J245" s="68">
        <v>16</v>
      </c>
      <c r="K245" s="68">
        <v>2</v>
      </c>
      <c r="L245" s="69" t="s">
        <v>383</v>
      </c>
      <c r="M245" s="65" t="s">
        <v>1267</v>
      </c>
      <c r="N245" s="70" t="s">
        <v>646</v>
      </c>
      <c r="O245" s="71" t="s">
        <v>207</v>
      </c>
      <c r="P245" s="65" t="s">
        <v>233</v>
      </c>
      <c r="Q245" s="65" t="s">
        <v>236</v>
      </c>
      <c r="R245" s="65" t="s">
        <v>384</v>
      </c>
      <c r="S245" s="65" t="s">
        <v>384</v>
      </c>
      <c r="T245" s="72"/>
      <c r="U245" s="65" t="s">
        <v>1255</v>
      </c>
      <c r="V245" s="65"/>
      <c r="W245" s="65"/>
      <c r="X245" s="65"/>
      <c r="Y245" s="65"/>
      <c r="Z245" s="65">
        <v>4</v>
      </c>
      <c r="AA245" s="83" t="s">
        <v>1073</v>
      </c>
      <c r="AC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s="9" customFormat="1" ht="12.75" customHeight="1" x14ac:dyDescent="0.2">
      <c r="A246" s="82">
        <f t="shared" si="24"/>
        <v>244</v>
      </c>
      <c r="B246" s="65" t="s">
        <v>15</v>
      </c>
      <c r="C246" s="65" t="s">
        <v>16</v>
      </c>
      <c r="D246" s="73" t="s">
        <v>1041</v>
      </c>
      <c r="E246" s="66" t="str">
        <f t="shared" si="32"/>
        <v>239.255.3.91:5500</v>
      </c>
      <c r="F246" s="65" t="s">
        <v>385</v>
      </c>
      <c r="G246" s="65" t="s">
        <v>960</v>
      </c>
      <c r="H246" s="65">
        <v>421</v>
      </c>
      <c r="I246" s="68"/>
      <c r="J246" s="68">
        <v>17</v>
      </c>
      <c r="K246" s="68">
        <v>2</v>
      </c>
      <c r="L246" s="69" t="s">
        <v>383</v>
      </c>
      <c r="M246" s="65" t="s">
        <v>1267</v>
      </c>
      <c r="N246" s="70" t="s">
        <v>643</v>
      </c>
      <c r="O246" s="71" t="s">
        <v>182</v>
      </c>
      <c r="P246" s="65" t="s">
        <v>233</v>
      </c>
      <c r="Q246" s="65" t="s">
        <v>236</v>
      </c>
      <c r="R246" s="65" t="s">
        <v>384</v>
      </c>
      <c r="S246" s="65" t="s">
        <v>384</v>
      </c>
      <c r="T246" s="72"/>
      <c r="U246" s="65" t="s">
        <v>1257</v>
      </c>
      <c r="V246" s="65"/>
      <c r="W246" s="65"/>
      <c r="X246" s="65"/>
      <c r="Y246" s="65"/>
      <c r="Z246" s="65">
        <v>4</v>
      </c>
      <c r="AA246" s="83" t="s">
        <v>1073</v>
      </c>
      <c r="AC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s="9" customFormat="1" ht="12.75" customHeight="1" x14ac:dyDescent="0.2">
      <c r="A247" s="82">
        <f t="shared" si="24"/>
        <v>245</v>
      </c>
      <c r="B247" s="65" t="s">
        <v>23</v>
      </c>
      <c r="C247" s="65" t="s">
        <v>16</v>
      </c>
      <c r="D247" s="73" t="s">
        <v>1033</v>
      </c>
      <c r="E247" s="66" t="str">
        <f t="shared" si="32"/>
        <v>239.255.3.58:5500</v>
      </c>
      <c r="F247" s="65" t="s">
        <v>385</v>
      </c>
      <c r="G247" s="65" t="s">
        <v>960</v>
      </c>
      <c r="H247" s="65">
        <v>409</v>
      </c>
      <c r="I247" s="68"/>
      <c r="J247" s="68">
        <v>19</v>
      </c>
      <c r="K247" s="68">
        <v>1</v>
      </c>
      <c r="L247" s="69" t="s">
        <v>383</v>
      </c>
      <c r="M247" s="65" t="s">
        <v>1267</v>
      </c>
      <c r="N247" s="70" t="s">
        <v>635</v>
      </c>
      <c r="O247" s="71" t="s">
        <v>229</v>
      </c>
      <c r="P247" s="65" t="s">
        <v>233</v>
      </c>
      <c r="Q247" s="65" t="s">
        <v>236</v>
      </c>
      <c r="R247" s="65" t="s">
        <v>384</v>
      </c>
      <c r="S247" s="65" t="s">
        <v>384</v>
      </c>
      <c r="T247" s="72"/>
      <c r="U247" s="65" t="s">
        <v>1250</v>
      </c>
      <c r="V247" s="65"/>
      <c r="W247" s="65"/>
      <c r="X247" s="65"/>
      <c r="Y247" s="65"/>
      <c r="Z247" s="65">
        <v>4</v>
      </c>
      <c r="AA247" s="83" t="s">
        <v>1073</v>
      </c>
      <c r="AC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s="9" customFormat="1" ht="12.75" customHeight="1" x14ac:dyDescent="0.2">
      <c r="A248" s="82">
        <f t="shared" si="24"/>
        <v>246</v>
      </c>
      <c r="B248" s="65" t="s">
        <v>568</v>
      </c>
      <c r="C248" s="65" t="s">
        <v>16</v>
      </c>
      <c r="D248" s="73" t="s">
        <v>1071</v>
      </c>
      <c r="E248" s="66" t="str">
        <f t="shared" si="32"/>
        <v>239.255.3.46:5500</v>
      </c>
      <c r="F248" s="65" t="s">
        <v>385</v>
      </c>
      <c r="G248" s="65" t="s">
        <v>960</v>
      </c>
      <c r="H248" s="65">
        <v>419</v>
      </c>
      <c r="I248" s="68"/>
      <c r="J248" s="68">
        <v>20</v>
      </c>
      <c r="K248" s="68">
        <v>2</v>
      </c>
      <c r="L248" s="69" t="s">
        <v>383</v>
      </c>
      <c r="M248" s="65" t="s">
        <v>1267</v>
      </c>
      <c r="N248" s="70" t="s">
        <v>730</v>
      </c>
      <c r="O248" s="71" t="s">
        <v>195</v>
      </c>
      <c r="P248" s="65" t="s">
        <v>233</v>
      </c>
      <c r="Q248" s="65" t="s">
        <v>236</v>
      </c>
      <c r="R248" s="65" t="s">
        <v>384</v>
      </c>
      <c r="S248" s="65" t="s">
        <v>384</v>
      </c>
      <c r="T248" s="72"/>
      <c r="U248" s="65" t="s">
        <v>1256</v>
      </c>
      <c r="V248" s="65"/>
      <c r="W248" s="65"/>
      <c r="X248" s="65"/>
      <c r="Y248" s="65"/>
      <c r="Z248" s="65">
        <v>4</v>
      </c>
      <c r="AA248" s="83" t="s">
        <v>1073</v>
      </c>
      <c r="AC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s="9" customFormat="1" ht="12.75" customHeight="1" x14ac:dyDescent="0.2">
      <c r="A249" s="82">
        <f t="shared" si="24"/>
        <v>247</v>
      </c>
      <c r="B249" s="65" t="s">
        <v>84</v>
      </c>
      <c r="C249" s="65" t="s">
        <v>16</v>
      </c>
      <c r="D249" s="73" t="s">
        <v>1072</v>
      </c>
      <c r="E249" s="66" t="str">
        <f t="shared" si="32"/>
        <v>239.255.3.175:5500</v>
      </c>
      <c r="F249" s="65" t="s">
        <v>385</v>
      </c>
      <c r="G249" s="65" t="s">
        <v>990</v>
      </c>
      <c r="H249" s="65">
        <v>412</v>
      </c>
      <c r="I249" s="68"/>
      <c r="J249" s="68">
        <v>21</v>
      </c>
      <c r="K249" s="68">
        <v>1</v>
      </c>
      <c r="L249" s="69" t="s">
        <v>383</v>
      </c>
      <c r="M249" s="65" t="s">
        <v>1279</v>
      </c>
      <c r="N249" s="70" t="s">
        <v>649</v>
      </c>
      <c r="O249" s="71" t="s">
        <v>781</v>
      </c>
      <c r="P249" s="65" t="s">
        <v>233</v>
      </c>
      <c r="Q249" s="65" t="s">
        <v>236</v>
      </c>
      <c r="R249" s="65" t="s">
        <v>384</v>
      </c>
      <c r="S249" s="65" t="s">
        <v>384</v>
      </c>
      <c r="T249" s="72"/>
      <c r="U249" s="65" t="s">
        <v>340</v>
      </c>
      <c r="V249" s="65"/>
      <c r="W249" s="65"/>
      <c r="X249" s="65"/>
      <c r="Y249" s="65"/>
      <c r="Z249" s="65">
        <v>4</v>
      </c>
      <c r="AA249" s="83" t="s">
        <v>1073</v>
      </c>
      <c r="AC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s="9" customFormat="1" ht="12.75" customHeight="1" x14ac:dyDescent="0.2">
      <c r="A250" s="82">
        <f t="shared" ref="A250:A273" si="33">ROW()-2</f>
        <v>248</v>
      </c>
      <c r="B250" s="65" t="s">
        <v>14</v>
      </c>
      <c r="C250" s="65" t="s">
        <v>16</v>
      </c>
      <c r="D250" s="73" t="s">
        <v>1037</v>
      </c>
      <c r="E250" s="66" t="str">
        <f t="shared" si="32"/>
        <v>239.255.3.62:5500</v>
      </c>
      <c r="F250" s="65" t="s">
        <v>385</v>
      </c>
      <c r="G250" s="65" t="s">
        <v>793</v>
      </c>
      <c r="H250" s="65">
        <v>416</v>
      </c>
      <c r="I250" s="74"/>
      <c r="J250" s="68">
        <v>25</v>
      </c>
      <c r="K250" s="68">
        <v>1</v>
      </c>
      <c r="L250" s="69" t="s">
        <v>383</v>
      </c>
      <c r="M250" s="65" t="s">
        <v>1271</v>
      </c>
      <c r="N250" s="70" t="s">
        <v>639</v>
      </c>
      <c r="O250" s="71" t="s">
        <v>232</v>
      </c>
      <c r="P250" s="65" t="s">
        <v>233</v>
      </c>
      <c r="Q250" s="65" t="s">
        <v>236</v>
      </c>
      <c r="R250" s="65" t="s">
        <v>384</v>
      </c>
      <c r="S250" s="65" t="s">
        <v>384</v>
      </c>
      <c r="T250" s="72"/>
      <c r="U250" s="65" t="s">
        <v>381</v>
      </c>
      <c r="V250" s="65"/>
      <c r="W250" s="65"/>
      <c r="X250" s="65"/>
      <c r="Y250" s="65"/>
      <c r="Z250" s="65">
        <v>4</v>
      </c>
      <c r="AA250" s="83" t="s">
        <v>1073</v>
      </c>
      <c r="AC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s="9" customFormat="1" ht="12.75" customHeight="1" x14ac:dyDescent="0.2">
      <c r="A251" s="82">
        <f t="shared" si="33"/>
        <v>249</v>
      </c>
      <c r="B251" s="65" t="s">
        <v>969</v>
      </c>
      <c r="C251" s="65" t="s">
        <v>16</v>
      </c>
      <c r="D251" s="73" t="s">
        <v>1087</v>
      </c>
      <c r="E251" s="66" t="str">
        <f t="shared" si="32"/>
        <v>239.255.3.54:5500</v>
      </c>
      <c r="F251" s="65" t="s">
        <v>385</v>
      </c>
      <c r="G251" s="65" t="s">
        <v>793</v>
      </c>
      <c r="H251" s="65">
        <v>414</v>
      </c>
      <c r="I251" s="68"/>
      <c r="J251" s="68">
        <v>27</v>
      </c>
      <c r="K251" s="68">
        <v>2</v>
      </c>
      <c r="L251" s="69" t="s">
        <v>383</v>
      </c>
      <c r="M251" s="65" t="s">
        <v>1271</v>
      </c>
      <c r="N251" s="70" t="s">
        <v>972</v>
      </c>
      <c r="O251" s="71" t="s">
        <v>970</v>
      </c>
      <c r="P251" s="65" t="s">
        <v>233</v>
      </c>
      <c r="Q251" s="65" t="s">
        <v>236</v>
      </c>
      <c r="R251" s="65" t="s">
        <v>384</v>
      </c>
      <c r="S251" s="65" t="s">
        <v>384</v>
      </c>
      <c r="T251" s="72"/>
      <c r="U251" s="65" t="s">
        <v>1253</v>
      </c>
      <c r="V251" s="65"/>
      <c r="W251" s="65"/>
      <c r="X251" s="65"/>
      <c r="Y251" s="65"/>
      <c r="Z251" s="65">
        <v>4</v>
      </c>
      <c r="AA251" s="83" t="s">
        <v>1073</v>
      </c>
      <c r="AC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s="9" customFormat="1" ht="12.75" customHeight="1" x14ac:dyDescent="0.2">
      <c r="A252" s="82">
        <f t="shared" si="33"/>
        <v>250</v>
      </c>
      <c r="B252" s="65" t="s">
        <v>641</v>
      </c>
      <c r="C252" s="65" t="s">
        <v>16</v>
      </c>
      <c r="D252" s="73" t="s">
        <v>1040</v>
      </c>
      <c r="E252" s="66" t="str">
        <f t="shared" si="32"/>
        <v>239.255.3.115:5500</v>
      </c>
      <c r="F252" s="65" t="s">
        <v>385</v>
      </c>
      <c r="G252" s="65" t="s">
        <v>793</v>
      </c>
      <c r="H252" s="65">
        <v>420</v>
      </c>
      <c r="I252" s="68"/>
      <c r="J252" s="68">
        <v>28</v>
      </c>
      <c r="K252" s="68">
        <v>1</v>
      </c>
      <c r="L252" s="69" t="s">
        <v>383</v>
      </c>
      <c r="M252" s="65" t="s">
        <v>1271</v>
      </c>
      <c r="N252" s="70" t="s">
        <v>642</v>
      </c>
      <c r="O252" s="71" t="s">
        <v>124</v>
      </c>
      <c r="P252" s="65" t="s">
        <v>233</v>
      </c>
      <c r="Q252" s="65" t="s">
        <v>236</v>
      </c>
      <c r="R252" s="65" t="s">
        <v>384</v>
      </c>
      <c r="S252" s="65" t="s">
        <v>384</v>
      </c>
      <c r="T252" s="72"/>
      <c r="U252" s="65" t="s">
        <v>244</v>
      </c>
      <c r="V252" s="65"/>
      <c r="W252" s="65"/>
      <c r="X252" s="65"/>
      <c r="Y252" s="65"/>
      <c r="Z252" s="65">
        <v>4</v>
      </c>
      <c r="AA252" s="83" t="s">
        <v>1073</v>
      </c>
      <c r="AC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s="9" customFormat="1" ht="12.75" customHeight="1" x14ac:dyDescent="0.2">
      <c r="A253" s="82">
        <f t="shared" si="33"/>
        <v>251</v>
      </c>
      <c r="B253" s="65" t="s">
        <v>117</v>
      </c>
      <c r="C253" s="65" t="s">
        <v>16</v>
      </c>
      <c r="D253" s="73" t="s">
        <v>1045</v>
      </c>
      <c r="E253" s="66" t="str">
        <f t="shared" si="32"/>
        <v>239.255.3.64:5500</v>
      </c>
      <c r="F253" s="65" t="s">
        <v>385</v>
      </c>
      <c r="G253" s="65" t="s">
        <v>791</v>
      </c>
      <c r="H253" s="65">
        <v>425</v>
      </c>
      <c r="I253" s="68"/>
      <c r="J253" s="68">
        <v>30</v>
      </c>
      <c r="K253" s="68">
        <v>3</v>
      </c>
      <c r="L253" s="69" t="s">
        <v>383</v>
      </c>
      <c r="M253" s="65" t="s">
        <v>1271</v>
      </c>
      <c r="N253" s="70" t="s">
        <v>745</v>
      </c>
      <c r="O253" s="71" t="s">
        <v>209</v>
      </c>
      <c r="P253" s="65" t="s">
        <v>233</v>
      </c>
      <c r="Q253" s="65" t="s">
        <v>236</v>
      </c>
      <c r="R253" s="65" t="s">
        <v>384</v>
      </c>
      <c r="S253" s="65" t="s">
        <v>384</v>
      </c>
      <c r="T253" s="72"/>
      <c r="U253" s="65" t="s">
        <v>362</v>
      </c>
      <c r="V253" s="65"/>
      <c r="W253" s="65"/>
      <c r="X253" s="65"/>
      <c r="Y253" s="65"/>
      <c r="Z253" s="65">
        <v>4.3</v>
      </c>
      <c r="AA253" s="83" t="s">
        <v>1073</v>
      </c>
      <c r="AC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s="9" customFormat="1" ht="12.75" customHeight="1" x14ac:dyDescent="0.2">
      <c r="A254" s="82">
        <f t="shared" si="33"/>
        <v>252</v>
      </c>
      <c r="B254" s="65" t="s">
        <v>7</v>
      </c>
      <c r="C254" s="65" t="s">
        <v>12</v>
      </c>
      <c r="D254" s="66" t="s">
        <v>1027</v>
      </c>
      <c r="E254" s="66" t="str">
        <f t="shared" si="32"/>
        <v>239.255.3.185:5500</v>
      </c>
      <c r="F254" s="65" t="s">
        <v>385</v>
      </c>
      <c r="G254" s="65" t="s">
        <v>960</v>
      </c>
      <c r="H254" s="67" t="s">
        <v>1076</v>
      </c>
      <c r="I254" s="68"/>
      <c r="J254" s="68">
        <v>31</v>
      </c>
      <c r="K254" s="68">
        <v>2</v>
      </c>
      <c r="L254" s="69" t="s">
        <v>383</v>
      </c>
      <c r="M254" s="65" t="s">
        <v>1289</v>
      </c>
      <c r="N254" s="70" t="s">
        <v>648</v>
      </c>
      <c r="O254" s="71" t="s">
        <v>206</v>
      </c>
      <c r="P254" s="65" t="s">
        <v>233</v>
      </c>
      <c r="Q254" s="65" t="s">
        <v>236</v>
      </c>
      <c r="R254" s="65" t="s">
        <v>384</v>
      </c>
      <c r="S254" s="65" t="s">
        <v>384</v>
      </c>
      <c r="T254" s="72"/>
      <c r="U254" s="65" t="s">
        <v>41</v>
      </c>
      <c r="V254" s="65"/>
      <c r="W254" s="65"/>
      <c r="X254" s="65"/>
      <c r="Y254" s="65"/>
      <c r="Z254" s="65">
        <v>8</v>
      </c>
      <c r="AA254" s="83" t="s">
        <v>1073</v>
      </c>
      <c r="AC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s="9" customFormat="1" ht="12.75" customHeight="1" x14ac:dyDescent="0.2">
      <c r="A255" s="82">
        <f t="shared" si="33"/>
        <v>253</v>
      </c>
      <c r="B255" s="65" t="s">
        <v>1185</v>
      </c>
      <c r="C255" s="65" t="s">
        <v>12</v>
      </c>
      <c r="D255" s="73" t="s">
        <v>1043</v>
      </c>
      <c r="E255" s="66" t="str">
        <f t="shared" si="32"/>
        <v>239.255.3.120:5500</v>
      </c>
      <c r="F255" s="65" t="s">
        <v>385</v>
      </c>
      <c r="G255" s="65" t="s">
        <v>960</v>
      </c>
      <c r="H255" s="65">
        <v>423</v>
      </c>
      <c r="I255" s="68"/>
      <c r="J255" s="68">
        <v>32</v>
      </c>
      <c r="K255" s="68">
        <v>1</v>
      </c>
      <c r="L255" s="69" t="s">
        <v>383</v>
      </c>
      <c r="M255" s="65" t="s">
        <v>1273</v>
      </c>
      <c r="N255" s="70" t="s">
        <v>1186</v>
      </c>
      <c r="O255" s="71" t="s">
        <v>214</v>
      </c>
      <c r="P255" s="65" t="s">
        <v>233</v>
      </c>
      <c r="Q255" s="65" t="s">
        <v>236</v>
      </c>
      <c r="R255" s="65" t="s">
        <v>384</v>
      </c>
      <c r="S255" s="65" t="s">
        <v>384</v>
      </c>
      <c r="T255" s="72"/>
      <c r="U255" s="65" t="s">
        <v>366</v>
      </c>
      <c r="V255" s="65"/>
      <c r="W255" s="65"/>
      <c r="X255" s="65"/>
      <c r="Y255" s="65"/>
      <c r="Z255" s="65">
        <v>8</v>
      </c>
      <c r="AA255" s="83" t="s">
        <v>1073</v>
      </c>
      <c r="AC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s="9" customFormat="1" ht="12.75" customHeight="1" x14ac:dyDescent="0.2">
      <c r="A256" s="82">
        <f t="shared" si="33"/>
        <v>254</v>
      </c>
      <c r="B256" s="65" t="s">
        <v>644</v>
      </c>
      <c r="C256" s="65" t="s">
        <v>16</v>
      </c>
      <c r="D256" s="73" t="s">
        <v>1070</v>
      </c>
      <c r="E256" s="66" t="str">
        <f t="shared" si="32"/>
        <v>239.255.3.208:5500</v>
      </c>
      <c r="F256" s="65" t="s">
        <v>385</v>
      </c>
      <c r="G256" s="65" t="s">
        <v>990</v>
      </c>
      <c r="H256" s="65">
        <v>413</v>
      </c>
      <c r="I256" s="68"/>
      <c r="J256" s="68">
        <v>34</v>
      </c>
      <c r="K256" s="68">
        <v>2</v>
      </c>
      <c r="L256" s="69" t="s">
        <v>383</v>
      </c>
      <c r="M256" s="65" t="s">
        <v>1283</v>
      </c>
      <c r="N256" s="70" t="s">
        <v>645</v>
      </c>
      <c r="O256" s="71" t="s">
        <v>192</v>
      </c>
      <c r="P256" s="65" t="s">
        <v>233</v>
      </c>
      <c r="Q256" s="65" t="s">
        <v>236</v>
      </c>
      <c r="R256" s="65" t="s">
        <v>384</v>
      </c>
      <c r="S256" s="65" t="s">
        <v>384</v>
      </c>
      <c r="T256" s="72"/>
      <c r="U256" s="65" t="s">
        <v>341</v>
      </c>
      <c r="V256" s="65"/>
      <c r="W256" s="65"/>
      <c r="X256" s="65"/>
      <c r="Y256" s="65"/>
      <c r="Z256" s="65">
        <v>4</v>
      </c>
      <c r="AA256" s="83" t="s">
        <v>1073</v>
      </c>
      <c r="AC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s="9" customFormat="1" ht="12.75" customHeight="1" x14ac:dyDescent="0.2">
      <c r="A257" s="82">
        <f t="shared" si="33"/>
        <v>255</v>
      </c>
      <c r="B257" s="65" t="s">
        <v>1</v>
      </c>
      <c r="C257" s="65" t="s">
        <v>12</v>
      </c>
      <c r="D257" s="66" t="s">
        <v>1065</v>
      </c>
      <c r="E257" s="66" t="str">
        <f t="shared" si="32"/>
        <v>239.255.3.160:5500</v>
      </c>
      <c r="F257" s="65" t="s">
        <v>385</v>
      </c>
      <c r="G257" s="65" t="s">
        <v>795</v>
      </c>
      <c r="H257" s="65">
        <v>429</v>
      </c>
      <c r="I257" s="68"/>
      <c r="J257" s="68">
        <v>68</v>
      </c>
      <c r="K257" s="68">
        <v>3</v>
      </c>
      <c r="L257" s="69" t="s">
        <v>383</v>
      </c>
      <c r="M257" s="65" t="s">
        <v>887</v>
      </c>
      <c r="N257" s="70" t="s">
        <v>701</v>
      </c>
      <c r="O257" s="71" t="s">
        <v>152</v>
      </c>
      <c r="P257" s="65" t="s">
        <v>233</v>
      </c>
      <c r="Q257" s="65" t="s">
        <v>238</v>
      </c>
      <c r="R257" s="65" t="s">
        <v>384</v>
      </c>
      <c r="S257" s="65" t="s">
        <v>384</v>
      </c>
      <c r="T257" s="72"/>
      <c r="U257" s="65" t="s">
        <v>281</v>
      </c>
      <c r="V257" s="65"/>
      <c r="W257" s="65"/>
      <c r="X257" s="65"/>
      <c r="Y257" s="65"/>
      <c r="Z257" s="65">
        <v>8</v>
      </c>
      <c r="AA257" s="83" t="s">
        <v>1073</v>
      </c>
      <c r="AC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s="9" customFormat="1" ht="12.75" customHeight="1" x14ac:dyDescent="0.2">
      <c r="A258" s="82">
        <f t="shared" si="33"/>
        <v>256</v>
      </c>
      <c r="B258" s="65" t="s">
        <v>119</v>
      </c>
      <c r="C258" s="65" t="s">
        <v>16</v>
      </c>
      <c r="D258" s="73" t="s">
        <v>1066</v>
      </c>
      <c r="E258" s="66" t="str">
        <f t="shared" si="32"/>
        <v>239.255.3.214:5500</v>
      </c>
      <c r="F258" s="65" t="s">
        <v>385</v>
      </c>
      <c r="G258" s="65" t="s">
        <v>795</v>
      </c>
      <c r="H258" s="65">
        <v>430</v>
      </c>
      <c r="I258" s="68"/>
      <c r="J258" s="68">
        <v>72</v>
      </c>
      <c r="K258" s="68">
        <v>1</v>
      </c>
      <c r="L258" s="69" t="s">
        <v>45</v>
      </c>
      <c r="M258" s="65" t="s">
        <v>882</v>
      </c>
      <c r="N258" s="70" t="s">
        <v>722</v>
      </c>
      <c r="O258" s="71" t="s">
        <v>216</v>
      </c>
      <c r="P258" s="65" t="s">
        <v>233</v>
      </c>
      <c r="Q258" s="65" t="s">
        <v>236</v>
      </c>
      <c r="R258" s="65" t="s">
        <v>384</v>
      </c>
      <c r="S258" s="65" t="s">
        <v>384</v>
      </c>
      <c r="T258" s="72"/>
      <c r="U258" s="65" t="s">
        <v>368</v>
      </c>
      <c r="V258" s="65"/>
      <c r="W258" s="65"/>
      <c r="X258" s="65"/>
      <c r="Y258" s="65"/>
      <c r="Z258" s="65">
        <v>4</v>
      </c>
      <c r="AA258" s="83" t="s">
        <v>1073</v>
      </c>
      <c r="AC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s="9" customFormat="1" ht="12.75" customHeight="1" x14ac:dyDescent="0.2">
      <c r="A259" s="82">
        <f t="shared" si="33"/>
        <v>257</v>
      </c>
      <c r="B259" s="65" t="s">
        <v>567</v>
      </c>
      <c r="C259" s="65" t="s">
        <v>16</v>
      </c>
      <c r="D259" s="73" t="s">
        <v>1067</v>
      </c>
      <c r="E259" s="66" t="str">
        <f t="shared" si="32"/>
        <v>239.255.3.73:5500</v>
      </c>
      <c r="F259" s="65" t="s">
        <v>385</v>
      </c>
      <c r="G259" s="65" t="s">
        <v>794</v>
      </c>
      <c r="H259" s="65">
        <v>431</v>
      </c>
      <c r="I259" s="68"/>
      <c r="J259" s="68">
        <v>101</v>
      </c>
      <c r="K259" s="68">
        <v>3</v>
      </c>
      <c r="L259" s="69" t="s">
        <v>383</v>
      </c>
      <c r="M259" s="65" t="s">
        <v>1269</v>
      </c>
      <c r="N259" s="70" t="s">
        <v>677</v>
      </c>
      <c r="O259" s="71" t="s">
        <v>193</v>
      </c>
      <c r="P259" s="65" t="s">
        <v>233</v>
      </c>
      <c r="Q259" s="65" t="s">
        <v>236</v>
      </c>
      <c r="R259" s="65" t="s">
        <v>384</v>
      </c>
      <c r="S259" s="65" t="s">
        <v>384</v>
      </c>
      <c r="T259" s="72"/>
      <c r="U259" s="65" t="s">
        <v>342</v>
      </c>
      <c r="V259" s="65"/>
      <c r="W259" s="65"/>
      <c r="X259" s="65"/>
      <c r="Y259" s="65"/>
      <c r="Z259" s="65">
        <v>4</v>
      </c>
      <c r="AA259" s="83" t="s">
        <v>1073</v>
      </c>
      <c r="AC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s="9" customFormat="1" ht="12.75" customHeight="1" x14ac:dyDescent="0.2">
      <c r="A260" s="82">
        <f t="shared" si="33"/>
        <v>258</v>
      </c>
      <c r="B260" s="65" t="s">
        <v>58</v>
      </c>
      <c r="C260" s="65" t="s">
        <v>12</v>
      </c>
      <c r="D260" s="66" t="s">
        <v>1068</v>
      </c>
      <c r="E260" s="66" t="str">
        <f t="shared" si="32"/>
        <v>239.255.3.132:5500</v>
      </c>
      <c r="F260" s="65" t="s">
        <v>385</v>
      </c>
      <c r="G260" s="65" t="s">
        <v>794</v>
      </c>
      <c r="H260" s="65">
        <v>432</v>
      </c>
      <c r="I260" s="68"/>
      <c r="J260" s="68">
        <v>106</v>
      </c>
      <c r="K260" s="68">
        <v>2</v>
      </c>
      <c r="L260" s="69" t="s">
        <v>383</v>
      </c>
      <c r="M260" s="65" t="s">
        <v>887</v>
      </c>
      <c r="N260" s="70" t="s">
        <v>768</v>
      </c>
      <c r="O260" s="71" t="s">
        <v>133</v>
      </c>
      <c r="P260" s="65" t="s">
        <v>233</v>
      </c>
      <c r="Q260" s="65" t="s">
        <v>238</v>
      </c>
      <c r="R260" s="65" t="s">
        <v>384</v>
      </c>
      <c r="S260" s="65" t="s">
        <v>384</v>
      </c>
      <c r="T260" s="72"/>
      <c r="U260" s="65" t="s">
        <v>255</v>
      </c>
      <c r="V260" s="65"/>
      <c r="W260" s="65"/>
      <c r="X260" s="65"/>
      <c r="Y260" s="65"/>
      <c r="Z260" s="65">
        <v>4</v>
      </c>
      <c r="AA260" s="83" t="s">
        <v>1073</v>
      </c>
      <c r="AC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s="9" customFormat="1" ht="12.75" customHeight="1" x14ac:dyDescent="0.2">
      <c r="A261" s="82">
        <f t="shared" si="33"/>
        <v>259</v>
      </c>
      <c r="B261" s="65" t="s">
        <v>60</v>
      </c>
      <c r="C261" s="65" t="s">
        <v>12</v>
      </c>
      <c r="D261" s="66" t="s">
        <v>1069</v>
      </c>
      <c r="E261" s="66" t="str">
        <f t="shared" si="32"/>
        <v>239.255.3.178:5500</v>
      </c>
      <c r="F261" s="65" t="s">
        <v>385</v>
      </c>
      <c r="G261" s="65" t="s">
        <v>794</v>
      </c>
      <c r="H261" s="65">
        <v>433</v>
      </c>
      <c r="I261" s="68"/>
      <c r="J261" s="68">
        <v>110</v>
      </c>
      <c r="K261" s="68">
        <v>2</v>
      </c>
      <c r="L261" s="69" t="s">
        <v>383</v>
      </c>
      <c r="M261" s="65" t="s">
        <v>619</v>
      </c>
      <c r="N261" s="70" t="s">
        <v>775</v>
      </c>
      <c r="O261" s="71" t="s">
        <v>134</v>
      </c>
      <c r="P261" s="65" t="s">
        <v>233</v>
      </c>
      <c r="Q261" s="65" t="s">
        <v>238</v>
      </c>
      <c r="R261" s="65" t="s">
        <v>384</v>
      </c>
      <c r="S261" s="65" t="s">
        <v>384</v>
      </c>
      <c r="T261" s="72"/>
      <c r="U261" s="65" t="s">
        <v>257</v>
      </c>
      <c r="V261" s="65"/>
      <c r="W261" s="65"/>
      <c r="X261" s="65"/>
      <c r="Y261" s="65"/>
      <c r="Z261" s="65">
        <v>4</v>
      </c>
      <c r="AA261" s="83" t="s">
        <v>1073</v>
      </c>
      <c r="AC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s="9" customFormat="1" ht="12.75" customHeight="1" x14ac:dyDescent="0.2">
      <c r="A262" s="82">
        <f t="shared" si="33"/>
        <v>260</v>
      </c>
      <c r="B262" s="65" t="s">
        <v>941</v>
      </c>
      <c r="C262" s="65" t="s">
        <v>12</v>
      </c>
      <c r="D262" s="73" t="s">
        <v>608</v>
      </c>
      <c r="E262" s="66" t="str">
        <f t="shared" si="32"/>
        <v>239.255.3.38:5500</v>
      </c>
      <c r="F262" s="65" t="s">
        <v>385</v>
      </c>
      <c r="G262" s="65" t="s">
        <v>793</v>
      </c>
      <c r="H262" s="65">
        <v>434</v>
      </c>
      <c r="I262" s="68"/>
      <c r="J262" s="68">
        <v>111</v>
      </c>
      <c r="K262" s="68">
        <v>3</v>
      </c>
      <c r="L262" s="69"/>
      <c r="M262" s="65" t="s">
        <v>883</v>
      </c>
      <c r="N262" s="70" t="s">
        <v>899</v>
      </c>
      <c r="O262" s="71" t="s">
        <v>627</v>
      </c>
      <c r="P262" s="65" t="s">
        <v>233</v>
      </c>
      <c r="Q262" s="65" t="s">
        <v>238</v>
      </c>
      <c r="R262" s="65" t="s">
        <v>384</v>
      </c>
      <c r="S262" s="65" t="s">
        <v>384</v>
      </c>
      <c r="T262" s="72"/>
      <c r="U262" s="65" t="s">
        <v>626</v>
      </c>
      <c r="V262" s="65"/>
      <c r="W262" s="65"/>
      <c r="X262" s="65"/>
      <c r="Y262" s="65"/>
      <c r="Z262" s="65">
        <v>4</v>
      </c>
      <c r="AA262" s="83" t="s">
        <v>1073</v>
      </c>
      <c r="AC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s="9" customFormat="1" ht="12.75" customHeight="1" x14ac:dyDescent="0.2">
      <c r="A263" s="82">
        <f t="shared" si="33"/>
        <v>261</v>
      </c>
      <c r="B263" s="65" t="s">
        <v>1165</v>
      </c>
      <c r="C263" s="65" t="s">
        <v>12</v>
      </c>
      <c r="D263" s="75" t="s">
        <v>1062</v>
      </c>
      <c r="E263" s="66" t="str">
        <f t="shared" si="32"/>
        <v>239.255.3.177:5500</v>
      </c>
      <c r="F263" s="65" t="s">
        <v>385</v>
      </c>
      <c r="G263" s="65" t="s">
        <v>794</v>
      </c>
      <c r="H263" s="65">
        <v>435</v>
      </c>
      <c r="I263" s="68"/>
      <c r="J263" s="68">
        <v>116</v>
      </c>
      <c r="K263" s="68">
        <v>1</v>
      </c>
      <c r="L263" s="69"/>
      <c r="M263" s="65" t="s">
        <v>1169</v>
      </c>
      <c r="N263" s="70" t="s">
        <v>682</v>
      </c>
      <c r="O263" s="71" t="s">
        <v>166</v>
      </c>
      <c r="P263" s="65" t="s">
        <v>233</v>
      </c>
      <c r="Q263" s="65" t="s">
        <v>236</v>
      </c>
      <c r="R263" s="65" t="s">
        <v>384</v>
      </c>
      <c r="S263" s="65" t="s">
        <v>384</v>
      </c>
      <c r="T263" s="72"/>
      <c r="U263" s="65" t="s">
        <v>299</v>
      </c>
      <c r="V263" s="65"/>
      <c r="W263" s="65"/>
      <c r="X263" s="65"/>
      <c r="Y263" s="65"/>
      <c r="Z263" s="65">
        <v>8</v>
      </c>
      <c r="AA263" s="83" t="s">
        <v>1073</v>
      </c>
      <c r="AC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s="9" customFormat="1" ht="12.75" customHeight="1" x14ac:dyDescent="0.2">
      <c r="A264" s="82">
        <f t="shared" si="33"/>
        <v>262</v>
      </c>
      <c r="B264" s="65" t="s">
        <v>80</v>
      </c>
      <c r="C264" s="65" t="s">
        <v>16</v>
      </c>
      <c r="D264" s="73" t="s">
        <v>1063</v>
      </c>
      <c r="E264" s="66" t="str">
        <f t="shared" si="32"/>
        <v>239.255.3.209:5500</v>
      </c>
      <c r="F264" s="65" t="s">
        <v>385</v>
      </c>
      <c r="G264" s="65" t="s">
        <v>991</v>
      </c>
      <c r="H264" s="65">
        <v>436</v>
      </c>
      <c r="I264" s="68"/>
      <c r="J264" s="68">
        <v>117</v>
      </c>
      <c r="K264" s="68">
        <v>1</v>
      </c>
      <c r="L264" s="69" t="s">
        <v>45</v>
      </c>
      <c r="M264" s="65" t="s">
        <v>882</v>
      </c>
      <c r="N264" s="70" t="s">
        <v>653</v>
      </c>
      <c r="O264" s="71" t="s">
        <v>184</v>
      </c>
      <c r="P264" s="65" t="s">
        <v>233</v>
      </c>
      <c r="Q264" s="65" t="s">
        <v>236</v>
      </c>
      <c r="R264" s="65" t="s">
        <v>384</v>
      </c>
      <c r="S264" s="65" t="s">
        <v>384</v>
      </c>
      <c r="T264" s="72"/>
      <c r="U264" s="65" t="s">
        <v>331</v>
      </c>
      <c r="V264" s="65"/>
      <c r="W264" s="65"/>
      <c r="X264" s="65"/>
      <c r="Y264" s="65"/>
      <c r="Z264" s="65">
        <v>4</v>
      </c>
      <c r="AA264" s="83" t="s">
        <v>1073</v>
      </c>
      <c r="AC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s="9" customFormat="1" ht="12.75" customHeight="1" x14ac:dyDescent="0.2">
      <c r="A265" s="82">
        <f t="shared" si="33"/>
        <v>263</v>
      </c>
      <c r="B265" s="65" t="s">
        <v>562</v>
      </c>
      <c r="C265" s="65" t="s">
        <v>12</v>
      </c>
      <c r="D265" s="75" t="s">
        <v>1064</v>
      </c>
      <c r="E265" s="66" t="str">
        <f t="shared" si="32"/>
        <v>239.255.3.171:5500</v>
      </c>
      <c r="F265" s="65" t="s">
        <v>385</v>
      </c>
      <c r="G265" s="65" t="s">
        <v>793</v>
      </c>
      <c r="H265" s="65">
        <v>437</v>
      </c>
      <c r="I265" s="68"/>
      <c r="J265" s="68">
        <v>118</v>
      </c>
      <c r="K265" s="68">
        <v>1</v>
      </c>
      <c r="L265" s="69" t="s">
        <v>383</v>
      </c>
      <c r="M265" s="65" t="s">
        <v>890</v>
      </c>
      <c r="N265" s="70" t="s">
        <v>772</v>
      </c>
      <c r="O265" s="71" t="s">
        <v>135</v>
      </c>
      <c r="P265" s="65" t="s">
        <v>233</v>
      </c>
      <c r="Q265" s="65" t="s">
        <v>236</v>
      </c>
      <c r="R265" s="65" t="s">
        <v>384</v>
      </c>
      <c r="S265" s="65" t="s">
        <v>384</v>
      </c>
      <c r="T265" s="72"/>
      <c r="U265" s="65" t="s">
        <v>259</v>
      </c>
      <c r="V265" s="65"/>
      <c r="W265" s="65"/>
      <c r="X265" s="65"/>
      <c r="Y265" s="65"/>
      <c r="Z265" s="65">
        <v>8</v>
      </c>
      <c r="AA265" s="83" t="s">
        <v>1073</v>
      </c>
      <c r="AC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s="9" customFormat="1" ht="12.75" customHeight="1" x14ac:dyDescent="0.2">
      <c r="A266" s="82">
        <f t="shared" si="33"/>
        <v>264</v>
      </c>
      <c r="B266" s="65" t="s">
        <v>1084</v>
      </c>
      <c r="C266" s="65" t="s">
        <v>16</v>
      </c>
      <c r="D266" s="73" t="s">
        <v>1060</v>
      </c>
      <c r="E266" s="73" t="s">
        <v>1061</v>
      </c>
      <c r="F266" s="65" t="s">
        <v>385</v>
      </c>
      <c r="G266" s="65" t="s">
        <v>794</v>
      </c>
      <c r="H266" s="65">
        <v>438</v>
      </c>
      <c r="I266" s="68"/>
      <c r="J266" s="68">
        <v>130</v>
      </c>
      <c r="K266" s="68">
        <v>3</v>
      </c>
      <c r="L266" s="69" t="s">
        <v>45</v>
      </c>
      <c r="M266" s="65" t="s">
        <v>885</v>
      </c>
      <c r="N266" s="70" t="s">
        <v>1086</v>
      </c>
      <c r="O266" s="71" t="s">
        <v>200</v>
      </c>
      <c r="P266" s="65" t="s">
        <v>233</v>
      </c>
      <c r="Q266" s="65" t="s">
        <v>236</v>
      </c>
      <c r="R266" s="65" t="s">
        <v>384</v>
      </c>
      <c r="S266" s="65" t="s">
        <v>384</v>
      </c>
      <c r="T266" s="72"/>
      <c r="U266" s="65" t="s">
        <v>348</v>
      </c>
      <c r="V266" s="65"/>
      <c r="W266" s="65"/>
      <c r="X266" s="65"/>
      <c r="Y266" s="65"/>
      <c r="Z266" s="65">
        <v>4</v>
      </c>
      <c r="AA266" s="83" t="s">
        <v>1073</v>
      </c>
      <c r="AC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s="9" customFormat="1" ht="12.75" customHeight="1" x14ac:dyDescent="0.2">
      <c r="A267" s="82">
        <f t="shared" si="33"/>
        <v>265</v>
      </c>
      <c r="B267" s="65" t="s">
        <v>963</v>
      </c>
      <c r="C267" s="65" t="s">
        <v>16</v>
      </c>
      <c r="D267" s="73" t="s">
        <v>1056</v>
      </c>
      <c r="E267" s="73" t="s">
        <v>1053</v>
      </c>
      <c r="F267" s="65" t="s">
        <v>385</v>
      </c>
      <c r="G267" s="65" t="s">
        <v>797</v>
      </c>
      <c r="H267" s="65">
        <v>440</v>
      </c>
      <c r="I267" s="68"/>
      <c r="J267" s="68">
        <v>307</v>
      </c>
      <c r="K267" s="68">
        <v>3</v>
      </c>
      <c r="L267" s="69" t="s">
        <v>383</v>
      </c>
      <c r="M267" s="65" t="s">
        <v>1166</v>
      </c>
      <c r="N267" s="70" t="s">
        <v>1010</v>
      </c>
      <c r="O267" s="71" t="s">
        <v>219</v>
      </c>
      <c r="P267" s="65" t="s">
        <v>233</v>
      </c>
      <c r="Q267" s="65" t="s">
        <v>236</v>
      </c>
      <c r="R267" s="65" t="s">
        <v>384</v>
      </c>
      <c r="S267" s="65" t="s">
        <v>384</v>
      </c>
      <c r="T267" s="72"/>
      <c r="U267" s="65" t="s">
        <v>371</v>
      </c>
      <c r="V267" s="65"/>
      <c r="W267" s="65"/>
      <c r="X267" s="65"/>
      <c r="Y267" s="65"/>
      <c r="Z267" s="65">
        <v>4</v>
      </c>
      <c r="AA267" s="83" t="s">
        <v>1073</v>
      </c>
      <c r="AC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s="9" customFormat="1" ht="12.75" customHeight="1" x14ac:dyDescent="0.2">
      <c r="A268" s="82">
        <f t="shared" si="33"/>
        <v>266</v>
      </c>
      <c r="B268" s="65" t="s">
        <v>1001</v>
      </c>
      <c r="C268" s="65" t="s">
        <v>16</v>
      </c>
      <c r="D268" s="73" t="s">
        <v>1058</v>
      </c>
      <c r="E268" s="73" t="s">
        <v>1054</v>
      </c>
      <c r="F268" s="65" t="s">
        <v>385</v>
      </c>
      <c r="G268" s="65" t="s">
        <v>797</v>
      </c>
      <c r="H268" s="65">
        <v>442</v>
      </c>
      <c r="I268" s="68"/>
      <c r="J268" s="68">
        <v>309</v>
      </c>
      <c r="K268" s="68">
        <v>3</v>
      </c>
      <c r="L268" s="69"/>
      <c r="M268" s="65" t="s">
        <v>1191</v>
      </c>
      <c r="N268" s="70" t="s">
        <v>1015</v>
      </c>
      <c r="O268" s="71" t="s">
        <v>966</v>
      </c>
      <c r="P268" s="65" t="s">
        <v>233</v>
      </c>
      <c r="Q268" s="65" t="s">
        <v>236</v>
      </c>
      <c r="R268" s="65" t="s">
        <v>384</v>
      </c>
      <c r="S268" s="65" t="s">
        <v>384</v>
      </c>
      <c r="T268" s="72"/>
      <c r="U268" s="65" t="s">
        <v>1003</v>
      </c>
      <c r="V268" s="65"/>
      <c r="W268" s="65"/>
      <c r="X268" s="65"/>
      <c r="Y268" s="65"/>
      <c r="Z268" s="65">
        <v>4</v>
      </c>
      <c r="AA268" s="83" t="s">
        <v>1073</v>
      </c>
      <c r="AC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s="9" customFormat="1" ht="12.75" customHeight="1" x14ac:dyDescent="0.2">
      <c r="A269" s="82">
        <f t="shared" si="33"/>
        <v>267</v>
      </c>
      <c r="B269" s="65" t="s">
        <v>1002</v>
      </c>
      <c r="C269" s="65" t="s">
        <v>12</v>
      </c>
      <c r="D269" s="66" t="s">
        <v>1059</v>
      </c>
      <c r="E269" s="66" t="s">
        <v>1055</v>
      </c>
      <c r="F269" s="65" t="s">
        <v>385</v>
      </c>
      <c r="G269" s="65" t="s">
        <v>797</v>
      </c>
      <c r="H269" s="65">
        <v>443</v>
      </c>
      <c r="I269" s="68"/>
      <c r="J269" s="68">
        <v>310</v>
      </c>
      <c r="K269" s="68">
        <v>1</v>
      </c>
      <c r="L269" s="69"/>
      <c r="M269" s="65" t="s">
        <v>1192</v>
      </c>
      <c r="N269" s="70" t="s">
        <v>1015</v>
      </c>
      <c r="O269" s="71" t="s">
        <v>966</v>
      </c>
      <c r="P269" s="65" t="s">
        <v>233</v>
      </c>
      <c r="Q269" s="65" t="s">
        <v>236</v>
      </c>
      <c r="R269" s="65" t="s">
        <v>384</v>
      </c>
      <c r="S269" s="65" t="s">
        <v>384</v>
      </c>
      <c r="T269" s="72"/>
      <c r="U269" s="65" t="s">
        <v>1004</v>
      </c>
      <c r="V269" s="65"/>
      <c r="W269" s="65"/>
      <c r="X269" s="65"/>
      <c r="Y269" s="65"/>
      <c r="Z269" s="65">
        <v>8</v>
      </c>
      <c r="AA269" s="83" t="s">
        <v>1073</v>
      </c>
      <c r="AC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s="9" customFormat="1" ht="12.75" customHeight="1" x14ac:dyDescent="0.2">
      <c r="A270" s="82">
        <f t="shared" si="33"/>
        <v>268</v>
      </c>
      <c r="B270" s="65" t="s">
        <v>38</v>
      </c>
      <c r="C270" s="65" t="s">
        <v>12</v>
      </c>
      <c r="D270" s="75" t="s">
        <v>1051</v>
      </c>
      <c r="E270" s="75" t="s">
        <v>1052</v>
      </c>
      <c r="F270" s="65" t="s">
        <v>385</v>
      </c>
      <c r="G270" s="65" t="s">
        <v>797</v>
      </c>
      <c r="H270" s="65">
        <v>444</v>
      </c>
      <c r="I270" s="68"/>
      <c r="J270" s="68">
        <v>317</v>
      </c>
      <c r="K270" s="68">
        <v>1</v>
      </c>
      <c r="L270" s="69" t="s">
        <v>383</v>
      </c>
      <c r="M270" s="65" t="s">
        <v>890</v>
      </c>
      <c r="N270" s="70" t="s">
        <v>731</v>
      </c>
      <c r="O270" s="71" t="s">
        <v>139</v>
      </c>
      <c r="P270" s="65" t="s">
        <v>233</v>
      </c>
      <c r="Q270" s="65" t="s">
        <v>240</v>
      </c>
      <c r="R270" s="65" t="s">
        <v>384</v>
      </c>
      <c r="S270" s="65" t="s">
        <v>384</v>
      </c>
      <c r="T270" s="72"/>
      <c r="U270" s="65" t="s">
        <v>263</v>
      </c>
      <c r="V270" s="65"/>
      <c r="W270" s="65"/>
      <c r="X270" s="65"/>
      <c r="Y270" s="65"/>
      <c r="Z270" s="65">
        <v>8</v>
      </c>
      <c r="AA270" s="83" t="s">
        <v>1073</v>
      </c>
      <c r="AC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s="9" customFormat="1" ht="12.75" customHeight="1" x14ac:dyDescent="0.2">
      <c r="A271" s="82">
        <f t="shared" si="33"/>
        <v>269</v>
      </c>
      <c r="B271" s="65" t="s">
        <v>977</v>
      </c>
      <c r="C271" s="65" t="s">
        <v>12</v>
      </c>
      <c r="D271" s="75" t="s">
        <v>1050</v>
      </c>
      <c r="E271" s="75" t="s">
        <v>1049</v>
      </c>
      <c r="F271" s="65" t="s">
        <v>385</v>
      </c>
      <c r="G271" s="65" t="s">
        <v>797</v>
      </c>
      <c r="H271" s="65">
        <v>445</v>
      </c>
      <c r="I271" s="68"/>
      <c r="J271" s="68">
        <v>318</v>
      </c>
      <c r="K271" s="68">
        <v>3</v>
      </c>
      <c r="L271" s="69" t="s">
        <v>383</v>
      </c>
      <c r="M271" s="65" t="s">
        <v>890</v>
      </c>
      <c r="N271" s="70" t="s">
        <v>692</v>
      </c>
      <c r="O271" s="71" t="s">
        <v>139</v>
      </c>
      <c r="P271" s="65" t="s">
        <v>233</v>
      </c>
      <c r="Q271" s="65" t="s">
        <v>240</v>
      </c>
      <c r="R271" s="65" t="s">
        <v>384</v>
      </c>
      <c r="S271" s="65" t="s">
        <v>384</v>
      </c>
      <c r="T271" s="72"/>
      <c r="U271" s="65" t="s">
        <v>264</v>
      </c>
      <c r="V271" s="65"/>
      <c r="W271" s="65"/>
      <c r="X271" s="65"/>
      <c r="Y271" s="65"/>
      <c r="Z271" s="65">
        <v>8</v>
      </c>
      <c r="AA271" s="83" t="s">
        <v>1073</v>
      </c>
      <c r="AC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s="9" customFormat="1" ht="12.75" customHeight="1" x14ac:dyDescent="0.2">
      <c r="A272" s="82">
        <f t="shared" si="33"/>
        <v>270</v>
      </c>
      <c r="B272" s="65" t="s">
        <v>1009</v>
      </c>
      <c r="C272" s="65" t="s">
        <v>16</v>
      </c>
      <c r="D272" s="73" t="s">
        <v>1047</v>
      </c>
      <c r="E272" s="73" t="s">
        <v>1048</v>
      </c>
      <c r="F272" s="65" t="s">
        <v>385</v>
      </c>
      <c r="G272" s="65" t="s">
        <v>797</v>
      </c>
      <c r="H272" s="65">
        <v>446</v>
      </c>
      <c r="I272" s="68"/>
      <c r="J272" s="68">
        <v>321</v>
      </c>
      <c r="K272" s="68">
        <v>1</v>
      </c>
      <c r="L272" s="69"/>
      <c r="M272" s="65" t="s">
        <v>1170</v>
      </c>
      <c r="N272" s="70" t="s">
        <v>1011</v>
      </c>
      <c r="O272" s="71" t="s">
        <v>966</v>
      </c>
      <c r="P272" s="65" t="s">
        <v>233</v>
      </c>
      <c r="Q272" s="65" t="s">
        <v>236</v>
      </c>
      <c r="R272" s="65" t="s">
        <v>384</v>
      </c>
      <c r="S272" s="65" t="s">
        <v>384</v>
      </c>
      <c r="T272" s="72"/>
      <c r="U272" s="65" t="s">
        <v>315</v>
      </c>
      <c r="V272" s="65"/>
      <c r="W272" s="65"/>
      <c r="X272" s="65"/>
      <c r="Y272" s="65"/>
      <c r="Z272" s="65">
        <v>4</v>
      </c>
      <c r="AA272" s="83" t="s">
        <v>1073</v>
      </c>
      <c r="AC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s="9" customFormat="1" ht="13.5" customHeight="1" thickBot="1" x14ac:dyDescent="0.25">
      <c r="A273" s="84">
        <f t="shared" si="33"/>
        <v>271</v>
      </c>
      <c r="B273" s="85" t="s">
        <v>1260</v>
      </c>
      <c r="C273" s="85" t="s">
        <v>16</v>
      </c>
      <c r="D273" s="86" t="s">
        <v>1044</v>
      </c>
      <c r="E273" s="86" t="str">
        <f>REPLACE(D273,9,1,3)</f>
        <v>239.255.3.32:5500</v>
      </c>
      <c r="F273" s="85" t="s">
        <v>385</v>
      </c>
      <c r="G273" s="85" t="s">
        <v>791</v>
      </c>
      <c r="H273" s="85">
        <v>424</v>
      </c>
      <c r="I273" s="87"/>
      <c r="J273" s="87">
        <v>666</v>
      </c>
      <c r="K273" s="87">
        <v>1</v>
      </c>
      <c r="L273" s="88" t="s">
        <v>383</v>
      </c>
      <c r="M273" s="85" t="s">
        <v>1269</v>
      </c>
      <c r="N273" s="100" t="s">
        <v>1261</v>
      </c>
      <c r="O273" s="89" t="s">
        <v>148</v>
      </c>
      <c r="P273" s="85" t="s">
        <v>233</v>
      </c>
      <c r="Q273" s="85" t="s">
        <v>236</v>
      </c>
      <c r="R273" s="85" t="s">
        <v>384</v>
      </c>
      <c r="S273" s="85" t="s">
        <v>384</v>
      </c>
      <c r="T273" s="90"/>
      <c r="U273" s="85" t="s">
        <v>275</v>
      </c>
      <c r="V273" s="85"/>
      <c r="W273" s="85"/>
      <c r="X273" s="85"/>
      <c r="Y273" s="85"/>
      <c r="Z273" s="85">
        <v>4</v>
      </c>
      <c r="AA273" s="91" t="s">
        <v>1073</v>
      </c>
      <c r="AC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s="9" customFormat="1" ht="13.5" thickBot="1" x14ac:dyDescent="0.25">
      <c r="A274" s="29"/>
      <c r="B274" s="30"/>
      <c r="C274" s="30"/>
      <c r="D274" s="31"/>
      <c r="E274" s="31"/>
      <c r="F274" s="30"/>
      <c r="G274" s="30"/>
      <c r="H274" s="32"/>
      <c r="I274" s="32"/>
      <c r="J274" s="33"/>
      <c r="K274" s="33"/>
      <c r="L274" s="34"/>
      <c r="M274" s="30"/>
      <c r="N274" s="35"/>
      <c r="O274" s="30"/>
      <c r="P274" s="30"/>
      <c r="Q274" s="30"/>
      <c r="R274" s="30"/>
      <c r="S274" s="30"/>
      <c r="T274" s="36"/>
      <c r="U274" s="30"/>
      <c r="V274" s="30"/>
      <c r="W274" s="30"/>
      <c r="X274" s="30"/>
      <c r="Y274" s="30"/>
      <c r="Z274" s="30"/>
      <c r="AA274" s="29"/>
    </row>
    <row r="275" spans="1:47" s="9" customFormat="1" x14ac:dyDescent="0.2">
      <c r="A275" s="119" t="s">
        <v>544</v>
      </c>
      <c r="B275" s="120"/>
      <c r="E275" s="6"/>
      <c r="I275" s="4"/>
      <c r="M275" s="29"/>
      <c r="T275" s="7"/>
    </row>
    <row r="276" spans="1:47" x14ac:dyDescent="0.2">
      <c r="A276" s="97">
        <v>1</v>
      </c>
      <c r="B276" s="81" t="s">
        <v>541</v>
      </c>
      <c r="C276" s="9"/>
      <c r="D276" s="9"/>
      <c r="E276" s="6"/>
      <c r="F276" s="9"/>
      <c r="G276" s="9"/>
      <c r="H276" s="9"/>
      <c r="I276" s="4"/>
      <c r="J276" s="9"/>
      <c r="K276" s="9"/>
      <c r="L276" s="9"/>
      <c r="M276" s="29"/>
      <c r="N276" s="9"/>
      <c r="O276" s="9"/>
      <c r="P276" s="9"/>
      <c r="Q276" s="9"/>
      <c r="R276" s="9"/>
      <c r="S276" s="9"/>
      <c r="T276" s="7"/>
      <c r="U276" s="9"/>
      <c r="V276" s="9"/>
      <c r="W276" s="9"/>
      <c r="X276" s="9"/>
      <c r="Y276" s="9"/>
      <c r="Z276" s="9"/>
      <c r="AA276" s="9"/>
    </row>
    <row r="277" spans="1:47" x14ac:dyDescent="0.2">
      <c r="A277" s="97">
        <v>2</v>
      </c>
      <c r="B277" s="92" t="s">
        <v>574</v>
      </c>
      <c r="C277" s="9"/>
      <c r="D277" s="9"/>
      <c r="E277" s="6"/>
      <c r="F277" s="9"/>
      <c r="G277" s="9"/>
      <c r="H277" s="9"/>
      <c r="I277" s="4"/>
      <c r="J277" s="9"/>
      <c r="K277" s="9"/>
      <c r="L277" s="9"/>
      <c r="M277" s="29"/>
      <c r="N277" s="9"/>
      <c r="O277" s="9"/>
      <c r="P277" s="9"/>
      <c r="Q277" s="9"/>
      <c r="R277" s="9"/>
      <c r="S277" s="9"/>
      <c r="T277" s="7"/>
      <c r="U277" s="9"/>
      <c r="V277" s="9"/>
      <c r="W277" s="9"/>
      <c r="X277" s="9"/>
      <c r="Y277" s="9"/>
      <c r="Z277" s="9"/>
      <c r="AA277" s="9"/>
    </row>
    <row r="278" spans="1:47" x14ac:dyDescent="0.2">
      <c r="A278" s="97">
        <v>3</v>
      </c>
      <c r="B278" s="93" t="s">
        <v>624</v>
      </c>
      <c r="C278" s="9"/>
      <c r="D278" s="9"/>
      <c r="E278" s="6"/>
      <c r="F278" s="9"/>
      <c r="G278" s="9"/>
      <c r="H278" s="9"/>
      <c r="I278" s="4"/>
      <c r="J278" s="9"/>
      <c r="K278" s="9"/>
      <c r="L278" s="9"/>
      <c r="M278" s="29"/>
      <c r="N278" s="9"/>
      <c r="O278" s="9"/>
      <c r="P278" s="9"/>
      <c r="Q278" s="9"/>
      <c r="R278" s="9"/>
      <c r="S278" s="9"/>
      <c r="T278" s="7"/>
      <c r="U278" s="9"/>
      <c r="V278" s="9"/>
      <c r="W278" s="9"/>
      <c r="X278" s="9"/>
      <c r="Y278" s="9"/>
      <c r="Z278" s="9"/>
      <c r="AA278" s="9"/>
    </row>
    <row r="279" spans="1:47" ht="15" x14ac:dyDescent="0.25">
      <c r="A279" s="97">
        <v>4</v>
      </c>
      <c r="B279" s="94" t="s">
        <v>607</v>
      </c>
      <c r="C279" s="9"/>
      <c r="D279" s="9"/>
      <c r="E279"/>
      <c r="F279"/>
      <c r="G279" s="9"/>
      <c r="H279" s="9"/>
      <c r="I279" s="4"/>
      <c r="J279" s="9"/>
      <c r="K279" s="9"/>
      <c r="L279" s="9"/>
      <c r="M279" s="29"/>
      <c r="N279" s="9"/>
      <c r="O279" s="9"/>
      <c r="P279" s="9"/>
      <c r="Q279" s="9"/>
      <c r="R279" s="9"/>
      <c r="S279" s="9"/>
      <c r="T279" s="7"/>
      <c r="U279" s="9"/>
      <c r="V279" s="9"/>
      <c r="W279" s="9"/>
      <c r="X279" s="9"/>
      <c r="Y279" s="9"/>
      <c r="Z279" s="9"/>
      <c r="AA279" s="9"/>
    </row>
    <row r="280" spans="1:47" ht="15" x14ac:dyDescent="0.25">
      <c r="A280" s="97">
        <v>5</v>
      </c>
      <c r="B280" s="95" t="s">
        <v>546</v>
      </c>
      <c r="C280" s="9"/>
      <c r="D280" s="9"/>
      <c r="E280"/>
      <c r="F280"/>
      <c r="G280" s="9"/>
      <c r="H280" s="9"/>
      <c r="I280" s="4"/>
      <c r="J280" s="9"/>
      <c r="K280" s="9"/>
      <c r="L280" s="9"/>
      <c r="M280" s="29"/>
      <c r="N280" s="9"/>
      <c r="O280" s="9"/>
      <c r="P280" s="9"/>
      <c r="Q280" s="9"/>
      <c r="R280" s="9"/>
      <c r="S280" s="9"/>
      <c r="T280" s="7"/>
      <c r="U280" s="9"/>
      <c r="V280" s="9"/>
      <c r="W280" s="9"/>
      <c r="X280" s="9"/>
      <c r="Y280" s="9"/>
      <c r="Z280" s="9"/>
      <c r="AA280" s="9"/>
    </row>
    <row r="281" spans="1:47" ht="26.25" x14ac:dyDescent="0.25">
      <c r="A281" s="97">
        <v>6</v>
      </c>
      <c r="B281" s="95" t="s">
        <v>545</v>
      </c>
      <c r="C281" s="9"/>
      <c r="D281" s="9"/>
      <c r="E281"/>
      <c r="F281"/>
      <c r="G281" s="9"/>
      <c r="H281" s="9"/>
      <c r="I281" s="4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7"/>
      <c r="U281" s="9"/>
      <c r="V281" s="9"/>
      <c r="W281" s="9"/>
      <c r="X281" s="9"/>
      <c r="Y281" s="9"/>
      <c r="Z281" s="9"/>
      <c r="AA281" s="9"/>
    </row>
    <row r="282" spans="1:47" ht="15.75" thickBot="1" x14ac:dyDescent="0.3">
      <c r="A282" s="98">
        <v>7</v>
      </c>
      <c r="B282" s="96" t="s">
        <v>547</v>
      </c>
      <c r="C282" s="9"/>
      <c r="D282" s="9"/>
      <c r="E282"/>
      <c r="F282"/>
      <c r="G282" s="9"/>
      <c r="H282" s="9"/>
      <c r="I282" s="4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7"/>
      <c r="U282" s="9"/>
      <c r="V282" s="9"/>
      <c r="W282" s="9"/>
      <c r="X282" s="9"/>
      <c r="Y282" s="9"/>
      <c r="Z282" s="9"/>
      <c r="AA282" s="9"/>
    </row>
    <row r="283" spans="1:47" ht="15" x14ac:dyDescent="0.25">
      <c r="A283" s="9"/>
      <c r="B283" s="9"/>
      <c r="C283" s="9"/>
      <c r="D283" s="9"/>
      <c r="E283"/>
      <c r="F283"/>
      <c r="G283" s="9"/>
      <c r="H283" s="9"/>
      <c r="I283" s="4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7"/>
      <c r="U283" s="9"/>
      <c r="V283" s="9"/>
      <c r="W283" s="9"/>
      <c r="X283" s="9"/>
      <c r="Y283" s="9"/>
      <c r="Z283" s="9"/>
      <c r="AA283" s="9"/>
    </row>
    <row r="284" spans="1:47" ht="15" x14ac:dyDescent="0.25">
      <c r="A284" s="9"/>
      <c r="B284" s="9"/>
      <c r="C284" s="9"/>
      <c r="D284" s="9"/>
      <c r="E284"/>
      <c r="F284"/>
      <c r="G284" s="9"/>
      <c r="H284" s="9"/>
      <c r="I284" s="4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7"/>
      <c r="U284" s="9"/>
      <c r="V284" s="9"/>
      <c r="W284" s="9"/>
      <c r="X284" s="9"/>
      <c r="Y284" s="9"/>
      <c r="Z284" s="9"/>
      <c r="AA284" s="9"/>
    </row>
    <row r="285" spans="1:47" ht="15" x14ac:dyDescent="0.25">
      <c r="A285" s="9"/>
      <c r="B285" s="9"/>
      <c r="C285" s="9"/>
      <c r="D285" s="9"/>
      <c r="E285"/>
      <c r="F285"/>
      <c r="G285" s="9"/>
      <c r="H285" s="9"/>
      <c r="I285" s="4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7"/>
      <c r="U285" s="9"/>
      <c r="V285" s="9"/>
      <c r="W285" s="9"/>
      <c r="X285" s="9"/>
      <c r="Y285" s="9"/>
      <c r="Z285" s="9"/>
      <c r="AA285" s="9"/>
    </row>
    <row r="286" spans="1:47" ht="15" x14ac:dyDescent="0.25">
      <c r="A286" s="9"/>
      <c r="B286" s="9"/>
      <c r="C286" s="9"/>
      <c r="D286" s="9"/>
      <c r="E286"/>
      <c r="F286"/>
      <c r="G286" s="9"/>
      <c r="H286" s="9"/>
      <c r="I286" s="4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7"/>
      <c r="U286" s="9"/>
      <c r="V286" s="9"/>
      <c r="W286" s="9"/>
      <c r="X286" s="9"/>
      <c r="Y286" s="9"/>
      <c r="Z286" s="9"/>
      <c r="AA286" s="9"/>
    </row>
    <row r="287" spans="1:47" x14ac:dyDescent="0.2">
      <c r="A287" s="9"/>
      <c r="B287" s="9"/>
      <c r="C287" s="9"/>
      <c r="D287" s="9"/>
      <c r="E287" s="6"/>
      <c r="F287" s="9"/>
      <c r="G287" s="9"/>
      <c r="H287" s="9"/>
      <c r="I287" s="4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7"/>
      <c r="U287" s="9"/>
      <c r="V287" s="9"/>
      <c r="W287" s="9"/>
      <c r="X287" s="9"/>
      <c r="Y287" s="9"/>
      <c r="Z287" s="9"/>
      <c r="AA287" s="9"/>
    </row>
    <row r="288" spans="1:47" x14ac:dyDescent="0.2">
      <c r="A288" s="9"/>
      <c r="B288" s="9"/>
      <c r="C288" s="9"/>
      <c r="D288" s="9"/>
      <c r="E288" s="6"/>
      <c r="F288" s="9"/>
      <c r="G288" s="9"/>
      <c r="H288" s="9"/>
      <c r="I288" s="4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7"/>
      <c r="U288" s="9"/>
      <c r="V288" s="9"/>
      <c r="W288" s="9"/>
      <c r="X288" s="9"/>
      <c r="Y288" s="9"/>
      <c r="Z288" s="9"/>
      <c r="AA288" s="9"/>
    </row>
    <row r="289" spans="1:27" x14ac:dyDescent="0.2">
      <c r="A289" s="9"/>
      <c r="B289" s="9"/>
      <c r="C289" s="9"/>
      <c r="D289" s="9"/>
      <c r="E289" s="6"/>
      <c r="F289" s="9"/>
      <c r="G289" s="9"/>
      <c r="H289" s="9"/>
      <c r="I289" s="4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7"/>
      <c r="U289" s="9"/>
      <c r="V289" s="9"/>
      <c r="W289" s="9"/>
      <c r="X289" s="9"/>
      <c r="Y289" s="9"/>
      <c r="Z289" s="9"/>
      <c r="AA289" s="9"/>
    </row>
    <row r="290" spans="1:27" x14ac:dyDescent="0.2">
      <c r="A290" s="9"/>
      <c r="B290" s="9"/>
      <c r="C290" s="9"/>
      <c r="D290" s="9"/>
      <c r="E290" s="6"/>
      <c r="F290" s="9"/>
      <c r="G290" s="9"/>
      <c r="H290" s="9"/>
      <c r="I290" s="4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7"/>
      <c r="U290" s="9"/>
      <c r="V290" s="9"/>
      <c r="W290" s="9"/>
      <c r="X290" s="9"/>
      <c r="Y290" s="9"/>
      <c r="Z290" s="9"/>
      <c r="AA290" s="9"/>
    </row>
    <row r="291" spans="1:27" x14ac:dyDescent="0.2">
      <c r="A291" s="9"/>
      <c r="B291" s="9"/>
      <c r="C291" s="9"/>
      <c r="D291" s="9"/>
      <c r="E291" s="6"/>
      <c r="F291" s="9"/>
      <c r="G291" s="9"/>
      <c r="H291" s="9"/>
      <c r="I291" s="4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7"/>
      <c r="U291" s="9"/>
      <c r="V291" s="9"/>
      <c r="W291" s="9"/>
      <c r="X291" s="9"/>
      <c r="Y291" s="9"/>
      <c r="Z291" s="9"/>
      <c r="AA291" s="9"/>
    </row>
    <row r="292" spans="1:27" x14ac:dyDescent="0.2">
      <c r="A292" s="9"/>
      <c r="B292" s="9"/>
      <c r="C292" s="9"/>
      <c r="D292" s="9"/>
      <c r="E292" s="6"/>
      <c r="F292" s="9"/>
      <c r="G292" s="9"/>
      <c r="H292" s="9"/>
      <c r="I292" s="4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7"/>
      <c r="U292" s="9"/>
      <c r="V292" s="9"/>
      <c r="W292" s="9"/>
      <c r="X292" s="9"/>
      <c r="Y292" s="9"/>
      <c r="Z292" s="9"/>
      <c r="AA292" s="9"/>
    </row>
    <row r="293" spans="1:27" x14ac:dyDescent="0.2">
      <c r="A293" s="9"/>
      <c r="B293" s="9"/>
      <c r="C293" s="9"/>
      <c r="D293" s="9"/>
      <c r="E293" s="6"/>
      <c r="F293" s="9"/>
      <c r="G293" s="9"/>
      <c r="H293" s="9"/>
      <c r="I293" s="4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7"/>
      <c r="U293" s="9"/>
      <c r="V293" s="9"/>
      <c r="W293" s="9"/>
      <c r="X293" s="9"/>
      <c r="Y293" s="9"/>
      <c r="Z293" s="9"/>
      <c r="AA293" s="9"/>
    </row>
    <row r="294" spans="1:27" x14ac:dyDescent="0.2">
      <c r="A294" s="9"/>
      <c r="B294" s="9"/>
      <c r="C294" s="9"/>
      <c r="D294" s="9"/>
      <c r="E294" s="6"/>
      <c r="F294" s="9"/>
      <c r="G294" s="9"/>
      <c r="H294" s="9"/>
      <c r="I294" s="4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7"/>
      <c r="U294" s="9"/>
      <c r="V294" s="9"/>
      <c r="W294" s="9"/>
      <c r="X294" s="9"/>
      <c r="Y294" s="9"/>
      <c r="Z294" s="9"/>
      <c r="AA294" s="9"/>
    </row>
    <row r="295" spans="1:27" x14ac:dyDescent="0.2">
      <c r="A295" s="9"/>
      <c r="B295" s="9"/>
      <c r="C295" s="9"/>
      <c r="D295" s="9"/>
      <c r="E295" s="6"/>
      <c r="F295" s="9"/>
      <c r="G295" s="9"/>
      <c r="H295" s="9"/>
      <c r="I295" s="4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7"/>
      <c r="U295" s="9"/>
      <c r="V295" s="9"/>
      <c r="W295" s="9"/>
      <c r="X295" s="9"/>
      <c r="Y295" s="9"/>
      <c r="Z295" s="9"/>
      <c r="AA295" s="9"/>
    </row>
    <row r="296" spans="1:27" x14ac:dyDescent="0.2">
      <c r="A296" s="9"/>
      <c r="B296" s="9"/>
      <c r="C296" s="9"/>
      <c r="D296" s="9"/>
      <c r="E296" s="6"/>
      <c r="F296" s="9"/>
      <c r="G296" s="9"/>
      <c r="H296" s="9"/>
      <c r="I296" s="4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7"/>
      <c r="U296" s="9"/>
      <c r="V296" s="9"/>
      <c r="W296" s="9"/>
      <c r="X296" s="9"/>
      <c r="Y296" s="9"/>
      <c r="Z296" s="9"/>
      <c r="AA296" s="9"/>
    </row>
    <row r="297" spans="1:27" x14ac:dyDescent="0.2">
      <c r="A297" s="9"/>
      <c r="B297" s="9"/>
      <c r="C297" s="9"/>
      <c r="D297" s="9"/>
      <c r="E297" s="6"/>
      <c r="F297" s="9"/>
      <c r="G297" s="9"/>
      <c r="H297" s="9"/>
      <c r="I297" s="4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7"/>
      <c r="U297" s="9"/>
      <c r="V297" s="9"/>
      <c r="W297" s="9"/>
      <c r="X297" s="9"/>
      <c r="Y297" s="9"/>
      <c r="Z297" s="9"/>
      <c r="AA297" s="9"/>
    </row>
    <row r="298" spans="1:27" x14ac:dyDescent="0.2">
      <c r="A298" s="9"/>
      <c r="B298" s="9"/>
      <c r="C298" s="9"/>
      <c r="D298" s="9"/>
      <c r="E298" s="6"/>
      <c r="F298" s="9"/>
      <c r="G298" s="9"/>
      <c r="H298" s="9"/>
      <c r="I298" s="4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7"/>
      <c r="U298" s="9"/>
      <c r="V298" s="9"/>
      <c r="W298" s="9"/>
      <c r="X298" s="9"/>
      <c r="Y298" s="9"/>
      <c r="Z298" s="9"/>
      <c r="AA298" s="9"/>
    </row>
    <row r="299" spans="1:27" x14ac:dyDescent="0.2">
      <c r="A299" s="9"/>
      <c r="B299" s="9"/>
      <c r="C299" s="9"/>
      <c r="D299" s="9"/>
      <c r="E299" s="6"/>
      <c r="F299" s="9"/>
      <c r="G299" s="9"/>
      <c r="H299" s="9"/>
      <c r="I299" s="4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7"/>
      <c r="U299" s="9"/>
      <c r="V299" s="9"/>
      <c r="W299" s="9"/>
      <c r="X299" s="9"/>
      <c r="Y299" s="9"/>
      <c r="Z299" s="9"/>
      <c r="AA299" s="9"/>
    </row>
    <row r="300" spans="1:27" x14ac:dyDescent="0.2">
      <c r="A300" s="9"/>
      <c r="B300" s="9"/>
      <c r="C300" s="9"/>
      <c r="D300" s="9"/>
      <c r="E300" s="6"/>
      <c r="F300" s="9"/>
      <c r="G300" s="9"/>
      <c r="H300" s="9"/>
      <c r="I300" s="4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7"/>
      <c r="U300" s="9"/>
      <c r="V300" s="9"/>
      <c r="W300" s="9"/>
      <c r="X300" s="9"/>
      <c r="Y300" s="9"/>
      <c r="Z300" s="9"/>
      <c r="AA300" s="9"/>
    </row>
    <row r="301" spans="1:27" x14ac:dyDescent="0.2">
      <c r="A301" s="9"/>
      <c r="B301" s="9"/>
      <c r="C301" s="9"/>
      <c r="D301" s="9"/>
      <c r="E301" s="6"/>
      <c r="F301" s="9"/>
      <c r="G301" s="9"/>
      <c r="H301" s="9"/>
      <c r="I301" s="4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7"/>
      <c r="U301" s="9"/>
      <c r="V301" s="9"/>
      <c r="W301" s="9"/>
      <c r="X301" s="9"/>
      <c r="Y301" s="9"/>
      <c r="Z301" s="9"/>
      <c r="AA301" s="9"/>
    </row>
    <row r="302" spans="1:27" x14ac:dyDescent="0.2">
      <c r="A302" s="9"/>
      <c r="B302" s="9"/>
      <c r="C302" s="9"/>
      <c r="D302" s="9"/>
      <c r="E302" s="6"/>
      <c r="F302" s="9"/>
      <c r="G302" s="9"/>
      <c r="H302" s="9"/>
      <c r="I302" s="4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7"/>
      <c r="U302" s="9"/>
      <c r="V302" s="9"/>
      <c r="W302" s="9"/>
      <c r="X302" s="9"/>
      <c r="Y302" s="9"/>
      <c r="Z302" s="9"/>
      <c r="AA302" s="9"/>
    </row>
    <row r="303" spans="1:27" x14ac:dyDescent="0.2">
      <c r="A303" s="9"/>
      <c r="B303" s="9"/>
      <c r="C303" s="9"/>
      <c r="D303" s="9"/>
      <c r="E303" s="6"/>
      <c r="F303" s="9"/>
      <c r="G303" s="9"/>
      <c r="H303" s="9"/>
      <c r="I303" s="4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7"/>
      <c r="U303" s="9"/>
      <c r="V303" s="9"/>
      <c r="W303" s="9"/>
      <c r="X303" s="9"/>
      <c r="Y303" s="9"/>
      <c r="Z303" s="9"/>
      <c r="AA303" s="9"/>
    </row>
    <row r="304" spans="1:27" x14ac:dyDescent="0.2">
      <c r="A304" s="9"/>
      <c r="B304" s="9"/>
      <c r="C304" s="9"/>
      <c r="D304" s="9"/>
      <c r="E304" s="6"/>
      <c r="F304" s="9"/>
      <c r="G304" s="9"/>
      <c r="H304" s="9"/>
      <c r="I304" s="4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7"/>
      <c r="U304" s="9"/>
      <c r="V304" s="9"/>
      <c r="W304" s="9"/>
      <c r="X304" s="9"/>
      <c r="Y304" s="9"/>
      <c r="Z304" s="9"/>
      <c r="AA304" s="9"/>
    </row>
    <row r="305" spans="1:27" x14ac:dyDescent="0.2">
      <c r="A305" s="9"/>
      <c r="B305" s="9"/>
      <c r="C305" s="9"/>
      <c r="D305" s="9"/>
      <c r="E305" s="6"/>
      <c r="F305" s="9"/>
      <c r="G305" s="9"/>
      <c r="H305" s="9"/>
      <c r="I305" s="4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7"/>
      <c r="U305" s="9"/>
      <c r="V305" s="9"/>
      <c r="W305" s="9"/>
      <c r="X305" s="9"/>
      <c r="Y305" s="9"/>
      <c r="Z305" s="9"/>
      <c r="AA305" s="9"/>
    </row>
    <row r="306" spans="1:27" x14ac:dyDescent="0.2">
      <c r="A306" s="9"/>
      <c r="B306" s="9"/>
      <c r="C306" s="9"/>
      <c r="D306" s="9"/>
      <c r="E306" s="6"/>
      <c r="F306" s="9"/>
      <c r="G306" s="9"/>
      <c r="H306" s="9"/>
      <c r="I306" s="4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7"/>
      <c r="U306" s="9"/>
      <c r="V306" s="9"/>
      <c r="W306" s="9"/>
      <c r="X306" s="9"/>
      <c r="Y306" s="9"/>
      <c r="Z306" s="9"/>
      <c r="AA306" s="9"/>
    </row>
    <row r="307" spans="1:27" x14ac:dyDescent="0.2">
      <c r="A307" s="9"/>
      <c r="B307" s="9"/>
      <c r="C307" s="9"/>
      <c r="D307" s="9"/>
      <c r="E307" s="6"/>
      <c r="F307" s="9"/>
      <c r="G307" s="9"/>
      <c r="H307" s="9"/>
      <c r="I307" s="4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7"/>
      <c r="U307" s="9"/>
      <c r="V307" s="9"/>
      <c r="W307" s="9"/>
      <c r="X307" s="9"/>
      <c r="Y307" s="9"/>
      <c r="Z307" s="9"/>
      <c r="AA307" s="9"/>
    </row>
    <row r="308" spans="1:27" x14ac:dyDescent="0.2">
      <c r="A308" s="9"/>
      <c r="B308" s="9"/>
      <c r="C308" s="9"/>
      <c r="D308" s="9"/>
      <c r="E308" s="6"/>
      <c r="F308" s="9"/>
      <c r="G308" s="9"/>
      <c r="H308" s="9"/>
      <c r="I308" s="4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7"/>
      <c r="U308" s="9"/>
      <c r="V308" s="9"/>
      <c r="W308" s="9"/>
      <c r="X308" s="9"/>
      <c r="Y308" s="9"/>
      <c r="Z308" s="9"/>
      <c r="AA308" s="9"/>
    </row>
    <row r="309" spans="1:27" x14ac:dyDescent="0.2">
      <c r="A309" s="9"/>
      <c r="B309" s="9"/>
      <c r="C309" s="9"/>
      <c r="D309" s="9"/>
      <c r="E309" s="6"/>
      <c r="F309" s="9"/>
      <c r="G309" s="9"/>
      <c r="H309" s="9"/>
      <c r="I309" s="4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7"/>
      <c r="U309" s="9"/>
      <c r="V309" s="9"/>
      <c r="W309" s="9"/>
      <c r="X309" s="9"/>
      <c r="Y309" s="9"/>
      <c r="Z309" s="9"/>
      <c r="AA309" s="9"/>
    </row>
    <row r="310" spans="1:27" x14ac:dyDescent="0.2">
      <c r="A310" s="9"/>
      <c r="B310" s="9"/>
      <c r="C310" s="9"/>
      <c r="D310" s="9"/>
      <c r="E310" s="6"/>
      <c r="F310" s="9"/>
      <c r="G310" s="9"/>
      <c r="H310" s="9"/>
      <c r="I310" s="4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7"/>
      <c r="U310" s="9"/>
      <c r="V310" s="9"/>
      <c r="W310" s="9"/>
      <c r="X310" s="9"/>
      <c r="Y310" s="9"/>
      <c r="Z310" s="9"/>
      <c r="AA310" s="9"/>
    </row>
    <row r="311" spans="1:27" x14ac:dyDescent="0.2">
      <c r="A311" s="9"/>
      <c r="B311" s="9"/>
      <c r="C311" s="9"/>
      <c r="D311" s="9"/>
      <c r="E311" s="6"/>
      <c r="F311" s="9"/>
      <c r="G311" s="9"/>
      <c r="H311" s="9"/>
      <c r="I311" s="4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7"/>
      <c r="U311" s="9"/>
      <c r="V311" s="9"/>
      <c r="W311" s="9"/>
      <c r="X311" s="9"/>
      <c r="Y311" s="9"/>
      <c r="Z311" s="9"/>
      <c r="AA311" s="9"/>
    </row>
    <row r="312" spans="1:27" x14ac:dyDescent="0.2">
      <c r="A312" s="9"/>
      <c r="B312" s="9"/>
      <c r="C312" s="9"/>
      <c r="D312" s="9"/>
      <c r="E312" s="6"/>
      <c r="F312" s="9"/>
      <c r="G312" s="9"/>
      <c r="H312" s="9"/>
      <c r="I312" s="4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7"/>
      <c r="U312" s="9"/>
      <c r="V312" s="9"/>
      <c r="W312" s="9"/>
      <c r="X312" s="9"/>
      <c r="Y312" s="9"/>
      <c r="Z312" s="9"/>
      <c r="AA312" s="9"/>
    </row>
    <row r="313" spans="1:27" x14ac:dyDescent="0.2">
      <c r="A313" s="9"/>
      <c r="B313" s="9"/>
      <c r="C313" s="9"/>
      <c r="D313" s="9"/>
      <c r="E313" s="6"/>
      <c r="F313" s="9"/>
      <c r="G313" s="9"/>
      <c r="H313" s="9"/>
      <c r="I313" s="4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7"/>
      <c r="U313" s="9"/>
      <c r="V313" s="9"/>
      <c r="W313" s="9"/>
      <c r="X313" s="9"/>
      <c r="Y313" s="9"/>
      <c r="Z313" s="9"/>
      <c r="AA313" s="9"/>
    </row>
    <row r="314" spans="1:27" x14ac:dyDescent="0.2">
      <c r="A314" s="9"/>
      <c r="B314" s="9"/>
      <c r="C314" s="9"/>
      <c r="D314" s="9"/>
      <c r="E314" s="6"/>
      <c r="F314" s="9"/>
      <c r="G314" s="9"/>
      <c r="H314" s="9"/>
      <c r="I314" s="4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7"/>
      <c r="U314" s="9"/>
      <c r="V314" s="9"/>
      <c r="W314" s="9"/>
      <c r="X314" s="9"/>
      <c r="Y314" s="9"/>
      <c r="Z314" s="9"/>
      <c r="AA314" s="9"/>
    </row>
    <row r="315" spans="1:27" x14ac:dyDescent="0.2">
      <c r="A315" s="9"/>
      <c r="B315" s="9"/>
      <c r="C315" s="9"/>
      <c r="D315" s="9"/>
      <c r="E315" s="6"/>
      <c r="F315" s="9"/>
      <c r="G315" s="9"/>
      <c r="H315" s="9"/>
      <c r="I315" s="4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7"/>
      <c r="U315" s="9"/>
      <c r="V315" s="9"/>
      <c r="W315" s="9"/>
      <c r="X315" s="9"/>
      <c r="Y315" s="9"/>
      <c r="Z315" s="9"/>
      <c r="AA315" s="9"/>
    </row>
    <row r="316" spans="1:27" x14ac:dyDescent="0.2">
      <c r="A316" s="9"/>
      <c r="B316" s="9"/>
      <c r="C316" s="9"/>
      <c r="D316" s="9"/>
      <c r="E316" s="6"/>
      <c r="F316" s="9"/>
      <c r="G316" s="9"/>
      <c r="H316" s="9"/>
      <c r="I316" s="4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7"/>
      <c r="U316" s="9"/>
      <c r="V316" s="9"/>
      <c r="W316" s="9"/>
      <c r="X316" s="9"/>
      <c r="Y316" s="9"/>
      <c r="Z316" s="9"/>
      <c r="AA316" s="9"/>
    </row>
    <row r="317" spans="1:27" x14ac:dyDescent="0.2">
      <c r="A317" s="9"/>
      <c r="B317" s="9"/>
      <c r="C317" s="9"/>
      <c r="D317" s="9"/>
      <c r="E317" s="6"/>
      <c r="F317" s="9"/>
      <c r="G317" s="9"/>
      <c r="H317" s="9"/>
      <c r="I317" s="4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7"/>
      <c r="U317" s="9"/>
      <c r="V317" s="9"/>
      <c r="W317" s="9"/>
      <c r="X317" s="9"/>
      <c r="Y317" s="9"/>
      <c r="Z317" s="9"/>
      <c r="AA317" s="9"/>
    </row>
    <row r="318" spans="1:27" x14ac:dyDescent="0.2">
      <c r="A318" s="9"/>
      <c r="B318" s="9"/>
      <c r="C318" s="9"/>
      <c r="D318" s="9"/>
      <c r="E318" s="6"/>
      <c r="F318" s="9"/>
      <c r="G318" s="9"/>
      <c r="H318" s="9"/>
      <c r="I318" s="4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7"/>
      <c r="U318" s="9"/>
      <c r="V318" s="9"/>
      <c r="W318" s="9"/>
      <c r="X318" s="9"/>
      <c r="Y318" s="9"/>
      <c r="Z318" s="9"/>
      <c r="AA318" s="9"/>
    </row>
    <row r="319" spans="1:27" x14ac:dyDescent="0.2">
      <c r="A319" s="9"/>
      <c r="B319" s="9"/>
      <c r="C319" s="9"/>
      <c r="D319" s="9"/>
      <c r="E319" s="6"/>
      <c r="F319" s="9"/>
      <c r="G319" s="9"/>
      <c r="H319" s="9"/>
      <c r="I319" s="4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7"/>
      <c r="U319" s="9"/>
      <c r="V319" s="9"/>
      <c r="W319" s="9"/>
      <c r="X319" s="9"/>
      <c r="Y319" s="9"/>
      <c r="Z319" s="9"/>
      <c r="AA319" s="9"/>
    </row>
    <row r="320" spans="1:27" x14ac:dyDescent="0.2">
      <c r="A320" s="9"/>
      <c r="B320" s="9"/>
      <c r="C320" s="9"/>
      <c r="D320" s="9"/>
      <c r="E320" s="6"/>
      <c r="F320" s="9"/>
      <c r="G320" s="9"/>
      <c r="H320" s="9"/>
      <c r="I320" s="4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7"/>
      <c r="U320" s="9"/>
      <c r="V320" s="9"/>
      <c r="W320" s="9"/>
      <c r="X320" s="9"/>
      <c r="Y320" s="9"/>
      <c r="Z320" s="9"/>
      <c r="AA320" s="9"/>
    </row>
    <row r="321" spans="1:27" x14ac:dyDescent="0.2">
      <c r="A321" s="9"/>
      <c r="B321" s="9"/>
      <c r="C321" s="9"/>
      <c r="D321" s="9"/>
      <c r="E321" s="6"/>
      <c r="F321" s="9"/>
      <c r="G321" s="9"/>
      <c r="H321" s="9"/>
      <c r="I321" s="4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7"/>
      <c r="U321" s="9"/>
      <c r="V321" s="9"/>
      <c r="W321" s="9"/>
      <c r="X321" s="9"/>
      <c r="Y321" s="9"/>
      <c r="Z321" s="9"/>
      <c r="AA321" s="9"/>
    </row>
    <row r="322" spans="1:27" x14ac:dyDescent="0.2">
      <c r="A322" s="9"/>
      <c r="B322" s="9"/>
      <c r="C322" s="9"/>
      <c r="D322" s="9"/>
      <c r="E322" s="6"/>
      <c r="F322" s="9"/>
      <c r="G322" s="9"/>
      <c r="H322" s="9"/>
      <c r="I322" s="4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7"/>
      <c r="U322" s="9"/>
      <c r="V322" s="9"/>
      <c r="W322" s="9"/>
      <c r="X322" s="9"/>
      <c r="Y322" s="9"/>
      <c r="Z322" s="9"/>
      <c r="AA322" s="9"/>
    </row>
    <row r="323" spans="1:27" x14ac:dyDescent="0.2">
      <c r="A323" s="9"/>
      <c r="B323" s="9"/>
      <c r="C323" s="9"/>
      <c r="D323" s="9"/>
      <c r="E323" s="6"/>
      <c r="F323" s="9"/>
      <c r="G323" s="9"/>
      <c r="H323" s="9"/>
      <c r="I323" s="4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7"/>
      <c r="U323" s="9"/>
      <c r="V323" s="9"/>
      <c r="W323" s="9"/>
      <c r="X323" s="9"/>
      <c r="Y323" s="9"/>
      <c r="Z323" s="9"/>
      <c r="AA323" s="9"/>
    </row>
    <row r="324" spans="1:27" x14ac:dyDescent="0.2">
      <c r="A324" s="9"/>
      <c r="B324" s="9"/>
      <c r="C324" s="9"/>
      <c r="D324" s="9"/>
      <c r="E324" s="6"/>
      <c r="F324" s="9"/>
      <c r="G324" s="9"/>
      <c r="H324" s="9"/>
      <c r="I324" s="4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7"/>
      <c r="U324" s="9"/>
      <c r="V324" s="9"/>
      <c r="W324" s="9"/>
      <c r="X324" s="9"/>
      <c r="Y324" s="9"/>
      <c r="Z324" s="9"/>
      <c r="AA324" s="9"/>
    </row>
    <row r="325" spans="1:27" x14ac:dyDescent="0.2">
      <c r="A325" s="9"/>
      <c r="B325" s="9"/>
      <c r="C325" s="9"/>
      <c r="D325" s="9"/>
      <c r="E325" s="6"/>
      <c r="F325" s="9"/>
      <c r="G325" s="9"/>
      <c r="H325" s="9"/>
      <c r="I325" s="4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7"/>
      <c r="U325" s="9"/>
      <c r="V325" s="9"/>
      <c r="W325" s="9"/>
      <c r="X325" s="9"/>
      <c r="Y325" s="9"/>
      <c r="Z325" s="9"/>
      <c r="AA325" s="9"/>
    </row>
    <row r="326" spans="1:27" x14ac:dyDescent="0.2">
      <c r="A326" s="9"/>
      <c r="B326" s="9"/>
      <c r="C326" s="9"/>
      <c r="D326" s="9"/>
      <c r="E326" s="6"/>
      <c r="F326" s="9"/>
      <c r="G326" s="9"/>
      <c r="H326" s="9"/>
      <c r="I326" s="4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7"/>
      <c r="U326" s="9"/>
      <c r="V326" s="9"/>
      <c r="W326" s="9"/>
      <c r="X326" s="9"/>
      <c r="Y326" s="9"/>
      <c r="Z326" s="9"/>
      <c r="AA326" s="9"/>
    </row>
    <row r="327" spans="1:27" x14ac:dyDescent="0.2">
      <c r="A327" s="9"/>
      <c r="B327" s="9"/>
      <c r="C327" s="9"/>
      <c r="D327" s="9"/>
      <c r="E327" s="6"/>
      <c r="F327" s="9"/>
      <c r="G327" s="9"/>
      <c r="H327" s="9"/>
      <c r="I327" s="4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7"/>
      <c r="U327" s="9"/>
      <c r="V327" s="9"/>
      <c r="W327" s="9"/>
      <c r="X327" s="9"/>
      <c r="Y327" s="9"/>
      <c r="Z327" s="9"/>
      <c r="AA327" s="9"/>
    </row>
    <row r="328" spans="1:27" x14ac:dyDescent="0.2">
      <c r="A328" s="9"/>
      <c r="B328" s="9"/>
      <c r="C328" s="9"/>
      <c r="D328" s="9"/>
      <c r="E328" s="6"/>
      <c r="F328" s="9"/>
      <c r="G328" s="9"/>
      <c r="H328" s="9"/>
      <c r="I328" s="4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7"/>
      <c r="U328" s="9"/>
      <c r="V328" s="9"/>
      <c r="W328" s="9"/>
      <c r="X328" s="9"/>
      <c r="Y328" s="9"/>
      <c r="Z328" s="9"/>
      <c r="AA328" s="9"/>
    </row>
    <row r="329" spans="1:27" x14ac:dyDescent="0.2">
      <c r="A329" s="9"/>
      <c r="B329" s="9"/>
      <c r="C329" s="9"/>
      <c r="D329" s="9"/>
      <c r="E329" s="6"/>
      <c r="F329" s="9"/>
      <c r="G329" s="9"/>
      <c r="H329" s="9"/>
      <c r="I329" s="4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7"/>
      <c r="U329" s="9"/>
      <c r="V329" s="9"/>
      <c r="W329" s="9"/>
      <c r="X329" s="9"/>
      <c r="Y329" s="9"/>
      <c r="Z329" s="9"/>
      <c r="AA329" s="9"/>
    </row>
    <row r="330" spans="1:27" x14ac:dyDescent="0.2">
      <c r="A330" s="9"/>
      <c r="B330" s="9"/>
      <c r="C330" s="9"/>
      <c r="D330" s="9"/>
      <c r="E330" s="6"/>
      <c r="F330" s="9"/>
      <c r="G330" s="9"/>
      <c r="H330" s="9"/>
      <c r="I330" s="4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7"/>
      <c r="U330" s="9"/>
      <c r="V330" s="9"/>
      <c r="W330" s="9"/>
      <c r="X330" s="9"/>
      <c r="Y330" s="9"/>
      <c r="Z330" s="9"/>
      <c r="AA330" s="9"/>
    </row>
    <row r="331" spans="1:27" x14ac:dyDescent="0.2">
      <c r="A331" s="9"/>
      <c r="B331" s="9"/>
      <c r="C331" s="9"/>
      <c r="D331" s="9"/>
      <c r="E331" s="6"/>
      <c r="F331" s="9"/>
      <c r="G331" s="9"/>
      <c r="H331" s="9"/>
      <c r="I331" s="4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7"/>
      <c r="U331" s="9"/>
      <c r="V331" s="9"/>
      <c r="W331" s="9"/>
      <c r="X331" s="9"/>
      <c r="Y331" s="9"/>
      <c r="Z331" s="9"/>
      <c r="AA331" s="9"/>
    </row>
    <row r="332" spans="1:27" x14ac:dyDescent="0.2">
      <c r="A332" s="9"/>
      <c r="B332" s="9"/>
      <c r="C332" s="9"/>
      <c r="D332" s="9"/>
      <c r="E332" s="6"/>
      <c r="F332" s="9"/>
      <c r="G332" s="9"/>
      <c r="H332" s="9"/>
      <c r="I332" s="4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7"/>
      <c r="U332" s="9"/>
      <c r="V332" s="9"/>
      <c r="W332" s="9"/>
      <c r="X332" s="9"/>
      <c r="Y332" s="9"/>
      <c r="Z332" s="9"/>
      <c r="AA332" s="9"/>
    </row>
    <row r="333" spans="1:27" x14ac:dyDescent="0.2">
      <c r="A333" s="9"/>
      <c r="B333" s="9"/>
      <c r="C333" s="9"/>
      <c r="D333" s="9"/>
      <c r="E333" s="6"/>
      <c r="F333" s="9"/>
      <c r="G333" s="9"/>
      <c r="H333" s="9"/>
      <c r="I333" s="4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7"/>
      <c r="U333" s="9"/>
      <c r="V333" s="9"/>
      <c r="W333" s="9"/>
      <c r="X333" s="9"/>
      <c r="Y333" s="9"/>
      <c r="Z333" s="9"/>
      <c r="AA333" s="9"/>
    </row>
    <row r="334" spans="1:27" x14ac:dyDescent="0.2">
      <c r="A334" s="9"/>
      <c r="B334" s="9"/>
      <c r="C334" s="9"/>
      <c r="D334" s="9"/>
      <c r="E334" s="6"/>
      <c r="F334" s="9"/>
      <c r="G334" s="9"/>
      <c r="H334" s="9"/>
      <c r="I334" s="4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7"/>
      <c r="U334" s="9"/>
      <c r="V334" s="9"/>
      <c r="W334" s="9"/>
      <c r="X334" s="9"/>
      <c r="Y334" s="9"/>
      <c r="Z334" s="9"/>
      <c r="AA334" s="9"/>
    </row>
    <row r="335" spans="1:27" x14ac:dyDescent="0.2">
      <c r="A335" s="9"/>
      <c r="B335" s="9"/>
      <c r="C335" s="9"/>
      <c r="D335" s="9"/>
      <c r="E335" s="6"/>
      <c r="F335" s="9"/>
      <c r="G335" s="9"/>
      <c r="H335" s="9"/>
      <c r="I335" s="4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7"/>
      <c r="U335" s="9"/>
      <c r="V335" s="9"/>
      <c r="W335" s="9"/>
      <c r="X335" s="9"/>
      <c r="Y335" s="9"/>
      <c r="Z335" s="9"/>
      <c r="AA335" s="9"/>
    </row>
    <row r="336" spans="1:27" x14ac:dyDescent="0.2">
      <c r="A336" s="9"/>
      <c r="B336" s="9"/>
      <c r="C336" s="9"/>
      <c r="D336" s="9"/>
      <c r="E336" s="6"/>
      <c r="F336" s="9"/>
      <c r="G336" s="9"/>
      <c r="H336" s="9"/>
      <c r="I336" s="4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7"/>
      <c r="U336" s="9"/>
      <c r="V336" s="9"/>
      <c r="W336" s="9"/>
      <c r="X336" s="9"/>
      <c r="Y336" s="9"/>
      <c r="Z336" s="9"/>
      <c r="AA336" s="9"/>
    </row>
    <row r="337" spans="1:27" x14ac:dyDescent="0.2">
      <c r="A337" s="9"/>
      <c r="B337" s="9"/>
      <c r="C337" s="9"/>
      <c r="D337" s="9"/>
      <c r="E337" s="6"/>
      <c r="F337" s="9"/>
      <c r="G337" s="9"/>
      <c r="H337" s="9"/>
      <c r="I337" s="4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7"/>
      <c r="U337" s="9"/>
      <c r="V337" s="9"/>
      <c r="W337" s="9"/>
      <c r="X337" s="9"/>
      <c r="Y337" s="9"/>
      <c r="Z337" s="9"/>
      <c r="AA337" s="9"/>
    </row>
    <row r="338" spans="1:27" x14ac:dyDescent="0.2">
      <c r="A338" s="9"/>
      <c r="B338" s="9"/>
      <c r="C338" s="9"/>
      <c r="D338" s="9"/>
      <c r="E338" s="6"/>
      <c r="F338" s="9"/>
      <c r="G338" s="9"/>
      <c r="H338" s="9"/>
      <c r="I338" s="4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7"/>
      <c r="U338" s="9"/>
      <c r="V338" s="9"/>
      <c r="W338" s="9"/>
      <c r="X338" s="9"/>
      <c r="Y338" s="9"/>
      <c r="Z338" s="9"/>
      <c r="AA338" s="9"/>
    </row>
    <row r="339" spans="1:27" x14ac:dyDescent="0.2">
      <c r="A339" s="9"/>
      <c r="B339" s="9"/>
      <c r="C339" s="9"/>
      <c r="D339" s="9"/>
      <c r="E339" s="6"/>
      <c r="F339" s="9"/>
      <c r="G339" s="9"/>
      <c r="H339" s="9"/>
      <c r="I339" s="4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7"/>
      <c r="U339" s="9"/>
      <c r="V339" s="9"/>
      <c r="W339" s="9"/>
      <c r="X339" s="9"/>
      <c r="Y339" s="9"/>
      <c r="Z339" s="9"/>
      <c r="AA339" s="9"/>
    </row>
    <row r="340" spans="1:27" x14ac:dyDescent="0.2">
      <c r="A340" s="9"/>
      <c r="B340" s="9"/>
      <c r="C340" s="9"/>
      <c r="D340" s="9"/>
      <c r="E340" s="6"/>
      <c r="F340" s="9"/>
      <c r="G340" s="9"/>
      <c r="H340" s="9"/>
      <c r="I340" s="4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7"/>
      <c r="U340" s="9"/>
      <c r="V340" s="9"/>
      <c r="W340" s="9"/>
      <c r="X340" s="9"/>
      <c r="Y340" s="9"/>
      <c r="Z340" s="9"/>
      <c r="AA340" s="9"/>
    </row>
    <row r="341" spans="1:27" x14ac:dyDescent="0.2">
      <c r="A341" s="9"/>
      <c r="B341" s="9"/>
      <c r="C341" s="9"/>
      <c r="D341" s="9"/>
      <c r="E341" s="6"/>
      <c r="F341" s="9"/>
      <c r="G341" s="9"/>
      <c r="H341" s="9"/>
      <c r="I341" s="4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7"/>
      <c r="U341" s="9"/>
      <c r="V341" s="9"/>
      <c r="W341" s="9"/>
      <c r="X341" s="9"/>
      <c r="Y341" s="9"/>
      <c r="Z341" s="9"/>
      <c r="AA341" s="9"/>
    </row>
    <row r="342" spans="1:27" x14ac:dyDescent="0.2">
      <c r="A342" s="9"/>
      <c r="B342" s="9"/>
      <c r="C342" s="9"/>
      <c r="D342" s="9"/>
      <c r="E342" s="6"/>
      <c r="F342" s="9"/>
      <c r="G342" s="9"/>
      <c r="H342" s="9"/>
      <c r="I342" s="4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7"/>
      <c r="U342" s="9"/>
      <c r="V342" s="9"/>
      <c r="W342" s="9"/>
      <c r="X342" s="9"/>
      <c r="Y342" s="9"/>
      <c r="Z342" s="9"/>
      <c r="AA342" s="9"/>
    </row>
    <row r="343" spans="1:27" x14ac:dyDescent="0.2">
      <c r="A343" s="9"/>
      <c r="B343" s="9"/>
      <c r="C343" s="9"/>
      <c r="D343" s="9"/>
      <c r="E343" s="6"/>
      <c r="F343" s="9"/>
      <c r="G343" s="9"/>
      <c r="H343" s="9"/>
      <c r="I343" s="4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7"/>
      <c r="U343" s="9"/>
      <c r="V343" s="9"/>
      <c r="W343" s="9"/>
      <c r="X343" s="9"/>
      <c r="Y343" s="9"/>
      <c r="Z343" s="9"/>
      <c r="AA343" s="9"/>
    </row>
    <row r="344" spans="1:27" x14ac:dyDescent="0.2">
      <c r="A344" s="9"/>
      <c r="B344" s="9"/>
      <c r="C344" s="9"/>
      <c r="D344" s="9"/>
      <c r="E344" s="6"/>
      <c r="F344" s="9"/>
      <c r="G344" s="9"/>
      <c r="H344" s="9"/>
      <c r="I344" s="4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7"/>
      <c r="U344" s="9"/>
      <c r="V344" s="9"/>
      <c r="W344" s="9"/>
      <c r="X344" s="9"/>
      <c r="Y344" s="9"/>
      <c r="Z344" s="9"/>
      <c r="AA344" s="9"/>
    </row>
    <row r="345" spans="1:27" x14ac:dyDescent="0.2">
      <c r="A345" s="9"/>
      <c r="B345" s="9"/>
      <c r="C345" s="9"/>
      <c r="D345" s="9"/>
      <c r="E345" s="6"/>
      <c r="F345" s="9"/>
      <c r="G345" s="9"/>
      <c r="H345" s="9"/>
      <c r="I345" s="4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7"/>
      <c r="U345" s="9"/>
      <c r="V345" s="9"/>
      <c r="W345" s="9"/>
      <c r="X345" s="9"/>
      <c r="Y345" s="9"/>
      <c r="Z345" s="9"/>
      <c r="AA345" s="9"/>
    </row>
    <row r="346" spans="1:27" x14ac:dyDescent="0.2">
      <c r="A346" s="9"/>
      <c r="B346" s="9"/>
      <c r="C346" s="9"/>
      <c r="D346" s="9"/>
      <c r="E346" s="6"/>
      <c r="F346" s="9"/>
      <c r="G346" s="9"/>
      <c r="H346" s="9"/>
      <c r="I346" s="4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7"/>
      <c r="U346" s="9"/>
      <c r="V346" s="9"/>
      <c r="W346" s="9"/>
      <c r="X346" s="9"/>
      <c r="Y346" s="9"/>
      <c r="Z346" s="9"/>
      <c r="AA346" s="9"/>
    </row>
    <row r="347" spans="1:27" x14ac:dyDescent="0.2">
      <c r="A347" s="9"/>
      <c r="B347" s="9"/>
      <c r="C347" s="9"/>
      <c r="D347" s="9"/>
      <c r="E347" s="6"/>
      <c r="F347" s="9"/>
      <c r="G347" s="9"/>
      <c r="H347" s="9"/>
      <c r="I347" s="4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7"/>
      <c r="U347" s="9"/>
      <c r="V347" s="9"/>
      <c r="W347" s="9"/>
      <c r="X347" s="9"/>
      <c r="Y347" s="9"/>
      <c r="Z347" s="9"/>
      <c r="AA347" s="9"/>
    </row>
    <row r="348" spans="1:27" x14ac:dyDescent="0.2">
      <c r="A348" s="9"/>
      <c r="B348" s="9"/>
      <c r="C348" s="9"/>
      <c r="D348" s="9"/>
      <c r="E348" s="6"/>
      <c r="F348" s="9"/>
      <c r="G348" s="9"/>
      <c r="H348" s="9"/>
      <c r="I348" s="4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7"/>
      <c r="U348" s="9"/>
      <c r="V348" s="9"/>
      <c r="W348" s="9"/>
      <c r="X348" s="9"/>
      <c r="Y348" s="9"/>
      <c r="Z348" s="9"/>
      <c r="AA348" s="9"/>
    </row>
    <row r="349" spans="1:27" x14ac:dyDescent="0.2">
      <c r="A349" s="9"/>
      <c r="B349" s="9"/>
      <c r="C349" s="9"/>
      <c r="D349" s="9"/>
      <c r="E349" s="6"/>
      <c r="F349" s="9"/>
      <c r="G349" s="9"/>
      <c r="H349" s="9"/>
      <c r="I349" s="4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7"/>
      <c r="U349" s="9"/>
      <c r="V349" s="9"/>
      <c r="W349" s="9"/>
      <c r="X349" s="9"/>
      <c r="Y349" s="9"/>
      <c r="Z349" s="9"/>
      <c r="AA349" s="9"/>
    </row>
    <row r="350" spans="1:27" x14ac:dyDescent="0.2">
      <c r="A350" s="9"/>
      <c r="B350" s="9"/>
      <c r="C350" s="9"/>
      <c r="D350" s="9"/>
      <c r="E350" s="6"/>
      <c r="F350" s="9"/>
      <c r="G350" s="9"/>
      <c r="H350" s="9"/>
      <c r="I350" s="4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7"/>
      <c r="U350" s="9"/>
      <c r="V350" s="9"/>
      <c r="W350" s="9"/>
      <c r="X350" s="9"/>
      <c r="Y350" s="9"/>
      <c r="Z350" s="9"/>
      <c r="AA350" s="9"/>
    </row>
    <row r="351" spans="1:27" x14ac:dyDescent="0.2">
      <c r="A351" s="9"/>
      <c r="B351" s="9"/>
      <c r="C351" s="9"/>
      <c r="D351" s="9"/>
      <c r="E351" s="6"/>
      <c r="F351" s="9"/>
      <c r="G351" s="9"/>
      <c r="H351" s="9"/>
      <c r="I351" s="4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7"/>
      <c r="U351" s="9"/>
      <c r="V351" s="9"/>
      <c r="W351" s="9"/>
      <c r="X351" s="9"/>
      <c r="Y351" s="9"/>
      <c r="Z351" s="9"/>
      <c r="AA351" s="9"/>
    </row>
    <row r="352" spans="1:27" x14ac:dyDescent="0.2">
      <c r="A352" s="9"/>
      <c r="B352" s="9"/>
      <c r="C352" s="9"/>
      <c r="D352" s="9"/>
      <c r="E352" s="6"/>
      <c r="F352" s="9"/>
      <c r="G352" s="9"/>
      <c r="H352" s="9"/>
      <c r="I352" s="4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7"/>
      <c r="U352" s="9"/>
      <c r="V352" s="9"/>
      <c r="W352" s="9"/>
      <c r="X352" s="9"/>
      <c r="Y352" s="9"/>
      <c r="Z352" s="9"/>
      <c r="AA352" s="9"/>
    </row>
    <row r="353" spans="1:27" x14ac:dyDescent="0.2">
      <c r="A353" s="9"/>
      <c r="B353" s="9"/>
      <c r="C353" s="9"/>
      <c r="D353" s="9"/>
      <c r="E353" s="6"/>
      <c r="F353" s="9"/>
      <c r="G353" s="9"/>
      <c r="H353" s="9"/>
      <c r="I353" s="4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7"/>
      <c r="U353" s="9"/>
      <c r="V353" s="9"/>
      <c r="W353" s="9"/>
      <c r="X353" s="9"/>
      <c r="Y353" s="9"/>
      <c r="Z353" s="9"/>
      <c r="AA353" s="9"/>
    </row>
    <row r="354" spans="1:27" x14ac:dyDescent="0.2">
      <c r="A354" s="9"/>
      <c r="B354" s="9"/>
      <c r="C354" s="9"/>
      <c r="D354" s="9"/>
      <c r="E354" s="6"/>
      <c r="F354" s="9"/>
      <c r="G354" s="9"/>
      <c r="H354" s="9"/>
      <c r="I354" s="4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7"/>
      <c r="U354" s="9"/>
      <c r="V354" s="9"/>
      <c r="W354" s="9"/>
      <c r="X354" s="9"/>
      <c r="Y354" s="9"/>
      <c r="Z354" s="9"/>
      <c r="AA354" s="9"/>
    </row>
    <row r="355" spans="1:27" x14ac:dyDescent="0.2">
      <c r="A355" s="9"/>
      <c r="B355" s="9"/>
      <c r="C355" s="9"/>
      <c r="D355" s="9"/>
      <c r="E355" s="6"/>
      <c r="F355" s="9"/>
      <c r="G355" s="9"/>
      <c r="H355" s="9"/>
      <c r="I355" s="4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7"/>
      <c r="U355" s="9"/>
      <c r="V355" s="9"/>
      <c r="W355" s="9"/>
      <c r="X355" s="9"/>
      <c r="Y355" s="9"/>
      <c r="Z355" s="9"/>
      <c r="AA355" s="9"/>
    </row>
    <row r="356" spans="1:27" x14ac:dyDescent="0.2">
      <c r="A356" s="9"/>
      <c r="B356" s="9"/>
      <c r="C356" s="9"/>
      <c r="D356" s="9"/>
      <c r="E356" s="6"/>
      <c r="F356" s="9"/>
      <c r="G356" s="9"/>
      <c r="H356" s="9"/>
      <c r="I356" s="4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7"/>
      <c r="U356" s="9"/>
      <c r="V356" s="9"/>
      <c r="W356" s="9"/>
      <c r="X356" s="9"/>
      <c r="Y356" s="9"/>
      <c r="Z356" s="9"/>
      <c r="AA356" s="9"/>
    </row>
    <row r="357" spans="1:27" x14ac:dyDescent="0.2">
      <c r="A357" s="9"/>
      <c r="B357" s="9"/>
      <c r="C357" s="9"/>
      <c r="D357" s="9"/>
      <c r="E357" s="6"/>
      <c r="F357" s="9"/>
      <c r="G357" s="9"/>
      <c r="H357" s="9"/>
      <c r="I357" s="4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7"/>
      <c r="U357" s="9"/>
      <c r="V357" s="9"/>
      <c r="W357" s="9"/>
      <c r="X357" s="9"/>
      <c r="Y357" s="9"/>
      <c r="Z357" s="9"/>
      <c r="AA357" s="9"/>
    </row>
    <row r="358" spans="1:27" x14ac:dyDescent="0.2">
      <c r="A358" s="9"/>
      <c r="B358" s="9"/>
      <c r="C358" s="9"/>
      <c r="D358" s="9"/>
      <c r="E358" s="6"/>
      <c r="F358" s="9"/>
      <c r="G358" s="9"/>
      <c r="H358" s="9"/>
      <c r="I358" s="4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7"/>
      <c r="U358" s="9"/>
      <c r="V358" s="9"/>
      <c r="W358" s="9"/>
      <c r="X358" s="9"/>
      <c r="Y358" s="9"/>
      <c r="Z358" s="9"/>
      <c r="AA358" s="9"/>
    </row>
    <row r="359" spans="1:27" x14ac:dyDescent="0.2">
      <c r="A359" s="9"/>
      <c r="B359" s="9"/>
      <c r="C359" s="9"/>
      <c r="D359" s="9"/>
      <c r="E359" s="6"/>
      <c r="F359" s="9"/>
      <c r="G359" s="9"/>
      <c r="H359" s="9"/>
      <c r="I359" s="4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7"/>
      <c r="U359" s="9"/>
      <c r="V359" s="9"/>
      <c r="W359" s="9"/>
      <c r="X359" s="9"/>
      <c r="Y359" s="9"/>
      <c r="Z359" s="9"/>
      <c r="AA359" s="9"/>
    </row>
    <row r="360" spans="1:27" x14ac:dyDescent="0.2">
      <c r="A360" s="9"/>
      <c r="B360" s="9"/>
      <c r="C360" s="9"/>
      <c r="D360" s="9"/>
      <c r="E360" s="6"/>
      <c r="F360" s="9"/>
      <c r="G360" s="9"/>
      <c r="H360" s="9"/>
      <c r="I360" s="4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7"/>
      <c r="U360" s="9"/>
      <c r="V360" s="9"/>
      <c r="W360" s="9"/>
      <c r="X360" s="9"/>
      <c r="Y360" s="9"/>
      <c r="Z360" s="9"/>
      <c r="AA360" s="9"/>
    </row>
    <row r="361" spans="1:27" x14ac:dyDescent="0.2">
      <c r="A361" s="9"/>
      <c r="B361" s="9"/>
      <c r="C361" s="9"/>
      <c r="D361" s="9"/>
      <c r="E361" s="6"/>
      <c r="F361" s="9"/>
      <c r="G361" s="9"/>
      <c r="H361" s="9"/>
      <c r="I361" s="4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7"/>
      <c r="U361" s="9"/>
      <c r="V361" s="9"/>
      <c r="W361" s="9"/>
      <c r="X361" s="9"/>
      <c r="Y361" s="9"/>
      <c r="Z361" s="9"/>
      <c r="AA361" s="9"/>
    </row>
    <row r="362" spans="1:27" x14ac:dyDescent="0.2">
      <c r="A362" s="9"/>
      <c r="B362" s="9"/>
      <c r="C362" s="9"/>
      <c r="D362" s="9"/>
      <c r="E362" s="6"/>
      <c r="F362" s="9"/>
      <c r="G362" s="9"/>
      <c r="H362" s="9"/>
      <c r="I362" s="4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7"/>
      <c r="U362" s="9"/>
      <c r="V362" s="9"/>
      <c r="W362" s="9"/>
      <c r="X362" s="9"/>
      <c r="Y362" s="9"/>
      <c r="Z362" s="9"/>
      <c r="AA362" s="9"/>
    </row>
    <row r="363" spans="1:27" x14ac:dyDescent="0.2">
      <c r="A363" s="9"/>
      <c r="B363" s="9"/>
      <c r="C363" s="9"/>
      <c r="D363" s="9"/>
      <c r="E363" s="6"/>
      <c r="F363" s="9"/>
      <c r="G363" s="9"/>
      <c r="H363" s="9"/>
      <c r="I363" s="4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7"/>
      <c r="U363" s="9"/>
      <c r="V363" s="9"/>
      <c r="W363" s="9"/>
      <c r="X363" s="9"/>
      <c r="Y363" s="9"/>
      <c r="Z363" s="9"/>
      <c r="AA363" s="9"/>
    </row>
    <row r="364" spans="1:27" x14ac:dyDescent="0.2">
      <c r="A364" s="9"/>
      <c r="B364" s="9"/>
      <c r="C364" s="9"/>
      <c r="D364" s="9"/>
      <c r="E364" s="6"/>
      <c r="F364" s="9"/>
      <c r="G364" s="9"/>
      <c r="H364" s="9"/>
      <c r="I364" s="4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7"/>
      <c r="U364" s="9"/>
      <c r="V364" s="9"/>
      <c r="W364" s="9"/>
      <c r="X364" s="9"/>
      <c r="Y364" s="9"/>
      <c r="Z364" s="9"/>
      <c r="AA364" s="9"/>
    </row>
    <row r="365" spans="1:27" x14ac:dyDescent="0.2">
      <c r="A365" s="9"/>
      <c r="B365" s="9"/>
      <c r="C365" s="9"/>
      <c r="D365" s="9"/>
      <c r="E365" s="6"/>
      <c r="F365" s="9"/>
      <c r="G365" s="9"/>
      <c r="H365" s="9"/>
      <c r="I365" s="4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7"/>
      <c r="U365" s="9"/>
      <c r="V365" s="9"/>
      <c r="W365" s="9"/>
      <c r="X365" s="9"/>
      <c r="Y365" s="9"/>
      <c r="Z365" s="9"/>
      <c r="AA365" s="9"/>
    </row>
    <row r="366" spans="1:27" x14ac:dyDescent="0.2">
      <c r="A366" s="9"/>
      <c r="B366" s="9"/>
      <c r="C366" s="9"/>
      <c r="D366" s="9"/>
      <c r="E366" s="6"/>
      <c r="F366" s="9"/>
      <c r="G366" s="9"/>
      <c r="H366" s="9"/>
      <c r="I366" s="4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7"/>
      <c r="U366" s="9"/>
      <c r="V366" s="9"/>
      <c r="W366" s="9"/>
      <c r="X366" s="9"/>
      <c r="Y366" s="9"/>
      <c r="Z366" s="9"/>
      <c r="AA366" s="9"/>
    </row>
    <row r="367" spans="1:27" x14ac:dyDescent="0.2">
      <c r="A367" s="9"/>
      <c r="B367" s="9"/>
      <c r="C367" s="9"/>
      <c r="D367" s="9"/>
      <c r="E367" s="6"/>
      <c r="F367" s="9"/>
      <c r="G367" s="9"/>
      <c r="H367" s="9"/>
      <c r="I367" s="4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7"/>
      <c r="U367" s="9"/>
      <c r="V367" s="9"/>
      <c r="W367" s="9"/>
      <c r="X367" s="9"/>
      <c r="Y367" s="9"/>
      <c r="Z367" s="9"/>
      <c r="AA367" s="9"/>
    </row>
    <row r="368" spans="1:27" x14ac:dyDescent="0.2">
      <c r="A368" s="9"/>
      <c r="B368" s="9"/>
      <c r="C368" s="9"/>
      <c r="D368" s="9"/>
      <c r="E368" s="6"/>
      <c r="F368" s="9"/>
      <c r="G368" s="9"/>
      <c r="H368" s="9"/>
      <c r="I368" s="4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7"/>
      <c r="U368" s="9"/>
      <c r="V368" s="9"/>
      <c r="W368" s="9"/>
      <c r="X368" s="9"/>
      <c r="Y368" s="9"/>
      <c r="Z368" s="9"/>
      <c r="AA368" s="9"/>
    </row>
    <row r="369" spans="1:27" x14ac:dyDescent="0.2">
      <c r="A369" s="9"/>
      <c r="B369" s="9"/>
      <c r="C369" s="9"/>
      <c r="D369" s="9"/>
      <c r="E369" s="6"/>
      <c r="F369" s="9"/>
      <c r="G369" s="9"/>
      <c r="H369" s="9"/>
      <c r="I369" s="4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7"/>
      <c r="U369" s="9"/>
      <c r="V369" s="9"/>
      <c r="W369" s="9"/>
      <c r="X369" s="9"/>
      <c r="Y369" s="9"/>
      <c r="Z369" s="9"/>
      <c r="AA369" s="9"/>
    </row>
    <row r="370" spans="1:27" x14ac:dyDescent="0.2">
      <c r="A370" s="9"/>
      <c r="B370" s="9"/>
      <c r="C370" s="9"/>
      <c r="D370" s="9"/>
      <c r="E370" s="6"/>
      <c r="F370" s="9"/>
      <c r="G370" s="9"/>
      <c r="H370" s="9"/>
      <c r="I370" s="4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7"/>
      <c r="U370" s="9"/>
      <c r="V370" s="9"/>
      <c r="W370" s="9"/>
      <c r="X370" s="9"/>
      <c r="Y370" s="9"/>
      <c r="Z370" s="9"/>
      <c r="AA370" s="9"/>
    </row>
    <row r="371" spans="1:27" x14ac:dyDescent="0.2">
      <c r="A371" s="9"/>
      <c r="B371" s="9"/>
      <c r="C371" s="9"/>
      <c r="D371" s="9"/>
      <c r="E371" s="6"/>
      <c r="F371" s="9"/>
      <c r="G371" s="9"/>
      <c r="H371" s="9"/>
      <c r="I371" s="4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7"/>
      <c r="U371" s="9"/>
      <c r="V371" s="9"/>
      <c r="W371" s="9"/>
      <c r="X371" s="9"/>
      <c r="Y371" s="9"/>
      <c r="Z371" s="9"/>
      <c r="AA371" s="9"/>
    </row>
    <row r="372" spans="1:27" x14ac:dyDescent="0.2">
      <c r="A372" s="9"/>
      <c r="B372" s="9"/>
      <c r="C372" s="9"/>
      <c r="D372" s="9"/>
      <c r="E372" s="6"/>
      <c r="F372" s="9"/>
      <c r="G372" s="9"/>
      <c r="H372" s="9"/>
      <c r="I372" s="4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7"/>
      <c r="U372" s="9"/>
      <c r="V372" s="9"/>
      <c r="W372" s="9"/>
      <c r="X372" s="9"/>
      <c r="Y372" s="9"/>
      <c r="Z372" s="9"/>
      <c r="AA372" s="9"/>
    </row>
    <row r="373" spans="1:27" x14ac:dyDescent="0.2">
      <c r="A373" s="9"/>
      <c r="B373" s="9"/>
      <c r="C373" s="9"/>
      <c r="D373" s="9"/>
      <c r="E373" s="6"/>
      <c r="F373" s="9"/>
      <c r="G373" s="9"/>
      <c r="H373" s="9"/>
      <c r="I373" s="4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7"/>
      <c r="U373" s="9"/>
      <c r="V373" s="9"/>
      <c r="W373" s="9"/>
      <c r="X373" s="9"/>
      <c r="Y373" s="9"/>
      <c r="Z373" s="9"/>
      <c r="AA373" s="9"/>
    </row>
    <row r="374" spans="1:27" x14ac:dyDescent="0.2">
      <c r="A374" s="9"/>
      <c r="B374" s="9"/>
      <c r="C374" s="9"/>
      <c r="D374" s="9"/>
      <c r="E374" s="6"/>
      <c r="F374" s="9"/>
      <c r="G374" s="9"/>
      <c r="H374" s="9"/>
      <c r="I374" s="4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7"/>
      <c r="U374" s="9"/>
      <c r="V374" s="9"/>
      <c r="W374" s="9"/>
      <c r="X374" s="9"/>
      <c r="Y374" s="9"/>
      <c r="Z374" s="9"/>
      <c r="AA374" s="9"/>
    </row>
    <row r="375" spans="1:27" x14ac:dyDescent="0.2">
      <c r="A375" s="9"/>
      <c r="B375" s="9"/>
      <c r="C375" s="9"/>
      <c r="D375" s="9"/>
      <c r="E375" s="6"/>
      <c r="F375" s="9"/>
      <c r="G375" s="9"/>
      <c r="H375" s="9"/>
      <c r="I375" s="4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7"/>
      <c r="U375" s="9"/>
      <c r="V375" s="9"/>
      <c r="W375" s="9"/>
      <c r="X375" s="9"/>
      <c r="Y375" s="9"/>
      <c r="Z375" s="9"/>
      <c r="AA375" s="9"/>
    </row>
    <row r="376" spans="1:27" x14ac:dyDescent="0.2">
      <c r="A376" s="9"/>
      <c r="B376" s="9"/>
      <c r="C376" s="9"/>
      <c r="D376" s="9"/>
      <c r="E376" s="6"/>
      <c r="F376" s="9"/>
      <c r="G376" s="9"/>
      <c r="H376" s="9"/>
      <c r="I376" s="4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7"/>
      <c r="U376" s="9"/>
      <c r="V376" s="9"/>
      <c r="W376" s="9"/>
      <c r="X376" s="9"/>
      <c r="Y376" s="9"/>
      <c r="Z376" s="9"/>
      <c r="AA376" s="9"/>
    </row>
    <row r="377" spans="1:27" x14ac:dyDescent="0.2">
      <c r="A377" s="9"/>
      <c r="B377" s="9"/>
      <c r="C377" s="9"/>
      <c r="D377" s="9"/>
      <c r="E377" s="6"/>
      <c r="F377" s="9"/>
      <c r="G377" s="9"/>
      <c r="H377" s="9"/>
      <c r="I377" s="4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7"/>
      <c r="U377" s="9"/>
      <c r="V377" s="9"/>
      <c r="W377" s="9"/>
      <c r="X377" s="9"/>
      <c r="Y377" s="9"/>
      <c r="Z377" s="9"/>
      <c r="AA377" s="9"/>
    </row>
    <row r="378" spans="1:27" x14ac:dyDescent="0.2">
      <c r="A378" s="9"/>
      <c r="B378" s="9"/>
      <c r="C378" s="9"/>
      <c r="D378" s="9"/>
      <c r="E378" s="6"/>
      <c r="F378" s="9"/>
      <c r="G378" s="9"/>
      <c r="H378" s="9"/>
      <c r="I378" s="4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7"/>
      <c r="U378" s="9"/>
      <c r="V378" s="9"/>
      <c r="W378" s="9"/>
      <c r="X378" s="9"/>
      <c r="Y378" s="9"/>
      <c r="Z378" s="9"/>
      <c r="AA378" s="9"/>
    </row>
    <row r="379" spans="1:27" x14ac:dyDescent="0.2">
      <c r="A379" s="9"/>
      <c r="B379" s="9"/>
      <c r="C379" s="9"/>
      <c r="D379" s="9"/>
      <c r="E379" s="6"/>
      <c r="F379" s="9"/>
      <c r="G379" s="9"/>
      <c r="H379" s="9"/>
      <c r="I379" s="4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7"/>
      <c r="U379" s="9"/>
      <c r="V379" s="9"/>
      <c r="W379" s="9"/>
      <c r="X379" s="9"/>
      <c r="Y379" s="9"/>
      <c r="Z379" s="9"/>
      <c r="AA379" s="9"/>
    </row>
    <row r="380" spans="1:27" x14ac:dyDescent="0.2">
      <c r="D380" s="9"/>
    </row>
    <row r="381" spans="1:27" x14ac:dyDescent="0.2">
      <c r="D381" s="9"/>
    </row>
    <row r="382" spans="1:27" x14ac:dyDescent="0.2">
      <c r="D382" s="9"/>
    </row>
    <row r="383" spans="1:27" x14ac:dyDescent="0.2">
      <c r="D383" s="9"/>
    </row>
    <row r="384" spans="1:27" x14ac:dyDescent="0.2">
      <c r="D384" s="9"/>
    </row>
    <row r="385" spans="4:4" x14ac:dyDescent="0.2">
      <c r="D385" s="9"/>
    </row>
    <row r="386" spans="4:4" x14ac:dyDescent="0.2">
      <c r="D386" s="9"/>
    </row>
    <row r="387" spans="4:4" x14ac:dyDescent="0.2">
      <c r="D387" s="9"/>
    </row>
    <row r="388" spans="4:4" x14ac:dyDescent="0.2">
      <c r="D388" s="9"/>
    </row>
    <row r="389" spans="4:4" x14ac:dyDescent="0.2">
      <c r="D389" s="9"/>
    </row>
    <row r="390" spans="4:4" x14ac:dyDescent="0.2">
      <c r="D390" s="9"/>
    </row>
    <row r="391" spans="4:4" x14ac:dyDescent="0.2">
      <c r="D391" s="9"/>
    </row>
    <row r="392" spans="4:4" x14ac:dyDescent="0.2">
      <c r="D392" s="9"/>
    </row>
    <row r="393" spans="4:4" x14ac:dyDescent="0.2">
      <c r="D393" s="9"/>
    </row>
    <row r="394" spans="4:4" x14ac:dyDescent="0.2">
      <c r="D394" s="9"/>
    </row>
    <row r="395" spans="4:4" x14ac:dyDescent="0.2">
      <c r="D395" s="9"/>
    </row>
    <row r="396" spans="4:4" x14ac:dyDescent="0.2">
      <c r="D396" s="9"/>
    </row>
    <row r="397" spans="4:4" x14ac:dyDescent="0.2">
      <c r="D397" s="9"/>
    </row>
    <row r="398" spans="4:4" x14ac:dyDescent="0.2">
      <c r="D398" s="9"/>
    </row>
    <row r="399" spans="4:4" x14ac:dyDescent="0.2">
      <c r="D399" s="9"/>
    </row>
    <row r="400" spans="4:4" x14ac:dyDescent="0.2">
      <c r="D400" s="9"/>
    </row>
    <row r="401" spans="4:4" x14ac:dyDescent="0.2">
      <c r="D401" s="9"/>
    </row>
    <row r="402" spans="4:4" x14ac:dyDescent="0.2">
      <c r="D402" s="9"/>
    </row>
    <row r="403" spans="4:4" x14ac:dyDescent="0.2">
      <c r="D403" s="9"/>
    </row>
    <row r="404" spans="4:4" x14ac:dyDescent="0.2">
      <c r="D404" s="9"/>
    </row>
    <row r="405" spans="4:4" x14ac:dyDescent="0.2">
      <c r="D405" s="9"/>
    </row>
    <row r="406" spans="4:4" x14ac:dyDescent="0.2">
      <c r="D406" s="9"/>
    </row>
    <row r="407" spans="4:4" x14ac:dyDescent="0.2">
      <c r="D407" s="9"/>
    </row>
    <row r="408" spans="4:4" x14ac:dyDescent="0.2">
      <c r="D408" s="9"/>
    </row>
    <row r="409" spans="4:4" x14ac:dyDescent="0.2">
      <c r="D409" s="9"/>
    </row>
    <row r="410" spans="4:4" x14ac:dyDescent="0.2">
      <c r="D410" s="9"/>
    </row>
    <row r="411" spans="4:4" x14ac:dyDescent="0.2">
      <c r="D411" s="9"/>
    </row>
    <row r="412" spans="4:4" x14ac:dyDescent="0.2">
      <c r="D412" s="9"/>
    </row>
    <row r="413" spans="4:4" x14ac:dyDescent="0.2">
      <c r="D413" s="9"/>
    </row>
    <row r="414" spans="4:4" x14ac:dyDescent="0.2">
      <c r="D414" s="9"/>
    </row>
    <row r="415" spans="4:4" x14ac:dyDescent="0.2">
      <c r="D415" s="9"/>
    </row>
    <row r="416" spans="4:4" x14ac:dyDescent="0.2">
      <c r="D416" s="9"/>
    </row>
    <row r="417" spans="4:4" x14ac:dyDescent="0.2">
      <c r="D417" s="9"/>
    </row>
    <row r="418" spans="4:4" x14ac:dyDescent="0.2">
      <c r="D418" s="9"/>
    </row>
    <row r="419" spans="4:4" x14ac:dyDescent="0.2">
      <c r="D419" s="9"/>
    </row>
    <row r="420" spans="4:4" x14ac:dyDescent="0.2">
      <c r="D420" s="9"/>
    </row>
    <row r="421" spans="4:4" x14ac:dyDescent="0.2">
      <c r="D421" s="9"/>
    </row>
    <row r="422" spans="4:4" x14ac:dyDescent="0.2">
      <c r="D422" s="9"/>
    </row>
    <row r="423" spans="4:4" x14ac:dyDescent="0.2">
      <c r="D423" s="9"/>
    </row>
    <row r="424" spans="4:4" x14ac:dyDescent="0.2">
      <c r="D424" s="9"/>
    </row>
    <row r="425" spans="4:4" x14ac:dyDescent="0.2">
      <c r="D425" s="9"/>
    </row>
    <row r="426" spans="4:4" x14ac:dyDescent="0.2">
      <c r="D426" s="9"/>
    </row>
    <row r="427" spans="4:4" x14ac:dyDescent="0.2">
      <c r="D427" s="9"/>
    </row>
    <row r="428" spans="4:4" x14ac:dyDescent="0.2">
      <c r="D428" s="9"/>
    </row>
    <row r="429" spans="4:4" x14ac:dyDescent="0.2">
      <c r="D429" s="9"/>
    </row>
    <row r="430" spans="4:4" x14ac:dyDescent="0.2">
      <c r="D430" s="9"/>
    </row>
    <row r="431" spans="4:4" x14ac:dyDescent="0.2">
      <c r="D431" s="9"/>
    </row>
    <row r="432" spans="4:4" x14ac:dyDescent="0.2">
      <c r="D432" s="9"/>
    </row>
    <row r="433" spans="4:4" x14ac:dyDescent="0.2">
      <c r="D433" s="9"/>
    </row>
    <row r="434" spans="4:4" x14ac:dyDescent="0.2">
      <c r="D434" s="9"/>
    </row>
    <row r="435" spans="4:4" x14ac:dyDescent="0.2">
      <c r="D435" s="9"/>
    </row>
    <row r="436" spans="4:4" x14ac:dyDescent="0.2">
      <c r="D436" s="9"/>
    </row>
    <row r="437" spans="4:4" x14ac:dyDescent="0.2">
      <c r="D437" s="9"/>
    </row>
    <row r="438" spans="4:4" x14ac:dyDescent="0.2">
      <c r="D438" s="9"/>
    </row>
    <row r="439" spans="4:4" x14ac:dyDescent="0.2">
      <c r="D439" s="9"/>
    </row>
    <row r="440" spans="4:4" x14ac:dyDescent="0.2">
      <c r="D440" s="9"/>
    </row>
    <row r="441" spans="4:4" x14ac:dyDescent="0.2">
      <c r="D441" s="9"/>
    </row>
    <row r="442" spans="4:4" x14ac:dyDescent="0.2">
      <c r="D442" s="9"/>
    </row>
    <row r="443" spans="4:4" x14ac:dyDescent="0.2">
      <c r="D443" s="9"/>
    </row>
    <row r="444" spans="4:4" x14ac:dyDescent="0.2">
      <c r="D444" s="9"/>
    </row>
    <row r="445" spans="4:4" x14ac:dyDescent="0.2">
      <c r="D445" s="9"/>
    </row>
    <row r="446" spans="4:4" x14ac:dyDescent="0.2">
      <c r="D446" s="9"/>
    </row>
    <row r="447" spans="4:4" x14ac:dyDescent="0.2">
      <c r="D447" s="9"/>
    </row>
    <row r="448" spans="4:4" x14ac:dyDescent="0.2">
      <c r="D448" s="9"/>
    </row>
    <row r="449" spans="4:4" x14ac:dyDescent="0.2">
      <c r="D449" s="9"/>
    </row>
    <row r="450" spans="4:4" x14ac:dyDescent="0.2">
      <c r="D450" s="9"/>
    </row>
    <row r="451" spans="4:4" x14ac:dyDescent="0.2">
      <c r="D451" s="9"/>
    </row>
    <row r="452" spans="4:4" x14ac:dyDescent="0.2">
      <c r="D452" s="9"/>
    </row>
    <row r="453" spans="4:4" x14ac:dyDescent="0.2">
      <c r="D453" s="9"/>
    </row>
    <row r="454" spans="4:4" x14ac:dyDescent="0.2">
      <c r="D454" s="9"/>
    </row>
    <row r="455" spans="4:4" x14ac:dyDescent="0.2">
      <c r="D455" s="9"/>
    </row>
    <row r="456" spans="4:4" x14ac:dyDescent="0.2">
      <c r="D456" s="9"/>
    </row>
    <row r="457" spans="4:4" x14ac:dyDescent="0.2">
      <c r="D457" s="9"/>
    </row>
    <row r="458" spans="4:4" x14ac:dyDescent="0.2">
      <c r="D458" s="9"/>
    </row>
    <row r="459" spans="4:4" x14ac:dyDescent="0.2">
      <c r="D459" s="9"/>
    </row>
    <row r="460" spans="4:4" x14ac:dyDescent="0.2">
      <c r="D460" s="9"/>
    </row>
    <row r="461" spans="4:4" x14ac:dyDescent="0.2">
      <c r="D461" s="9"/>
    </row>
    <row r="462" spans="4:4" x14ac:dyDescent="0.2">
      <c r="D462" s="9"/>
    </row>
    <row r="463" spans="4:4" x14ac:dyDescent="0.2">
      <c r="D463" s="9"/>
    </row>
    <row r="464" spans="4:4" x14ac:dyDescent="0.2">
      <c r="D464" s="9"/>
    </row>
    <row r="465" spans="4:4" x14ac:dyDescent="0.2">
      <c r="D465" s="9"/>
    </row>
    <row r="466" spans="4:4" x14ac:dyDescent="0.2">
      <c r="D466" s="9"/>
    </row>
    <row r="467" spans="4:4" x14ac:dyDescent="0.2">
      <c r="D467" s="9"/>
    </row>
    <row r="468" spans="4:4" x14ac:dyDescent="0.2">
      <c r="D468" s="9"/>
    </row>
    <row r="469" spans="4:4" x14ac:dyDescent="0.2">
      <c r="D469" s="9"/>
    </row>
    <row r="470" spans="4:4" x14ac:dyDescent="0.2">
      <c r="D470" s="9"/>
    </row>
    <row r="471" spans="4:4" x14ac:dyDescent="0.2">
      <c r="D471" s="9"/>
    </row>
    <row r="472" spans="4:4" x14ac:dyDescent="0.2">
      <c r="D472" s="9"/>
    </row>
    <row r="473" spans="4:4" x14ac:dyDescent="0.2">
      <c r="D473" s="9"/>
    </row>
    <row r="474" spans="4:4" x14ac:dyDescent="0.2">
      <c r="D474" s="9"/>
    </row>
    <row r="475" spans="4:4" x14ac:dyDescent="0.2">
      <c r="D475" s="9"/>
    </row>
    <row r="476" spans="4:4" x14ac:dyDescent="0.2">
      <c r="D476" s="9"/>
    </row>
    <row r="477" spans="4:4" x14ac:dyDescent="0.2">
      <c r="D477" s="9"/>
    </row>
    <row r="478" spans="4:4" x14ac:dyDescent="0.2">
      <c r="D478" s="9"/>
    </row>
    <row r="479" spans="4:4" x14ac:dyDescent="0.2">
      <c r="D479" s="9"/>
    </row>
    <row r="480" spans="4:4" x14ac:dyDescent="0.2">
      <c r="D480" s="9"/>
    </row>
    <row r="481" spans="4:4" x14ac:dyDescent="0.2">
      <c r="D481" s="9"/>
    </row>
    <row r="482" spans="4:4" x14ac:dyDescent="0.2">
      <c r="D482" s="9"/>
    </row>
    <row r="483" spans="4:4" x14ac:dyDescent="0.2">
      <c r="D483" s="9"/>
    </row>
    <row r="484" spans="4:4" x14ac:dyDescent="0.2">
      <c r="D484" s="9"/>
    </row>
    <row r="485" spans="4:4" x14ac:dyDescent="0.2">
      <c r="D485" s="9"/>
    </row>
    <row r="486" spans="4:4" x14ac:dyDescent="0.2">
      <c r="D486" s="9"/>
    </row>
    <row r="487" spans="4:4" x14ac:dyDescent="0.2">
      <c r="D487" s="9"/>
    </row>
    <row r="488" spans="4:4" x14ac:dyDescent="0.2">
      <c r="D488" s="9"/>
    </row>
    <row r="489" spans="4:4" x14ac:dyDescent="0.2">
      <c r="D489" s="9"/>
    </row>
    <row r="490" spans="4:4" x14ac:dyDescent="0.2">
      <c r="D490" s="9"/>
    </row>
    <row r="491" spans="4:4" x14ac:dyDescent="0.2">
      <c r="D491" s="9"/>
    </row>
    <row r="492" spans="4:4" x14ac:dyDescent="0.2">
      <c r="D492" s="9"/>
    </row>
    <row r="493" spans="4:4" x14ac:dyDescent="0.2">
      <c r="D493" s="9"/>
    </row>
    <row r="494" spans="4:4" x14ac:dyDescent="0.2">
      <c r="D494" s="9"/>
    </row>
    <row r="495" spans="4:4" x14ac:dyDescent="0.2">
      <c r="D495" s="9"/>
    </row>
    <row r="496" spans="4:4" x14ac:dyDescent="0.2">
      <c r="D496" s="9"/>
    </row>
    <row r="497" spans="4:4" x14ac:dyDescent="0.2">
      <c r="D497" s="9"/>
    </row>
    <row r="498" spans="4:4" x14ac:dyDescent="0.2">
      <c r="D498" s="9"/>
    </row>
    <row r="499" spans="4:4" x14ac:dyDescent="0.2">
      <c r="D499" s="9"/>
    </row>
    <row r="500" spans="4:4" x14ac:dyDescent="0.2">
      <c r="D500" s="9"/>
    </row>
    <row r="501" spans="4:4" x14ac:dyDescent="0.2">
      <c r="D501" s="9"/>
    </row>
    <row r="502" spans="4:4" x14ac:dyDescent="0.2">
      <c r="D502" s="9"/>
    </row>
    <row r="503" spans="4:4" x14ac:dyDescent="0.2">
      <c r="D503" s="9"/>
    </row>
    <row r="504" spans="4:4" x14ac:dyDescent="0.2">
      <c r="D504" s="9"/>
    </row>
    <row r="505" spans="4:4" x14ac:dyDescent="0.2">
      <c r="D505" s="9"/>
    </row>
    <row r="506" spans="4:4" x14ac:dyDescent="0.2">
      <c r="D506" s="9"/>
    </row>
    <row r="507" spans="4:4" x14ac:dyDescent="0.2">
      <c r="D507" s="9"/>
    </row>
    <row r="508" spans="4:4" x14ac:dyDescent="0.2">
      <c r="D508" s="9"/>
    </row>
    <row r="509" spans="4:4" x14ac:dyDescent="0.2">
      <c r="D509" s="9"/>
    </row>
    <row r="510" spans="4:4" x14ac:dyDescent="0.2">
      <c r="D510" s="9"/>
    </row>
    <row r="511" spans="4:4" x14ac:dyDescent="0.2">
      <c r="D511" s="9"/>
    </row>
    <row r="512" spans="4:4" x14ac:dyDescent="0.2">
      <c r="D512" s="9"/>
    </row>
    <row r="513" spans="4:4" x14ac:dyDescent="0.2">
      <c r="D513" s="9"/>
    </row>
    <row r="514" spans="4:4" x14ac:dyDescent="0.2">
      <c r="D514" s="9"/>
    </row>
    <row r="515" spans="4:4" x14ac:dyDescent="0.2">
      <c r="D515" s="9"/>
    </row>
    <row r="516" spans="4:4" x14ac:dyDescent="0.2">
      <c r="D516" s="9"/>
    </row>
    <row r="517" spans="4:4" x14ac:dyDescent="0.2">
      <c r="D517" s="9"/>
    </row>
    <row r="518" spans="4:4" x14ac:dyDescent="0.2">
      <c r="D518" s="9"/>
    </row>
    <row r="519" spans="4:4" x14ac:dyDescent="0.2">
      <c r="D519" s="9"/>
    </row>
    <row r="520" spans="4:4" x14ac:dyDescent="0.2">
      <c r="D520" s="9"/>
    </row>
    <row r="521" spans="4:4" x14ac:dyDescent="0.2">
      <c r="D521" s="9"/>
    </row>
    <row r="522" spans="4:4" x14ac:dyDescent="0.2">
      <c r="D522" s="9"/>
    </row>
    <row r="523" spans="4:4" x14ac:dyDescent="0.2">
      <c r="D523" s="9"/>
    </row>
    <row r="524" spans="4:4" x14ac:dyDescent="0.2">
      <c r="D524" s="9"/>
    </row>
    <row r="525" spans="4:4" x14ac:dyDescent="0.2">
      <c r="D525" s="9"/>
    </row>
    <row r="526" spans="4:4" x14ac:dyDescent="0.2">
      <c r="D526" s="9"/>
    </row>
    <row r="527" spans="4:4" x14ac:dyDescent="0.2">
      <c r="D527" s="9"/>
    </row>
    <row r="528" spans="4:4" x14ac:dyDescent="0.2">
      <c r="D528" s="9"/>
    </row>
    <row r="529" spans="4:4" x14ac:dyDescent="0.2">
      <c r="D529" s="9"/>
    </row>
    <row r="530" spans="4:4" x14ac:dyDescent="0.2">
      <c r="D530" s="9"/>
    </row>
    <row r="531" spans="4:4" x14ac:dyDescent="0.2">
      <c r="D531" s="9"/>
    </row>
    <row r="532" spans="4:4" x14ac:dyDescent="0.2">
      <c r="D532" s="9"/>
    </row>
    <row r="533" spans="4:4" x14ac:dyDescent="0.2">
      <c r="D533" s="9"/>
    </row>
    <row r="534" spans="4:4" x14ac:dyDescent="0.2">
      <c r="D534" s="9"/>
    </row>
    <row r="535" spans="4:4" x14ac:dyDescent="0.2">
      <c r="D535" s="9"/>
    </row>
    <row r="536" spans="4:4" x14ac:dyDescent="0.2">
      <c r="D536" s="9"/>
    </row>
    <row r="537" spans="4:4" x14ac:dyDescent="0.2">
      <c r="D537" s="9"/>
    </row>
    <row r="538" spans="4:4" x14ac:dyDescent="0.2">
      <c r="D538" s="9"/>
    </row>
    <row r="539" spans="4:4" x14ac:dyDescent="0.2">
      <c r="D539" s="9"/>
    </row>
    <row r="540" spans="4:4" x14ac:dyDescent="0.2">
      <c r="D540" s="9"/>
    </row>
    <row r="541" spans="4:4" x14ac:dyDescent="0.2">
      <c r="D541" s="9"/>
    </row>
    <row r="542" spans="4:4" x14ac:dyDescent="0.2">
      <c r="D542" s="9"/>
    </row>
    <row r="543" spans="4:4" x14ac:dyDescent="0.2">
      <c r="D543" s="9"/>
    </row>
    <row r="544" spans="4:4" x14ac:dyDescent="0.2">
      <c r="D544" s="9"/>
    </row>
    <row r="545" spans="4:4" x14ac:dyDescent="0.2">
      <c r="D545" s="9"/>
    </row>
    <row r="546" spans="4:4" x14ac:dyDescent="0.2">
      <c r="D546" s="9"/>
    </row>
    <row r="547" spans="4:4" x14ac:dyDescent="0.2">
      <c r="D547" s="9"/>
    </row>
    <row r="548" spans="4:4" x14ac:dyDescent="0.2">
      <c r="D548" s="9"/>
    </row>
    <row r="549" spans="4:4" x14ac:dyDescent="0.2">
      <c r="D549" s="9"/>
    </row>
    <row r="550" spans="4:4" x14ac:dyDescent="0.2">
      <c r="D550" s="9"/>
    </row>
    <row r="551" spans="4:4" x14ac:dyDescent="0.2">
      <c r="D551" s="9"/>
    </row>
    <row r="552" spans="4:4" x14ac:dyDescent="0.2">
      <c r="D552" s="9"/>
    </row>
    <row r="553" spans="4:4" x14ac:dyDescent="0.2">
      <c r="D553" s="9"/>
    </row>
    <row r="554" spans="4:4" x14ac:dyDescent="0.2">
      <c r="D554" s="9"/>
    </row>
    <row r="555" spans="4:4" x14ac:dyDescent="0.2">
      <c r="D555" s="9"/>
    </row>
    <row r="556" spans="4:4" x14ac:dyDescent="0.2">
      <c r="D556" s="9"/>
    </row>
    <row r="557" spans="4:4" x14ac:dyDescent="0.2">
      <c r="D557" s="9"/>
    </row>
    <row r="558" spans="4:4" x14ac:dyDescent="0.2">
      <c r="D558" s="9"/>
    </row>
    <row r="559" spans="4:4" x14ac:dyDescent="0.2">
      <c r="D559" s="9"/>
    </row>
  </sheetData>
  <autoFilter ref="A2:AA273"/>
  <sortState ref="B3:AA239">
    <sortCondition ref="J3:J239"/>
  </sortState>
  <mergeCells count="5">
    <mergeCell ref="A1:X1"/>
    <mergeCell ref="AA1:AA2"/>
    <mergeCell ref="Y1:Y2"/>
    <mergeCell ref="Z1:Z2"/>
    <mergeCell ref="A275:B275"/>
  </mergeCells>
  <conditionalFormatting sqref="E334:E563 E217:E221">
    <cfRule type="duplicateValues" dxfId="44" priority="67"/>
  </conditionalFormatting>
  <conditionalFormatting sqref="A3:AA28 A32:M32 O32:AA32 A187:P187 R187:AA187 O231 R230:AA230 N230:P230 A126:K126 M126:AA126 A142:K142 M142:AA142 A33:AA35 P227:AA227 N227 A125:L125 N125:AA125 Q229:Q230 N228:AA228 A127:AA141 A188:AA189 A233:AA273 A191:AA218 A220:AA221 A219:C219 E219:AA219 A42:AA124 N222:AA226 A222:M230 A30:AA31 A143:AA186 A37:AA38 A39:C40 E39:AA40">
    <cfRule type="expression" dxfId="43" priority="62">
      <formula>($Y3=1)</formula>
    </cfRule>
  </conditionalFormatting>
  <conditionalFormatting sqref="T229:Z229">
    <cfRule type="expression" dxfId="42" priority="59">
      <formula>($Y229=1)</formula>
    </cfRule>
  </conditionalFormatting>
  <conditionalFormatting sqref="N32">
    <cfRule type="expression" dxfId="41" priority="49">
      <formula>($Y32=1)</formula>
    </cfRule>
  </conditionalFormatting>
  <conditionalFormatting sqref="AU3:AU28 AU37:AU40 AU233:AU273 AU191:AU230 AU30:AU35 AU42:AU189">
    <cfRule type="cellIs" dxfId="40" priority="48" operator="greaterThan">
      <formula>1</formula>
    </cfRule>
  </conditionalFormatting>
  <conditionalFormatting sqref="P231:AA231 A231:C231 F231:N231">
    <cfRule type="expression" dxfId="39" priority="44">
      <formula>($Y231=1)</formula>
    </cfRule>
  </conditionalFormatting>
  <conditionalFormatting sqref="AU231">
    <cfRule type="cellIs" dxfId="38" priority="42" operator="greaterThan">
      <formula>1</formula>
    </cfRule>
  </conditionalFormatting>
  <conditionalFormatting sqref="Q187">
    <cfRule type="expression" dxfId="37" priority="40">
      <formula>($Y187=1)</formula>
    </cfRule>
  </conditionalFormatting>
  <conditionalFormatting sqref="D231">
    <cfRule type="expression" dxfId="36" priority="39">
      <formula>($Y231=1)</formula>
    </cfRule>
  </conditionalFormatting>
  <conditionalFormatting sqref="E231">
    <cfRule type="expression" dxfId="35" priority="38">
      <formula>($Y231=1)</formula>
    </cfRule>
  </conditionalFormatting>
  <conditionalFormatting sqref="O232">
    <cfRule type="expression" dxfId="34" priority="35">
      <formula>($Y232=1)</formula>
    </cfRule>
  </conditionalFormatting>
  <conditionalFormatting sqref="P232:AA232 A232:C232 F232:N232">
    <cfRule type="expression" dxfId="33" priority="34">
      <formula>($Y232=1)</formula>
    </cfRule>
  </conditionalFormatting>
  <conditionalFormatting sqref="AU232">
    <cfRule type="cellIs" dxfId="32" priority="33" operator="greaterThan">
      <formula>1</formula>
    </cfRule>
  </conditionalFormatting>
  <conditionalFormatting sqref="D232">
    <cfRule type="expression" dxfId="31" priority="32">
      <formula>($Y232=1)</formula>
    </cfRule>
  </conditionalFormatting>
  <conditionalFormatting sqref="E232">
    <cfRule type="expression" dxfId="30" priority="31">
      <formula>($Y232=1)</formula>
    </cfRule>
  </conditionalFormatting>
  <conditionalFormatting sqref="L126">
    <cfRule type="expression" dxfId="29" priority="30">
      <formula>($Y126=1)</formula>
    </cfRule>
  </conditionalFormatting>
  <conditionalFormatting sqref="L142">
    <cfRule type="expression" dxfId="28" priority="29">
      <formula>($Y142=1)</formula>
    </cfRule>
  </conditionalFormatting>
  <conditionalFormatting sqref="A36:D36 F36:N36 P36:AA36">
    <cfRule type="expression" dxfId="27" priority="28">
      <formula>($Y36=1)</formula>
    </cfRule>
  </conditionalFormatting>
  <conditionalFormatting sqref="AU36">
    <cfRule type="cellIs" dxfId="26" priority="27" operator="greaterThan">
      <formula>1</formula>
    </cfRule>
  </conditionalFormatting>
  <conditionalFormatting sqref="O36">
    <cfRule type="expression" dxfId="25" priority="24">
      <formula>($Y36=1)</formula>
    </cfRule>
  </conditionalFormatting>
  <conditionalFormatting sqref="E36">
    <cfRule type="expression" dxfId="24" priority="25">
      <formula>($Y36=1)</formula>
    </cfRule>
  </conditionalFormatting>
  <conditionalFormatting sqref="O227">
    <cfRule type="expression" dxfId="23" priority="23">
      <formula>($Y227=1)</formula>
    </cfRule>
  </conditionalFormatting>
  <conditionalFormatting sqref="O229">
    <cfRule type="expression" dxfId="22" priority="22">
      <formula>($Y229=1)</formula>
    </cfRule>
  </conditionalFormatting>
  <conditionalFormatting sqref="P229">
    <cfRule type="expression" dxfId="21" priority="21">
      <formula>($Y229=1)</formula>
    </cfRule>
  </conditionalFormatting>
  <conditionalFormatting sqref="R229">
    <cfRule type="expression" dxfId="20" priority="20">
      <formula>($Y229=1)</formula>
    </cfRule>
  </conditionalFormatting>
  <conditionalFormatting sqref="S229">
    <cfRule type="expression" dxfId="19" priority="19">
      <formula>($Y229=1)</formula>
    </cfRule>
  </conditionalFormatting>
  <conditionalFormatting sqref="AA229">
    <cfRule type="expression" dxfId="18" priority="18">
      <formula>($Y229=1)</formula>
    </cfRule>
  </conditionalFormatting>
  <conditionalFormatting sqref="N229">
    <cfRule type="expression" dxfId="17" priority="17">
      <formula>($Y229=1)</formula>
    </cfRule>
  </conditionalFormatting>
  <conditionalFormatting sqref="M278">
    <cfRule type="expression" dxfId="16" priority="16">
      <formula>($Y278=1)</formula>
    </cfRule>
  </conditionalFormatting>
  <conditionalFormatting sqref="M125">
    <cfRule type="expression" dxfId="15" priority="15">
      <formula>($Y125=1)</formula>
    </cfRule>
  </conditionalFormatting>
  <conditionalFormatting sqref="A190:N190 P190:AA190">
    <cfRule type="expression" dxfId="14" priority="14">
      <formula>($Y190=1)</formula>
    </cfRule>
  </conditionalFormatting>
  <conditionalFormatting sqref="AU190">
    <cfRule type="cellIs" dxfId="13" priority="13" operator="greaterThan">
      <formula>1</formula>
    </cfRule>
  </conditionalFormatting>
  <conditionalFormatting sqref="O190">
    <cfRule type="expression" dxfId="12" priority="12">
      <formula>($Y190=1)</formula>
    </cfRule>
  </conditionalFormatting>
  <conditionalFormatting sqref="A41:C41 P41:AA41 E41:N41">
    <cfRule type="expression" dxfId="11" priority="11">
      <formula>($Y41=1)</formula>
    </cfRule>
  </conditionalFormatting>
  <conditionalFormatting sqref="AU41">
    <cfRule type="cellIs" dxfId="10" priority="10" operator="greaterThan">
      <formula>1</formula>
    </cfRule>
  </conditionalFormatting>
  <conditionalFormatting sqref="O41">
    <cfRule type="expression" dxfId="9" priority="9">
      <formula>($Y41=1)</formula>
    </cfRule>
  </conditionalFormatting>
  <conditionalFormatting sqref="D41">
    <cfRule type="expression" dxfId="8" priority="8">
      <formula>($Y41=1)</formula>
    </cfRule>
  </conditionalFormatting>
  <conditionalFormatting sqref="D219">
    <cfRule type="expression" dxfId="7" priority="7">
      <formula>($Y219=1)</formula>
    </cfRule>
  </conditionalFormatting>
  <conditionalFormatting sqref="A29:AA29">
    <cfRule type="expression" dxfId="6" priority="3">
      <formula>($Y29=1)</formula>
    </cfRule>
  </conditionalFormatting>
  <conditionalFormatting sqref="AU29">
    <cfRule type="cellIs" dxfId="5" priority="2" operator="greaterThan">
      <formula>1</formula>
    </cfRule>
  </conditionalFormatting>
  <conditionalFormatting sqref="D39:D40">
    <cfRule type="expression" dxfId="1" priority="1">
      <formula>($Y39=1)</formula>
    </cfRule>
  </conditionalFormatting>
  <hyperlinks>
    <hyperlink ref="O124" r:id="rId1"/>
    <hyperlink ref="O187" r:id="rId2" display="http://musicboxtv.ru/"/>
    <hyperlink ref="O4" r:id="rId3"/>
    <hyperlink ref="O10" r:id="rId4"/>
    <hyperlink ref="O8" r:id="rId5"/>
    <hyperlink ref="O9:O18" r:id="rId6" display="http://ctc.ru/"/>
    <hyperlink ref="O22" r:id="rId7"/>
    <hyperlink ref="O86" r:id="rId8"/>
    <hyperlink ref="O183" r:id="rId9"/>
    <hyperlink ref="O111" r:id="rId10"/>
    <hyperlink ref="O97" r:id="rId11"/>
    <hyperlink ref="O92" r:id="rId12"/>
    <hyperlink ref="O91" r:id="rId13"/>
    <hyperlink ref="O106" r:id="rId14"/>
    <hyperlink ref="O138" r:id="rId15" display="http://www.multimania.tv/"/>
    <hyperlink ref="O132" r:id="rId16"/>
    <hyperlink ref="O140" r:id="rId17"/>
    <hyperlink ref="O133" r:id="rId18"/>
    <hyperlink ref="O136" r:id="rId19"/>
    <hyperlink ref="O139" r:id="rId20"/>
    <hyperlink ref="O43" r:id="rId21"/>
    <hyperlink ref="O42" r:id="rId22"/>
    <hyperlink ref="O23" r:id="rId23"/>
    <hyperlink ref="O44" r:id="rId24"/>
    <hyperlink ref="O63" r:id="rId25"/>
    <hyperlink ref="O57" r:id="rId26"/>
    <hyperlink ref="O54" r:id="rId27"/>
    <hyperlink ref="O49" r:id="rId28"/>
    <hyperlink ref="O65" r:id="rId29"/>
    <hyperlink ref="O51" r:id="rId30"/>
    <hyperlink ref="O50" r:id="rId31"/>
    <hyperlink ref="O59" r:id="rId32"/>
    <hyperlink ref="O61" r:id="rId33"/>
    <hyperlink ref="O178" r:id="rId34"/>
    <hyperlink ref="O158" r:id="rId35"/>
    <hyperlink ref="O142" r:id="rId36" display="http://www.rfpl.tv/"/>
    <hyperlink ref="O230" r:id="rId37" display="http://www.frenchlover.tv/"/>
    <hyperlink ref="O169" r:id="rId38"/>
    <hyperlink ref="O58" r:id="rId39"/>
    <hyperlink ref="O200" r:id="rId40"/>
    <hyperlink ref="O179" r:id="rId41"/>
    <hyperlink ref="O175" r:id="rId42"/>
    <hyperlink ref="O191" r:id="rId43"/>
    <hyperlink ref="O185" r:id="rId44"/>
    <hyperlink ref="O192" r:id="rId45"/>
    <hyperlink ref="O193" r:id="rId46"/>
    <hyperlink ref="O198" r:id="rId47"/>
    <hyperlink ref="O35" r:id="rId48"/>
    <hyperlink ref="O212" r:id="rId49"/>
    <hyperlink ref="O208" r:id="rId50"/>
    <hyperlink ref="O152" r:id="rId51"/>
    <hyperlink ref="O37" r:id="rId52"/>
    <hyperlink ref="O12" r:id="rId53"/>
    <hyperlink ref="O19" r:id="rId54"/>
    <hyperlink ref="O62" r:id="rId55"/>
    <hyperlink ref="O101" r:id="rId56"/>
    <hyperlink ref="O184" r:id="rId57"/>
    <hyperlink ref="O224" r:id="rId58"/>
    <hyperlink ref="O223" r:id="rId59"/>
    <hyperlink ref="O27" r:id="rId60" display="http://www.tv-moda.ru/"/>
    <hyperlink ref="O217" r:id="rId61"/>
    <hyperlink ref="O90" r:id="rId62"/>
    <hyperlink ref="O94" r:id="rId63"/>
    <hyperlink ref="O199" r:id="rId64"/>
    <hyperlink ref="O209" r:id="rId65"/>
    <hyperlink ref="O64" r:id="rId66"/>
    <hyperlink ref="O110" r:id="rId67"/>
    <hyperlink ref="O207" r:id="rId68"/>
    <hyperlink ref="O211" r:id="rId69"/>
    <hyperlink ref="O176" r:id="rId70" display="http://www.jstv.co.uk"/>
    <hyperlink ref="O214" r:id="rId71" display="http://probusinesstv.ru"/>
    <hyperlink ref="O218" r:id="rId72" display="http://vmeste-rf.tv"/>
    <hyperlink ref="O67" r:id="rId73"/>
    <hyperlink ref="O210" r:id="rId74" display="http://ru.euronews.com"/>
    <hyperlink ref="O24" r:id="rId75" display="http://www.m24.ru"/>
    <hyperlink ref="O119" r:id="rId76" display="http://www.prosveshenie.tv"/>
    <hyperlink ref="O204" r:id="rId77"/>
    <hyperlink ref="O203" r:id="rId78"/>
    <hyperlink ref="O202" r:id="rId79"/>
    <hyperlink ref="O201" r:id="rId80"/>
    <hyperlink ref="O189" r:id="rId81"/>
    <hyperlink ref="O188" r:id="rId82"/>
    <hyperlink ref="O173" r:id="rId83"/>
    <hyperlink ref="O105" r:id="rId84"/>
    <hyperlink ref="O73" r:id="rId85"/>
    <hyperlink ref="O75" r:id="rId86"/>
    <hyperlink ref="O74" r:id="rId87"/>
    <hyperlink ref="O76" r:id="rId88"/>
    <hyperlink ref="O77" r:id="rId89"/>
    <hyperlink ref="O52" r:id="rId90"/>
    <hyperlink ref="O71" r:id="rId91"/>
    <hyperlink ref="O122" r:id="rId92"/>
    <hyperlink ref="O222" r:id="rId93"/>
    <hyperlink ref="O79" r:id="rId94"/>
    <hyperlink ref="O78" r:id="rId95"/>
    <hyperlink ref="O125" r:id="rId96"/>
    <hyperlink ref="O126" r:id="rId97"/>
    <hyperlink ref="O220" r:id="rId98"/>
    <hyperlink ref="O177" r:id="rId99"/>
    <hyperlink ref="O127" r:id="rId100"/>
    <hyperlink ref="O128" r:id="rId101"/>
    <hyperlink ref="O231" r:id="rId102"/>
    <hyperlink ref="O55" r:id="rId103"/>
    <hyperlink ref="O70" r:id="rId104"/>
    <hyperlink ref="O154" r:id="rId105"/>
    <hyperlink ref="O123" r:id="rId106"/>
    <hyperlink ref="O129" r:id="rId107"/>
    <hyperlink ref="O174" r:id="rId108"/>
    <hyperlink ref="O80" r:id="rId109"/>
    <hyperlink ref="O15" r:id="rId110"/>
    <hyperlink ref="O30" r:id="rId111"/>
    <hyperlink ref="O221" r:id="rId112"/>
    <hyperlink ref="O6" r:id="rId113"/>
    <hyperlink ref="O122:O123" r:id="rId114" display="http://matchtv.ru/"/>
    <hyperlink ref="O194:O196" r:id="rId115" display="http://matchtv.ru/"/>
    <hyperlink ref="O160" r:id="rId116"/>
    <hyperlink ref="O144" r:id="rId117"/>
    <hyperlink ref="O145" r:id="rId118"/>
    <hyperlink ref="O235" r:id="rId119"/>
    <hyperlink ref="O236" r:id="rId120"/>
    <hyperlink ref="O237" r:id="rId121" display="http://ctc.ru/"/>
    <hyperlink ref="O238" r:id="rId122" display="http://ctc.ru/"/>
    <hyperlink ref="O239" r:id="rId123" display="http://ctc.ru/"/>
    <hyperlink ref="O240" r:id="rId124" display="http://ctc.ru/"/>
    <hyperlink ref="O247" r:id="rId125"/>
    <hyperlink ref="O242" r:id="rId126"/>
    <hyperlink ref="O241" r:id="rId127" display="http://ctc.ru/"/>
    <hyperlink ref="O249" r:id="rId128" display="http://www.m24.ru"/>
    <hyperlink ref="O256" r:id="rId129"/>
    <hyperlink ref="O248" r:id="rId130"/>
    <hyperlink ref="O245" r:id="rId131"/>
    <hyperlink ref="O251" r:id="rId132"/>
    <hyperlink ref="O233" r:id="rId133"/>
    <hyperlink ref="O255" r:id="rId134"/>
    <hyperlink ref="O273" r:id="rId135"/>
    <hyperlink ref="O257" r:id="rId136"/>
    <hyperlink ref="O258" r:id="rId137"/>
    <hyperlink ref="O260" r:id="rId138"/>
    <hyperlink ref="O261" r:id="rId139"/>
    <hyperlink ref="O264" r:id="rId140"/>
    <hyperlink ref="O269:O270" r:id="rId141" display="http://matchtv.ru/"/>
    <hyperlink ref="O271" r:id="rId142"/>
    <hyperlink ref="O272" r:id="rId143"/>
    <hyperlink ref="O146" r:id="rId144"/>
    <hyperlink ref="O172" r:id="rId145"/>
    <hyperlink ref="O180" r:id="rId146"/>
    <hyperlink ref="O141" r:id="rId147"/>
    <hyperlink ref="O56" r:id="rId148"/>
    <hyperlink ref="O195" r:id="rId149"/>
    <hyperlink ref="O226" r:id="rId150"/>
    <hyperlink ref="O131" r:id="rId151"/>
    <hyperlink ref="O153" r:id="rId152"/>
    <hyperlink ref="O72" r:id="rId153"/>
    <hyperlink ref="O68" r:id="rId154"/>
    <hyperlink ref="O45" r:id="rId155"/>
    <hyperlink ref="O66" r:id="rId156"/>
    <hyperlink ref="O69" r:id="rId157"/>
    <hyperlink ref="O81" r:id="rId158"/>
    <hyperlink ref="O83" r:id="rId159"/>
    <hyperlink ref="O36" r:id="rId160"/>
    <hyperlink ref="O227" r:id="rId161"/>
    <hyperlink ref="O229" r:id="rId162"/>
    <hyperlink ref="O190" r:id="rId163"/>
    <hyperlink ref="O219" r:id="rId164"/>
    <hyperlink ref="O41" r:id="rId165"/>
    <hyperlink ref="O167" r:id="rId166"/>
    <hyperlink ref="O39" r:id="rId167"/>
    <hyperlink ref="O40" r:id="rId168"/>
    <hyperlink ref="O29" r:id="rId169"/>
  </hyperlinks>
  <pageMargins left="0.7" right="0.7" top="0.75" bottom="0.75" header="0.3" footer="0.3"/>
  <pageSetup paperSize="9" orientation="portrait" r:id="rId170"/>
  <legacyDrawing r:id="rId1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H1" sqref="H1"/>
    </sheetView>
  </sheetViews>
  <sheetFormatPr defaultColWidth="8.85546875" defaultRowHeight="15" x14ac:dyDescent="0.25"/>
  <cols>
    <col min="1" max="1" width="14.7109375" bestFit="1" customWidth="1"/>
    <col min="2" max="2" width="15.42578125" bestFit="1" customWidth="1"/>
    <col min="3" max="3" width="15.85546875" bestFit="1" customWidth="1"/>
    <col min="4" max="4" width="15.85546875" customWidth="1"/>
    <col min="5" max="5" width="17" bestFit="1" customWidth="1"/>
    <col min="6" max="6" width="17.42578125" bestFit="1" customWidth="1"/>
    <col min="7" max="7" width="17.7109375" bestFit="1" customWidth="1"/>
    <col min="8" max="8" width="1.7109375" customWidth="1"/>
  </cols>
  <sheetData>
    <row r="1" spans="1:7" ht="15.75" thickBot="1" x14ac:dyDescent="0.3">
      <c r="A1" s="121" t="s">
        <v>1091</v>
      </c>
      <c r="B1" s="122"/>
      <c r="C1" s="122"/>
      <c r="D1" s="122"/>
      <c r="E1" s="122"/>
      <c r="F1" s="122"/>
      <c r="G1" s="123"/>
    </row>
    <row r="2" spans="1:7" ht="25.5" x14ac:dyDescent="0.25">
      <c r="A2" s="12" t="s">
        <v>1090</v>
      </c>
      <c r="B2" s="15" t="s">
        <v>1088</v>
      </c>
      <c r="C2" s="16" t="s">
        <v>1089</v>
      </c>
      <c r="D2" s="17" t="s">
        <v>1096</v>
      </c>
      <c r="E2" s="15" t="s">
        <v>1093</v>
      </c>
      <c r="F2" s="16" t="s">
        <v>1094</v>
      </c>
      <c r="G2" s="17" t="s">
        <v>1095</v>
      </c>
    </row>
    <row r="3" spans="1:7" x14ac:dyDescent="0.25">
      <c r="A3" s="13">
        <v>1</v>
      </c>
      <c r="B3" s="18">
        <f>COUNTIFS(IPTV!$C$3:$C$273,"SD",IPTV!$K$3:$K$273,$A3,IPTV!$Y$3:$Y$273,"&lt;&gt;1")</f>
        <v>65</v>
      </c>
      <c r="C3" s="11">
        <f>COUNTIFS(IPTV!$C$3:$C$273,"HD",IPTV!$K$3:$K$273,$A3,IPTV!$Y$3:$Y$273,"&lt;&gt;1")</f>
        <v>21</v>
      </c>
      <c r="D3" s="19">
        <f>COUNTIFS(IPTV!$K$3:$K$273,$A3,IPTV!$Y$3:$Y$273,"&lt;&gt;1")</f>
        <v>86</v>
      </c>
      <c r="E3" s="23">
        <f>SUMIFS(IPTV!$Z$3:$Z$273,IPTV!$C$3:$C$273,"SD",IPTV!$Y$3:$Y$273,"&lt;&gt;1",IPTV!$K$3:$K$273,$A3)</f>
        <v>250</v>
      </c>
      <c r="F3" s="24">
        <f>SUMIFS(IPTV!$Z$3:$Z$273,IPTV!$C$3:$C$273,"HD",IPTV!$Y$3:$Y$273,"&lt;&gt;1",IPTV!$K$3:$K$273,$A3)</f>
        <v>190.3</v>
      </c>
      <c r="G3" s="25">
        <f>SUMIFS(IPTV!$Z$3:$Z$273,IPTV!$Y$3:$Y$273,"&lt;&gt;1",IPTV!$K$3:$K$273,$A3)</f>
        <v>440.3</v>
      </c>
    </row>
    <row r="4" spans="1:7" x14ac:dyDescent="0.25">
      <c r="A4" s="13">
        <v>2</v>
      </c>
      <c r="B4" s="18">
        <f>COUNTIFS(IPTV!$C$3:$C$273,"SD",IPTV!$K$3:$K$273,$A4,IPTV!$Y$3:$Y$273,"&lt;&gt;1")</f>
        <v>75</v>
      </c>
      <c r="C4" s="11">
        <f>COUNTIFS(IPTV!$C$3:$C$273,"HD",IPTV!$K$3:$K$273,$A4,IPTV!$Y$3:$Y$273,"&lt;&gt;1")</f>
        <v>19</v>
      </c>
      <c r="D4" s="19">
        <f>COUNTIFS(IPTV!$K$3:$K$273,$A4,IPTV!$Y$3:$Y$273,"&lt;&gt;1")</f>
        <v>94</v>
      </c>
      <c r="E4" s="23">
        <f>SUMIFS(IPTV!$Z$3:$Z$273,IPTV!$C$3:$C$273,"SD",IPTV!$Y$3:$Y$273,"&lt;&gt;1",IPTV!$K$3:$K$273,$A4)</f>
        <v>289.20000000000005</v>
      </c>
      <c r="F4" s="24">
        <f>SUMIFS(IPTV!$Z$3:$Z$273,IPTV!$C$3:$C$273,"HD",IPTV!$Y$3:$Y$273,"&lt;&gt;1",IPTV!$K$3:$K$273,$A4)</f>
        <v>147.19999999999999</v>
      </c>
      <c r="G4" s="25">
        <f>SUMIFS(IPTV!$Z$3:$Z$273,IPTV!$Y$3:$Y$273,"&lt;&gt;1",IPTV!$K$3:$K$273,$A4)</f>
        <v>436.4</v>
      </c>
    </row>
    <row r="5" spans="1:7" x14ac:dyDescent="0.25">
      <c r="A5" s="13">
        <v>3</v>
      </c>
      <c r="B5" s="18">
        <f>COUNTIFS(IPTV!$C$3:$C$273,"SD",IPTV!$K$3:$K$273,$A5,IPTV!$Y$3:$Y$273,"&lt;&gt;1")</f>
        <v>69</v>
      </c>
      <c r="C5" s="11">
        <f>COUNTIFS(IPTV!$C$3:$C$273,"HD",IPTV!$K$3:$K$273,$A5,IPTV!$Y$3:$Y$273,"&lt;&gt;1")</f>
        <v>20</v>
      </c>
      <c r="D5" s="19">
        <f>COUNTIFS(IPTV!$K$3:$K$273,$A5,IPTV!$Y$3:$Y$273,"&lt;&gt;1")</f>
        <v>89</v>
      </c>
      <c r="E5" s="23">
        <f>SUMIFS(IPTV!$Z$3:$Z$273,IPTV!$C$3:$C$273,"SD",IPTV!$Y$3:$Y$273,"&lt;&gt;1",IPTV!$K$3:$K$273,$A5)</f>
        <v>256</v>
      </c>
      <c r="F5" s="24">
        <f>SUMIFS(IPTV!$Z$3:$Z$273,IPTV!$C$3:$C$273,"HD",IPTV!$Y$3:$Y$273,"&lt;&gt;1",IPTV!$K$3:$K$273,$A5)</f>
        <v>161.1</v>
      </c>
      <c r="G5" s="25">
        <f>SUMIFS(IPTV!$Z$3:$Z$273,IPTV!$Y$3:$Y$273,"&lt;&gt;1",IPTV!$K$3:$K$273,$A5)</f>
        <v>417.1</v>
      </c>
    </row>
    <row r="6" spans="1:7" ht="15.75" thickBot="1" x14ac:dyDescent="0.3">
      <c r="A6" s="14" t="s">
        <v>1092</v>
      </c>
      <c r="B6" s="20">
        <f>SUM(B3:B5)</f>
        <v>209</v>
      </c>
      <c r="C6" s="21">
        <f t="shared" ref="C6:G6" si="0">SUM(C3:C5)</f>
        <v>60</v>
      </c>
      <c r="D6" s="22">
        <f t="shared" si="0"/>
        <v>269</v>
      </c>
      <c r="E6" s="26">
        <f t="shared" si="0"/>
        <v>795.2</v>
      </c>
      <c r="F6" s="27">
        <f t="shared" si="0"/>
        <v>498.6</v>
      </c>
      <c r="G6" s="28">
        <f t="shared" si="0"/>
        <v>1293.8000000000002</v>
      </c>
    </row>
    <row r="8" spans="1:7" x14ac:dyDescent="0.25">
      <c r="A8" s="99">
        <v>600</v>
      </c>
      <c r="B8" s="124" t="s">
        <v>1132</v>
      </c>
      <c r="C8" s="124"/>
      <c r="D8" s="124"/>
    </row>
  </sheetData>
  <mergeCells count="2">
    <mergeCell ref="A1:G1"/>
    <mergeCell ref="B8:D8"/>
  </mergeCells>
  <conditionalFormatting sqref="G3:G5">
    <cfRule type="cellIs" dxfId="4" priority="1" operator="greaterThan">
      <formula>0.95*$A$8</formula>
    </cfRule>
    <cfRule type="cellIs" dxfId="3" priority="2" operator="between">
      <formula>0.8*$A$8</formula>
      <formula>0.95*$A$8</formula>
    </cfRule>
    <cfRule type="cellIs" dxfId="2" priority="3" operator="between">
      <formula>0</formula>
      <formula>0.8*$A$8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IPTV</vt:lpstr>
      <vt:lpstr>RTES</vt:lpstr>
    </vt:vector>
  </TitlesOfParts>
  <Company>MTS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Шаталов Александр Владиславович</dc:creator>
  <cp:lastModifiedBy>Шаталов Александр Владиславович</cp:lastModifiedBy>
  <cp:lastPrinted>2016-01-29T06:58:09Z</cp:lastPrinted>
  <dcterms:created xsi:type="dcterms:W3CDTF">2013-06-21T04:47:14Z</dcterms:created>
  <dcterms:modified xsi:type="dcterms:W3CDTF">2017-03-29T14:48:23Z</dcterms:modified>
</cp:coreProperties>
</file>