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\Desktop\выч мат\6 семестр\Лаб 2\"/>
    </mc:Choice>
  </mc:AlternateContent>
  <xr:revisionPtr revIDLastSave="0" documentId="13_ncr:1_{D75AB707-B80B-49A6-9234-6FB479FED2F2}" xr6:coauthVersionLast="47" xr6:coauthVersionMax="47" xr10:uidLastSave="{00000000-0000-0000-0000-000000000000}"/>
  <bookViews>
    <workbookView xWindow="8256" yWindow="420" windowWidth="14088" windowHeight="7344" xr2:uid="{761F23D0-12AB-4EBE-8443-BA8F95DC418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B5" i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E17" i="1"/>
  <c r="D17" i="1"/>
  <c r="C17" i="1"/>
  <c r="U4" i="2"/>
  <c r="K4" i="1"/>
  <c r="J4" i="1"/>
  <c r="F4" i="1" l="1"/>
  <c r="G4" i="1" s="1"/>
  <c r="H4" i="1" s="1"/>
  <c r="I4" i="1" s="1"/>
  <c r="G4" i="2"/>
  <c r="C5" i="2"/>
  <c r="M4" i="2"/>
  <c r="D5" i="2"/>
  <c r="V15" i="2"/>
  <c r="B16" i="2"/>
  <c r="H4" i="2"/>
  <c r="N4" i="2"/>
  <c r="K5" i="1"/>
  <c r="V16" i="2" l="1"/>
  <c r="B17" i="2"/>
  <c r="J4" i="2"/>
  <c r="F5" i="2" s="1"/>
  <c r="I4" i="2"/>
  <c r="E5" i="2" s="1"/>
  <c r="H5" i="2" s="1"/>
  <c r="I5" i="2" s="1"/>
  <c r="E6" i="2" s="1"/>
  <c r="P4" i="2"/>
  <c r="O4" i="2"/>
  <c r="G5" i="2"/>
  <c r="B18" i="2" l="1"/>
  <c r="V17" i="2"/>
  <c r="J5" i="2"/>
  <c r="F6" i="2" s="1"/>
  <c r="R4" i="2"/>
  <c r="Q4" i="2"/>
  <c r="B19" i="2" l="1"/>
  <c r="V18" i="2"/>
  <c r="T4" i="2"/>
  <c r="S4" i="2"/>
  <c r="G6" i="2"/>
  <c r="V19" i="2" l="1"/>
  <c r="B20" i="2"/>
  <c r="B21" i="2" l="1"/>
  <c r="V20" i="2"/>
  <c r="V21" i="2" l="1"/>
  <c r="B22" i="2"/>
  <c r="B23" i="2" l="1"/>
  <c r="V22" i="2"/>
  <c r="V23" i="2" l="1"/>
  <c r="B24" i="2"/>
  <c r="V24" i="2" l="1"/>
  <c r="B25" i="2"/>
  <c r="B26" i="2" l="1"/>
  <c r="V25" i="2"/>
  <c r="V4" i="2"/>
  <c r="C108" i="2" s="1"/>
  <c r="D108" i="2"/>
  <c r="B27" i="2" l="1"/>
  <c r="V26" i="2"/>
  <c r="H6" i="2"/>
  <c r="B108" i="2"/>
  <c r="C6" i="2"/>
  <c r="U5" i="2"/>
  <c r="D6" i="2" s="1"/>
  <c r="V5" i="2"/>
  <c r="C109" i="2" s="1"/>
  <c r="V27" i="2" l="1"/>
  <c r="B28" i="2"/>
  <c r="I6" i="2"/>
  <c r="J6" i="2"/>
  <c r="C7" i="2"/>
  <c r="B109" i="2"/>
  <c r="V6" i="2"/>
  <c r="B110" i="2" s="1"/>
  <c r="V28" i="2" l="1"/>
  <c r="B29" i="2"/>
  <c r="U6" i="2"/>
  <c r="D7" i="2" s="1"/>
  <c r="V7" i="2"/>
  <c r="B111" i="2" s="1"/>
  <c r="V29" i="2" l="1"/>
  <c r="B30" i="2"/>
  <c r="L5" i="2"/>
  <c r="C8" i="2"/>
  <c r="K5" i="2"/>
  <c r="V8" i="2"/>
  <c r="B31" i="2" l="1"/>
  <c r="V30" i="2"/>
  <c r="M5" i="2"/>
  <c r="N5" i="2"/>
  <c r="O5" i="2" s="1"/>
  <c r="D109" i="2"/>
  <c r="V9" i="2"/>
  <c r="V31" i="2" l="1"/>
  <c r="B32" i="2"/>
  <c r="P5" i="2"/>
  <c r="R5" i="2" s="1"/>
  <c r="S5" i="2" s="1"/>
  <c r="V10" i="2"/>
  <c r="B33" i="2" l="1"/>
  <c r="V32" i="2"/>
  <c r="Q5" i="2"/>
  <c r="T5" i="2" s="1"/>
  <c r="L6" i="2" s="1"/>
  <c r="E7" i="2"/>
  <c r="V11" i="2"/>
  <c r="K6" i="2" l="1"/>
  <c r="V33" i="2"/>
  <c r="B34" i="2"/>
  <c r="F7" i="2"/>
  <c r="M6" i="2"/>
  <c r="N6" i="2"/>
  <c r="V12" i="2"/>
  <c r="V34" i="2" l="1"/>
  <c r="B35" i="2"/>
  <c r="G7" i="2"/>
  <c r="H7" i="2"/>
  <c r="I7" i="2" s="1"/>
  <c r="O6" i="2"/>
  <c r="P6" i="2"/>
  <c r="V13" i="2"/>
  <c r="V35" i="2" l="1"/>
  <c r="B36" i="2"/>
  <c r="J7" i="2"/>
  <c r="Q6" i="2"/>
  <c r="R6" i="2"/>
  <c r="S6" i="2" s="1"/>
  <c r="V14" i="2"/>
  <c r="V36" i="2" l="1"/>
  <c r="B37" i="2"/>
  <c r="K7" i="2"/>
  <c r="F8" i="2"/>
  <c r="E8" i="2"/>
  <c r="T6" i="2"/>
  <c r="L7" i="2" s="1"/>
  <c r="V37" i="2" l="1"/>
  <c r="B38" i="2"/>
  <c r="G8" i="2"/>
  <c r="H8" i="2"/>
  <c r="I8" i="2" s="1"/>
  <c r="V38" i="2" l="1"/>
  <c r="B39" i="2"/>
  <c r="J8" i="2"/>
  <c r="B40" i="2" l="1"/>
  <c r="V39" i="2"/>
  <c r="M7" i="2"/>
  <c r="N7" i="2"/>
  <c r="B41" i="2" l="1"/>
  <c r="V40" i="2"/>
  <c r="O7" i="2"/>
  <c r="P7" i="2"/>
  <c r="B42" i="2" l="1"/>
  <c r="V41" i="2"/>
  <c r="F9" i="2"/>
  <c r="Q7" i="2"/>
  <c r="R7" i="2"/>
  <c r="S7" i="2" s="1"/>
  <c r="B43" i="2" l="1"/>
  <c r="V42" i="2"/>
  <c r="G9" i="2"/>
  <c r="E9" i="2"/>
  <c r="H9" i="2" s="1"/>
  <c r="J9" i="2" s="1"/>
  <c r="K8" i="2"/>
  <c r="T7" i="2"/>
  <c r="L8" i="2" s="1"/>
  <c r="B44" i="2" l="1"/>
  <c r="V43" i="2"/>
  <c r="I9" i="2"/>
  <c r="B45" i="2" l="1"/>
  <c r="V44" i="2"/>
  <c r="E5" i="1"/>
  <c r="F5" i="1" l="1"/>
  <c r="G5" i="1"/>
  <c r="H5" i="1" s="1"/>
  <c r="I5" i="1" s="1"/>
  <c r="B46" i="2"/>
  <c r="V45" i="2"/>
  <c r="E6" i="1" l="1"/>
  <c r="V46" i="2"/>
  <c r="B47" i="2"/>
  <c r="B48" i="2" l="1"/>
  <c r="V47" i="2"/>
  <c r="C110" i="2"/>
  <c r="B49" i="2" l="1"/>
  <c r="V48" i="2"/>
  <c r="V49" i="2" l="1"/>
  <c r="B50" i="2"/>
  <c r="L4" i="1"/>
  <c r="V50" i="2" l="1"/>
  <c r="B51" i="2"/>
  <c r="C5" i="1"/>
  <c r="B6" i="1"/>
  <c r="L5" i="1"/>
  <c r="D18" i="1" l="1"/>
  <c r="E18" i="1"/>
  <c r="K6" i="1"/>
  <c r="D7" i="1" s="1"/>
  <c r="F6" i="1"/>
  <c r="C18" i="1"/>
  <c r="B52" i="2"/>
  <c r="V51" i="2"/>
  <c r="U7" i="2"/>
  <c r="D8" i="2" s="1"/>
  <c r="J5" i="1"/>
  <c r="D110" i="2"/>
  <c r="C111" i="2"/>
  <c r="B112" i="2"/>
  <c r="C6" i="1"/>
  <c r="L6" i="1"/>
  <c r="B7" i="1"/>
  <c r="K7" i="1" l="1"/>
  <c r="D8" i="1" s="1"/>
  <c r="G6" i="1"/>
  <c r="H6" i="1" s="1"/>
  <c r="I6" i="1" s="1"/>
  <c r="E7" i="1"/>
  <c r="D19" i="1"/>
  <c r="E19" i="1"/>
  <c r="C19" i="1"/>
  <c r="L7" i="1"/>
  <c r="D20" i="1" s="1"/>
  <c r="V52" i="2"/>
  <c r="B53" i="2"/>
  <c r="C9" i="2"/>
  <c r="J6" i="1"/>
  <c r="C7" i="1" s="1"/>
  <c r="J7" i="1"/>
  <c r="C8" i="1" s="1"/>
  <c r="B8" i="1"/>
  <c r="L8" i="1" l="1"/>
  <c r="D21" i="1"/>
  <c r="K8" i="1"/>
  <c r="D9" i="1" s="1"/>
  <c r="E20" i="1"/>
  <c r="C21" i="1"/>
  <c r="C20" i="1"/>
  <c r="F7" i="1"/>
  <c r="G7" i="1" s="1"/>
  <c r="H7" i="1" s="1"/>
  <c r="I7" i="1" s="1"/>
  <c r="E8" i="1" s="1"/>
  <c r="F8" i="1" s="1"/>
  <c r="G8" i="1" s="1"/>
  <c r="H8" i="1" s="1"/>
  <c r="I8" i="1" s="1"/>
  <c r="V53" i="2"/>
  <c r="B54" i="2"/>
  <c r="B9" i="1"/>
  <c r="B10" i="1" l="1"/>
  <c r="K9" i="1"/>
  <c r="D10" i="1" s="1"/>
  <c r="E21" i="1"/>
  <c r="E9" i="1"/>
  <c r="V54" i="2"/>
  <c r="B55" i="2"/>
  <c r="D111" i="2"/>
  <c r="J8" i="1"/>
  <c r="L9" i="1"/>
  <c r="D22" i="1" s="1"/>
  <c r="B11" i="1"/>
  <c r="L10" i="1"/>
  <c r="E22" i="1" l="1"/>
  <c r="F9" i="1"/>
  <c r="G9" i="1" s="1"/>
  <c r="H9" i="1" s="1"/>
  <c r="I9" i="1" s="1"/>
  <c r="D23" i="1"/>
  <c r="K10" i="1"/>
  <c r="D11" i="1" s="1"/>
  <c r="V55" i="2"/>
  <c r="B56" i="2"/>
  <c r="C9" i="1"/>
  <c r="C22" i="1" s="1"/>
  <c r="L11" i="1"/>
  <c r="B12" i="1"/>
  <c r="E10" i="1" l="1"/>
  <c r="D24" i="1"/>
  <c r="K11" i="1"/>
  <c r="D12" i="1" s="1"/>
  <c r="B57" i="2"/>
  <c r="V56" i="2"/>
  <c r="C112" i="2"/>
  <c r="J9" i="1"/>
  <c r="B13" i="1"/>
  <c r="L12" i="1"/>
  <c r="D25" i="1" l="1"/>
  <c r="K12" i="1"/>
  <c r="D13" i="1" s="1"/>
  <c r="E23" i="1"/>
  <c r="E11" i="1"/>
  <c r="F10" i="1"/>
  <c r="G10" i="1" s="1"/>
  <c r="H10" i="1" s="1"/>
  <c r="I10" i="1" s="1"/>
  <c r="V57" i="2"/>
  <c r="B58" i="2"/>
  <c r="U8" i="2"/>
  <c r="D9" i="2" s="1"/>
  <c r="B113" i="2"/>
  <c r="C10" i="1"/>
  <c r="C23" i="1" s="1"/>
  <c r="B14" i="1"/>
  <c r="L13" i="1"/>
  <c r="E24" i="1" l="1"/>
  <c r="F11" i="1"/>
  <c r="G11" i="1" s="1"/>
  <c r="H11" i="1" s="1"/>
  <c r="I11" i="1" s="1"/>
  <c r="D26" i="1"/>
  <c r="K13" i="1"/>
  <c r="D14" i="1" s="1"/>
  <c r="B59" i="2"/>
  <c r="V58" i="2"/>
  <c r="C10" i="2"/>
  <c r="J10" i="1"/>
  <c r="L14" i="1"/>
  <c r="E12" i="1" l="1"/>
  <c r="D27" i="1"/>
  <c r="K14" i="1"/>
  <c r="V59" i="2"/>
  <c r="B60" i="2"/>
  <c r="M8" i="2"/>
  <c r="N8" i="2"/>
  <c r="D112" i="2"/>
  <c r="C11" i="1"/>
  <c r="C24" i="1" s="1"/>
  <c r="E25" i="1" l="1"/>
  <c r="F12" i="1"/>
  <c r="G12" i="1" s="1"/>
  <c r="H12" i="1" s="1"/>
  <c r="I12" i="1" s="1"/>
  <c r="E13" i="1"/>
  <c r="V60" i="2"/>
  <c r="B61" i="2"/>
  <c r="U9" i="2"/>
  <c r="D10" i="2" s="1"/>
  <c r="J11" i="1"/>
  <c r="C12" i="1" s="1"/>
  <c r="C25" i="1" s="1"/>
  <c r="O8" i="2"/>
  <c r="P8" i="2"/>
  <c r="B114" i="2"/>
  <c r="E26" i="1" l="1"/>
  <c r="F13" i="1"/>
  <c r="G13" i="1" s="1"/>
  <c r="H13" i="1" s="1"/>
  <c r="I13" i="1" s="1"/>
  <c r="E14" i="1" s="1"/>
  <c r="B62" i="2"/>
  <c r="V61" i="2"/>
  <c r="F10" i="2"/>
  <c r="E10" i="2"/>
  <c r="C11" i="2"/>
  <c r="C113" i="2"/>
  <c r="J12" i="1"/>
  <c r="Q8" i="2"/>
  <c r="R8" i="2"/>
  <c r="S8" i="2" s="1"/>
  <c r="C13" i="1"/>
  <c r="C26" i="1" s="1"/>
  <c r="E27" i="1" l="1"/>
  <c r="F14" i="1"/>
  <c r="G14" i="1" s="1"/>
  <c r="H14" i="1" s="1"/>
  <c r="I14" i="1" s="1"/>
  <c r="B63" i="2"/>
  <c r="V62" i="2"/>
  <c r="G10" i="2"/>
  <c r="H10" i="2"/>
  <c r="I10" i="2" s="1"/>
  <c r="K9" i="2"/>
  <c r="T8" i="2"/>
  <c r="L9" i="2" s="1"/>
  <c r="J13" i="1"/>
  <c r="B64" i="2" l="1"/>
  <c r="V63" i="2"/>
  <c r="J10" i="2"/>
  <c r="D113" i="2"/>
  <c r="M9" i="2"/>
  <c r="N9" i="2"/>
  <c r="O9" i="2" s="1"/>
  <c r="C14" i="1"/>
  <c r="C27" i="1" s="1"/>
  <c r="B65" i="2" l="1"/>
  <c r="V64" i="2"/>
  <c r="P9" i="2"/>
  <c r="J14" i="1"/>
  <c r="B115" i="2"/>
  <c r="U10" i="2"/>
  <c r="D11" i="2" s="1"/>
  <c r="V65" i="2" l="1"/>
  <c r="B66" i="2"/>
  <c r="F11" i="2"/>
  <c r="C12" i="2"/>
  <c r="Q9" i="2"/>
  <c r="R9" i="2"/>
  <c r="S9" i="2" s="1"/>
  <c r="B67" i="2" l="1"/>
  <c r="V66" i="2"/>
  <c r="T9" i="2"/>
  <c r="L10" i="2" s="1"/>
  <c r="G11" i="2"/>
  <c r="E11" i="2"/>
  <c r="H11" i="2" s="1"/>
  <c r="K10" i="2"/>
  <c r="C114" i="2"/>
  <c r="U11" i="2"/>
  <c r="D12" i="2" s="1"/>
  <c r="B116" i="2"/>
  <c r="J11" i="2" l="1"/>
  <c r="B68" i="2"/>
  <c r="V67" i="2"/>
  <c r="M10" i="2"/>
  <c r="N10" i="2"/>
  <c r="O10" i="2" s="1"/>
  <c r="I11" i="2"/>
  <c r="C13" i="2"/>
  <c r="D114" i="2"/>
  <c r="B69" i="2" l="1"/>
  <c r="V68" i="2"/>
  <c r="P10" i="2"/>
  <c r="Q10" i="2" s="1"/>
  <c r="U12" i="2"/>
  <c r="D13" i="2" s="1"/>
  <c r="B117" i="2"/>
  <c r="V69" i="2" l="1"/>
  <c r="B70" i="2"/>
  <c r="R10" i="2"/>
  <c r="S10" i="2" s="1"/>
  <c r="K11" i="2" s="1"/>
  <c r="E12" i="2"/>
  <c r="F12" i="2"/>
  <c r="C14" i="2"/>
  <c r="C115" i="2"/>
  <c r="V70" i="2" l="1"/>
  <c r="B71" i="2"/>
  <c r="T10" i="2"/>
  <c r="G12" i="2"/>
  <c r="H12" i="2"/>
  <c r="I12" i="2" s="1"/>
  <c r="U13" i="2"/>
  <c r="D14" i="2" s="1"/>
  <c r="D115" i="2"/>
  <c r="L11" i="2"/>
  <c r="B118" i="2"/>
  <c r="B72" i="2" l="1"/>
  <c r="V71" i="2"/>
  <c r="C15" i="2"/>
  <c r="J12" i="2"/>
  <c r="N11" i="2"/>
  <c r="M11" i="2"/>
  <c r="V72" i="2" l="1"/>
  <c r="B73" i="2"/>
  <c r="O11" i="2"/>
  <c r="P11" i="2"/>
  <c r="B119" i="2"/>
  <c r="U14" i="2"/>
  <c r="D15" i="2" s="1"/>
  <c r="B74" i="2" l="1"/>
  <c r="V73" i="2"/>
  <c r="U15" i="2"/>
  <c r="D16" i="2" s="1"/>
  <c r="C16" i="2"/>
  <c r="F13" i="2"/>
  <c r="E13" i="2"/>
  <c r="C116" i="2"/>
  <c r="Q11" i="2"/>
  <c r="R11" i="2"/>
  <c r="S11" i="2" s="1"/>
  <c r="U16" i="2" l="1"/>
  <c r="D17" i="2" s="1"/>
  <c r="C17" i="2"/>
  <c r="V74" i="2"/>
  <c r="B75" i="2"/>
  <c r="G13" i="2"/>
  <c r="H13" i="2"/>
  <c r="I13" i="2" s="1"/>
  <c r="K12" i="2"/>
  <c r="T11" i="2"/>
  <c r="L12" i="2" s="1"/>
  <c r="B120" i="2"/>
  <c r="U17" i="2" l="1"/>
  <c r="D18" i="2"/>
  <c r="C18" i="2"/>
  <c r="C19" i="2" s="1"/>
  <c r="B76" i="2"/>
  <c r="V75" i="2"/>
  <c r="J13" i="2"/>
  <c r="M12" i="2"/>
  <c r="N12" i="2"/>
  <c r="O12" i="2" s="1"/>
  <c r="D116" i="2"/>
  <c r="V76" i="2" l="1"/>
  <c r="B77" i="2"/>
  <c r="U18" i="2"/>
  <c r="D19" i="2" s="1"/>
  <c r="P12" i="2"/>
  <c r="B121" i="2"/>
  <c r="U19" i="2" l="1"/>
  <c r="D20" i="2" s="1"/>
  <c r="C20" i="2"/>
  <c r="V77" i="2"/>
  <c r="B78" i="2"/>
  <c r="E14" i="2"/>
  <c r="C117" i="2"/>
  <c r="Q12" i="2"/>
  <c r="R12" i="2"/>
  <c r="S12" i="2" s="1"/>
  <c r="C21" i="2" l="1"/>
  <c r="U20" i="2"/>
  <c r="D21" i="2" s="1"/>
  <c r="U21" i="2" s="1"/>
  <c r="D22" i="2" s="1"/>
  <c r="V78" i="2"/>
  <c r="B79" i="2"/>
  <c r="F14" i="2"/>
  <c r="K13" i="2"/>
  <c r="T12" i="2"/>
  <c r="L13" i="2" s="1"/>
  <c r="B80" i="2" l="1"/>
  <c r="V79" i="2"/>
  <c r="C22" i="2"/>
  <c r="C23" i="2" s="1"/>
  <c r="M13" i="2"/>
  <c r="G14" i="2"/>
  <c r="H14" i="2"/>
  <c r="I14" i="2" s="1"/>
  <c r="E15" i="2" s="1"/>
  <c r="D117" i="2"/>
  <c r="N13" i="2"/>
  <c r="O13" i="2" s="1"/>
  <c r="B122" i="2"/>
  <c r="U22" i="2" l="1"/>
  <c r="D23" i="2" s="1"/>
  <c r="U23" i="2" s="1"/>
  <c r="D24" i="2" s="1"/>
  <c r="B81" i="2"/>
  <c r="V80" i="2"/>
  <c r="U24" i="2"/>
  <c r="D25" i="2" s="1"/>
  <c r="C24" i="2"/>
  <c r="C25" i="2" s="1"/>
  <c r="J14" i="2"/>
  <c r="F15" i="2" s="1"/>
  <c r="P13" i="2"/>
  <c r="R13" i="2" s="1"/>
  <c r="S13" i="2" s="1"/>
  <c r="U25" i="2" l="1"/>
  <c r="D26" i="2"/>
  <c r="G15" i="2"/>
  <c r="H15" i="2"/>
  <c r="I15" i="2" s="1"/>
  <c r="E16" i="2" s="1"/>
  <c r="C26" i="2"/>
  <c r="C27" i="2" s="1"/>
  <c r="V81" i="2"/>
  <c r="B82" i="2"/>
  <c r="Q13" i="2"/>
  <c r="T13" i="2" s="1"/>
  <c r="L14" i="2" s="1"/>
  <c r="J15" i="2" l="1"/>
  <c r="F16" i="2" s="1"/>
  <c r="U26" i="2"/>
  <c r="D27" i="2" s="1"/>
  <c r="U27" i="2" s="1"/>
  <c r="D28" i="2" s="1"/>
  <c r="V82" i="2"/>
  <c r="B83" i="2"/>
  <c r="K14" i="2"/>
  <c r="C118" i="2"/>
  <c r="M14" i="2"/>
  <c r="B123" i="2"/>
  <c r="B84" i="2" l="1"/>
  <c r="V83" i="2"/>
  <c r="G16" i="2"/>
  <c r="H16" i="2"/>
  <c r="I16" i="2" s="1"/>
  <c r="E17" i="2" s="1"/>
  <c r="D118" i="2"/>
  <c r="C28" i="2"/>
  <c r="C29" i="2" s="1"/>
  <c r="N14" i="2"/>
  <c r="O14" i="2" l="1"/>
  <c r="V84" i="2"/>
  <c r="B85" i="2"/>
  <c r="J16" i="2"/>
  <c r="F17" i="2" s="1"/>
  <c r="U28" i="2"/>
  <c r="D29" i="2" s="1"/>
  <c r="U29" i="2" s="1"/>
  <c r="D30" i="2" s="1"/>
  <c r="P14" i="2"/>
  <c r="R14" i="2" s="1"/>
  <c r="S14" i="2" s="1"/>
  <c r="Q14" i="2"/>
  <c r="B124" i="2"/>
  <c r="K15" i="2" l="1"/>
  <c r="G17" i="2"/>
  <c r="H17" i="2"/>
  <c r="I17" i="2" s="1"/>
  <c r="E18" i="2" s="1"/>
  <c r="C30" i="2"/>
  <c r="C31" i="2" s="1"/>
  <c r="B86" i="2"/>
  <c r="V85" i="2"/>
  <c r="C119" i="2"/>
  <c r="T14" i="2"/>
  <c r="L15" i="2" s="1"/>
  <c r="U30" i="2" l="1"/>
  <c r="D31" i="2" s="1"/>
  <c r="U31" i="2" s="1"/>
  <c r="D32" i="2" s="1"/>
  <c r="M15" i="2"/>
  <c r="N15" i="2"/>
  <c r="P15" i="2" s="1"/>
  <c r="Q15" i="2" s="1"/>
  <c r="B87" i="2"/>
  <c r="V86" i="2"/>
  <c r="J17" i="2"/>
  <c r="F18" i="2" s="1"/>
  <c r="C32" i="2"/>
  <c r="C33" i="2" s="1"/>
  <c r="D119" i="2"/>
  <c r="B125" i="2"/>
  <c r="O15" i="2" l="1"/>
  <c r="V87" i="2"/>
  <c r="B88" i="2"/>
  <c r="C34" i="2"/>
  <c r="C35" i="2" s="1"/>
  <c r="U32" i="2"/>
  <c r="D33" i="2" s="1"/>
  <c r="U33" i="2" s="1"/>
  <c r="D34" i="2" s="1"/>
  <c r="R15" i="2"/>
  <c r="H18" i="2"/>
  <c r="J18" i="2" s="1"/>
  <c r="F19" i="2" s="1"/>
  <c r="G18" i="2"/>
  <c r="C120" i="2"/>
  <c r="B126" i="2"/>
  <c r="I18" i="2" l="1"/>
  <c r="E19" i="2" s="1"/>
  <c r="H19" i="2"/>
  <c r="I19" i="2" s="1"/>
  <c r="E20" i="2" s="1"/>
  <c r="G19" i="2"/>
  <c r="T15" i="2"/>
  <c r="L16" i="2" s="1"/>
  <c r="S15" i="2"/>
  <c r="K16" i="2" s="1"/>
  <c r="D120" i="2" s="1"/>
  <c r="V88" i="2"/>
  <c r="B89" i="2"/>
  <c r="U34" i="2"/>
  <c r="D35" i="2" s="1"/>
  <c r="U35" i="2" s="1"/>
  <c r="D36" i="2" s="1"/>
  <c r="N16" i="2" l="1"/>
  <c r="M16" i="2"/>
  <c r="O16" i="2"/>
  <c r="P16" i="2"/>
  <c r="R16" i="2" s="1"/>
  <c r="V89" i="2"/>
  <c r="B90" i="2"/>
  <c r="J19" i="2"/>
  <c r="F20" i="2" s="1"/>
  <c r="C36" i="2"/>
  <c r="C37" i="2" s="1"/>
  <c r="B127" i="2"/>
  <c r="U36" i="2" l="1"/>
  <c r="D37" i="2" s="1"/>
  <c r="S16" i="2"/>
  <c r="V90" i="2"/>
  <c r="B91" i="2"/>
  <c r="H20" i="2"/>
  <c r="I20" i="2" s="1"/>
  <c r="E21" i="2" s="1"/>
  <c r="G20" i="2"/>
  <c r="J20" i="2"/>
  <c r="F21" i="2" s="1"/>
  <c r="Q16" i="2"/>
  <c r="T16" i="2" s="1"/>
  <c r="L17" i="2" s="1"/>
  <c r="U37" i="2"/>
  <c r="D38" i="2" s="1"/>
  <c r="C38" i="2"/>
  <c r="C121" i="2"/>
  <c r="B128" i="2"/>
  <c r="C39" i="2" l="1"/>
  <c r="K17" i="2"/>
  <c r="D121" i="2" s="1"/>
  <c r="M17" i="2"/>
  <c r="N17" i="2"/>
  <c r="O17" i="2" s="1"/>
  <c r="G21" i="2"/>
  <c r="H21" i="2"/>
  <c r="J21" i="2" s="1"/>
  <c r="F22" i="2" s="1"/>
  <c r="U38" i="2"/>
  <c r="D39" i="2" s="1"/>
  <c r="V91" i="2"/>
  <c r="B92" i="2"/>
  <c r="C122" i="2"/>
  <c r="B129" i="2"/>
  <c r="G22" i="2" l="1"/>
  <c r="B93" i="2"/>
  <c r="V92" i="2"/>
  <c r="U39" i="2"/>
  <c r="D40" i="2" s="1"/>
  <c r="U40" i="2" s="1"/>
  <c r="D41" i="2" s="1"/>
  <c r="I21" i="2"/>
  <c r="E22" i="2" s="1"/>
  <c r="H22" i="2" s="1"/>
  <c r="C40" i="2"/>
  <c r="P17" i="2"/>
  <c r="J22" i="2" l="1"/>
  <c r="F23" i="2" s="1"/>
  <c r="I22" i="2"/>
  <c r="E23" i="2" s="1"/>
  <c r="B94" i="2"/>
  <c r="V93" i="2"/>
  <c r="R17" i="2"/>
  <c r="Q17" i="2"/>
  <c r="C41" i="2"/>
  <c r="C42" i="2" s="1"/>
  <c r="B130" i="2"/>
  <c r="V94" i="2" l="1"/>
  <c r="B95" i="2"/>
  <c r="T17" i="2"/>
  <c r="L18" i="2" s="1"/>
  <c r="S17" i="2"/>
  <c r="K18" i="2" s="1"/>
  <c r="D122" i="2" s="1"/>
  <c r="G23" i="2"/>
  <c r="H23" i="2"/>
  <c r="I23" i="2" s="1"/>
  <c r="E24" i="2" s="1"/>
  <c r="U41" i="2"/>
  <c r="D42" i="2" s="1"/>
  <c r="U42" i="2" s="1"/>
  <c r="D43" i="2" s="1"/>
  <c r="B131" i="2"/>
  <c r="M18" i="2" l="1"/>
  <c r="N18" i="2"/>
  <c r="O18" i="2" s="1"/>
  <c r="P18" i="2"/>
  <c r="R18" i="2" s="1"/>
  <c r="J23" i="2"/>
  <c r="F24" i="2" s="1"/>
  <c r="B96" i="2"/>
  <c r="V95" i="2"/>
  <c r="C43" i="2"/>
  <c r="C44" i="2" s="1"/>
  <c r="C123" i="2"/>
  <c r="U43" i="2" l="1"/>
  <c r="D44" i="2" s="1"/>
  <c r="U44" i="2" s="1"/>
  <c r="D45" i="2" s="1"/>
  <c r="S18" i="2"/>
  <c r="Q18" i="2"/>
  <c r="T18" i="2" s="1"/>
  <c r="L19" i="2" s="1"/>
  <c r="C45" i="2"/>
  <c r="C46" i="2" s="1"/>
  <c r="B97" i="2"/>
  <c r="V96" i="2"/>
  <c r="G24" i="2"/>
  <c r="H24" i="2"/>
  <c r="I24" i="2" s="1"/>
  <c r="E25" i="2" s="1"/>
  <c r="B132" i="2"/>
  <c r="K19" i="2" l="1"/>
  <c r="D123" i="2" s="1"/>
  <c r="M19" i="2"/>
  <c r="N19" i="2"/>
  <c r="O19" i="2" s="1"/>
  <c r="J24" i="2"/>
  <c r="F25" i="2" s="1"/>
  <c r="B98" i="2"/>
  <c r="V97" i="2"/>
  <c r="U45" i="2"/>
  <c r="D46" i="2" s="1"/>
  <c r="U46" i="2" s="1"/>
  <c r="D47" i="2" s="1"/>
  <c r="C124" i="2"/>
  <c r="P19" i="2" l="1"/>
  <c r="R19" i="2" s="1"/>
  <c r="S19" i="2" s="1"/>
  <c r="V98" i="2"/>
  <c r="B99" i="2"/>
  <c r="H25" i="2"/>
  <c r="G25" i="2"/>
  <c r="I25" i="2"/>
  <c r="E26" i="2" s="1"/>
  <c r="Q19" i="2"/>
  <c r="T19" i="2" s="1"/>
  <c r="L20" i="2" s="1"/>
  <c r="U47" i="2"/>
  <c r="D48" i="2" s="1"/>
  <c r="C47" i="2"/>
  <c r="C48" i="2" s="1"/>
  <c r="B133" i="2"/>
  <c r="M20" i="2" l="1"/>
  <c r="B100" i="2"/>
  <c r="V99" i="2"/>
  <c r="C49" i="2"/>
  <c r="U48" i="2"/>
  <c r="D49" i="2"/>
  <c r="J25" i="2"/>
  <c r="F26" i="2" s="1"/>
  <c r="K20" i="2"/>
  <c r="N20" i="2" s="1"/>
  <c r="D124" i="2" l="1"/>
  <c r="P20" i="2"/>
  <c r="O20" i="2"/>
  <c r="U49" i="2"/>
  <c r="D50" i="2" s="1"/>
  <c r="V100" i="2"/>
  <c r="B101" i="2"/>
  <c r="C50" i="2"/>
  <c r="G26" i="2"/>
  <c r="J26" i="2" s="1"/>
  <c r="F27" i="2" s="1"/>
  <c r="H26" i="2"/>
  <c r="I26" i="2" s="1"/>
  <c r="E27" i="2" s="1"/>
  <c r="B134" i="2"/>
  <c r="H27" i="2" l="1"/>
  <c r="G27" i="2"/>
  <c r="I27" i="2"/>
  <c r="E28" i="2" s="1"/>
  <c r="U50" i="2"/>
  <c r="D51" i="2" s="1"/>
  <c r="C51" i="2"/>
  <c r="V101" i="2"/>
  <c r="B102" i="2"/>
  <c r="R20" i="2"/>
  <c r="Q20" i="2"/>
  <c r="C125" i="2"/>
  <c r="U51" i="2" l="1"/>
  <c r="D52" i="2"/>
  <c r="C52" i="2"/>
  <c r="C53" i="2" s="1"/>
  <c r="V102" i="2"/>
  <c r="B103" i="2"/>
  <c r="S20" i="2"/>
  <c r="K21" i="2" s="1"/>
  <c r="T20" i="2"/>
  <c r="L21" i="2" s="1"/>
  <c r="J27" i="2"/>
  <c r="F28" i="2" s="1"/>
  <c r="B135" i="2"/>
  <c r="D125" i="2" l="1"/>
  <c r="N21" i="2"/>
  <c r="M21" i="2"/>
  <c r="V103" i="2"/>
  <c r="B104" i="2"/>
  <c r="V104" i="2" s="1"/>
  <c r="U52" i="2"/>
  <c r="D53" i="2" s="1"/>
  <c r="C54" i="2" s="1"/>
  <c r="G28" i="2"/>
  <c r="H28" i="2"/>
  <c r="J28" i="2" s="1"/>
  <c r="F29" i="2" s="1"/>
  <c r="B136" i="2"/>
  <c r="P21" i="2" l="1"/>
  <c r="I28" i="2"/>
  <c r="E29" i="2" s="1"/>
  <c r="G29" i="2"/>
  <c r="H29" i="2"/>
  <c r="I29" i="2" s="1"/>
  <c r="E30" i="2" s="1"/>
  <c r="Q21" i="2"/>
  <c r="O21" i="2"/>
  <c r="R21" i="2" s="1"/>
  <c r="U53" i="2"/>
  <c r="D54" i="2"/>
  <c r="U54" i="2" s="1"/>
  <c r="D55" i="2" s="1"/>
  <c r="C126" i="2"/>
  <c r="B137" i="2"/>
  <c r="T21" i="2" l="1"/>
  <c r="S21" i="2"/>
  <c r="J29" i="2"/>
  <c r="F30" i="2" s="1"/>
  <c r="U55" i="2"/>
  <c r="D56" i="2" s="1"/>
  <c r="L22" i="2"/>
  <c r="K22" i="2"/>
  <c r="D126" i="2" s="1"/>
  <c r="C55" i="2"/>
  <c r="C56" i="2" s="1"/>
  <c r="B138" i="2"/>
  <c r="U56" i="2" l="1"/>
  <c r="D57" i="2" s="1"/>
  <c r="G30" i="2"/>
  <c r="H30" i="2"/>
  <c r="I30" i="2" s="1"/>
  <c r="E31" i="2" s="1"/>
  <c r="C57" i="2"/>
  <c r="N22" i="2"/>
  <c r="P22" i="2" s="1"/>
  <c r="M22" i="2"/>
  <c r="C127" i="2"/>
  <c r="U57" i="2" l="1"/>
  <c r="D58" i="2" s="1"/>
  <c r="Q22" i="2"/>
  <c r="O22" i="2"/>
  <c r="R22" i="2" s="1"/>
  <c r="C58" i="2"/>
  <c r="C59" i="2" s="1"/>
  <c r="J30" i="2"/>
  <c r="F31" i="2" s="1"/>
  <c r="B139" i="2"/>
  <c r="S22" i="2" l="1"/>
  <c r="K23" i="2" s="1"/>
  <c r="T22" i="2"/>
  <c r="L23" i="2" s="1"/>
  <c r="U58" i="2"/>
  <c r="D59" i="2" s="1"/>
  <c r="H31" i="2"/>
  <c r="G31" i="2"/>
  <c r="B140" i="2"/>
  <c r="N23" i="2" l="1"/>
  <c r="M23" i="2"/>
  <c r="P23" i="2"/>
  <c r="Q23" i="2" s="1"/>
  <c r="O23" i="2"/>
  <c r="J31" i="2"/>
  <c r="F32" i="2" s="1"/>
  <c r="U59" i="2"/>
  <c r="D60" i="2"/>
  <c r="D127" i="2"/>
  <c r="C60" i="2"/>
  <c r="I31" i="2"/>
  <c r="E32" i="2" s="1"/>
  <c r="C128" i="2"/>
  <c r="C61" i="2" l="1"/>
  <c r="U60" i="2"/>
  <c r="D61" i="2" s="1"/>
  <c r="R23" i="2"/>
  <c r="G32" i="2"/>
  <c r="H32" i="2"/>
  <c r="I32" i="2"/>
  <c r="E33" i="2" s="1"/>
  <c r="B141" i="2"/>
  <c r="J32" i="2" l="1"/>
  <c r="F33" i="2" s="1"/>
  <c r="C62" i="2"/>
  <c r="U61" i="2"/>
  <c r="D62" i="2" s="1"/>
  <c r="U62" i="2" s="1"/>
  <c r="D63" i="2" s="1"/>
  <c r="H33" i="2"/>
  <c r="I33" i="2" s="1"/>
  <c r="E34" i="2" s="1"/>
  <c r="G33" i="2"/>
  <c r="T23" i="2"/>
  <c r="L24" i="2" s="1"/>
  <c r="S23" i="2"/>
  <c r="K24" i="2" s="1"/>
  <c r="C129" i="2"/>
  <c r="B142" i="2"/>
  <c r="D128" i="2" l="1"/>
  <c r="M24" i="2"/>
  <c r="N24" i="2"/>
  <c r="P24" i="2" s="1"/>
  <c r="Q24" i="2" s="1"/>
  <c r="O24" i="2"/>
  <c r="J33" i="2"/>
  <c r="F34" i="2" s="1"/>
  <c r="C63" i="2"/>
  <c r="C64" i="2" s="1"/>
  <c r="B143" i="2"/>
  <c r="R24" i="2" l="1"/>
  <c r="H34" i="2"/>
  <c r="I34" i="2" s="1"/>
  <c r="E35" i="2" s="1"/>
  <c r="G34" i="2"/>
  <c r="U63" i="2"/>
  <c r="D64" i="2" s="1"/>
  <c r="C65" i="2" s="1"/>
  <c r="C130" i="2"/>
  <c r="B144" i="2"/>
  <c r="T24" i="2" l="1"/>
  <c r="L25" i="2" s="1"/>
  <c r="S24" i="2"/>
  <c r="K25" i="2" s="1"/>
  <c r="D129" i="2" s="1"/>
  <c r="J34" i="2"/>
  <c r="F35" i="2" s="1"/>
  <c r="U64" i="2"/>
  <c r="D65" i="2" s="1"/>
  <c r="B145" i="2"/>
  <c r="G35" i="2" l="1"/>
  <c r="H35" i="2"/>
  <c r="I35" i="2" s="1"/>
  <c r="E36" i="2" s="1"/>
  <c r="U65" i="2"/>
  <c r="D66" i="2" s="1"/>
  <c r="N25" i="2"/>
  <c r="M25" i="2"/>
  <c r="O25" i="2"/>
  <c r="C66" i="2"/>
  <c r="B146" i="2"/>
  <c r="C67" i="2" l="1"/>
  <c r="U66" i="2"/>
  <c r="D67" i="2" s="1"/>
  <c r="P25" i="2"/>
  <c r="J35" i="2"/>
  <c r="F36" i="2" s="1"/>
  <c r="C131" i="2"/>
  <c r="H36" i="2" l="1"/>
  <c r="I36" i="2" s="1"/>
  <c r="E37" i="2" s="1"/>
  <c r="G36" i="2"/>
  <c r="R25" i="2"/>
  <c r="Q25" i="2"/>
  <c r="U67" i="2"/>
  <c r="D68" i="2" s="1"/>
  <c r="U68" i="2" s="1"/>
  <c r="D69" i="2" s="1"/>
  <c r="C68" i="2"/>
  <c r="B147" i="2"/>
  <c r="C69" i="2" l="1"/>
  <c r="C70" i="2" s="1"/>
  <c r="T25" i="2"/>
  <c r="L26" i="2" s="1"/>
  <c r="S25" i="2"/>
  <c r="K26" i="2" s="1"/>
  <c r="D130" i="2" s="1"/>
  <c r="J36" i="2"/>
  <c r="F37" i="2" s="1"/>
  <c r="C132" i="2"/>
  <c r="B148" i="2"/>
  <c r="H37" i="2" l="1"/>
  <c r="I37" i="2" s="1"/>
  <c r="E38" i="2" s="1"/>
  <c r="G37" i="2"/>
  <c r="J37" i="2"/>
  <c r="F38" i="2" s="1"/>
  <c r="N26" i="2"/>
  <c r="O26" i="2" s="1"/>
  <c r="M26" i="2"/>
  <c r="U69" i="2"/>
  <c r="D70" i="2" s="1"/>
  <c r="U70" i="2" s="1"/>
  <c r="D71" i="2" s="1"/>
  <c r="C71" i="2" l="1"/>
  <c r="C72" i="2" s="1"/>
  <c r="P26" i="2"/>
  <c r="H38" i="2"/>
  <c r="I38" i="2" s="1"/>
  <c r="E39" i="2" s="1"/>
  <c r="G38" i="2"/>
  <c r="U71" i="2"/>
  <c r="D72" i="2" s="1"/>
  <c r="C73" i="2" s="1"/>
  <c r="B149" i="2"/>
  <c r="Q26" i="2" l="1"/>
  <c r="R26" i="2"/>
  <c r="U72" i="2"/>
  <c r="D73" i="2"/>
  <c r="J38" i="2"/>
  <c r="F39" i="2" s="1"/>
  <c r="C133" i="2"/>
  <c r="S26" i="2" l="1"/>
  <c r="T26" i="2"/>
  <c r="L27" i="2" s="1"/>
  <c r="K27" i="2"/>
  <c r="D131" i="2" s="1"/>
  <c r="G39" i="2"/>
  <c r="J39" i="2" s="1"/>
  <c r="F40" i="2" s="1"/>
  <c r="H39" i="2"/>
  <c r="I39" i="2" s="1"/>
  <c r="E40" i="2" s="1"/>
  <c r="U73" i="2"/>
  <c r="D74" i="2" s="1"/>
  <c r="U74" i="2" s="1"/>
  <c r="D75" i="2" s="1"/>
  <c r="C74" i="2"/>
  <c r="B150" i="2"/>
  <c r="M27" i="2" l="1"/>
  <c r="N27" i="2"/>
  <c r="H40" i="2"/>
  <c r="I40" i="2" s="1"/>
  <c r="E41" i="2" s="1"/>
  <c r="G40" i="2"/>
  <c r="C75" i="2"/>
  <c r="C76" i="2" s="1"/>
  <c r="O27" i="2" l="1"/>
  <c r="P27" i="2"/>
  <c r="J40" i="2"/>
  <c r="F41" i="2" s="1"/>
  <c r="U75" i="2"/>
  <c r="D76" i="2" s="1"/>
  <c r="C77" i="2" s="1"/>
  <c r="B151" i="2"/>
  <c r="Q27" i="2" l="1"/>
  <c r="R27" i="2"/>
  <c r="H41" i="2"/>
  <c r="I41" i="2" s="1"/>
  <c r="E42" i="2" s="1"/>
  <c r="G41" i="2"/>
  <c r="U76" i="2"/>
  <c r="D77" i="2" s="1"/>
  <c r="C134" i="2"/>
  <c r="B152" i="2"/>
  <c r="S27" i="2" l="1"/>
  <c r="K28" i="2" s="1"/>
  <c r="D132" i="2" s="1"/>
  <c r="T27" i="2"/>
  <c r="L28" i="2" s="1"/>
  <c r="C78" i="2"/>
  <c r="U77" i="2"/>
  <c r="D78" i="2" s="1"/>
  <c r="J41" i="2"/>
  <c r="F42" i="2" s="1"/>
  <c r="B153" i="2"/>
  <c r="M28" i="2" l="1"/>
  <c r="N28" i="2"/>
  <c r="O28" i="2" s="1"/>
  <c r="P28" i="2"/>
  <c r="R28" i="2" s="1"/>
  <c r="U78" i="2"/>
  <c r="D79" i="2" s="1"/>
  <c r="G42" i="2"/>
  <c r="H42" i="2"/>
  <c r="C79" i="2"/>
  <c r="C135" i="2"/>
  <c r="B154" i="2"/>
  <c r="Q28" i="2" l="1"/>
  <c r="C80" i="2"/>
  <c r="J42" i="2"/>
  <c r="F43" i="2" s="1"/>
  <c r="H43" i="2" s="1"/>
  <c r="I42" i="2"/>
  <c r="E43" i="2" s="1"/>
  <c r="U79" i="2"/>
  <c r="D80" i="2" s="1"/>
  <c r="C81" i="2"/>
  <c r="T28" i="2"/>
  <c r="L29" i="2" s="1"/>
  <c r="S28" i="2"/>
  <c r="K29" i="2" s="1"/>
  <c r="B155" i="2"/>
  <c r="G43" i="2" l="1"/>
  <c r="J43" i="2" s="1"/>
  <c r="F44" i="2" s="1"/>
  <c r="G44" i="2" s="1"/>
  <c r="I43" i="2"/>
  <c r="E44" i="2" s="1"/>
  <c r="M29" i="2"/>
  <c r="N29" i="2"/>
  <c r="O29" i="2" s="1"/>
  <c r="U80" i="2"/>
  <c r="D81" i="2" s="1"/>
  <c r="C82" i="2" s="1"/>
  <c r="D133" i="2"/>
  <c r="C136" i="2"/>
  <c r="B156" i="2"/>
  <c r="P29" i="2" l="1"/>
  <c r="R29" i="2" s="1"/>
  <c r="H44" i="2"/>
  <c r="I44" i="2" s="1"/>
  <c r="E45" i="2" s="1"/>
  <c r="S29" i="2"/>
  <c r="D82" i="2"/>
  <c r="U81" i="2"/>
  <c r="J44" i="2"/>
  <c r="F45" i="2" s="1"/>
  <c r="Q29" i="2"/>
  <c r="K30" i="2" s="1"/>
  <c r="D134" i="2" s="1"/>
  <c r="B157" i="2"/>
  <c r="U82" i="2" l="1"/>
  <c r="D83" i="2"/>
  <c r="C83" i="2"/>
  <c r="C84" i="2" s="1"/>
  <c r="G45" i="2"/>
  <c r="H45" i="2"/>
  <c r="I45" i="2" s="1"/>
  <c r="E46" i="2" s="1"/>
  <c r="T29" i="2"/>
  <c r="L30" i="2" s="1"/>
  <c r="C137" i="2"/>
  <c r="N30" i="2" l="1"/>
  <c r="M30" i="2"/>
  <c r="O30" i="2"/>
  <c r="P30" i="2"/>
  <c r="R30" i="2" s="1"/>
  <c r="J45" i="2"/>
  <c r="F46" i="2" s="1"/>
  <c r="U83" i="2"/>
  <c r="D84" i="2"/>
  <c r="U84" i="2" s="1"/>
  <c r="D85" i="2" s="1"/>
  <c r="B158" i="2"/>
  <c r="S30" i="2" l="1"/>
  <c r="G46" i="2"/>
  <c r="H46" i="2"/>
  <c r="I46" i="2" s="1"/>
  <c r="E47" i="2" s="1"/>
  <c r="Q30" i="2"/>
  <c r="T30" i="2" s="1"/>
  <c r="L31" i="2" s="1"/>
  <c r="C85" i="2"/>
  <c r="C86" i="2" s="1"/>
  <c r="B159" i="2"/>
  <c r="M31" i="2" l="1"/>
  <c r="U85" i="2"/>
  <c r="D86" i="2" s="1"/>
  <c r="U86" i="2" s="1"/>
  <c r="D87" i="2" s="1"/>
  <c r="K31" i="2"/>
  <c r="J46" i="2"/>
  <c r="F47" i="2" s="1"/>
  <c r="C138" i="2"/>
  <c r="B160" i="2"/>
  <c r="C87" i="2" l="1"/>
  <c r="C88" i="2" s="1"/>
  <c r="G47" i="2"/>
  <c r="H47" i="2"/>
  <c r="J47" i="2" s="1"/>
  <c r="F48" i="2" s="1"/>
  <c r="D135" i="2"/>
  <c r="N31" i="2"/>
  <c r="U87" i="2"/>
  <c r="D88" i="2" s="1"/>
  <c r="B161" i="2"/>
  <c r="I47" i="2" l="1"/>
  <c r="E48" i="2" s="1"/>
  <c r="U88" i="2"/>
  <c r="D89" i="2" s="1"/>
  <c r="C89" i="2"/>
  <c r="G48" i="2"/>
  <c r="H48" i="2"/>
  <c r="I48" i="2"/>
  <c r="E49" i="2"/>
  <c r="O31" i="2"/>
  <c r="P31" i="2"/>
  <c r="C139" i="2"/>
  <c r="U89" i="2" l="1"/>
  <c r="D90" i="2" s="1"/>
  <c r="C90" i="2"/>
  <c r="C91" i="2" s="1"/>
  <c r="R31" i="2"/>
  <c r="Q31" i="2"/>
  <c r="J48" i="2"/>
  <c r="F49" i="2" s="1"/>
  <c r="B162" i="2"/>
  <c r="U90" i="2" l="1"/>
  <c r="D91" i="2" s="1"/>
  <c r="U91" i="2" s="1"/>
  <c r="D92" i="2" s="1"/>
  <c r="G49" i="2"/>
  <c r="T31" i="2"/>
  <c r="L32" i="2" s="1"/>
  <c r="S31" i="2"/>
  <c r="K32" i="2" s="1"/>
  <c r="D136" i="2" s="1"/>
  <c r="H49" i="2"/>
  <c r="I49" i="2" s="1"/>
  <c r="E50" i="2" s="1"/>
  <c r="B163" i="2"/>
  <c r="J49" i="2" l="1"/>
  <c r="F50" i="2" s="1"/>
  <c r="N32" i="2"/>
  <c r="P32" i="2" s="1"/>
  <c r="Q32" i="2" s="1"/>
  <c r="M32" i="2"/>
  <c r="C92" i="2"/>
  <c r="C93" i="2" s="1"/>
  <c r="C140" i="2"/>
  <c r="U92" i="2" l="1"/>
  <c r="D93" i="2" s="1"/>
  <c r="U93" i="2" s="1"/>
  <c r="D94" i="2" s="1"/>
  <c r="O32" i="2"/>
  <c r="R32" i="2" s="1"/>
  <c r="G50" i="2"/>
  <c r="H50" i="2"/>
  <c r="J50" i="2" s="1"/>
  <c r="F51" i="2" s="1"/>
  <c r="B164" i="2"/>
  <c r="T32" i="2" l="1"/>
  <c r="S32" i="2"/>
  <c r="K33" i="2" s="1"/>
  <c r="D137" i="2" s="1"/>
  <c r="L33" i="2"/>
  <c r="U94" i="2"/>
  <c r="D95" i="2" s="1"/>
  <c r="G51" i="2"/>
  <c r="I50" i="2"/>
  <c r="E51" i="2" s="1"/>
  <c r="H51" i="2" s="1"/>
  <c r="C94" i="2"/>
  <c r="C95" i="2" s="1"/>
  <c r="B165" i="2"/>
  <c r="I51" i="2" l="1"/>
  <c r="E52" i="2" s="1"/>
  <c r="J51" i="2"/>
  <c r="F52" i="2" s="1"/>
  <c r="H52" i="2" s="1"/>
  <c r="I52" i="2" s="1"/>
  <c r="E53" i="2" s="1"/>
  <c r="U95" i="2"/>
  <c r="D96" i="2" s="1"/>
  <c r="U96" i="2" s="1"/>
  <c r="D97" i="2" s="1"/>
  <c r="M33" i="2"/>
  <c r="N33" i="2"/>
  <c r="O33" i="2" s="1"/>
  <c r="G52" i="2"/>
  <c r="C96" i="2"/>
  <c r="C141" i="2"/>
  <c r="P33" i="2" l="1"/>
  <c r="J52" i="2"/>
  <c r="F53" i="2" s="1"/>
  <c r="C97" i="2"/>
  <c r="C98" i="2" s="1"/>
  <c r="B166" i="2"/>
  <c r="G53" i="2" l="1"/>
  <c r="H53" i="2"/>
  <c r="I53" i="2"/>
  <c r="E54" i="2" s="1"/>
  <c r="J53" i="2"/>
  <c r="F54" i="2" s="1"/>
  <c r="Q33" i="2"/>
  <c r="R33" i="2"/>
  <c r="U97" i="2"/>
  <c r="D98" i="2" s="1"/>
  <c r="B167" i="2"/>
  <c r="H54" i="2" l="1"/>
  <c r="G54" i="2"/>
  <c r="I54" i="2"/>
  <c r="E55" i="2" s="1"/>
  <c r="S33" i="2"/>
  <c r="K34" i="2" s="1"/>
  <c r="D138" i="2" s="1"/>
  <c r="T33" i="2"/>
  <c r="L34" i="2" s="1"/>
  <c r="U98" i="2"/>
  <c r="D99" i="2"/>
  <c r="C99" i="2"/>
  <c r="C100" i="2" s="1"/>
  <c r="C142" i="2"/>
  <c r="U99" i="2" l="1"/>
  <c r="D100" i="2" s="1"/>
  <c r="M34" i="2"/>
  <c r="N34" i="2"/>
  <c r="O34" i="2" s="1"/>
  <c r="J54" i="2"/>
  <c r="F55" i="2" s="1"/>
  <c r="B168" i="2"/>
  <c r="P34" i="2" l="1"/>
  <c r="Q34" i="2" s="1"/>
  <c r="U100" i="2"/>
  <c r="D101" i="2" s="1"/>
  <c r="C101" i="2"/>
  <c r="R34" i="2"/>
  <c r="G55" i="2"/>
  <c r="H55" i="2"/>
  <c r="J55" i="2" s="1"/>
  <c r="F56" i="2" s="1"/>
  <c r="C143" i="2"/>
  <c r="B169" i="2"/>
  <c r="U101" i="2" l="1"/>
  <c r="D102" i="2" s="1"/>
  <c r="C102" i="2"/>
  <c r="C103" i="2" s="1"/>
  <c r="S34" i="2"/>
  <c r="K35" i="2" s="1"/>
  <c r="D139" i="2" s="1"/>
  <c r="T34" i="2"/>
  <c r="L35" i="2" s="1"/>
  <c r="G56" i="2"/>
  <c r="I55" i="2"/>
  <c r="E56" i="2" s="1"/>
  <c r="U102" i="2" l="1"/>
  <c r="D103" i="2" s="1"/>
  <c r="U103" i="2" s="1"/>
  <c r="D104" i="2" s="1"/>
  <c r="H56" i="2"/>
  <c r="M35" i="2"/>
  <c r="N35" i="2"/>
  <c r="P35" i="2" s="1"/>
  <c r="Q35" i="2" s="1"/>
  <c r="B170" i="2"/>
  <c r="O35" i="2" l="1"/>
  <c r="R35" i="2" s="1"/>
  <c r="S35" i="2" s="1"/>
  <c r="K36" i="2" s="1"/>
  <c r="D140" i="2" s="1"/>
  <c r="T35" i="2"/>
  <c r="L36" i="2" s="1"/>
  <c r="I56" i="2"/>
  <c r="E57" i="2" s="1"/>
  <c r="J56" i="2"/>
  <c r="F57" i="2" s="1"/>
  <c r="C104" i="2"/>
  <c r="U104" i="2" s="1"/>
  <c r="C144" i="2"/>
  <c r="B171" i="2"/>
  <c r="G57" i="2" l="1"/>
  <c r="H57" i="2"/>
  <c r="J57" i="2" s="1"/>
  <c r="F58" i="2" s="1"/>
  <c r="I57" i="2"/>
  <c r="E58" i="2" s="1"/>
  <c r="M36" i="2"/>
  <c r="P36" i="2" s="1"/>
  <c r="N36" i="2"/>
  <c r="O36" i="2"/>
  <c r="C145" i="2"/>
  <c r="Q36" i="2" l="1"/>
  <c r="R36" i="2"/>
  <c r="H58" i="2"/>
  <c r="I58" i="2" s="1"/>
  <c r="E59" i="2" s="1"/>
  <c r="J58" i="2"/>
  <c r="F59" i="2" s="1"/>
  <c r="G58" i="2"/>
  <c r="B172" i="2"/>
  <c r="G59" i="2" l="1"/>
  <c r="H59" i="2"/>
  <c r="J59" i="2" s="1"/>
  <c r="F60" i="2" s="1"/>
  <c r="I59" i="2"/>
  <c r="E60" i="2" s="1"/>
  <c r="T36" i="2"/>
  <c r="L37" i="2" s="1"/>
  <c r="S36" i="2"/>
  <c r="K37" i="2" s="1"/>
  <c r="D141" i="2" s="1"/>
  <c r="G60" i="2" l="1"/>
  <c r="H60" i="2"/>
  <c r="I60" i="2"/>
  <c r="E61" i="2" s="1"/>
  <c r="M37" i="2"/>
  <c r="N37" i="2"/>
  <c r="O37" i="2" s="1"/>
  <c r="B173" i="2"/>
  <c r="P37" i="2" l="1"/>
  <c r="R37" i="2" s="1"/>
  <c r="J60" i="2"/>
  <c r="F61" i="2" s="1"/>
  <c r="H61" i="2" s="1"/>
  <c r="I61" i="2" s="1"/>
  <c r="E62" i="2" s="1"/>
  <c r="Q37" i="2"/>
  <c r="C146" i="2"/>
  <c r="G61" i="2" l="1"/>
  <c r="J61" i="2" s="1"/>
  <c r="F62" i="2" s="1"/>
  <c r="G62" i="2"/>
  <c r="H62" i="2"/>
  <c r="I62" i="2" s="1"/>
  <c r="E63" i="2" s="1"/>
  <c r="S37" i="2"/>
  <c r="K38" i="2" s="1"/>
  <c r="T37" i="2"/>
  <c r="L38" i="2" s="1"/>
  <c r="B174" i="2"/>
  <c r="D142" i="2" l="1"/>
  <c r="M38" i="2"/>
  <c r="N38" i="2"/>
  <c r="O38" i="2" s="1"/>
  <c r="J62" i="2"/>
  <c r="F63" i="2" s="1"/>
  <c r="B175" i="2"/>
  <c r="P38" i="2" l="1"/>
  <c r="H63" i="2"/>
  <c r="I63" i="2" s="1"/>
  <c r="E64" i="2" s="1"/>
  <c r="G63" i="2"/>
  <c r="C147" i="2"/>
  <c r="R38" i="2" l="1"/>
  <c r="S38" i="2" s="1"/>
  <c r="Q38" i="2"/>
  <c r="J63" i="2"/>
  <c r="F64" i="2" s="1"/>
  <c r="B176" i="2"/>
  <c r="T38" i="2" l="1"/>
  <c r="L39" i="2" s="1"/>
  <c r="K39" i="2"/>
  <c r="H64" i="2"/>
  <c r="I64" i="2" s="1"/>
  <c r="E65" i="2" s="1"/>
  <c r="G64" i="2"/>
  <c r="C148" i="2"/>
  <c r="B177" i="2"/>
  <c r="D143" i="2" l="1"/>
  <c r="J64" i="2"/>
  <c r="F65" i="2" s="1"/>
  <c r="N39" i="2"/>
  <c r="O39" i="2" s="1"/>
  <c r="M39" i="2"/>
  <c r="G65" i="2" l="1"/>
  <c r="H65" i="2"/>
  <c r="I65" i="2" s="1"/>
  <c r="E66" i="2" s="1"/>
  <c r="P39" i="2"/>
  <c r="C149" i="2"/>
  <c r="B178" i="2"/>
  <c r="J65" i="2" l="1"/>
  <c r="F66" i="2" s="1"/>
  <c r="Q39" i="2"/>
  <c r="R39" i="2"/>
  <c r="B179" i="2"/>
  <c r="S39" i="2" l="1"/>
  <c r="T39" i="2"/>
  <c r="L40" i="2" s="1"/>
  <c r="K40" i="2"/>
  <c r="D144" i="2" s="1"/>
  <c r="G66" i="2"/>
  <c r="H66" i="2"/>
  <c r="I66" i="2"/>
  <c r="E67" i="2" s="1"/>
  <c r="M40" i="2" l="1"/>
  <c r="N40" i="2"/>
  <c r="O40" i="2" s="1"/>
  <c r="J66" i="2"/>
  <c r="F67" i="2" s="1"/>
  <c r="C150" i="2"/>
  <c r="B180" i="2"/>
  <c r="P40" i="2" l="1"/>
  <c r="G67" i="2"/>
  <c r="H67" i="2"/>
  <c r="I67" i="2" s="1"/>
  <c r="E68" i="2" s="1"/>
  <c r="B181" i="2"/>
  <c r="Q40" i="2" l="1"/>
  <c r="R40" i="2"/>
  <c r="J67" i="2"/>
  <c r="F68" i="2" s="1"/>
  <c r="C151" i="2"/>
  <c r="B182" i="2"/>
  <c r="T40" i="2" l="1"/>
  <c r="L41" i="2" s="1"/>
  <c r="S40" i="2"/>
  <c r="K41" i="2" s="1"/>
  <c r="D145" i="2" s="1"/>
  <c r="H68" i="2"/>
  <c r="G68" i="2"/>
  <c r="B183" i="2"/>
  <c r="J68" i="2" l="1"/>
  <c r="F69" i="2" s="1"/>
  <c r="I68" i="2"/>
  <c r="E69" i="2" s="1"/>
  <c r="G69" i="2"/>
  <c r="H69" i="2"/>
  <c r="I69" i="2" s="1"/>
  <c r="E70" i="2" s="1"/>
  <c r="M41" i="2"/>
  <c r="N41" i="2"/>
  <c r="P41" i="2" s="1"/>
  <c r="O41" i="2"/>
  <c r="C152" i="2"/>
  <c r="B184" i="2"/>
  <c r="R41" i="2" l="1"/>
  <c r="Q41" i="2"/>
  <c r="J69" i="2"/>
  <c r="F70" i="2" s="1"/>
  <c r="G70" i="2" s="1"/>
  <c r="T41" i="2"/>
  <c r="L42" i="2" s="1"/>
  <c r="S41" i="2"/>
  <c r="K42" i="2" s="1"/>
  <c r="D146" i="2" s="1"/>
  <c r="H70" i="2" l="1"/>
  <c r="J70" i="2" s="1"/>
  <c r="F71" i="2" s="1"/>
  <c r="G71" i="2" s="1"/>
  <c r="I70" i="2"/>
  <c r="E71" i="2" s="1"/>
  <c r="H71" i="2" s="1"/>
  <c r="M42" i="2"/>
  <c r="N42" i="2"/>
  <c r="P42" i="2" s="1"/>
  <c r="B185" i="2"/>
  <c r="O42" i="2" l="1"/>
  <c r="R42" i="2" s="1"/>
  <c r="I71" i="2"/>
  <c r="E72" i="2" s="1"/>
  <c r="J71" i="2"/>
  <c r="F72" i="2" s="1"/>
  <c r="Q42" i="2"/>
  <c r="C153" i="2"/>
  <c r="T42" i="2" l="1"/>
  <c r="L43" i="2" s="1"/>
  <c r="S42" i="2"/>
  <c r="K43" i="2" s="1"/>
  <c r="D147" i="2" s="1"/>
  <c r="H72" i="2"/>
  <c r="I72" i="2" s="1"/>
  <c r="E73" i="2" s="1"/>
  <c r="G72" i="2"/>
  <c r="N43" i="2"/>
  <c r="O43" i="2" s="1"/>
  <c r="M43" i="2"/>
  <c r="B186" i="2"/>
  <c r="J72" i="2" l="1"/>
  <c r="F73" i="2" s="1"/>
  <c r="G73" i="2" s="1"/>
  <c r="P43" i="2"/>
  <c r="B187" i="2"/>
  <c r="H73" i="2" l="1"/>
  <c r="I73" i="2" s="1"/>
  <c r="E74" i="2" s="1"/>
  <c r="Q43" i="2"/>
  <c r="R43" i="2"/>
  <c r="C154" i="2"/>
  <c r="J73" i="2" l="1"/>
  <c r="F74" i="2" s="1"/>
  <c r="G74" i="2" s="1"/>
  <c r="J74" i="2" s="1"/>
  <c r="F75" i="2" s="1"/>
  <c r="H74" i="2"/>
  <c r="I74" i="2" s="1"/>
  <c r="E75" i="2" s="1"/>
  <c r="S43" i="2"/>
  <c r="K44" i="2" s="1"/>
  <c r="D148" i="2" s="1"/>
  <c r="T43" i="2"/>
  <c r="L44" i="2" s="1"/>
  <c r="B188" i="2"/>
  <c r="M44" i="2" l="1"/>
  <c r="N44" i="2"/>
  <c r="P44" i="2" s="1"/>
  <c r="Q44" i="2" s="1"/>
  <c r="G75" i="2"/>
  <c r="H75" i="2"/>
  <c r="I75" i="2" s="1"/>
  <c r="E76" i="2" s="1"/>
  <c r="C155" i="2"/>
  <c r="O44" i="2" l="1"/>
  <c r="R44" i="2"/>
  <c r="T44" i="2" s="1"/>
  <c r="L45" i="2" s="1"/>
  <c r="J75" i="2"/>
  <c r="F76" i="2" s="1"/>
  <c r="B189" i="2"/>
  <c r="S44" i="2" l="1"/>
  <c r="K45" i="2" s="1"/>
  <c r="D149" i="2" s="1"/>
  <c r="G76" i="2"/>
  <c r="H76" i="2"/>
  <c r="J76" i="2" s="1"/>
  <c r="F77" i="2" s="1"/>
  <c r="I76" i="2"/>
  <c r="E77" i="2" s="1"/>
  <c r="M45" i="2"/>
  <c r="N45" i="2"/>
  <c r="O45" i="2" s="1"/>
  <c r="P45" i="2"/>
  <c r="Q45" i="2" s="1"/>
  <c r="R45" i="2" l="1"/>
  <c r="T45" i="2" s="1"/>
  <c r="L46" i="2" s="1"/>
  <c r="S45" i="2"/>
  <c r="K46" i="2" s="1"/>
  <c r="D150" i="2" s="1"/>
  <c r="G77" i="2"/>
  <c r="H77" i="2"/>
  <c r="I77" i="2" s="1"/>
  <c r="E78" i="2" s="1"/>
  <c r="B190" i="2"/>
  <c r="J77" i="2" l="1"/>
  <c r="F78" i="2" s="1"/>
  <c r="M46" i="2"/>
  <c r="N46" i="2"/>
  <c r="P46" i="2" s="1"/>
  <c r="C156" i="2"/>
  <c r="Q46" i="2" l="1"/>
  <c r="O46" i="2"/>
  <c r="R46" i="2" s="1"/>
  <c r="G78" i="2"/>
  <c r="H78" i="2"/>
  <c r="I78" i="2" s="1"/>
  <c r="E79" i="2" s="1"/>
  <c r="B191" i="2"/>
  <c r="T46" i="2" l="1"/>
  <c r="L47" i="2" s="1"/>
  <c r="S46" i="2"/>
  <c r="K47" i="2" s="1"/>
  <c r="D151" i="2" s="1"/>
  <c r="J78" i="2"/>
  <c r="F79" i="2" s="1"/>
  <c r="H79" i="2" s="1"/>
  <c r="B192" i="2"/>
  <c r="G79" i="2" l="1"/>
  <c r="I79" i="2"/>
  <c r="E80" i="2" s="1"/>
  <c r="J79" i="2"/>
  <c r="F80" i="2" s="1"/>
  <c r="M47" i="2"/>
  <c r="P47" i="2" s="1"/>
  <c r="N47" i="2"/>
  <c r="O47" i="2" s="1"/>
  <c r="C157" i="2"/>
  <c r="B193" i="2"/>
  <c r="Q47" i="2" l="1"/>
  <c r="R47" i="2"/>
  <c r="G80" i="2"/>
  <c r="J80" i="2"/>
  <c r="F81" i="2" s="1"/>
  <c r="H80" i="2"/>
  <c r="I80" i="2" s="1"/>
  <c r="E81" i="2" s="1"/>
  <c r="T47" i="2" l="1"/>
  <c r="S47" i="2"/>
  <c r="K48" i="2" s="1"/>
  <c r="D152" i="2" s="1"/>
  <c r="H81" i="2"/>
  <c r="I81" i="2" s="1"/>
  <c r="E82" i="2" s="1"/>
  <c r="G81" i="2"/>
  <c r="L48" i="2"/>
  <c r="C158" i="2"/>
  <c r="B194" i="2"/>
  <c r="N48" i="2" l="1"/>
  <c r="M48" i="2"/>
  <c r="O48" i="2"/>
  <c r="J81" i="2"/>
  <c r="F82" i="2" s="1"/>
  <c r="B195" i="2"/>
  <c r="H82" i="2" l="1"/>
  <c r="I82" i="2" s="1"/>
  <c r="E83" i="2" s="1"/>
  <c r="G82" i="2"/>
  <c r="J82" i="2"/>
  <c r="F83" i="2" s="1"/>
  <c r="P48" i="2"/>
  <c r="C159" i="2"/>
  <c r="B196" i="2"/>
  <c r="R48" i="2" l="1"/>
  <c r="Q48" i="2"/>
  <c r="G83" i="2"/>
  <c r="H83" i="2"/>
  <c r="I83" i="2" s="1"/>
  <c r="E84" i="2" s="1"/>
  <c r="B197" i="2"/>
  <c r="J83" i="2" l="1"/>
  <c r="F84" i="2" s="1"/>
  <c r="S48" i="2"/>
  <c r="K49" i="2" s="1"/>
  <c r="D153" i="2" s="1"/>
  <c r="T48" i="2"/>
  <c r="L49" i="2" s="1"/>
  <c r="B198" i="2"/>
  <c r="M49" i="2" l="1"/>
  <c r="N49" i="2"/>
  <c r="O49" i="2" s="1"/>
  <c r="I84" i="2"/>
  <c r="E85" i="2" s="1"/>
  <c r="G84" i="2"/>
  <c r="H84" i="2"/>
  <c r="J84" i="2" s="1"/>
  <c r="F85" i="2" s="1"/>
  <c r="C160" i="2"/>
  <c r="B199" i="2"/>
  <c r="P49" i="2" l="1"/>
  <c r="R49" i="2" s="1"/>
  <c r="S49" i="2" s="1"/>
  <c r="Q49" i="2"/>
  <c r="T49" i="2" s="1"/>
  <c r="L50" i="2" s="1"/>
  <c r="G85" i="2"/>
  <c r="J85" i="2" s="1"/>
  <c r="F86" i="2" s="1"/>
  <c r="H85" i="2"/>
  <c r="I85" i="2" s="1"/>
  <c r="E86" i="2" s="1"/>
  <c r="B200" i="2"/>
  <c r="G86" i="2" l="1"/>
  <c r="H86" i="2"/>
  <c r="I86" i="2" s="1"/>
  <c r="E87" i="2" s="1"/>
  <c r="J86" i="2"/>
  <c r="F87" i="2" s="1"/>
  <c r="M50" i="2"/>
  <c r="K50" i="2"/>
  <c r="D154" i="2" s="1"/>
  <c r="C161" i="2"/>
  <c r="N50" i="2" l="1"/>
  <c r="H87" i="2"/>
  <c r="J87" i="2" s="1"/>
  <c r="F88" i="2" s="1"/>
  <c r="I87" i="2"/>
  <c r="E88" i="2" s="1"/>
  <c r="G87" i="2"/>
  <c r="B201" i="2"/>
  <c r="P50" i="2" l="1"/>
  <c r="O50" i="2"/>
  <c r="G88" i="2"/>
  <c r="H88" i="2"/>
  <c r="I88" i="2" s="1"/>
  <c r="E89" i="2" s="1"/>
  <c r="B202" i="2"/>
  <c r="R50" i="2" l="1"/>
  <c r="S50" i="2" s="1"/>
  <c r="K51" i="2" s="1"/>
  <c r="D155" i="2" s="1"/>
  <c r="Q50" i="2"/>
  <c r="T50" i="2" s="1"/>
  <c r="L51" i="2" s="1"/>
  <c r="J88" i="2"/>
  <c r="F89" i="2" s="1"/>
  <c r="C162" i="2"/>
  <c r="B203" i="2"/>
  <c r="O51" i="2" l="1"/>
  <c r="N51" i="2"/>
  <c r="P51" i="2" s="1"/>
  <c r="M51" i="2"/>
  <c r="G89" i="2"/>
  <c r="H89" i="2"/>
  <c r="J89" i="2" s="1"/>
  <c r="F90" i="2" s="1"/>
  <c r="I89" i="2"/>
  <c r="E90" i="2" s="1"/>
  <c r="B204" i="2"/>
  <c r="R51" i="2" l="1"/>
  <c r="S51" i="2" s="1"/>
  <c r="Q51" i="2"/>
  <c r="H90" i="2"/>
  <c r="I90" i="2" s="1"/>
  <c r="E91" i="2" s="1"/>
  <c r="G90" i="2"/>
  <c r="J90" i="2" s="1"/>
  <c r="F91" i="2" s="1"/>
  <c r="C163" i="2"/>
  <c r="T51" i="2" l="1"/>
  <c r="L52" i="2" s="1"/>
  <c r="K52" i="2"/>
  <c r="D156" i="2" s="1"/>
  <c r="G91" i="2"/>
  <c r="H91" i="2"/>
  <c r="J91" i="2" s="1"/>
  <c r="F92" i="2" s="1"/>
  <c r="B205" i="2"/>
  <c r="M52" i="2" l="1"/>
  <c r="N52" i="2"/>
  <c r="G92" i="2"/>
  <c r="H92" i="2"/>
  <c r="J92" i="2" s="1"/>
  <c r="F93" i="2" s="1"/>
  <c r="I91" i="2"/>
  <c r="E92" i="2" s="1"/>
  <c r="C164" i="2"/>
  <c r="P52" i="2" l="1"/>
  <c r="O52" i="2"/>
  <c r="G93" i="2"/>
  <c r="I92" i="2"/>
  <c r="E93" i="2" s="1"/>
  <c r="H93" i="2" s="1"/>
  <c r="I93" i="2" s="1"/>
  <c r="E94" i="2" s="1"/>
  <c r="B206" i="2"/>
  <c r="Q52" i="2" l="1"/>
  <c r="R52" i="2"/>
  <c r="J93" i="2"/>
  <c r="F94" i="2" s="1"/>
  <c r="B207" i="2"/>
  <c r="T52" i="2" l="1"/>
  <c r="L53" i="2" s="1"/>
  <c r="S52" i="2"/>
  <c r="K53" i="2" s="1"/>
  <c r="D157" i="2" s="1"/>
  <c r="H94" i="2"/>
  <c r="I94" i="2" s="1"/>
  <c r="E95" i="2" s="1"/>
  <c r="G94" i="2"/>
  <c r="J94" i="2" s="1"/>
  <c r="F95" i="2" s="1"/>
  <c r="C165" i="2"/>
  <c r="N53" i="2" l="1"/>
  <c r="O53" i="2" s="1"/>
  <c r="M53" i="2"/>
  <c r="G95" i="2"/>
  <c r="H95" i="2"/>
  <c r="B208" i="2"/>
  <c r="J95" i="2" l="1"/>
  <c r="F96" i="2" s="1"/>
  <c r="G96" i="2" s="1"/>
  <c r="P53" i="2"/>
  <c r="H96" i="2"/>
  <c r="I95" i="2"/>
  <c r="E96" i="2" s="1"/>
  <c r="J96" i="2" l="1"/>
  <c r="F97" i="2" s="1"/>
  <c r="Q53" i="2"/>
  <c r="R53" i="2"/>
  <c r="I96" i="2"/>
  <c r="E97" i="2" s="1"/>
  <c r="H97" i="2" s="1"/>
  <c r="G97" i="2"/>
  <c r="C166" i="2"/>
  <c r="T53" i="2" l="1"/>
  <c r="L54" i="2" s="1"/>
  <c r="S53" i="2"/>
  <c r="K54" i="2" s="1"/>
  <c r="D158" i="2" s="1"/>
  <c r="I97" i="2"/>
  <c r="E98" i="2" s="1"/>
  <c r="J97" i="2"/>
  <c r="F98" i="2" s="1"/>
  <c r="N54" i="2" l="1"/>
  <c r="P54" i="2" s="1"/>
  <c r="R54" i="2" s="1"/>
  <c r="O54" i="2"/>
  <c r="M54" i="2"/>
  <c r="H98" i="2"/>
  <c r="I98" i="2"/>
  <c r="E99" i="2" s="1"/>
  <c r="G98" i="2"/>
  <c r="Q54" i="2"/>
  <c r="C167" i="2"/>
  <c r="S54" i="2" l="1"/>
  <c r="K55" i="2" s="1"/>
  <c r="T54" i="2"/>
  <c r="L55" i="2" s="1"/>
  <c r="J98" i="2"/>
  <c r="F99" i="2" s="1"/>
  <c r="N55" i="2" l="1"/>
  <c r="O55" i="2" s="1"/>
  <c r="M55" i="2"/>
  <c r="H99" i="2"/>
  <c r="I99" i="2" s="1"/>
  <c r="E100" i="2" s="1"/>
  <c r="G99" i="2"/>
  <c r="D159" i="2"/>
  <c r="C168" i="2"/>
  <c r="P55" i="2" l="1"/>
  <c r="J99" i="2"/>
  <c r="F100" i="2" s="1"/>
  <c r="G100" i="2" s="1"/>
  <c r="H100" i="2" l="1"/>
  <c r="J100" i="2" s="1"/>
  <c r="F101" i="2" s="1"/>
  <c r="R55" i="2"/>
  <c r="Q55" i="2"/>
  <c r="C169" i="2"/>
  <c r="G101" i="2" l="1"/>
  <c r="S55" i="2"/>
  <c r="K56" i="2" s="1"/>
  <c r="D160" i="2" s="1"/>
  <c r="T55" i="2"/>
  <c r="L56" i="2" s="1"/>
  <c r="I100" i="2"/>
  <c r="E101" i="2" s="1"/>
  <c r="H101" i="2" s="1"/>
  <c r="I101" i="2" l="1"/>
  <c r="E102" i="2" s="1"/>
  <c r="J101" i="2"/>
  <c r="F102" i="2" s="1"/>
  <c r="G102" i="2" s="1"/>
  <c r="M56" i="2"/>
  <c r="N56" i="2"/>
  <c r="P56" i="2" s="1"/>
  <c r="O56" i="2"/>
  <c r="C170" i="2"/>
  <c r="R56" i="2" l="1"/>
  <c r="S56" i="2" s="1"/>
  <c r="Q56" i="2"/>
  <c r="T56" i="2" s="1"/>
  <c r="L57" i="2" s="1"/>
  <c r="M57" i="2" s="1"/>
  <c r="H102" i="2"/>
  <c r="I102" i="2" s="1"/>
  <c r="E103" i="2" s="1"/>
  <c r="J102" i="2"/>
  <c r="F103" i="2" s="1"/>
  <c r="K57" i="2" l="1"/>
  <c r="D161" i="2" s="1"/>
  <c r="N57" i="2"/>
  <c r="O57" i="2" s="1"/>
  <c r="G103" i="2"/>
  <c r="H103" i="2"/>
  <c r="I103" i="2" s="1"/>
  <c r="E104" i="2" s="1"/>
  <c r="J103" i="2"/>
  <c r="F104" i="2" s="1"/>
  <c r="C171" i="2"/>
  <c r="P57" i="2" l="1"/>
  <c r="G104" i="2"/>
  <c r="H104" i="2"/>
  <c r="I104" i="2" s="1"/>
  <c r="Q57" i="2"/>
  <c r="R57" i="2"/>
  <c r="J104" i="2" l="1"/>
  <c r="T57" i="2"/>
  <c r="L58" i="2" s="1"/>
  <c r="S57" i="2"/>
  <c r="K58" i="2" s="1"/>
  <c r="C172" i="2"/>
  <c r="D162" i="2" l="1"/>
  <c r="M58" i="2"/>
  <c r="N58" i="2"/>
  <c r="P58" i="2" s="1"/>
  <c r="Q58" i="2" s="1"/>
  <c r="O58" i="2" l="1"/>
  <c r="C173" i="2"/>
  <c r="R58" i="2" l="1"/>
  <c r="C174" i="2"/>
  <c r="S58" i="2" l="1"/>
  <c r="K59" i="2" s="1"/>
  <c r="D163" i="2" s="1"/>
  <c r="T58" i="2"/>
  <c r="L59" i="2" s="1"/>
  <c r="M59" i="2" l="1"/>
  <c r="N59" i="2"/>
  <c r="O59" i="2" s="1"/>
  <c r="C175" i="2"/>
  <c r="P59" i="2" l="1"/>
  <c r="R59" i="2" l="1"/>
  <c r="Q59" i="2"/>
  <c r="C176" i="2"/>
  <c r="S59" i="2" l="1"/>
  <c r="K60" i="2" s="1"/>
  <c r="D164" i="2" s="1"/>
  <c r="T59" i="2"/>
  <c r="L60" i="2" s="1"/>
  <c r="N60" i="2" l="1"/>
  <c r="M60" i="2"/>
  <c r="C177" i="2"/>
  <c r="P60" i="2" l="1"/>
  <c r="Q60" i="2"/>
  <c r="O60" i="2"/>
  <c r="R60" i="2" s="1"/>
  <c r="S60" i="2" l="1"/>
  <c r="K61" i="2" s="1"/>
  <c r="D165" i="2" s="1"/>
  <c r="T60" i="2"/>
  <c r="L61" i="2" s="1"/>
  <c r="C178" i="2"/>
  <c r="N61" i="2" l="1"/>
  <c r="M61" i="2"/>
  <c r="P61" i="2" l="1"/>
  <c r="Q61" i="2" s="1"/>
  <c r="O61" i="2"/>
  <c r="R61" i="2" s="1"/>
  <c r="C179" i="2"/>
  <c r="T61" i="2" l="1"/>
  <c r="L62" i="2" s="1"/>
  <c r="S61" i="2"/>
  <c r="K62" i="2" s="1"/>
  <c r="D166" i="2" s="1"/>
  <c r="N62" i="2" l="1"/>
  <c r="M62" i="2"/>
  <c r="O62" i="2"/>
  <c r="C180" i="2"/>
  <c r="P62" i="2" l="1"/>
  <c r="R62" i="2" l="1"/>
  <c r="Q62" i="2"/>
  <c r="C181" i="2"/>
  <c r="T62" i="2" l="1"/>
  <c r="L63" i="2" s="1"/>
  <c r="S62" i="2"/>
  <c r="K63" i="2" s="1"/>
  <c r="D167" i="2" s="1"/>
  <c r="M63" i="2" l="1"/>
  <c r="N63" i="2"/>
  <c r="O63" i="2" s="1"/>
  <c r="C182" i="2"/>
  <c r="P63" i="2" l="1"/>
  <c r="R63" i="2" s="1"/>
  <c r="Q63" i="2" l="1"/>
  <c r="T63" i="2"/>
  <c r="L64" i="2" s="1"/>
  <c r="S63" i="2"/>
  <c r="K64" i="2" s="1"/>
  <c r="C183" i="2"/>
  <c r="D168" i="2" l="1"/>
  <c r="M64" i="2"/>
  <c r="N64" i="2"/>
  <c r="O64" i="2" s="1"/>
  <c r="P64" i="2" l="1"/>
  <c r="C184" i="2"/>
  <c r="R64" i="2" l="1"/>
  <c r="Q64" i="2"/>
  <c r="S64" i="2" l="1"/>
  <c r="T64" i="2"/>
  <c r="L65" i="2" s="1"/>
  <c r="K65" i="2"/>
  <c r="D169" i="2" s="1"/>
  <c r="C185" i="2"/>
  <c r="M65" i="2" l="1"/>
  <c r="N65" i="2"/>
  <c r="O65" i="2" s="1"/>
  <c r="P65" i="2"/>
  <c r="Q65" i="2" s="1"/>
  <c r="C186" i="2"/>
  <c r="R65" i="2" l="1"/>
  <c r="C187" i="2"/>
  <c r="S65" i="2" l="1"/>
  <c r="K66" i="2" s="1"/>
  <c r="D170" i="2" s="1"/>
  <c r="T65" i="2"/>
  <c r="L66" i="2" s="1"/>
  <c r="N66" i="2" l="1"/>
  <c r="P66" i="2" s="1"/>
  <c r="Q66" i="2" s="1"/>
  <c r="M66" i="2"/>
  <c r="O66" i="2"/>
  <c r="R66" i="2"/>
  <c r="C188" i="2"/>
  <c r="T66" i="2" l="1"/>
  <c r="L67" i="2" s="1"/>
  <c r="S66" i="2"/>
  <c r="K67" i="2" s="1"/>
  <c r="D171" i="2" l="1"/>
  <c r="N67" i="2"/>
  <c r="O67" i="2" s="1"/>
  <c r="M67" i="2"/>
  <c r="P67" i="2"/>
  <c r="Q67" i="2" s="1"/>
  <c r="C189" i="2"/>
  <c r="R67" i="2" l="1"/>
  <c r="C190" i="2"/>
  <c r="S67" i="2" l="1"/>
  <c r="K68" i="2" s="1"/>
  <c r="D172" i="2" s="1"/>
  <c r="T67" i="2"/>
  <c r="L68" i="2" s="1"/>
  <c r="C191" i="2"/>
  <c r="M68" i="2" l="1"/>
  <c r="N68" i="2"/>
  <c r="P68" i="2" s="1"/>
  <c r="Q68" i="2" l="1"/>
  <c r="O68" i="2"/>
  <c r="R68" i="2" s="1"/>
  <c r="C192" i="2"/>
  <c r="S68" i="2" l="1"/>
  <c r="K69" i="2" s="1"/>
  <c r="T68" i="2"/>
  <c r="L69" i="2"/>
  <c r="D173" i="2" l="1"/>
  <c r="M69" i="2"/>
  <c r="N69" i="2"/>
  <c r="O69" i="2" s="1"/>
  <c r="C193" i="2"/>
  <c r="P69" i="2" l="1"/>
  <c r="R69" i="2"/>
  <c r="Q69" i="2"/>
  <c r="S69" i="2" l="1"/>
  <c r="K70" i="2" s="1"/>
  <c r="D174" i="2" s="1"/>
  <c r="T69" i="2"/>
  <c r="L70" i="2" s="1"/>
  <c r="C194" i="2"/>
  <c r="M70" i="2" l="1"/>
  <c r="N70" i="2"/>
  <c r="O70" i="2" s="1"/>
  <c r="P70" i="2" l="1"/>
  <c r="C195" i="2"/>
  <c r="Q70" i="2" l="1"/>
  <c r="R70" i="2"/>
  <c r="T70" i="2" l="1"/>
  <c r="L71" i="2" s="1"/>
  <c r="S70" i="2"/>
  <c r="K71" i="2" s="1"/>
  <c r="C196" i="2"/>
  <c r="M71" i="2" l="1"/>
  <c r="N71" i="2"/>
  <c r="O71" i="2" s="1"/>
  <c r="D175" i="2"/>
  <c r="P71" i="2" l="1"/>
  <c r="C197" i="2"/>
  <c r="Q71" i="2" l="1"/>
  <c r="R71" i="2"/>
  <c r="T71" i="2" l="1"/>
  <c r="L72" i="2" s="1"/>
  <c r="S71" i="2"/>
  <c r="K72" i="2" s="1"/>
  <c r="D176" i="2" s="1"/>
  <c r="C198" i="2"/>
  <c r="M72" i="2" l="1"/>
  <c r="N72" i="2"/>
  <c r="P72" i="2" s="1"/>
  <c r="Q72" i="2" l="1"/>
  <c r="O72" i="2"/>
  <c r="R72" i="2" s="1"/>
  <c r="C199" i="2"/>
  <c r="S72" i="2" l="1"/>
  <c r="K73" i="2" s="1"/>
  <c r="T72" i="2"/>
  <c r="L73" i="2" s="1"/>
  <c r="D177" i="2" l="1"/>
  <c r="M73" i="2"/>
  <c r="N73" i="2"/>
  <c r="P73" i="2" s="1"/>
  <c r="C200" i="2"/>
  <c r="O73" i="2" l="1"/>
  <c r="R73" i="2" s="1"/>
  <c r="S73" i="2" s="1"/>
  <c r="Q73" i="2"/>
  <c r="T73" i="2" l="1"/>
  <c r="L74" i="2" s="1"/>
  <c r="N74" i="2" s="1"/>
  <c r="O74" i="2" s="1"/>
  <c r="K74" i="2"/>
  <c r="D178" i="2" s="1"/>
  <c r="M74" i="2"/>
  <c r="C201" i="2"/>
  <c r="P74" i="2" l="1"/>
  <c r="R74" i="2" l="1"/>
  <c r="Q74" i="2"/>
  <c r="C202" i="2"/>
  <c r="S74" i="2" l="1"/>
  <c r="K75" i="2" s="1"/>
  <c r="D179" i="2" s="1"/>
  <c r="T74" i="2"/>
  <c r="L75" i="2" s="1"/>
  <c r="N75" i="2" l="1"/>
  <c r="M75" i="2"/>
  <c r="C203" i="2"/>
  <c r="P75" i="2" l="1"/>
  <c r="Q75" i="2"/>
  <c r="O75" i="2"/>
  <c r="R75" i="2" s="1"/>
  <c r="T75" i="2" l="1"/>
  <c r="L76" i="2" s="1"/>
  <c r="S75" i="2"/>
  <c r="K76" i="2" s="1"/>
  <c r="D180" i="2" s="1"/>
  <c r="C204" i="2"/>
  <c r="M76" i="2" l="1"/>
  <c r="N76" i="2"/>
  <c r="O76" i="2" s="1"/>
  <c r="P76" i="2" l="1"/>
  <c r="C205" i="2"/>
  <c r="Q76" i="2" l="1"/>
  <c r="R76" i="2"/>
  <c r="S76" i="2" l="1"/>
  <c r="K77" i="2" s="1"/>
  <c r="T76" i="2"/>
  <c r="L77" i="2" s="1"/>
  <c r="C206" i="2"/>
  <c r="N77" i="2" l="1"/>
  <c r="M77" i="2"/>
  <c r="D181" i="2"/>
  <c r="P77" i="2" l="1"/>
  <c r="Q77" i="2" s="1"/>
  <c r="O77" i="2"/>
  <c r="C207" i="2"/>
  <c r="R77" i="2" l="1"/>
  <c r="S77" i="2" l="1"/>
  <c r="K78" i="2" s="1"/>
  <c r="T77" i="2"/>
  <c r="L78" i="2"/>
  <c r="C208" i="2"/>
  <c r="D182" i="2" l="1"/>
  <c r="N78" i="2"/>
  <c r="P78" i="2" s="1"/>
  <c r="Q78" i="2" s="1"/>
  <c r="M78" i="2"/>
  <c r="O78" i="2" l="1"/>
  <c r="R78" i="2"/>
  <c r="T78" i="2" l="1"/>
  <c r="S78" i="2"/>
  <c r="K79" i="2" s="1"/>
  <c r="L79" i="2"/>
  <c r="D183" i="2" l="1"/>
  <c r="M79" i="2"/>
  <c r="N79" i="2"/>
  <c r="O79" i="2" s="1"/>
  <c r="P79" i="2" l="1"/>
  <c r="Q79" i="2" l="1"/>
  <c r="R79" i="2"/>
  <c r="T79" i="2" l="1"/>
  <c r="L80" i="2" s="1"/>
  <c r="S79" i="2"/>
  <c r="K80" i="2"/>
  <c r="D184" i="2" s="1"/>
  <c r="N80" i="2" l="1"/>
  <c r="M80" i="2"/>
  <c r="P80" i="2" l="1"/>
  <c r="Q80" i="2"/>
  <c r="O80" i="2"/>
  <c r="R80" i="2" s="1"/>
  <c r="T80" i="2" l="1"/>
  <c r="L81" i="2" s="1"/>
  <c r="S80" i="2"/>
  <c r="K81" i="2" s="1"/>
  <c r="D185" i="2" s="1"/>
  <c r="M81" i="2" l="1"/>
  <c r="N81" i="2"/>
  <c r="O81" i="2" s="1"/>
  <c r="P81" i="2" l="1"/>
  <c r="Q81" i="2" s="1"/>
  <c r="R81" i="2"/>
  <c r="S81" i="2" l="1"/>
  <c r="K82" i="2" s="1"/>
  <c r="T81" i="2"/>
  <c r="L82" i="2" s="1"/>
  <c r="M82" i="2" l="1"/>
  <c r="N82" i="2"/>
  <c r="P82" i="2" s="1"/>
  <c r="Q82" i="2" s="1"/>
  <c r="O82" i="2"/>
  <c r="R82" i="2" s="1"/>
  <c r="S82" i="2" s="1"/>
  <c r="D186" i="2"/>
  <c r="K83" i="2" l="1"/>
  <c r="D187" i="2" s="1"/>
  <c r="T82" i="2"/>
  <c r="L83" i="2" s="1"/>
  <c r="M83" i="2" l="1"/>
  <c r="N83" i="2"/>
  <c r="O83" i="2" s="1"/>
  <c r="P83" i="2" l="1"/>
  <c r="R83" i="2" s="1"/>
  <c r="Q83" i="2"/>
  <c r="T83" i="2" l="1"/>
  <c r="L84" i="2" s="1"/>
  <c r="S83" i="2"/>
  <c r="K84" i="2" s="1"/>
  <c r="D188" i="2" s="1"/>
  <c r="M84" i="2" l="1"/>
  <c r="N84" i="2"/>
  <c r="O84" i="2" s="1"/>
  <c r="P84" i="2" l="1"/>
  <c r="Q84" i="2" l="1"/>
  <c r="R84" i="2"/>
  <c r="T84" i="2" l="1"/>
  <c r="L85" i="2" s="1"/>
  <c r="S84" i="2"/>
  <c r="K85" i="2" s="1"/>
  <c r="D189" i="2" s="1"/>
  <c r="M85" i="2" l="1"/>
  <c r="N85" i="2"/>
  <c r="P85" i="2" s="1"/>
  <c r="Q85" i="2" l="1"/>
  <c r="O85" i="2"/>
  <c r="R85" i="2" s="1"/>
  <c r="S85" i="2" l="1"/>
  <c r="K86" i="2" s="1"/>
  <c r="D190" i="2" s="1"/>
  <c r="T85" i="2"/>
  <c r="L86" i="2" s="1"/>
  <c r="M86" i="2" l="1"/>
  <c r="N86" i="2"/>
  <c r="P86" i="2" s="1"/>
  <c r="Q86" i="2" l="1"/>
  <c r="O86" i="2"/>
  <c r="R86" i="2" s="1"/>
  <c r="S86" i="2" l="1"/>
  <c r="K87" i="2" s="1"/>
  <c r="D191" i="2" s="1"/>
  <c r="T86" i="2"/>
  <c r="L87" i="2" s="1"/>
  <c r="N87" i="2" l="1"/>
  <c r="O87" i="2" s="1"/>
  <c r="M87" i="2"/>
  <c r="P87" i="2"/>
  <c r="Q87" i="2" s="1"/>
  <c r="R87" i="2" l="1"/>
  <c r="T87" i="2" l="1"/>
  <c r="L88" i="2" s="1"/>
  <c r="S87" i="2"/>
  <c r="K88" i="2" s="1"/>
  <c r="M88" i="2" l="1"/>
  <c r="N88" i="2"/>
  <c r="O88" i="2" s="1"/>
  <c r="D192" i="2"/>
  <c r="P88" i="2" l="1"/>
  <c r="R88" i="2" l="1"/>
  <c r="Q88" i="2"/>
  <c r="S88" i="2" l="1"/>
  <c r="K89" i="2" s="1"/>
  <c r="D193" i="2" s="1"/>
  <c r="T88" i="2"/>
  <c r="L89" i="2" s="1"/>
  <c r="N89" i="2" l="1"/>
  <c r="O89" i="2" s="1"/>
  <c r="M89" i="2"/>
  <c r="P89" i="2" l="1"/>
  <c r="Q89" i="2" l="1"/>
  <c r="R89" i="2"/>
  <c r="S89" i="2" l="1"/>
  <c r="K90" i="2" s="1"/>
  <c r="T89" i="2"/>
  <c r="L90" i="2" s="1"/>
  <c r="D194" i="2" l="1"/>
  <c r="M90" i="2"/>
  <c r="N90" i="2"/>
  <c r="P90" i="2" s="1"/>
  <c r="Q90" i="2" s="1"/>
  <c r="O90" i="2" l="1"/>
  <c r="R90" i="2" s="1"/>
  <c r="S90" i="2" l="1"/>
  <c r="T90" i="2"/>
  <c r="L91" i="2" s="1"/>
  <c r="K91" i="2"/>
  <c r="D195" i="2" s="1"/>
  <c r="M91" i="2" l="1"/>
  <c r="N91" i="2"/>
  <c r="O91" i="2" s="1"/>
  <c r="P91" i="2"/>
  <c r="R91" i="2" s="1"/>
  <c r="S91" i="2" l="1"/>
  <c r="Q91" i="2"/>
  <c r="T91" i="2" s="1"/>
  <c r="L92" i="2" s="1"/>
  <c r="M92" i="2" l="1"/>
  <c r="K92" i="2"/>
  <c r="D196" i="2" l="1"/>
  <c r="N92" i="2"/>
  <c r="O92" i="2" l="1"/>
  <c r="P92" i="2"/>
  <c r="R92" i="2" l="1"/>
  <c r="Q92" i="2"/>
  <c r="S92" i="2" l="1"/>
  <c r="K93" i="2" s="1"/>
  <c r="D197" i="2" s="1"/>
  <c r="T92" i="2"/>
  <c r="L93" i="2" s="1"/>
  <c r="M93" i="2" l="1"/>
  <c r="N93" i="2"/>
  <c r="O93" i="2" s="1"/>
  <c r="P93" i="2" l="1"/>
  <c r="R93" i="2" s="1"/>
  <c r="Q93" i="2"/>
  <c r="T93" i="2" l="1"/>
  <c r="L94" i="2" s="1"/>
  <c r="S93" i="2"/>
  <c r="K94" i="2" s="1"/>
  <c r="D198" i="2" s="1"/>
  <c r="N94" i="2" l="1"/>
  <c r="O94" i="2" s="1"/>
  <c r="M94" i="2"/>
  <c r="P94" i="2" l="1"/>
  <c r="R94" i="2" l="1"/>
  <c r="Q94" i="2"/>
  <c r="S94" i="2" l="1"/>
  <c r="K95" i="2" s="1"/>
  <c r="T94" i="2"/>
  <c r="L95" i="2" s="1"/>
  <c r="D199" i="2" l="1"/>
  <c r="M95" i="2"/>
  <c r="N95" i="2"/>
  <c r="O95" i="2" s="1"/>
  <c r="P95" i="2" l="1"/>
  <c r="Q95" i="2" s="1"/>
  <c r="R95" i="2" l="1"/>
  <c r="T95" i="2" l="1"/>
  <c r="L96" i="2" s="1"/>
  <c r="S95" i="2"/>
  <c r="K96" i="2" s="1"/>
  <c r="D200" i="2" s="1"/>
  <c r="N96" i="2" l="1"/>
  <c r="M96" i="2"/>
  <c r="O96" i="2"/>
  <c r="P96" i="2" l="1"/>
  <c r="R96" i="2" l="1"/>
  <c r="Q96" i="2"/>
  <c r="S96" i="2" l="1"/>
  <c r="K97" i="2" s="1"/>
  <c r="D201" i="2" s="1"/>
  <c r="T96" i="2"/>
  <c r="L97" i="2" s="1"/>
  <c r="M97" i="2" l="1"/>
  <c r="N97" i="2"/>
  <c r="O97" i="2" s="1"/>
  <c r="P97" i="2" l="1"/>
  <c r="Q97" i="2" s="1"/>
  <c r="R97" i="2" l="1"/>
  <c r="T97" i="2"/>
  <c r="L98" i="2" s="1"/>
  <c r="S97" i="2"/>
  <c r="K98" i="2" s="1"/>
  <c r="D202" i="2" s="1"/>
  <c r="M98" i="2" l="1"/>
  <c r="N98" i="2"/>
  <c r="O98" i="2" s="1"/>
  <c r="P98" i="2" l="1"/>
  <c r="Q98" i="2" l="1"/>
  <c r="R98" i="2"/>
  <c r="S98" i="2" l="1"/>
  <c r="K99" i="2" s="1"/>
  <c r="D203" i="2" s="1"/>
  <c r="T98" i="2"/>
  <c r="L99" i="2" s="1"/>
  <c r="M99" i="2" l="1"/>
  <c r="N99" i="2"/>
  <c r="P99" i="2" l="1"/>
  <c r="O99" i="2"/>
  <c r="Q99" i="2" l="1"/>
  <c r="R99" i="2"/>
  <c r="T99" i="2" l="1"/>
  <c r="L100" i="2" s="1"/>
  <c r="S99" i="2"/>
  <c r="K100" i="2" s="1"/>
  <c r="D204" i="2" l="1"/>
  <c r="M100" i="2"/>
  <c r="N100" i="2"/>
  <c r="P100" i="2" s="1"/>
  <c r="Q100" i="2" s="1"/>
  <c r="O100" i="2" l="1"/>
  <c r="R100" i="2" s="1"/>
  <c r="S100" i="2" l="1"/>
  <c r="T100" i="2"/>
  <c r="L101" i="2" s="1"/>
  <c r="K101" i="2"/>
  <c r="M101" i="2" l="1"/>
  <c r="N101" i="2"/>
  <c r="O101" i="2" s="1"/>
  <c r="D205" i="2"/>
  <c r="P101" i="2" l="1"/>
  <c r="Q101" i="2" l="1"/>
  <c r="R101" i="2"/>
  <c r="T101" i="2" l="1"/>
  <c r="S101" i="2"/>
  <c r="K102" i="2" s="1"/>
  <c r="D206" i="2" s="1"/>
  <c r="L102" i="2"/>
  <c r="N102" i="2" l="1"/>
  <c r="M102" i="2"/>
  <c r="O102" i="2"/>
  <c r="P102" i="2"/>
  <c r="Q102" i="2" s="1"/>
  <c r="R102" i="2" l="1"/>
  <c r="T102" i="2" l="1"/>
  <c r="L103" i="2" s="1"/>
  <c r="S102" i="2"/>
  <c r="K103" i="2" s="1"/>
  <c r="N103" i="2" l="1"/>
  <c r="O103" i="2" s="1"/>
  <c r="M103" i="2"/>
  <c r="D207" i="2"/>
  <c r="P103" i="2" l="1"/>
  <c r="Q103" i="2" l="1"/>
  <c r="R103" i="2"/>
  <c r="T103" i="2" l="1"/>
  <c r="L104" i="2" s="1"/>
  <c r="S103" i="2"/>
  <c r="K104" i="2"/>
  <c r="D208" i="2" s="1"/>
  <c r="M104" i="2" l="1"/>
  <c r="N104" i="2"/>
  <c r="O104" i="2" s="1"/>
  <c r="P104" i="2" l="1"/>
  <c r="Q104" i="2" l="1"/>
  <c r="R104" i="2"/>
  <c r="T104" i="2" l="1"/>
  <c r="S104" i="2"/>
</calcChain>
</file>

<file path=xl/sharedStrings.xml><?xml version="1.0" encoding="utf-8"?>
<sst xmlns="http://schemas.openxmlformats.org/spreadsheetml/2006/main" count="45" uniqueCount="24">
  <si>
    <t>x</t>
  </si>
  <si>
    <t>Дифур дан по заданию</t>
  </si>
  <si>
    <t>Дифур решён аналитически</t>
  </si>
  <si>
    <t>N</t>
  </si>
  <si>
    <t>u (метод Эйлера)</t>
  </si>
  <si>
    <t>u (метод Рунге-Кутты II-го порядка)</t>
  </si>
  <si>
    <t>u (метод Рунге-Кутты IV-го порядка)</t>
  </si>
  <si>
    <t>k1</t>
  </si>
  <si>
    <t>k2</t>
  </si>
  <si>
    <t>k3</t>
  </si>
  <si>
    <t>k4</t>
  </si>
  <si>
    <t>Погрешность</t>
  </si>
  <si>
    <t>Погрешность высчитывается относительно истинного значения</t>
  </si>
  <si>
    <t>Истинные значения</t>
  </si>
  <si>
    <t>l1</t>
  </si>
  <si>
    <t>l2</t>
  </si>
  <si>
    <t>l4</t>
  </si>
  <si>
    <t>l3</t>
  </si>
  <si>
    <t>u' (метод Эйлера)</t>
  </si>
  <si>
    <t>u' (метод Рунге-Кутты IV-го порядка)</t>
  </si>
  <si>
    <t>u' (метод Рунге-Кутты II-го порядка)</t>
  </si>
  <si>
    <t>Погрешность метода Эйлера</t>
  </si>
  <si>
    <t>Погрешность метода Рунге-Кутты II-го порядка</t>
  </si>
  <si>
    <t>Погрешность метода Рунге-Кутты IV-го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</si>
</sst>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/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164" fontId="0" fillId="4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Лист1!$L$4:$L$14</c:f>
              <c:numCache>
                <c:formatCode>0.00000</c:formatCode>
                <c:ptCount val="11"/>
                <c:pt idx="0">
                  <c:v>0.5</c:v>
                </c:pt>
                <c:pt idx="1">
                  <c:v>0.63003675533505055</c:v>
                </c:pt>
                <c:pt idx="2">
                  <c:v>0.69840112333371029</c:v>
                </c:pt>
                <c:pt idx="3">
                  <c:v>0.69840112333371018</c:v>
                </c:pt>
                <c:pt idx="4">
                  <c:v>0.63003675533505044</c:v>
                </c:pt>
                <c:pt idx="5">
                  <c:v>0.5</c:v>
                </c:pt>
                <c:pt idx="6">
                  <c:v>0.3210197609601031</c:v>
                </c:pt>
                <c:pt idx="7">
                  <c:v>0.11061587104123724</c:v>
                </c:pt>
                <c:pt idx="8">
                  <c:v>-0.11061587104123706</c:v>
                </c:pt>
                <c:pt idx="9">
                  <c:v>-0.32101976096010298</c:v>
                </c:pt>
                <c:pt idx="10">
                  <c:v>-0.49999999999999994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86E-92AE-00D803773E86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Лист1!$C$4:$C$14</c:f>
              <c:numCache>
                <c:formatCode>0.00000</c:formatCode>
                <c:ptCount val="11"/>
                <c:pt idx="0">
                  <c:v>0.5</c:v>
                </c:pt>
                <c:pt idx="1">
                  <c:v>0.65707963267948966</c:v>
                </c:pt>
                <c:pt idx="2">
                  <c:v>0.74943519446870877</c:v>
                </c:pt>
                <c:pt idx="3">
                  <c:v>0.76815336895601838</c:v>
                </c:pt>
                <c:pt idx="4">
                  <c:v>0.7114890539308163</c:v>
                </c:pt>
                <c:pt idx="5">
                  <c:v>0.58504872737322922</c:v>
                </c:pt>
                <c:pt idx="6">
                  <c:v>0.40125024898244976</c:v>
                </c:pt>
                <c:pt idx="7">
                  <c:v>0.1781132136007425</c:v>
                </c:pt>
                <c:pt idx="8">
                  <c:v>-6.2500885783839361E-2</c:v>
                </c:pt>
                <c:pt idx="9">
                  <c:v>-0.29702583803746585</c:v>
                </c:pt>
                <c:pt idx="10">
                  <c:v>-0.50249563544113596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38C-B4DE-011CA65C95E5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Лист1!$D$4:$D$14</c:f>
              <c:numCache>
                <c:formatCode>0.00000</c:formatCode>
                <c:ptCount val="11"/>
                <c:pt idx="0">
                  <c:v>0.5</c:v>
                </c:pt>
                <c:pt idx="1">
                  <c:v>0.62853779980278479</c:v>
                </c:pt>
                <c:pt idx="2">
                  <c:v>0.69507912071683409</c:v>
                </c:pt>
                <c:pt idx="3">
                  <c:v>0.69323511299745211</c:v>
                </c:pt>
                <c:pt idx="4">
                  <c:v>0.62327794310179607</c:v>
                </c:pt>
                <c:pt idx="5">
                  <c:v>0.49212289520956909</c:v>
                </c:pt>
                <c:pt idx="6">
                  <c:v>0.31265788283251905</c:v>
                </c:pt>
                <c:pt idx="7">
                  <c:v>0.10248661569569664</c:v>
                </c:pt>
                <c:pt idx="8">
                  <c:v>-0.11779109977708868</c:v>
                </c:pt>
                <c:pt idx="9">
                  <c:v>-0.32659325881701773</c:v>
                </c:pt>
                <c:pt idx="10">
                  <c:v>-0.50346637746924217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86E-92AE-00D803773E86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Лист1!$E$4:$E$14</c:f>
              <c:numCache>
                <c:formatCode>0.00000</c:formatCode>
                <c:ptCount val="11"/>
                <c:pt idx="0">
                  <c:v>0.5</c:v>
                </c:pt>
                <c:pt idx="1">
                  <c:v>0.63001854553001024</c:v>
                </c:pt>
                <c:pt idx="2">
                  <c:v>0.69836813377159213</c:v>
                </c:pt>
                <c:pt idx="3">
                  <c:v>0.69835778667418802</c:v>
                </c:pt>
                <c:pt idx="4">
                  <c:v>0.6299881926764388</c:v>
                </c:pt>
                <c:pt idx="5">
                  <c:v>0.4999516070419594</c:v>
                </c:pt>
                <c:pt idx="6">
                  <c:v>0.32097674371188445</c:v>
                </c:pt>
                <c:pt idx="7">
                  <c:v>0.11058278287864623</c:v>
                </c:pt>
                <c:pt idx="8">
                  <c:v>-0.11063554101215142</c:v>
                </c:pt>
                <c:pt idx="9">
                  <c:v>-0.32102390454822838</c:v>
                </c:pt>
                <c:pt idx="10">
                  <c:v>-0.49998807811120205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38C-B4DE-011CA65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10843059511174"/>
          <c:y val="4.5085100558749182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Лист2!$B$4:$B$104</c:f>
              <c:numCache>
                <c:formatCode>0.00000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xVal>
          <c:yVal>
            <c:numRef>
              <c:f>Лист2!$V$4:$V$104</c:f>
              <c:numCache>
                <c:formatCode>0.00000</c:formatCode>
                <c:ptCount val="101"/>
                <c:pt idx="0">
                  <c:v>3</c:v>
                </c:pt>
                <c:pt idx="1">
                  <c:v>3.1266179714267111</c:v>
                </c:pt>
                <c:pt idx="2">
                  <c:v>3.2678456290784568</c:v>
                </c:pt>
                <c:pt idx="3">
                  <c:v>3.4259949492351174</c:v>
                </c:pt>
                <c:pt idx="4">
                  <c:v>3.6037567343673578</c:v>
                </c:pt>
                <c:pt idx="5">
                  <c:v>3.8042626067164065</c:v>
                </c:pt>
                <c:pt idx="6">
                  <c:v>4.0311571118471345</c:v>
                </c:pt>
                <c:pt idx="7">
                  <c:v>4.2886815767079023</c:v>
                </c:pt>
                <c:pt idx="8">
                  <c:v>4.5817716337787529</c:v>
                </c:pt>
                <c:pt idx="9">
                  <c:v>4.916170633253051</c:v>
                </c:pt>
                <c:pt idx="10">
                  <c:v>5.2985615258967584</c:v>
                </c:pt>
                <c:pt idx="11">
                  <c:v>5.7367202184223185</c:v>
                </c:pt>
                <c:pt idx="12">
                  <c:v>6.2396938903793773</c:v>
                </c:pt>
                <c:pt idx="13">
                  <c:v>6.8180083277172843</c:v>
                </c:pt>
                <c:pt idx="14">
                  <c:v>7.4839089861129935</c:v>
                </c:pt>
                <c:pt idx="15">
                  <c:v>8.2516412617544805</c:v>
                </c:pt>
                <c:pt idx="16">
                  <c:v>9.1377763358044213</c:v>
                </c:pt>
                <c:pt idx="17">
                  <c:v>10.161589991320692</c:v>
                </c:pt>
                <c:pt idx="18">
                  <c:v>11.345503001310155</c:v>
                </c:pt>
                <c:pt idx="19">
                  <c:v>12.715593080949137</c:v>
                </c:pt>
                <c:pt idx="20">
                  <c:v>14.302190017317532</c:v>
                </c:pt>
                <c:pt idx="21">
                  <c:v>16.140567472863168</c:v>
                </c:pt>
                <c:pt idx="22">
                  <c:v>18.271747146766149</c:v>
                </c:pt>
                <c:pt idx="23">
                  <c:v>20.743433520821338</c:v>
                </c:pt>
                <c:pt idx="24">
                  <c:v>23.611100370815905</c:v>
                </c:pt>
                <c:pt idx="25">
                  <c:v>26.939253657357025</c:v>
                </c:pt>
                <c:pt idx="26">
                  <c:v>30.802899399214173</c:v>
                </c:pt>
                <c:pt idx="27">
                  <c:v>35.289249767542373</c:v>
                </c:pt>
                <c:pt idx="28">
                  <c:v>40.499706025489672</c:v>
                </c:pt>
                <c:pt idx="29">
                  <c:v>46.552163196248934</c:v>
                </c:pt>
                <c:pt idx="30">
                  <c:v>53.583688614859305</c:v>
                </c:pt>
                <c:pt idx="31">
                  <c:v>61.753634969138375</c:v>
                </c:pt>
                <c:pt idx="32">
                  <c:v>71.247258253741862</c:v>
                </c:pt>
                <c:pt idx="33">
                  <c:v>82.279922470098185</c:v>
                </c:pt>
                <c:pt idx="34">
                  <c:v>95.101986161303444</c:v>
                </c:pt>
                <c:pt idx="35">
                  <c:v>110.00448127413506</c:v>
                </c:pt>
                <c:pt idx="36">
                  <c:v>127.32571273771227</c:v>
                </c:pt>
                <c:pt idx="37">
                  <c:v>147.45892794382945</c:v>
                </c:pt>
                <c:pt idx="38">
                  <c:v>170.86122947681571</c:v>
                </c:pt>
                <c:pt idx="39">
                  <c:v>198.06393251608904</c:v>
                </c:pt>
                <c:pt idx="40">
                  <c:v>229.68460095576972</c:v>
                </c:pt>
                <c:pt idx="41">
                  <c:v>266.44103418874261</c:v>
                </c:pt>
                <c:pt idx="42">
                  <c:v>309.16752054245177</c:v>
                </c:pt>
                <c:pt idx="43">
                  <c:v>358.83372452395344</c:v>
                </c:pt>
                <c:pt idx="44">
                  <c:v>416.56663448662295</c:v>
                </c:pt>
                <c:pt idx="45">
                  <c:v>483.67606641151093</c:v>
                </c:pt>
                <c:pt idx="46">
                  <c:v>561.68429976088066</c:v>
                </c:pt>
                <c:pt idx="47">
                  <c:v>652.36051462034345</c:v>
                </c:pt>
                <c:pt idx="48">
                  <c:v>757.76080770266685</c:v>
                </c:pt>
                <c:pt idx="49">
                  <c:v>880.27469068471896</c:v>
                </c:pt>
                <c:pt idx="50">
                  <c:v>1022.6791206285567</c:v>
                </c:pt>
                <c:pt idx="51">
                  <c:v>1188.2012821974747</c:v>
                </c:pt>
                <c:pt idx="52">
                  <c:v>1380.5915388509943</c:v>
                </c:pt>
                <c:pt idx="53">
                  <c:v>1604.2081996426423</c:v>
                </c:pt>
                <c:pt idx="54">
                  <c:v>1864.1160148253639</c:v>
                </c:pt>
                <c:pt idx="55">
                  <c:v>2166.2006232031536</c:v>
                </c:pt>
                <c:pt idx="56">
                  <c:v>2517.3015340388324</c:v>
                </c:pt>
                <c:pt idx="57">
                  <c:v>2925.3666444521332</c:v>
                </c:pt>
                <c:pt idx="58">
                  <c:v>3399.6317790479388</c:v>
                </c:pt>
                <c:pt idx="59">
                  <c:v>3950.8293029568767</c:v>
                </c:pt>
                <c:pt idx="60">
                  <c:v>4591.4305152767301</c:v>
                </c:pt>
                <c:pt idx="61">
                  <c:v>5335.9272918616689</c:v>
                </c:pt>
                <c:pt idx="62">
                  <c:v>6201.159331697967</c:v>
                </c:pt>
                <c:pt idx="63">
                  <c:v>7206.6943896917737</c:v>
                </c:pt>
                <c:pt idx="64">
                  <c:v>8375.2700737693885</c:v>
                </c:pt>
                <c:pt idx="65">
                  <c:v>9733.3071726993403</c:v>
                </c:pt>
                <c:pt idx="66">
                  <c:v>11311.506094297049</c:v>
                </c:pt>
                <c:pt idx="67">
                  <c:v>13145.539868039803</c:v>
                </c:pt>
                <c:pt idx="68">
                  <c:v>15276.859343865497</c:v>
                </c:pt>
                <c:pt idx="69">
                  <c:v>17753.628749153493</c:v>
                </c:pt>
                <c:pt idx="70">
                  <c:v>20631.812705638116</c:v>
                </c:pt>
                <c:pt idx="71">
                  <c:v>23976.439223566442</c:v>
                </c:pt>
                <c:pt idx="72">
                  <c:v>27863.067158790444</c:v>
                </c:pt>
                <c:pt idx="73">
                  <c:v>32379.491229148345</c:v>
                </c:pt>
                <c:pt idx="74">
                  <c:v>37627.723043396567</c:v>
                </c:pt>
                <c:pt idx="75">
                  <c:v>43726.29281987506</c:v>
                </c:pt>
                <c:pt idx="76">
                  <c:v>50812.923703344968</c:v>
                </c:pt>
                <c:pt idx="77">
                  <c:v>59047.638990065905</c:v>
                </c:pt>
                <c:pt idx="78">
                  <c:v>68616.372332591287</c:v>
                </c:pt>
                <c:pt idx="79">
                  <c:v>79735.162337029513</c:v>
                </c:pt>
                <c:pt idx="80">
                  <c:v>92655.026142337767</c:v>
                </c:pt>
                <c:pt idx="81">
                  <c:v>107667.62188064409</c:v>
                </c:pt>
                <c:pt idx="82">
                  <c:v>125111.82770479136</c:v>
                </c:pt>
                <c:pt idx="83">
                  <c:v>145381.38573526344</c:v>
                </c:pt>
                <c:pt idx="84">
                  <c:v>168933.78328928517</c:v>
                </c:pt>
                <c:pt idx="85">
                  <c:v>196300.57165151008</c:v>
                </c:pt>
                <c:pt idx="86">
                  <c:v>228099.35505720883</c:v>
                </c:pt>
                <c:pt idx="87">
                  <c:v>265047.7202159547</c:v>
                </c:pt>
                <c:pt idx="88">
                  <c:v>307979.42045541626</c:v>
                </c:pt>
                <c:pt idx="89">
                  <c:v>357863.1793973266</c:v>
                </c:pt>
                <c:pt idx="90">
                  <c:v>415824.53813700296</c:v>
                </c:pt>
                <c:pt idx="91">
                  <c:v>483171.2385153427</c:v>
                </c:pt>
                <c:pt idx="92">
                  <c:v>561422.71479490248</c:v>
                </c:pt>
                <c:pt idx="93">
                  <c:v>652344.35867677862</c:v>
                </c:pt>
                <c:pt idx="94">
                  <c:v>757987.33021059236</c:v>
                </c:pt>
                <c:pt idx="95">
                  <c:v>880734.81218201527</c:v>
                </c:pt>
                <c:pt idx="96">
                  <c:v>1023355.7508296452</c:v>
                </c:pt>
                <c:pt idx="97">
                  <c:v>1189067.2945203714</c:v>
                </c:pt>
                <c:pt idx="98">
                  <c:v>1381607.3381046304</c:v>
                </c:pt>
                <c:pt idx="99">
                  <c:v>1605318.808500617</c:v>
                </c:pt>
                <c:pt idx="100">
                  <c:v>1865247.5917555124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A9C-895A-B101DE80E35B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Лист2!$B$4:$B$104</c:f>
              <c:numCache>
                <c:formatCode>0.00000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xVal>
          <c:yVal>
            <c:numRef>
              <c:f>Лист2!$C$4:$C$104</c:f>
              <c:numCache>
                <c:formatCode>0.00000</c:formatCode>
                <c:ptCount val="101"/>
                <c:pt idx="0">
                  <c:v>3</c:v>
                </c:pt>
                <c:pt idx="1">
                  <c:v>3.12</c:v>
                </c:pt>
                <c:pt idx="2">
                  <c:v>3.2526000000000002</c:v>
                </c:pt>
                <c:pt idx="3">
                  <c:v>3.3996786032738218</c:v>
                </c:pt>
                <c:pt idx="4">
                  <c:v>3.5634114506477759</c:v>
                </c:pt>
                <c:pt idx="5">
                  <c:v>3.746318742088476</c:v>
                </c:pt>
                <c:pt idx="6">
                  <c:v>3.9513203955723002</c:v>
                </c:pt>
                <c:pt idx="7">
                  <c:v>4.1818000737982297</c:v>
                </c:pt>
                <c:pt idx="8">
                  <c:v>4.4416795078994058</c:v>
                </c:pt>
                <c:pt idx="9">
                  <c:v>4.7355047779849135</c:v>
                </c:pt>
                <c:pt idx="10">
                  <c:v>5.0685464782883143</c:v>
                </c:pt>
                <c:pt idx="11">
                  <c:v>5.4469160059382595</c:v>
                </c:pt>
                <c:pt idx="12">
                  <c:v>5.8777005738984966</c:v>
                </c:pt>
                <c:pt idx="13">
                  <c:v>6.3691199685811206</c:v>
                </c:pt>
                <c:pt idx="14">
                  <c:v>6.9307085604645291</c:v>
                </c:pt>
                <c:pt idx="15">
                  <c:v>7.5735266427206218</c:v>
                </c:pt>
                <c:pt idx="16">
                  <c:v>8.3104058311238536</c:v>
                </c:pt>
                <c:pt idx="17">
                  <c:v>9.1562340231894659</c:v>
                </c:pt>
                <c:pt idx="18">
                  <c:v>10.128286302777239</c:v>
                </c:pt>
                <c:pt idx="19">
                  <c:v>11.246609208291391</c:v>
                </c:pt>
                <c:pt idx="20">
                  <c:v>12.534466981331784</c:v>
                </c:pt>
                <c:pt idx="21">
                  <c:v>14.018859805188143</c:v>
                </c:pt>
                <c:pt idx="22">
                  <c:v>15.731125660264343</c:v>
                </c:pt>
                <c:pt idx="23">
                  <c:v>17.707639302791744</c:v>
                </c:pt>
                <c:pt idx="24">
                  <c:v>19.990624056348324</c:v>
                </c:pt>
                <c:pt idx="25">
                  <c:v>22.629094641898163</c:v>
                </c:pt>
                <c:pt idx="26">
                  <c:v>25.679952218409795</c:v>
                </c:pt>
                <c:pt idx="27">
                  <c:v>29.209256228947634</c:v>
                </c:pt>
                <c:pt idx="28">
                  <c:v>33.293701623536784</c:v>
                </c:pt>
                <c:pt idx="29">
                  <c:v>38.022334649628135</c:v>
                </c:pt>
                <c:pt idx="30">
                  <c:v>43.498545767675409</c:v>
                </c:pt>
                <c:pt idx="31">
                  <c:v>49.842384484049965</c:v>
                </c:pt>
                <c:pt idx="32">
                  <c:v>57.193248136689533</c:v>
                </c:pt>
                <c:pt idx="33">
                  <c:v>65.713005083652178</c:v>
                </c:pt>
                <c:pt idx="34">
                  <c:v>75.589622520671739</c:v>
                </c:pt>
                <c:pt idx="35">
                  <c:v>87.041380511100385</c:v>
                </c:pt>
                <c:pt idx="36">
                  <c:v>100.32176700612291</c:v>
                </c:pt>
                <c:pt idx="37">
                  <c:v>115.72516396207924</c:v>
                </c:pt>
                <c:pt idx="38">
                  <c:v>133.59345247047438</c:v>
                </c:pt>
                <c:pt idx="39">
                  <c:v>154.32368550600597</c:v>
                </c:pt>
                <c:pt idx="40">
                  <c:v>178.37700093483593</c:v>
                </c:pt>
                <c:pt idx="41">
                  <c:v>206.28897535093813</c:v>
                </c:pt>
                <c:pt idx="42">
                  <c:v>238.68165175186374</c:v>
                </c:pt>
                <c:pt idx="43">
                  <c:v>276.27751175768543</c:v>
                </c:pt>
                <c:pt idx="44">
                  <c:v>319.91570686750572</c:v>
                </c:pt>
                <c:pt idx="45">
                  <c:v>370.57091412346477</c:v>
                </c:pt>
                <c:pt idx="46">
                  <c:v>429.37524065904847</c:v>
                </c:pt>
                <c:pt idx="47">
                  <c:v>497.64367027857418</c:v>
                </c:pt>
                <c:pt idx="48">
                  <c:v>576.90362499543482</c:v>
                </c:pt>
                <c:pt idx="49">
                  <c:v>668.92930714583747</c:v>
                </c:pt>
                <c:pt idx="50">
                  <c:v>775.78159538111663</c:v>
                </c:pt>
                <c:pt idx="51">
                  <c:v>899.85439295198057</c:v>
                </c:pt>
                <c:pt idx="52">
                  <c:v>1043.9284720517039</c:v>
                </c:pt>
                <c:pt idx="53">
                  <c:v>1211.2340268579933</c:v>
                </c:pt>
                <c:pt idx="54">
                  <c:v>1405.5233441107926</c:v>
                </c:pt>
                <c:pt idx="55">
                  <c:v>1631.1552280072915</c:v>
                </c:pt>
                <c:pt idx="56">
                  <c:v>1893.1930810229928</c:v>
                </c:pt>
                <c:pt idx="57">
                  <c:v>2197.5188499473488</c:v>
                </c:pt>
                <c:pt idx="58">
                  <c:v>2550.965403888506</c:v>
                </c:pt>
                <c:pt idx="59">
                  <c:v>2961.4703263105303</c:v>
                </c:pt>
                <c:pt idx="60">
                  <c:v>3438.2545856783381</c:v>
                </c:pt>
                <c:pt idx="61">
                  <c:v>3992.0301098753052</c:v>
                </c:pt>
                <c:pt idx="62">
                  <c:v>4635.2409408609592</c:v>
                </c:pt>
                <c:pt idx="63">
                  <c:v>5382.3434027306457</c:v>
                </c:pt>
                <c:pt idx="64">
                  <c:v>6250.1315954805395</c:v>
                </c:pt>
                <c:pt idx="65">
                  <c:v>7258.1155481847036</c:v>
                </c:pt>
                <c:pt idx="66">
                  <c:v>8428.9605519775814</c:v>
                </c:pt>
                <c:pt idx="67">
                  <c:v>9788.997571952319</c:v>
                </c:pt>
                <c:pt idx="68">
                  <c:v>11368.816238908095</c:v>
                </c:pt>
                <c:pt idx="69">
                  <c:v>13203.953782912475</c:v>
                </c:pt>
                <c:pt idx="70">
                  <c:v>15335.695432834818</c:v>
                </c:pt>
                <c:pt idx="71">
                  <c:v>17812.004318089195</c:v>
                </c:pt>
                <c:pt idx="72">
                  <c:v>20688.601827422284</c:v>
                </c:pt>
                <c:pt idx="73">
                  <c:v>24030.222770478573</c:v>
                </c:pt>
                <c:pt idx="74">
                  <c:v>27912.073627503229</c:v>
                </c:pt>
                <c:pt idx="75">
                  <c:v>32421.526749702381</c:v>
                </c:pt>
                <c:pt idx="76">
                  <c:v>37660.088690642086</c:v>
                </c:pt>
                <c:pt idx="77">
                  <c:v>43745.68702749793</c:v>
                </c:pt>
                <c:pt idx="78">
                  <c:v>50815.327209232215</c:v>
                </c:pt>
                <c:pt idx="79">
                  <c:v>59028.179308677427</c:v>
                </c:pt>
                <c:pt idx="80">
                  <c:v>68569.164245030668</c:v>
                </c:pt>
                <c:pt idx="81">
                  <c:v>79653.120300823313</c:v>
                </c:pt>
                <c:pt idx="82">
                  <c:v>92529.643836778443</c:v>
                </c:pt>
                <c:pt idx="83">
                  <c:v>107488.71330392601</c:v>
                </c:pt>
                <c:pt idx="84">
                  <c:v>124867.22330744477</c:v>
                </c:pt>
                <c:pt idx="85">
                  <c:v>145056.57598890431</c:v>
                </c:pt>
                <c:pt idx="86">
                  <c:v>168511.50082525914</c:v>
                </c:pt>
                <c:pt idx="87">
                  <c:v>195760.30163129265</c:v>
                </c:pt>
                <c:pt idx="88">
                  <c:v>227416.76172135229</c:v>
                </c:pt>
                <c:pt idx="89">
                  <c:v>264193.97556128987</c:v>
                </c:pt>
                <c:pt idx="90">
                  <c:v>306920.41866500961</c:v>
                </c:pt>
                <c:pt idx="91">
                  <c:v>356558.61794075189</c:v>
                </c:pt>
                <c:pt idx="92">
                  <c:v>414226.84330743796</c:v>
                </c:pt>
                <c:pt idx="93">
                  <c:v>481224.30950233713</c:v>
                </c:pt>
                <c:pt idx="94">
                  <c:v>559060.45612309524</c:v>
                </c:pt>
                <c:pt idx="95">
                  <c:v>649488.96587330149</c:v>
                </c:pt>
                <c:pt idx="96">
                  <c:v>754547.28778343438</c:v>
                </c:pt>
                <c:pt idx="97">
                  <c:v>876602.55626571761</c:v>
                </c:pt>
                <c:pt idx="98">
                  <c:v>1018404.9410292469</c:v>
                </c:pt>
                <c:pt idx="99">
                  <c:v>1183149.6303805052</c:v>
                </c:pt>
                <c:pt idx="100">
                  <c:v>1374548.8450397702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9-4A9C-895A-B101DE80E35B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Лист2!$B$4:$B$104</c:f>
              <c:numCache>
                <c:formatCode>0.00000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xVal>
          <c:yVal>
            <c:numRef>
              <c:f>Лист2!$E$4:$E$104</c:f>
              <c:numCache>
                <c:formatCode>0.00000</c:formatCode>
                <c:ptCount val="101"/>
                <c:pt idx="0">
                  <c:v>3</c:v>
                </c:pt>
                <c:pt idx="1">
                  <c:v>3.1263000000000001</c:v>
                </c:pt>
                <c:pt idx="2">
                  <c:v>3.2671177175566868</c:v>
                </c:pt>
                <c:pt idx="3">
                  <c:v>3.4247456540651693</c:v>
                </c:pt>
                <c:pt idx="4">
                  <c:v>3.601851476931063</c:v>
                </c:pt>
                <c:pt idx="5">
                  <c:v>3.8015393647703792</c:v>
                </c:pt>
                <c:pt idx="6">
                  <c:v>4.0274213514850228</c:v>
                </c:pt>
                <c:pt idx="7">
                  <c:v>4.2837002950895178</c:v>
                </c:pt>
                <c:pt idx="8">
                  <c:v>4.5752663611186692</c:v>
                </c:pt>
                <c:pt idx="9">
                  <c:v>4.9078092172063013</c:v>
                </c:pt>
                <c:pt idx="10">
                  <c:v>5.2879484919292468</c:v>
                </c:pt>
                <c:pt idx="11">
                  <c:v>5.7233854653192244</c:v>
                </c:pt>
                <c:pt idx="12">
                  <c:v>6.223079439924744</c:v>
                </c:pt>
                <c:pt idx="13">
                  <c:v>6.7974528008393884</c:v>
                </c:pt>
                <c:pt idx="14">
                  <c:v>7.4586294233481958</c:v>
                </c:pt>
                <c:pt idx="15">
                  <c:v>8.2207118424750139</c:v>
                </c:pt>
                <c:pt idx="16">
                  <c:v>9.1001034768151037</c:v>
                </c:pt>
                <c:pt idx="17">
                  <c:v>10.115883219448548</c:v>
                </c:pt>
                <c:pt idx="18">
                  <c:v>11.29024089450361</c:v>
                </c:pt>
                <c:pt idx="19">
                  <c:v>12.648983455860598</c:v>
                </c:pt>
                <c:pt idx="20">
                  <c:v>14.222123405678984</c:v>
                </c:pt>
                <c:pt idx="21">
                  <c:v>16.044562771055926</c:v>
                </c:pt>
                <c:pt idx="22">
                  <c:v>18.156888139201246</c:v>
                </c:pt>
                <c:pt idx="23">
                  <c:v>20.606294763863684</c:v>
                </c:pt>
                <c:pt idx="24">
                  <c:v>23.447660675092607</c:v>
                </c:pt>
                <c:pt idx="25">
                  <c:v>26.744795116679441</c:v>
                </c:pt>
                <c:pt idx="26">
                  <c:v>30.57188957737641</c:v>
                </c:pt>
                <c:pt idx="27">
                  <c:v>35.015204262218724</c:v>
                </c:pt>
                <c:pt idx="28">
                  <c:v>40.175028172367753</c:v>
                </c:pt>
                <c:pt idx="29">
                  <c:v>46.167957145973389</c:v>
                </c:pt>
                <c:pt idx="30">
                  <c:v>53.129541398197226</c:v>
                </c:pt>
                <c:pt idx="31">
                  <c:v>61.217362447914844</c:v>
                </c:pt>
                <c:pt idx="32">
                  <c:v>70.614609020147867</c:v>
                </c:pt>
                <c:pt idx="33">
                  <c:v>81.534232785891703</c:v>
                </c:pt>
                <c:pt idx="34">
                  <c:v>94.223777899069873</c:v>
                </c:pt>
                <c:pt idx="35">
                  <c:v>108.97099350940522</c:v>
                </c:pt>
                <c:pt idx="36">
                  <c:v>126.11035611343949</c:v>
                </c:pt>
                <c:pt idx="37">
                  <c:v>146.0306491527295</c:v>
                </c:pt>
                <c:pt idx="38">
                  <c:v>169.18377114195809</c:v>
                </c:pt>
                <c:pt idx="39">
                  <c:v>196.09497134891788</c:v>
                </c:pt>
                <c:pt idx="40">
                  <c:v>227.37474427883325</c:v>
                </c:pt>
                <c:pt idx="41">
                  <c:v>263.73265166435584</c:v>
                </c:pt>
                <c:pt idx="42">
                  <c:v>305.99338417456534</c:v>
                </c:pt>
                <c:pt idx="43">
                  <c:v>355.1154256129318</c:v>
                </c:pt>
                <c:pt idx="44">
                  <c:v>412.21274111582653</c:v>
                </c:pt>
                <c:pt idx="45">
                  <c:v>478.57997911475894</c:v>
                </c:pt>
                <c:pt idx="46">
                  <c:v>555.72175612649505</c:v>
                </c:pt>
                <c:pt idx="47">
                  <c:v>645.38668557416509</c:v>
                </c:pt>
                <c:pt idx="48">
                  <c:v>749.60691889749182</c:v>
                </c:pt>
                <c:pt idx="49">
                  <c:v>870.74409159581796</c:v>
                </c:pt>
                <c:pt idx="50">
                  <c:v>1011.5427113689257</c:v>
                </c:pt>
                <c:pt idx="51">
                  <c:v>1175.1921934370255</c:v>
                </c:pt>
                <c:pt idx="52">
                  <c:v>1365.3989432195699</c:v>
                </c:pt>
                <c:pt idx="53">
                  <c:v>1586.4701132324676</c:v>
                </c:pt>
                <c:pt idx="54">
                  <c:v>1843.4109244366909</c:v>
                </c:pt>
                <c:pt idx="55">
                  <c:v>2142.0377482774211</c:v>
                </c:pt>
                <c:pt idx="56">
                  <c:v>2489.1095011922375</c:v>
                </c:pt>
                <c:pt idx="57">
                  <c:v>2892.4803164568143</c:v>
                </c:pt>
                <c:pt idx="58">
                  <c:v>3361.2769381920634</c:v>
                </c:pt>
                <c:pt idx="59">
                  <c:v>3906.1048400002701</c:v>
                </c:pt>
                <c:pt idx="60">
                  <c:v>4539.2877186036803</c:v>
                </c:pt>
                <c:pt idx="61">
                  <c:v>5275.1457656365528</c:v>
                </c:pt>
                <c:pt idx="62">
                  <c:v>6130.3189953646342</c:v>
                </c:pt>
                <c:pt idx="63">
                  <c:v>7124.1429222953429</c:v>
                </c:pt>
                <c:pt idx="64">
                  <c:v>8279.0850633102855</c:v>
                </c:pt>
                <c:pt idx="65">
                  <c:v>9621.2521107201628</c:v>
                </c:pt>
                <c:pt idx="66">
                  <c:v>11180.979216440091</c:v>
                </c:pt>
                <c:pt idx="67">
                  <c:v>12993.51467924616</c:v>
                </c:pt>
                <c:pt idx="68">
                  <c:v>15099.815478552837</c:v>
                </c:pt>
                <c:pt idx="69">
                  <c:v>17547.471597853939</c:v>
                </c:pt>
                <c:pt idx="70">
                  <c:v>20391.779985256417</c:v>
                </c:pt>
                <c:pt idx="71">
                  <c:v>23696.992372886481</c:v>
                </c:pt>
                <c:pt idx="72">
                  <c:v>27537.765097439627</c:v>
                </c:pt>
                <c:pt idx="73">
                  <c:v>32000.843619170158</c:v>
                </c:pt>
                <c:pt idx="74">
                  <c:v>37187.019728867919</c:v>
                </c:pt>
                <c:pt idx="75">
                  <c:v>43213.405581165964</c:v>
                </c:pt>
                <c:pt idx="76">
                  <c:v>50216.075836489334</c:v>
                </c:pt>
                <c:pt idx="77">
                  <c:v>58353.137494153882</c:v>
                </c:pt>
                <c:pt idx="78">
                  <c:v>67808.296642682893</c:v>
                </c:pt>
                <c:pt idx="79">
                  <c:v>78795.002557741507</c:v>
                </c:pt>
                <c:pt idx="80">
                  <c:v>91561.262595792723</c:v>
                </c:pt>
                <c:pt idx="81">
                  <c:v>106395.23645613476</c:v>
                </c:pt>
                <c:pt idx="82">
                  <c:v>123631.73595636229</c:v>
                </c:pt>
                <c:pt idx="83">
                  <c:v>143659.77688266337</c:v>
                </c:pt>
                <c:pt idx="84">
                  <c:v>166931.35319699359</c:v>
                </c:pt>
                <c:pt idx="85">
                  <c:v>193971.63144281966</c:v>
                </c:pt>
                <c:pt idx="86">
                  <c:v>225390.79521110823</c:v>
                </c:pt>
                <c:pt idx="87">
                  <c:v>261897.80673040732</c:v>
                </c:pt>
                <c:pt idx="88">
                  <c:v>304316.39586791577</c:v>
                </c:pt>
                <c:pt idx="89">
                  <c:v>353603.63704677206</c:v>
                </c:pt>
                <c:pt idx="90">
                  <c:v>410871.53293053014</c:v>
                </c:pt>
                <c:pt idx="91">
                  <c:v>477412.09151425899</c:v>
                </c:pt>
                <c:pt idx="92">
                  <c:v>554726.46202109859</c:v>
                </c:pt>
                <c:pt idx="93">
                  <c:v>644558.78650895378</c:v>
                </c:pt>
                <c:pt idx="94">
                  <c:v>748935.53040716646</c:v>
                </c:pt>
                <c:pt idx="95">
                  <c:v>870211.17872419045</c:v>
                </c:pt>
                <c:pt idx="96">
                  <c:v>1011121.3281790903</c:v>
                </c:pt>
                <c:pt idx="97">
                  <c:v>1174844.3722473297</c:v>
                </c:pt>
                <c:pt idx="98">
                  <c:v>1365073.1698336212</c:v>
                </c:pt>
                <c:pt idx="99">
                  <c:v>1586098.3133587106</c:v>
                </c:pt>
                <c:pt idx="100">
                  <c:v>1842904.8735467498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9-4A9C-895A-B101DE80E35B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Лист2!$B$4:$B$104</c:f>
              <c:numCache>
                <c:formatCode>0.00000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xVal>
          <c:yVal>
            <c:numRef>
              <c:f>Лист2!$K$4:$K$104</c:f>
              <c:numCache>
                <c:formatCode>0.00000</c:formatCode>
                <c:ptCount val="101"/>
                <c:pt idx="0">
                  <c:v>3</c:v>
                </c:pt>
                <c:pt idx="1">
                  <c:v>3.1266177998104934</c:v>
                </c:pt>
                <c:pt idx="2">
                  <c:v>3.2678452394788855</c:v>
                </c:pt>
                <c:pt idx="3">
                  <c:v>3.425994285727886</c:v>
                </c:pt>
                <c:pt idx="4">
                  <c:v>3.6037557296970233</c:v>
                </c:pt>
                <c:pt idx="5">
                  <c:v>3.8042611802101849</c:v>
                </c:pt>
                <c:pt idx="6">
                  <c:v>4.0311551669631438</c:v>
                </c:pt>
                <c:pt idx="7">
                  <c:v>4.2886789981555946</c:v>
                </c:pt>
                <c:pt idx="8">
                  <c:v>4.5817682841388949</c:v>
                </c:pt>
                <c:pt idx="9">
                  <c:v>4.9161663490124212</c:v>
                </c:pt>
                <c:pt idx="10">
                  <c:v>5.2985561127986394</c:v>
                </c:pt>
                <c:pt idx="11">
                  <c:v>5.7367134460173359</c:v>
                </c:pt>
                <c:pt idx="12">
                  <c:v>6.2396854856420729</c:v>
                </c:pt>
                <c:pt idx="13">
                  <c:v>6.8179979675714222</c:v>
                </c:pt>
                <c:pt idx="14">
                  <c:v>7.4838962886825673</c:v>
                </c:pt>
                <c:pt idx="15">
                  <c:v>8.2516257761270442</c:v>
                </c:pt>
                <c:pt idx="16">
                  <c:v>9.1377575300580549</c:v>
                </c:pt>
                <c:pt idx="17">
                  <c:v>10.161567238524798</c:v>
                </c:pt>
                <c:pt idx="18">
                  <c:v>11.345475563162372</c:v>
                </c:pt>
                <c:pt idx="19">
                  <c:v>12.715560088654971</c:v>
                </c:pt>
                <c:pt idx="20">
                  <c:v>14.302150449254405</c:v>
                </c:pt>
                <c:pt idx="21">
                  <c:v>16.140520128495126</c:v>
                </c:pt>
                <c:pt idx="22">
                  <c:v>18.271690616187492</c:v>
                </c:pt>
                <c:pt idx="23">
                  <c:v>20.743366149205368</c:v>
                </c:pt>
                <c:pt idx="24">
                  <c:v>23.611020216925883</c:v>
                </c:pt>
                <c:pt idx="25">
                  <c:v>26.939158445137995</c:v>
                </c:pt>
                <c:pt idx="26">
                  <c:v>30.802786461323283</c:v>
                </c:pt>
                <c:pt idx="27">
                  <c:v>35.289115979488002</c:v>
                </c:pt>
                <c:pt idx="28">
                  <c:v>40.499547728831629</c:v>
                </c:pt>
                <c:pt idx="29">
                  <c:v>46.551976109058415</c:v>
                </c:pt>
                <c:pt idx="30">
                  <c:v>53.583467727342573</c:v>
                </c:pt>
                <c:pt idx="31">
                  <c:v>61.753374421984581</c:v>
                </c:pt>
                <c:pt idx="32">
                  <c:v>71.246951196357386</c:v>
                </c:pt>
                <c:pt idx="33">
                  <c:v>82.279560895424822</c:v>
                </c:pt>
                <c:pt idx="34">
                  <c:v>95.101560713378774</c:v>
                </c:pt>
                <c:pt idx="35">
                  <c:v>110.00398102392589</c:v>
                </c:pt>
                <c:pt idx="36">
                  <c:v>127.3251249220221</c:v>
                </c:pt>
                <c:pt idx="37">
                  <c:v>147.45823766123237</c:v>
                </c:pt>
                <c:pt idx="38">
                  <c:v>170.860419333583</c:v>
                </c:pt>
                <c:pt idx="39">
                  <c:v>198.0629822139264</c:v>
                </c:pt>
                <c:pt idx="40">
                  <c:v>229.68348681185202</c:v>
                </c:pt>
                <c:pt idx="41">
                  <c:v>266.43972857697901</c:v>
                </c:pt>
                <c:pt idx="42">
                  <c:v>309.16599124311307</c:v>
                </c:pt>
                <c:pt idx="43">
                  <c:v>358.83193396669861</c:v>
                </c:pt>
                <c:pt idx="44">
                  <c:v>416.5645388695234</c:v>
                </c:pt>
                <c:pt idx="45">
                  <c:v>483.67361467583902</c:v>
                </c:pt>
                <c:pt idx="46">
                  <c:v>561.6814323981381</c:v>
                </c:pt>
                <c:pt idx="47">
                  <c:v>652.35716228417311</c:v>
                </c:pt>
                <c:pt idx="48">
                  <c:v>757.75688959385116</c:v>
                </c:pt>
                <c:pt idx="49">
                  <c:v>880.27011267228568</c:v>
                </c:pt>
                <c:pt idx="50">
                  <c:v>1022.6737730640061</c:v>
                </c:pt>
                <c:pt idx="51">
                  <c:v>1188.1950373721629</c:v>
                </c:pt>
                <c:pt idx="52">
                  <c:v>1380.5842480385677</c:v>
                </c:pt>
                <c:pt idx="53">
                  <c:v>1604.199689658999</c:v>
                </c:pt>
                <c:pt idx="54">
                  <c:v>1864.1060840276307</c:v>
                </c:pt>
                <c:pt idx="55">
                  <c:v>2166.1890368364234</c:v>
                </c:pt>
                <c:pt idx="56">
                  <c:v>2517.2880188245927</c:v>
                </c:pt>
                <c:pt idx="57">
                  <c:v>2925.3508822950562</c:v>
                </c:pt>
                <c:pt idx="58">
                  <c:v>3399.6133997177612</c:v>
                </c:pt>
                <c:pt idx="59">
                  <c:v>3950.8078755787415</c:v>
                </c:pt>
                <c:pt idx="60">
                  <c:v>4591.4055384363846</c:v>
                </c:pt>
                <c:pt idx="61">
                  <c:v>5335.8981821004727</c:v>
                </c:pt>
                <c:pt idx="62">
                  <c:v>6201.1254101361492</c:v>
                </c:pt>
                <c:pt idx="63">
                  <c:v>7206.6548664759484</c:v>
                </c:pt>
                <c:pt idx="64">
                  <c:v>8375.2240299909481</c:v>
                </c:pt>
                <c:pt idx="65">
                  <c:v>9733.2535393732287</c:v>
                </c:pt>
                <c:pt idx="66">
                  <c:v>11311.443627923549</c:v>
                </c:pt>
                <c:pt idx="67">
                  <c:v>13145.467122194783</c:v>
                </c:pt>
                <c:pt idx="68">
                  <c:v>15276.774636174567</c:v>
                </c:pt>
                <c:pt idx="69">
                  <c:v>17753.530122900887</c:v>
                </c:pt>
                <c:pt idx="70">
                  <c:v>20631.697885139853</c:v>
                </c:pt>
                <c:pt idx="71">
                  <c:v>23976.305562296235</c:v>
                </c:pt>
                <c:pt idx="72">
                  <c:v>27862.911579082342</c:v>
                </c:pt>
                <c:pt idx="73">
                  <c:v>32379.310152110156</c:v>
                </c:pt>
                <c:pt idx="74">
                  <c:v>37627.512307446523</c:v>
                </c:pt>
                <c:pt idx="75">
                  <c:v>43726.047586056229</c:v>
                </c:pt>
                <c:pt idx="76">
                  <c:v>50812.638345273925</c:v>
                </c:pt>
                <c:pt idx="77">
                  <c:v>59047.306966024</c:v>
                </c:pt>
                <c:pt idx="78">
                  <c:v>68615.98603686328</c:v>
                </c:pt>
                <c:pt idx="79">
                  <c:v>79734.712927125933</c:v>
                </c:pt>
                <c:pt idx="80">
                  <c:v>92654.503338190552</c:v>
                </c:pt>
                <c:pt idx="81">
                  <c:v>107667.0137312336</c:v>
                </c:pt>
                <c:pt idx="82">
                  <c:v>125111.12031692659</c:v>
                </c:pt>
                <c:pt idx="83">
                  <c:v>145380.56295837997</c:v>
                </c:pt>
                <c:pt idx="84">
                  <c:v>168932.82634913514</c:v>
                </c:pt>
                <c:pt idx="85">
                  <c:v>196299.4587244612</c:v>
                </c:pt>
                <c:pt idx="86">
                  <c:v>228098.06077552919</c:v>
                </c:pt>
                <c:pt idx="87">
                  <c:v>265046.21509290254</c:v>
                </c:pt>
                <c:pt idx="88">
                  <c:v>307977.67021713831</c:v>
                </c:pt>
                <c:pt idx="89">
                  <c:v>357861.14420646959</c:v>
                </c:pt>
                <c:pt idx="90">
                  <c:v>415822.17169049731</c:v>
                </c:pt>
                <c:pt idx="91">
                  <c:v>483168.48699596873</c:v>
                </c:pt>
                <c:pt idx="92">
                  <c:v>561419.51565296005</c:v>
                </c:pt>
                <c:pt idx="93">
                  <c:v>652340.63921433652</c:v>
                </c:pt>
                <c:pt idx="94">
                  <c:v>757983.00593634031</c:v>
                </c:pt>
                <c:pt idx="95">
                  <c:v>880729.78489957075</c:v>
                </c:pt>
                <c:pt idx="96">
                  <c:v>1023349.9064161291</c:v>
                </c:pt>
                <c:pt idx="97">
                  <c:v>1189060.500345103</c:v>
                </c:pt>
                <c:pt idx="98">
                  <c:v>1381599.4400296619</c:v>
                </c:pt>
                <c:pt idx="99">
                  <c:v>1605309.6273953684</c:v>
                </c:pt>
                <c:pt idx="100">
                  <c:v>1865236.9194468397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9-4A9C-895A-B101DE80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045817636862157"/>
          <c:y val="2.964326380786924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14</xdr:row>
      <xdr:rowOff>11430</xdr:rowOff>
    </xdr:from>
    <xdr:to>
      <xdr:col>11</xdr:col>
      <xdr:colOff>45720</xdr:colOff>
      <xdr:row>35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FBF4D-259F-4DF5-94BE-DC8D45C6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0</xdr:row>
      <xdr:rowOff>0</xdr:rowOff>
    </xdr:from>
    <xdr:ext cx="213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 = 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0 = 0,5; [0;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𝑢′ = −𝑢+𝑐𝑜𝑠𝑥; 𝑢0 = 0,5; [0;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𝜋]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2</xdr:row>
      <xdr:rowOff>7620</xdr:rowOff>
    </xdr:from>
    <xdr:ext cx="2179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309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</xdr:row>
      <xdr:rowOff>7620</xdr:rowOff>
    </xdr:from>
    <xdr:ext cx="172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=0,5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 =</a:t>
              </a:r>
              <a:r>
                <a:rPr lang="ru-RU" sz="1100" b="0" i="0">
                  <a:latin typeface="Cambria Math" panose="02040503050406030204" pitchFamily="18" charset="0"/>
                </a:rPr>
                <a:t>0,5(</a:t>
              </a:r>
              <a:r>
                <a:rPr lang="en-US" sz="1100" b="0" i="0">
                  <a:latin typeface="Cambria Math" panose="02040503050406030204" pitchFamily="18" charset="0"/>
                </a:rPr>
                <a:t>sin⁡〖𝑥+cos⁡𝑥 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37012</xdr:colOff>
      <xdr:row>0</xdr:row>
      <xdr:rowOff>0</xdr:rowOff>
    </xdr:from>
    <xdr:ext cx="2945674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8978155" y="0"/>
              <a:ext cx="294567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− 4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+ 2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 4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[0;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8978155" y="0"/>
              <a:ext cx="294567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en-US" sz="1100" i="0">
                  <a:latin typeface="Cambria Math" panose="02040503050406030204" pitchFamily="18" charset="0"/>
                </a:rPr>
                <a:t>− 4𝑢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r>
                <a:rPr lang="en-US" sz="1100" i="0">
                  <a:latin typeface="Cambria Math" panose="02040503050406030204" pitchFamily="18" charset="0"/>
                </a:rPr>
                <a:t>+ 2𝑢 = 4𝑒^</a:t>
              </a:r>
              <a:r>
                <a:rPr lang="en-US" sz="1100" b="0" i="0">
                  <a:latin typeface="Cambria Math" panose="02040503050406030204" pitchFamily="18" charset="0"/>
                </a:rPr>
                <a:t>5𝑥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𝑢′〗_0=4</a:t>
              </a:r>
              <a:r>
                <a:rPr lang="en-US" sz="1100" i="0">
                  <a:latin typeface="Cambria Math" panose="02040503050406030204" pitchFamily="18" charset="0"/>
                </a:rPr>
                <a:t> [0;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21772</xdr:colOff>
      <xdr:row>105</xdr:row>
      <xdr:rowOff>10885</xdr:rowOff>
    </xdr:from>
    <xdr:to>
      <xdr:col>10</xdr:col>
      <xdr:colOff>2275114</xdr:colOff>
      <xdr:row>138</xdr:row>
      <xdr:rowOff>185056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2D70AF-EF19-463B-BD5A-BCD53EF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0</xdr:colOff>
      <xdr:row>2</xdr:row>
      <xdr:rowOff>10886</xdr:rowOff>
    </xdr:from>
    <xdr:ext cx="2913530" cy="3396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68C8D3-3F85-4F6D-9C49-E2E2E9889C00}"/>
                </a:ext>
              </a:extLst>
            </xdr:cNvPr>
            <xdr:cNvSpPr txBox="1"/>
          </xdr:nvSpPr>
          <xdr:spPr>
            <a:xfrm>
              <a:off x="29341482" y="369474"/>
              <a:ext cx="2913530" cy="3396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′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4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′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−2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+4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68C8D3-3F85-4F6D-9C49-E2E2E9889C00}"/>
                </a:ext>
              </a:extLst>
            </xdr:cNvPr>
            <xdr:cNvSpPr txBox="1"/>
          </xdr:nvSpPr>
          <xdr:spPr>
            <a:xfrm>
              <a:off x="29341482" y="369474"/>
              <a:ext cx="2913530" cy="3396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𝑢^′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^′−2𝑢+4𝑒^5𝑥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20</xdr:col>
      <xdr:colOff>2913529</xdr:colOff>
      <xdr:row>2</xdr:row>
      <xdr:rowOff>7620</xdr:rowOff>
    </xdr:from>
    <xdr:ext cx="3899647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32255011" y="366208"/>
              <a:ext cx="3899647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14</m:t>
                        </m:r>
                      </m:den>
                    </m:f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17−13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rad>
                          </m:e>
                        </m:d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2+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</m:rad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17+13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</m:rad>
                          </m:e>
                        </m:d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2−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e>
                                </m:rad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32255011" y="366208"/>
              <a:ext cx="3899647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𝑢=</a:t>
              </a:r>
              <a:r>
                <a:rPr lang="en-US" sz="1100" b="0" i="0">
                  <a:latin typeface="Cambria Math" panose="02040503050406030204" pitchFamily="18" charset="0"/>
                </a:rPr>
                <a:t>1/14 ((17−13√2) 𝑒^(2+√2)𝑥+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13√2) 𝑒^(2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)</a:t>
              </a:r>
              <a:r>
                <a:rPr lang="en-US" sz="1100" b="0" i="0">
                  <a:latin typeface="Cambria Math" panose="02040503050406030204" pitchFamily="18" charset="0"/>
                </a:rPr>
                <a:t>+4/7 𝑒^5𝑥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675B-E208-4887-AF8C-C8B9275FBC75}">
  <dimension ref="A1:M27"/>
  <sheetViews>
    <sheetView tabSelected="1" zoomScale="85" zoomScaleNormal="85" workbookViewId="0">
      <selection activeCell="D6" sqref="D6"/>
    </sheetView>
  </sheetViews>
  <sheetFormatPr defaultRowHeight="14.4" x14ac:dyDescent="0.3"/>
  <cols>
    <col min="1" max="1" width="9.44140625" bestFit="1" customWidth="1"/>
    <col min="3" max="3" width="15.6640625" customWidth="1"/>
    <col min="4" max="4" width="32.33203125" customWidth="1"/>
    <col min="5" max="5" width="33.33203125" customWidth="1"/>
    <col min="6" max="6" width="8.77734375" customWidth="1"/>
    <col min="7" max="8" width="8.44140625" customWidth="1"/>
    <col min="9" max="9" width="8.88671875" customWidth="1"/>
    <col min="10" max="10" width="31.77734375" customWidth="1"/>
    <col min="11" max="11" width="45" customWidth="1"/>
    <col min="12" max="12" width="26.5546875" customWidth="1"/>
    <col min="13" max="13" width="46.21875" customWidth="1"/>
  </cols>
  <sheetData>
    <row r="1" spans="1:13" x14ac:dyDescent="0.3">
      <c r="C1" s="7"/>
      <c r="D1" s="7"/>
      <c r="J1" s="12"/>
      <c r="L1" s="8" t="s">
        <v>13</v>
      </c>
      <c r="M1" s="18"/>
    </row>
    <row r="2" spans="1:13" x14ac:dyDescent="0.3">
      <c r="J2" s="25" t="s">
        <v>1</v>
      </c>
      <c r="K2" s="26"/>
      <c r="L2" s="10" t="s">
        <v>2</v>
      </c>
      <c r="M2" s="16"/>
    </row>
    <row r="3" spans="1:13" x14ac:dyDescent="0.3">
      <c r="A3" s="6" t="s">
        <v>3</v>
      </c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/>
      <c r="K3" s="15"/>
      <c r="L3" s="4"/>
      <c r="M3" s="16"/>
    </row>
    <row r="4" spans="1:13" x14ac:dyDescent="0.3">
      <c r="A4" s="6">
        <v>0</v>
      </c>
      <c r="B4" s="1">
        <v>0</v>
      </c>
      <c r="C4" s="1">
        <v>0.5</v>
      </c>
      <c r="D4" s="1">
        <v>0.5</v>
      </c>
      <c r="E4" s="1">
        <v>0.5</v>
      </c>
      <c r="F4" s="1">
        <f>$B$5 * (COS(B4) - (E4))</f>
        <v>0.15707963267948966</v>
      </c>
      <c r="G4" s="1">
        <f>$B$5 * (COS(B4 + $B$5 / 2) - (E4 + F4 / 2))</f>
        <v>0.12853779980278476</v>
      </c>
      <c r="H4" s="1">
        <f>$B$5 * (COS(B4 + $B$5 / 2) - (E4 + G4 / 2))</f>
        <v>0.13302114042705696</v>
      </c>
      <c r="I4" s="1">
        <f>$B$5 * (COS(B4 + $B$5) - (E4 + H4))</f>
        <v>9.9913760040888089E-2</v>
      </c>
      <c r="J4" s="2">
        <f>-D4+COS(B4)</f>
        <v>0.5</v>
      </c>
      <c r="K4" s="19">
        <f>-D4+COS(B4)</f>
        <v>0.5</v>
      </c>
      <c r="L4" s="3">
        <f t="shared" ref="L4:L14" si="0">(0.5*EXP(B4)*SIN(B4)+0.5*EXP(B4)*COS(B4))*EXP(-B4)</f>
        <v>0.5</v>
      </c>
      <c r="M4" s="17"/>
    </row>
    <row r="5" spans="1:13" x14ac:dyDescent="0.3">
      <c r="A5" s="6">
        <v>1</v>
      </c>
      <c r="B5" s="1">
        <f>B4 + PI() / 10</f>
        <v>0.31415926535897931</v>
      </c>
      <c r="C5" s="1">
        <f t="shared" ref="C5:C14" si="1">C4+$B$5*J4</f>
        <v>0.65707963267948966</v>
      </c>
      <c r="D5" s="1">
        <f>D4+$B$5*(COS(B4+$B$5/2) - (D4+K4*$B$5/2))</f>
        <v>0.62853779980278479</v>
      </c>
      <c r="E5" s="1">
        <f>E4 + (F4 + 2*G4 + 2*H4 + I4) / 6</f>
        <v>0.63001854553001024</v>
      </c>
      <c r="F5" s="1">
        <f>$B$5 * (COS(B5) - (E5))</f>
        <v>0.1008570530479149</v>
      </c>
      <c r="G5" s="1">
        <f t="shared" ref="G5:G14" si="2">$B$5 * (COS(B5 + $B$5 / 2) - (E5 + F5 / 2))</f>
        <v>6.614920279693233E-2</v>
      </c>
      <c r="H5" s="1">
        <f t="shared" ref="H5:H14" si="3">$B$5 * (COS(B5 + $B$5 / 2) - (E5 + G5 / 2))</f>
        <v>7.1601099165451404E-2</v>
      </c>
      <c r="I5" s="1">
        <f t="shared" ref="I5:I14" si="4">$B$5 * (COS(B5 + $B$5) - (E5 + H5))</f>
        <v>3.3739872476808666E-2</v>
      </c>
      <c r="J5" s="2">
        <f>-C5+COS(B5)</f>
        <v>0.29397688361566388</v>
      </c>
      <c r="K5" s="19">
        <f t="shared" ref="K5:K14" si="5">-D5+COS(B5)</f>
        <v>0.32251871649236874</v>
      </c>
      <c r="L5" s="3">
        <f t="shared" si="0"/>
        <v>0.63003675533505055</v>
      </c>
      <c r="M5" s="17"/>
    </row>
    <row r="6" spans="1:13" x14ac:dyDescent="0.3">
      <c r="A6" s="6">
        <v>2</v>
      </c>
      <c r="B6" s="1">
        <f>B5 + PI() / 10</f>
        <v>0.62831853071795862</v>
      </c>
      <c r="C6" s="1">
        <f t="shared" si="1"/>
        <v>0.74943519446870877</v>
      </c>
      <c r="D6" s="1">
        <f>D5+$B$5*(COS(B5+$B$5/2) - (D5+K5*$B$5/2))</f>
        <v>0.69507912071683409</v>
      </c>
      <c r="E6" s="1">
        <f>E5 + (F5 + 2*G5 + 2*H5 + I5) / 6</f>
        <v>0.69836813377159213</v>
      </c>
      <c r="F6" s="1">
        <f t="shared" ref="F6:F14" si="6">$B$5 * (COS(B6) - (E6))</f>
        <v>3.4761364759958217E-2</v>
      </c>
      <c r="G6" s="1">
        <f t="shared" si="2"/>
        <v>-2.714975355818456E-3</v>
      </c>
      <c r="H6" s="1">
        <f t="shared" si="3"/>
        <v>3.171794383739374E-3</v>
      </c>
      <c r="I6" s="1">
        <f t="shared" si="4"/>
        <v>-3.5737085400224404E-2</v>
      </c>
      <c r="J6" s="2">
        <f t="shared" ref="J6:J14" si="7">-C6+COS(B6)</f>
        <v>5.9581799906238686E-2</v>
      </c>
      <c r="K6" s="19">
        <f t="shared" si="5"/>
        <v>0.11393787365811336</v>
      </c>
      <c r="L6" s="3">
        <f t="shared" si="0"/>
        <v>0.69840112333371029</v>
      </c>
      <c r="M6" s="17"/>
    </row>
    <row r="7" spans="1:13" x14ac:dyDescent="0.3">
      <c r="A7" s="6">
        <v>3</v>
      </c>
      <c r="B7" s="1">
        <f t="shared" ref="B7:B14" si="8">B6 + PI() / 10</f>
        <v>0.94247779607693793</v>
      </c>
      <c r="C7" s="1">
        <f t="shared" si="1"/>
        <v>0.76815336895601838</v>
      </c>
      <c r="D7" s="1">
        <f t="shared" ref="D6:D14" si="9">D6+$B$5*(COS(B6+$B$5/2) - (D6+K6*$B$5/2))</f>
        <v>0.69323511299745211</v>
      </c>
      <c r="E7" s="1">
        <f>E6 + (F6 + 2*G6 + 2*H6 + I6) / 6</f>
        <v>0.69835778667418802</v>
      </c>
      <c r="F7" s="1">
        <f t="shared" si="6"/>
        <v>-3.4737386170240032E-2</v>
      </c>
      <c r="G7" s="1">
        <f t="shared" si="2"/>
        <v>-7.1313711481286901E-2</v>
      </c>
      <c r="H7" s="1">
        <f t="shared" si="3"/>
        <v>-6.5568315736662122E-2</v>
      </c>
      <c r="I7" s="1">
        <f t="shared" si="4"/>
        <v>-0.101716123380357</v>
      </c>
      <c r="J7" s="2">
        <f t="shared" si="7"/>
        <v>-0.18036811666354524</v>
      </c>
      <c r="K7" s="19">
        <f t="shared" si="5"/>
        <v>-0.10544986070497897</v>
      </c>
      <c r="L7" s="3">
        <f t="shared" si="0"/>
        <v>0.69840112333371018</v>
      </c>
      <c r="M7" s="17"/>
    </row>
    <row r="8" spans="1:13" x14ac:dyDescent="0.3">
      <c r="A8" s="6">
        <v>4</v>
      </c>
      <c r="B8" s="1">
        <f t="shared" si="8"/>
        <v>1.2566370614359172</v>
      </c>
      <c r="C8" s="1">
        <f t="shared" si="1"/>
        <v>0.7114890539308163</v>
      </c>
      <c r="D8" s="1">
        <f t="shared" si="9"/>
        <v>0.62327794310179607</v>
      </c>
      <c r="E8" s="1">
        <f t="shared" ref="E8:E14" si="10">E7 + (F7 + 2*G7 + 2*H7 + I7) / 6</f>
        <v>0.6299881926764388</v>
      </c>
      <c r="F8" s="1">
        <f t="shared" si="6"/>
        <v>-0.10083607585978779</v>
      </c>
      <c r="G8" s="1">
        <f t="shared" si="2"/>
        <v>-0.13293199742530062</v>
      </c>
      <c r="H8" s="1">
        <f t="shared" si="3"/>
        <v>-0.12789038185528012</v>
      </c>
      <c r="I8" s="1">
        <f t="shared" si="4"/>
        <v>-0.15773867938592695</v>
      </c>
      <c r="J8" s="2">
        <f t="shared" si="7"/>
        <v>-0.40247205955586884</v>
      </c>
      <c r="K8" s="19">
        <f t="shared" si="5"/>
        <v>-0.31426094872684862</v>
      </c>
      <c r="L8" s="3">
        <f t="shared" si="0"/>
        <v>0.63003675533505044</v>
      </c>
      <c r="M8" s="17"/>
    </row>
    <row r="9" spans="1:13" x14ac:dyDescent="0.3">
      <c r="A9" s="6">
        <v>5</v>
      </c>
      <c r="B9" s="1">
        <f t="shared" si="8"/>
        <v>1.5707963267948966</v>
      </c>
      <c r="C9" s="1">
        <f t="shared" si="1"/>
        <v>0.58504872737322922</v>
      </c>
      <c r="D9" s="1">
        <f t="shared" si="9"/>
        <v>0.49212289520956909</v>
      </c>
      <c r="E9" s="1">
        <f t="shared" si="10"/>
        <v>0.4999516070419594</v>
      </c>
      <c r="F9" s="1">
        <f t="shared" si="6"/>
        <v>-0.15706442958334305</v>
      </c>
      <c r="G9" s="1">
        <f t="shared" si="2"/>
        <v>-0.18153814329124185</v>
      </c>
      <c r="H9" s="1">
        <f t="shared" si="3"/>
        <v>-0.17769382133170208</v>
      </c>
      <c r="I9" s="1">
        <f t="shared" si="4"/>
        <v>-0.19832082115121913</v>
      </c>
      <c r="J9" s="2">
        <f t="shared" si="7"/>
        <v>-0.5850487273732291</v>
      </c>
      <c r="K9" s="19">
        <f t="shared" si="5"/>
        <v>-0.49212289520956903</v>
      </c>
      <c r="L9" s="3">
        <f t="shared" si="0"/>
        <v>0.5</v>
      </c>
      <c r="M9" s="17"/>
    </row>
    <row r="10" spans="1:13" x14ac:dyDescent="0.3">
      <c r="A10" s="6">
        <v>6</v>
      </c>
      <c r="B10" s="1">
        <f t="shared" si="8"/>
        <v>1.8849555921538759</v>
      </c>
      <c r="C10" s="1">
        <f t="shared" si="1"/>
        <v>0.40125024898244976</v>
      </c>
      <c r="D10" s="1">
        <f t="shared" si="9"/>
        <v>0.31265788283251905</v>
      </c>
      <c r="E10" s="1">
        <f t="shared" si="10"/>
        <v>0.32097674371188445</v>
      </c>
      <c r="F10" s="1">
        <f t="shared" si="6"/>
        <v>-0.19791836993811629</v>
      </c>
      <c r="G10" s="1">
        <f t="shared" si="2"/>
        <v>-0.21237419502957222</v>
      </c>
      <c r="H10" s="1">
        <f t="shared" si="3"/>
        <v>-0.21010347933412737</v>
      </c>
      <c r="I10" s="1">
        <f t="shared" si="4"/>
        <v>-0.2194900463339137</v>
      </c>
      <c r="J10" s="2">
        <f t="shared" si="7"/>
        <v>-0.7102672433573971</v>
      </c>
      <c r="K10" s="19">
        <f t="shared" si="5"/>
        <v>-0.62167487720746639</v>
      </c>
      <c r="L10" s="3">
        <f t="shared" si="0"/>
        <v>0.3210197609601031</v>
      </c>
      <c r="M10" s="17"/>
    </row>
    <row r="11" spans="1:13" x14ac:dyDescent="0.3">
      <c r="A11" s="6">
        <v>7</v>
      </c>
      <c r="B11" s="1">
        <f t="shared" si="8"/>
        <v>2.1991148575128552</v>
      </c>
      <c r="C11" s="1">
        <f t="shared" si="1"/>
        <v>0.1781132136007425</v>
      </c>
      <c r="D11" s="1">
        <f t="shared" si="9"/>
        <v>0.10248661569569664</v>
      </c>
      <c r="E11" s="1">
        <f t="shared" si="10"/>
        <v>0.11058278287864623</v>
      </c>
      <c r="F11" s="1">
        <f t="shared" si="6"/>
        <v>-0.21939878887955264</v>
      </c>
      <c r="G11" s="1">
        <f t="shared" si="2"/>
        <v>-0.22242167157090029</v>
      </c>
      <c r="H11" s="1">
        <f t="shared" si="3"/>
        <v>-0.22194683826811021</v>
      </c>
      <c r="I11" s="1">
        <f t="shared" si="4"/>
        <v>-0.21917413478721226</v>
      </c>
      <c r="J11" s="2">
        <f t="shared" si="7"/>
        <v>-0.76589846589321553</v>
      </c>
      <c r="K11" s="19">
        <f t="shared" si="5"/>
        <v>-0.69027186798816964</v>
      </c>
      <c r="L11" s="3">
        <f t="shared" si="0"/>
        <v>0.11061587104123724</v>
      </c>
      <c r="M11" s="17"/>
    </row>
    <row r="12" spans="1:13" x14ac:dyDescent="0.3">
      <c r="A12" s="6">
        <v>8</v>
      </c>
      <c r="B12" s="1">
        <f t="shared" si="8"/>
        <v>2.5132741228718345</v>
      </c>
      <c r="C12" s="1">
        <f t="shared" si="1"/>
        <v>-6.2500885783839361E-2</v>
      </c>
      <c r="D12" s="1">
        <f t="shared" si="9"/>
        <v>-0.11779109977708868</v>
      </c>
      <c r="E12" s="1">
        <f t="shared" si="10"/>
        <v>-0.11063554101215142</v>
      </c>
      <c r="F12" s="1">
        <f t="shared" si="6"/>
        <v>-0.21940300432879223</v>
      </c>
      <c r="G12" s="1">
        <f t="shared" si="2"/>
        <v>-0.21069703145336136</v>
      </c>
      <c r="H12" s="1">
        <f t="shared" si="3"/>
        <v>-0.21206456247475167</v>
      </c>
      <c r="I12" s="1">
        <f t="shared" si="4"/>
        <v>-0.19740398903144349</v>
      </c>
      <c r="J12" s="2">
        <f t="shared" si="7"/>
        <v>-0.74651610859110795</v>
      </c>
      <c r="K12" s="19">
        <f t="shared" si="5"/>
        <v>-0.69122589459785866</v>
      </c>
      <c r="L12" s="3">
        <f t="shared" si="0"/>
        <v>-0.11061587104123706</v>
      </c>
      <c r="M12" s="17"/>
    </row>
    <row r="13" spans="1:13" x14ac:dyDescent="0.3">
      <c r="A13" s="6">
        <v>9</v>
      </c>
      <c r="B13" s="1">
        <f t="shared" si="8"/>
        <v>2.8274333882308138</v>
      </c>
      <c r="C13" s="1">
        <f t="shared" si="1"/>
        <v>-0.29702583803746585</v>
      </c>
      <c r="D13" s="1">
        <f t="shared" si="9"/>
        <v>-0.32659325881701773</v>
      </c>
      <c r="E13" s="1">
        <f t="shared" si="10"/>
        <v>-0.32102390454822838</v>
      </c>
      <c r="F13" s="1">
        <f t="shared" si="6"/>
        <v>-0.19793058245861306</v>
      </c>
      <c r="G13" s="1">
        <f t="shared" si="2"/>
        <v>-0.17834794628081888</v>
      </c>
      <c r="H13" s="1">
        <f t="shared" si="3"/>
        <v>-0.18142397957852288</v>
      </c>
      <c r="I13" s="1">
        <f t="shared" si="4"/>
        <v>-0.15631060720054557</v>
      </c>
      <c r="J13" s="2">
        <f t="shared" si="7"/>
        <v>-0.65403067825768768</v>
      </c>
      <c r="K13" s="19">
        <f t="shared" si="5"/>
        <v>-0.6244632574781358</v>
      </c>
      <c r="L13" s="3">
        <f t="shared" si="0"/>
        <v>-0.32101976096010298</v>
      </c>
      <c r="M13" s="17"/>
    </row>
    <row r="14" spans="1:13" x14ac:dyDescent="0.3">
      <c r="A14" s="6">
        <v>10</v>
      </c>
      <c r="B14" s="1">
        <f t="shared" si="8"/>
        <v>3.1415926535897931</v>
      </c>
      <c r="C14" s="1">
        <f t="shared" si="1"/>
        <v>-0.50249563544113596</v>
      </c>
      <c r="D14" s="1">
        <f t="shared" si="9"/>
        <v>-0.50346637746924217</v>
      </c>
      <c r="E14" s="1">
        <f t="shared" si="10"/>
        <v>-0.49998807811120205</v>
      </c>
      <c r="F14" s="1">
        <f t="shared" si="6"/>
        <v>-0.15708337805131611</v>
      </c>
      <c r="G14" s="1">
        <f t="shared" si="2"/>
        <v>-0.12854095685298048</v>
      </c>
      <c r="H14" s="1">
        <f t="shared" si="3"/>
        <v>-0.13302438989059831</v>
      </c>
      <c r="I14" s="1">
        <f t="shared" si="4"/>
        <v>-9.991648456363561E-2</v>
      </c>
      <c r="J14" s="2">
        <f t="shared" si="7"/>
        <v>-0.49750436455886404</v>
      </c>
      <c r="K14" s="19">
        <f t="shared" si="5"/>
        <v>-0.49653362253075783</v>
      </c>
      <c r="L14" s="3">
        <f t="shared" si="0"/>
        <v>-0.49999999999999994</v>
      </c>
      <c r="M14" s="17"/>
    </row>
    <row r="15" spans="1:13" x14ac:dyDescent="0.3">
      <c r="C15" s="24" t="s">
        <v>12</v>
      </c>
      <c r="D15" s="24"/>
      <c r="E15" s="24"/>
    </row>
    <row r="16" spans="1:13" x14ac:dyDescent="0.3">
      <c r="A16" s="6" t="s">
        <v>3</v>
      </c>
      <c r="C16" s="4" t="s">
        <v>11</v>
      </c>
      <c r="D16" s="4" t="s">
        <v>11</v>
      </c>
      <c r="E16" s="4" t="s">
        <v>11</v>
      </c>
    </row>
    <row r="17" spans="1:5" x14ac:dyDescent="0.3">
      <c r="A17" s="6">
        <v>0</v>
      </c>
      <c r="C17" s="9">
        <f>ABS(C4-L4)</f>
        <v>0</v>
      </c>
      <c r="D17" s="9">
        <f>ABS(D4-L4)</f>
        <v>0</v>
      </c>
      <c r="E17" s="9">
        <f>ABS(E4-L4)</f>
        <v>0</v>
      </c>
    </row>
    <row r="18" spans="1:5" x14ac:dyDescent="0.3">
      <c r="A18" s="6">
        <v>1</v>
      </c>
      <c r="C18" s="9">
        <f t="shared" ref="C18:C27" si="11">ABS(C5-L5)</f>
        <v>2.7042877344439109E-2</v>
      </c>
      <c r="D18" s="9">
        <f t="shared" ref="D18:D27" si="12">ABS(D5-L5)</f>
        <v>1.4989555322657555E-3</v>
      </c>
      <c r="E18" s="9">
        <f t="shared" ref="E18:E27" si="13">ABS(E5-L5)</f>
        <v>1.8209805040303451E-5</v>
      </c>
    </row>
    <row r="19" spans="1:5" x14ac:dyDescent="0.3">
      <c r="A19" s="6">
        <v>2</v>
      </c>
      <c r="C19" s="9">
        <f t="shared" si="11"/>
        <v>5.1034071134998471E-2</v>
      </c>
      <c r="D19" s="9">
        <f t="shared" si="12"/>
        <v>3.3220026168762073E-3</v>
      </c>
      <c r="E19" s="9">
        <f t="shared" si="13"/>
        <v>3.2989562118168614E-5</v>
      </c>
    </row>
    <row r="20" spans="1:5" x14ac:dyDescent="0.3">
      <c r="A20" s="6">
        <v>3</v>
      </c>
      <c r="C20" s="9">
        <f t="shared" si="11"/>
        <v>6.9752245622308195E-2</v>
      </c>
      <c r="D20" s="9">
        <f t="shared" si="12"/>
        <v>5.1660103362580756E-3</v>
      </c>
      <c r="E20" s="9">
        <f t="shared" si="13"/>
        <v>4.3336659522164034E-5</v>
      </c>
    </row>
    <row r="21" spans="1:5" x14ac:dyDescent="0.3">
      <c r="A21" s="6">
        <v>4</v>
      </c>
      <c r="C21" s="9">
        <f t="shared" si="11"/>
        <v>8.145229859576586E-2</v>
      </c>
      <c r="D21" s="9">
        <f t="shared" si="12"/>
        <v>6.7588122332543632E-3</v>
      </c>
      <c r="E21" s="9">
        <f t="shared" si="13"/>
        <v>4.8562658611639442E-5</v>
      </c>
    </row>
    <row r="22" spans="1:5" x14ac:dyDescent="0.3">
      <c r="A22" s="6">
        <v>5</v>
      </c>
      <c r="C22" s="9">
        <f t="shared" si="11"/>
        <v>8.5048727373229216E-2</v>
      </c>
      <c r="D22" s="9">
        <f t="shared" si="12"/>
        <v>7.8771047904309111E-3</v>
      </c>
      <c r="E22" s="9">
        <f t="shared" si="13"/>
        <v>4.839295804059951E-5</v>
      </c>
    </row>
    <row r="23" spans="1:5" x14ac:dyDescent="0.3">
      <c r="A23" s="6">
        <v>6</v>
      </c>
      <c r="C23" s="9">
        <f t="shared" si="11"/>
        <v>8.0230488022346669E-2</v>
      </c>
      <c r="D23" s="9">
        <f t="shared" si="12"/>
        <v>8.3618781275840437E-3</v>
      </c>
      <c r="E23" s="9">
        <f t="shared" si="13"/>
        <v>4.3017248218646387E-5</v>
      </c>
    </row>
    <row r="24" spans="1:5" x14ac:dyDescent="0.3">
      <c r="A24" s="6">
        <v>7</v>
      </c>
      <c r="C24" s="9">
        <f t="shared" si="11"/>
        <v>6.7497342559505263E-2</v>
      </c>
      <c r="D24" s="9">
        <f t="shared" si="12"/>
        <v>8.129255345540598E-3</v>
      </c>
      <c r="E24" s="9">
        <f t="shared" si="13"/>
        <v>3.3088162591010661E-5</v>
      </c>
    </row>
    <row r="25" spans="1:5" x14ac:dyDescent="0.3">
      <c r="A25" s="6">
        <v>8</v>
      </c>
      <c r="C25" s="9">
        <f t="shared" si="11"/>
        <v>4.8114985257397699E-2</v>
      </c>
      <c r="D25" s="9">
        <f t="shared" si="12"/>
        <v>7.1752287358516215E-3</v>
      </c>
      <c r="E25" s="9">
        <f t="shared" si="13"/>
        <v>1.9669970914362733E-5</v>
      </c>
    </row>
    <row r="26" spans="1:5" x14ac:dyDescent="0.3">
      <c r="A26" s="6">
        <v>9</v>
      </c>
      <c r="C26" s="9">
        <f t="shared" si="11"/>
        <v>2.3993922922637134E-2</v>
      </c>
      <c r="D26" s="9">
        <f t="shared" si="12"/>
        <v>5.5734978569147442E-3</v>
      </c>
      <c r="E26" s="9">
        <f t="shared" si="13"/>
        <v>4.1435881253937268E-6</v>
      </c>
    </row>
    <row r="27" spans="1:5" x14ac:dyDescent="0.3">
      <c r="A27" s="6">
        <v>10</v>
      </c>
      <c r="C27" s="9">
        <f t="shared" si="11"/>
        <v>2.4956354411360127E-3</v>
      </c>
      <c r="D27" s="9">
        <f t="shared" si="12"/>
        <v>3.4663774692422211E-3</v>
      </c>
      <c r="E27" s="9">
        <f t="shared" si="13"/>
        <v>1.1921888797894464E-5</v>
      </c>
    </row>
  </sheetData>
  <mergeCells count="2">
    <mergeCell ref="C15:E15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AE6-A7FC-4B42-922D-E341A27BF438}">
  <dimension ref="A1:V208"/>
  <sheetViews>
    <sheetView zoomScale="70" zoomScaleNormal="70" workbookViewId="0">
      <selection activeCell="L124" sqref="L124"/>
    </sheetView>
  </sheetViews>
  <sheetFormatPr defaultRowHeight="14.4" x14ac:dyDescent="0.3"/>
  <cols>
    <col min="2" max="2" width="26.33203125" customWidth="1"/>
    <col min="3" max="3" width="43.5546875" customWidth="1"/>
    <col min="4" max="4" width="44.21875" customWidth="1"/>
    <col min="5" max="5" width="33" customWidth="1"/>
    <col min="6" max="6" width="33.33203125" customWidth="1"/>
    <col min="7" max="7" width="13.44140625" customWidth="1"/>
    <col min="8" max="8" width="14.5546875" customWidth="1"/>
    <col min="9" max="9" width="13.88671875" customWidth="1"/>
    <col min="10" max="10" width="14.6640625" customWidth="1"/>
    <col min="11" max="11" width="33.44140625" customWidth="1"/>
    <col min="12" max="12" width="33.88671875" customWidth="1"/>
    <col min="13" max="13" width="13.5546875" customWidth="1"/>
    <col min="14" max="14" width="14.6640625" customWidth="1"/>
    <col min="15" max="15" width="14.21875" customWidth="1"/>
    <col min="16" max="16" width="14.88671875" customWidth="1"/>
    <col min="17" max="17" width="13.44140625" customWidth="1"/>
    <col min="18" max="18" width="15.33203125" customWidth="1"/>
    <col min="19" max="19" width="13.77734375" customWidth="1"/>
    <col min="20" max="20" width="15" customWidth="1"/>
    <col min="21" max="21" width="42.44140625" customWidth="1"/>
    <col min="22" max="22" width="56.77734375" customWidth="1"/>
    <col min="23" max="23" width="85.77734375" customWidth="1"/>
  </cols>
  <sheetData>
    <row r="1" spans="1:22" x14ac:dyDescent="0.3">
      <c r="C1" s="7"/>
      <c r="E1" s="7"/>
      <c r="U1" s="5"/>
      <c r="V1" s="8" t="s">
        <v>13</v>
      </c>
    </row>
    <row r="2" spans="1:22" x14ac:dyDescent="0.3">
      <c r="U2" s="10" t="s">
        <v>1</v>
      </c>
      <c r="V2" s="11" t="s">
        <v>2</v>
      </c>
    </row>
    <row r="3" spans="1:22" ht="27.6" customHeight="1" x14ac:dyDescent="0.3">
      <c r="A3" s="22" t="s">
        <v>3</v>
      </c>
      <c r="B3" s="23" t="s">
        <v>0</v>
      </c>
      <c r="C3" s="23" t="s">
        <v>4</v>
      </c>
      <c r="D3" s="23" t="s">
        <v>18</v>
      </c>
      <c r="E3" s="23" t="s">
        <v>5</v>
      </c>
      <c r="F3" s="23" t="s">
        <v>20</v>
      </c>
      <c r="G3" s="23" t="s">
        <v>7</v>
      </c>
      <c r="H3" s="23" t="s">
        <v>14</v>
      </c>
      <c r="I3" s="23" t="s">
        <v>8</v>
      </c>
      <c r="J3" s="23" t="s">
        <v>15</v>
      </c>
      <c r="K3" s="23" t="s">
        <v>6</v>
      </c>
      <c r="L3" s="23" t="s">
        <v>19</v>
      </c>
      <c r="M3" s="23" t="s">
        <v>7</v>
      </c>
      <c r="N3" s="23" t="s">
        <v>14</v>
      </c>
      <c r="O3" s="23" t="s">
        <v>8</v>
      </c>
      <c r="P3" s="23" t="s">
        <v>15</v>
      </c>
      <c r="Q3" s="23" t="s">
        <v>9</v>
      </c>
      <c r="R3" s="23" t="s">
        <v>17</v>
      </c>
      <c r="S3" s="23" t="s">
        <v>10</v>
      </c>
      <c r="T3" s="23" t="s">
        <v>16</v>
      </c>
      <c r="U3" s="4"/>
      <c r="V3" s="20"/>
    </row>
    <row r="4" spans="1:22" x14ac:dyDescent="0.3">
      <c r="A4" s="6">
        <v>0</v>
      </c>
      <c r="B4" s="1">
        <v>0</v>
      </c>
      <c r="C4" s="1">
        <v>3</v>
      </c>
      <c r="D4" s="1">
        <v>4</v>
      </c>
      <c r="E4" s="1">
        <v>3</v>
      </c>
      <c r="F4" s="1">
        <v>4</v>
      </c>
      <c r="G4" s="1">
        <f xml:space="preserve"> $B$5 * (F4)</f>
        <v>0.12</v>
      </c>
      <c r="H4" s="1">
        <f>$B$5 * (4 * F4 - 2 * E4 + 4 * EXP(5 * B4))</f>
        <v>0.42</v>
      </c>
      <c r="I4" s="1">
        <f>$B$5 * (F4 + H4 / 2)</f>
        <v>0.1263</v>
      </c>
      <c r="J4" s="1">
        <f>$B$5 * (4 * (F4 + H4 / 2) - 2 *(E4 + G4 / 2) + 4 * EXP(5 * (B4 + $B$5/2)))</f>
        <v>0.45094609810615571</v>
      </c>
      <c r="K4" s="1">
        <v>3</v>
      </c>
      <c r="L4" s="1">
        <v>4</v>
      </c>
      <c r="M4" s="1">
        <f>$B$5 * (L4)</f>
        <v>0.12</v>
      </c>
      <c r="N4" s="1">
        <f>$B$5 * (4 * L4 - 2 * K4 + 4 * EXP(5 * B4))</f>
        <v>0.42</v>
      </c>
      <c r="O4" s="1">
        <f>$B$5 * (L4 + N4 / 2)</f>
        <v>0.1263</v>
      </c>
      <c r="P4" s="1">
        <f>$B$5 * (4 * (L4 + N4 / 2) - 2 *(K4 + M4 / 2) + 4 * EXP(5 * (B4 + $B$5/2)))</f>
        <v>0.45094609810615571</v>
      </c>
      <c r="Q4" s="1">
        <f>$B$5 * (L4 + P4 / 2)</f>
        <v>0.12676419147159235</v>
      </c>
      <c r="R4" s="1">
        <f>$B$5 * (4 * (L4 + P4 / 2) - 2 *(K4 + O4 / 2) + 4 * EXP(5 * (B4 + $B$5/2)))</f>
        <v>0.45261386399252512</v>
      </c>
      <c r="S4" s="1">
        <f>$B$5 * (L4 + R4)</f>
        <v>0.13357841591977573</v>
      </c>
      <c r="T4" s="1">
        <f>$B$5 * (4 * (L4 + R4) - 2 *(K4 + Q4) + 4 * EXP(5 * (B4 + $B$5)))</f>
        <v>0.48612792131820148</v>
      </c>
      <c r="U4" s="2">
        <f t="shared" ref="U4:U35" si="0" xml:space="preserve"> 4 * D4 - 2 * C4 + 4 * EXP(5 * B4)</f>
        <v>14</v>
      </c>
      <c r="V4" s="21">
        <f t="shared" ref="V4:V35" si="1" xml:space="preserve"> (17 - 13 * SQRT(2)) * EXP((2 + SQRT(2)) * B4) / 14 + (17 + 13 * SQRT(2)) * EXP((2 - SQRT(2)) * B4) / 14 + 4 * EXP(5 * B4) / 7</f>
        <v>3</v>
      </c>
    </row>
    <row r="5" spans="1:22" x14ac:dyDescent="0.3">
      <c r="A5" s="6">
        <v>1</v>
      </c>
      <c r="B5" s="1">
        <f>B4 + 3 / 100</f>
        <v>0.03</v>
      </c>
      <c r="C5" s="1">
        <f>C4+$B$5*D4</f>
        <v>3.12</v>
      </c>
      <c r="D5" s="1">
        <f>D4+$B$5*U4</f>
        <v>4.42</v>
      </c>
      <c r="E5" s="1">
        <f>E4 + I4</f>
        <v>3.1263000000000001</v>
      </c>
      <c r="F5" s="1">
        <f>F4 + J4</f>
        <v>4.4509460981061562</v>
      </c>
      <c r="G5" s="1">
        <f t="shared" ref="G5:G68" si="2" xml:space="preserve"> $B$5 * (F5)</f>
        <v>0.13352838294318467</v>
      </c>
      <c r="H5" s="1">
        <f t="shared" ref="H5:H68" si="3">$B$5 * (4 * F5 - 2 * E5 + 4 * EXP(5 * B5))</f>
        <v>0.4859556409001326</v>
      </c>
      <c r="I5" s="1">
        <f t="shared" ref="I5:I68" si="4">$B$5 * (F5 + H5 / 2)</f>
        <v>0.14081771755668665</v>
      </c>
      <c r="J5" s="1">
        <f t="shared" ref="J5:J68" si="5">$B$5 * (4 * (F5 + H5 / 2) - 2 *(E5 + G5 / 2) + 4 * EXP(5 * (B5 + $B$5/2)))</f>
        <v>0.52196574468147483</v>
      </c>
      <c r="K5" s="1">
        <f>K4 + (M4 + 2*O4 + 2*Q4 + S4) / 6</f>
        <v>3.1266177998104934</v>
      </c>
      <c r="L5" s="1">
        <f>L4 + (N4 + 2 * P4 + 2 * R4 + T4)/6</f>
        <v>4.4522079742525937</v>
      </c>
      <c r="M5" s="1">
        <f t="shared" ref="M5:M68" si="6">$B$5 * (L5)</f>
        <v>0.13356623922757782</v>
      </c>
      <c r="N5" s="1">
        <f>$B$5 * (4 * L5 - 2 * K5 + 4 * EXP(5 * B5))</f>
        <v>0.48608799804907565</v>
      </c>
      <c r="O5" s="1">
        <f t="shared" ref="O5:O68" si="7">$B$5 * (L5 + N5 / 2)</f>
        <v>0.14085755919831394</v>
      </c>
      <c r="P5" s="1">
        <f t="shared" ref="P5:P35" si="8">$B$5 * (4 * (L5 + N5 / 2) - 2 *(K5 + M5 / 2) + 4 * EXP(5 * (B5 + $B$5/2)))</f>
        <v>0.52210490757082251</v>
      </c>
      <c r="Q5" s="1">
        <f t="shared" ref="Q5:Q68" si="9">$B$5 * (L5 + P5 / 2)</f>
        <v>0.14139781284114014</v>
      </c>
      <c r="R5" s="1">
        <f t="shared" ref="R5:R35" si="10">$B$5 * (4 * (L5 + P5 / 2) - 2 *(K5 + O5 / 2) + 4 * EXP(5 * (B5 + $B$5/2)))</f>
        <v>0.5240471825430052</v>
      </c>
      <c r="S5" s="1">
        <f t="shared" ref="S5:S68" si="11">$B$5 * (L5 + R5)</f>
        <v>0.14928765470386796</v>
      </c>
      <c r="T5" s="1">
        <f t="shared" ref="T5:T35" si="12">$B$5 * (4 * (L5 + R5) - 2 *(K5 + Q5) + 4 * EXP(5 * (B5 + $B$5)))</f>
        <v>0.56305273896549424</v>
      </c>
      <c r="U5" s="2">
        <f t="shared" si="0"/>
        <v>16.087336970913132</v>
      </c>
      <c r="V5" s="21">
        <f t="shared" si="1"/>
        <v>3.1266179714267111</v>
      </c>
    </row>
    <row r="6" spans="1:22" x14ac:dyDescent="0.3">
      <c r="A6" s="6">
        <v>2</v>
      </c>
      <c r="B6" s="1">
        <f t="shared" ref="B6:B69" si="13">B5 + 3 / 100</f>
        <v>0.06</v>
      </c>
      <c r="C6" s="1">
        <f>C5+$B$5*D5</f>
        <v>3.2526000000000002</v>
      </c>
      <c r="D6" s="1">
        <f t="shared" ref="D6:D36" si="14">D5+$B$5*U5</f>
        <v>4.902620109127394</v>
      </c>
      <c r="E6" s="1">
        <f t="shared" ref="E6:E69" si="15">E5 + I5</f>
        <v>3.2671177175566868</v>
      </c>
      <c r="F6" s="1">
        <f t="shared" ref="F6:F69" si="16">F5 + J5</f>
        <v>4.9729118427876307</v>
      </c>
      <c r="G6" s="1">
        <f t="shared" si="2"/>
        <v>0.14918735528362892</v>
      </c>
      <c r="H6" s="1">
        <f t="shared" si="3"/>
        <v>0.56270541499023474</v>
      </c>
      <c r="I6" s="1">
        <f t="shared" si="4"/>
        <v>0.15762793650848245</v>
      </c>
      <c r="J6" s="1">
        <f t="shared" si="5"/>
        <v>0.60460803207620373</v>
      </c>
      <c r="K6" s="1">
        <f t="shared" ref="K6:K69" si="17">K5 + (M5 + 2*O5 + 2*Q5 + S5) / 6</f>
        <v>3.2678452394788855</v>
      </c>
      <c r="L6" s="1">
        <f t="shared" ref="L6:L69" si="18">L5 + (N5 + 2 * P5 + 2 * R5 + T5)/6</f>
        <v>4.9757821271262976</v>
      </c>
      <c r="M6" s="1">
        <f t="shared" si="6"/>
        <v>0.14927346381378892</v>
      </c>
      <c r="N6" s="1">
        <f t="shared" ref="N6:N35" si="19">$B$5 * (4 * L6 - 2 * K6 + 4 * EXP(5 * B6))</f>
        <v>0.56300619779554284</v>
      </c>
      <c r="O6" s="1">
        <f t="shared" si="7"/>
        <v>0.15771855678072208</v>
      </c>
      <c r="P6" s="1">
        <f t="shared" si="8"/>
        <v>0.60492427859392572</v>
      </c>
      <c r="Q6" s="1">
        <f t="shared" si="9"/>
        <v>0.1583473279926978</v>
      </c>
      <c r="R6" s="1">
        <f t="shared" si="10"/>
        <v>0.60718601065282052</v>
      </c>
      <c r="S6" s="1">
        <f t="shared" si="11"/>
        <v>0.16748904413337354</v>
      </c>
      <c r="T6" s="1">
        <f t="shared" si="12"/>
        <v>0.65258208474401946</v>
      </c>
      <c r="U6" s="2">
        <f t="shared" si="0"/>
        <v>18.504715666813588</v>
      </c>
      <c r="V6" s="21">
        <f t="shared" si="1"/>
        <v>3.2678456290784568</v>
      </c>
    </row>
    <row r="7" spans="1:22" x14ac:dyDescent="0.3">
      <c r="A7" s="6">
        <v>3</v>
      </c>
      <c r="B7" s="1">
        <f t="shared" si="13"/>
        <v>0.09</v>
      </c>
      <c r="C7" s="1">
        <f t="shared" ref="C7:C69" si="20">C6+$B$5*D6</f>
        <v>3.3996786032738218</v>
      </c>
      <c r="D7" s="1">
        <f t="shared" si="14"/>
        <v>5.4577615791318017</v>
      </c>
      <c r="E7" s="1">
        <f t="shared" si="15"/>
        <v>3.4247456540651693</v>
      </c>
      <c r="F7" s="1">
        <f t="shared" si="16"/>
        <v>5.5775198748638344</v>
      </c>
      <c r="G7" s="1">
        <f t="shared" si="2"/>
        <v>0.16732559624591503</v>
      </c>
      <c r="H7" s="1">
        <f t="shared" si="3"/>
        <v>0.65201510799857021</v>
      </c>
      <c r="I7" s="1">
        <f t="shared" si="4"/>
        <v>0.17710582286589358</v>
      </c>
      <c r="J7" s="1">
        <f t="shared" si="5"/>
        <v>0.70077384613777782</v>
      </c>
      <c r="K7" s="1">
        <f t="shared" si="17"/>
        <v>3.425994285727886</v>
      </c>
      <c r="L7" s="1">
        <f t="shared" si="18"/>
        <v>5.5824169372984738</v>
      </c>
      <c r="M7" s="1">
        <f t="shared" si="6"/>
        <v>0.1674725081189542</v>
      </c>
      <c r="N7" s="1">
        <f t="shared" si="19"/>
        <v>0.65252783759096389</v>
      </c>
      <c r="O7" s="1">
        <f t="shared" si="7"/>
        <v>0.17726042568281869</v>
      </c>
      <c r="P7" s="1">
        <f t="shared" si="8"/>
        <v>0.70131293214952395</v>
      </c>
      <c r="Q7" s="1">
        <f t="shared" si="9"/>
        <v>0.17799220210119707</v>
      </c>
      <c r="R7" s="1">
        <f t="shared" si="10"/>
        <v>0.70394640029612154</v>
      </c>
      <c r="S7" s="1">
        <f t="shared" si="11"/>
        <v>0.18859090012783786</v>
      </c>
      <c r="T7" s="1">
        <f t="shared" si="12"/>
        <v>0.75677866728846754</v>
      </c>
      <c r="U7" s="2">
        <f t="shared" si="0"/>
        <v>21.304937851940238</v>
      </c>
      <c r="V7" s="21">
        <f t="shared" si="1"/>
        <v>3.4259949492351174</v>
      </c>
    </row>
    <row r="8" spans="1:22" x14ac:dyDescent="0.3">
      <c r="A8" s="6">
        <v>4</v>
      </c>
      <c r="B8" s="1">
        <f t="shared" si="13"/>
        <v>0.12</v>
      </c>
      <c r="C8" s="1">
        <f t="shared" si="20"/>
        <v>3.5634114506477759</v>
      </c>
      <c r="D8" s="1">
        <f t="shared" si="14"/>
        <v>6.0969097146900086</v>
      </c>
      <c r="E8" s="1">
        <f t="shared" si="15"/>
        <v>3.601851476931063</v>
      </c>
      <c r="F8" s="1">
        <f t="shared" si="16"/>
        <v>6.2782937210016119</v>
      </c>
      <c r="G8" s="1">
        <f t="shared" si="2"/>
        <v>0.18834881163004835</v>
      </c>
      <c r="H8" s="1">
        <f t="shared" si="3"/>
        <v>0.75593841395119066</v>
      </c>
      <c r="I8" s="1">
        <f t="shared" si="4"/>
        <v>0.19968788783931621</v>
      </c>
      <c r="J8" s="1">
        <f t="shared" si="5"/>
        <v>0.81267395550888133</v>
      </c>
      <c r="K8" s="1">
        <f t="shared" si="17"/>
        <v>3.6037557296970233</v>
      </c>
      <c r="L8" s="1">
        <f t="shared" si="18"/>
        <v>6.2857211322602611</v>
      </c>
      <c r="M8" s="1">
        <f t="shared" si="6"/>
        <v>0.18857163396780782</v>
      </c>
      <c r="N8" s="1">
        <f t="shared" si="19"/>
        <v>0.75671544813627101</v>
      </c>
      <c r="O8" s="1">
        <f t="shared" si="7"/>
        <v>0.19992236568985189</v>
      </c>
      <c r="P8" s="1">
        <f t="shared" si="8"/>
        <v>0.81349092707493365</v>
      </c>
      <c r="Q8" s="1">
        <f t="shared" si="9"/>
        <v>0.20077399787393183</v>
      </c>
      <c r="R8" s="1">
        <f t="shared" si="10"/>
        <v>0.81655693385959205</v>
      </c>
      <c r="S8" s="1">
        <f t="shared" si="11"/>
        <v>0.21306834198359559</v>
      </c>
      <c r="T8" s="1">
        <f t="shared" si="12"/>
        <v>0.87804158627364592</v>
      </c>
      <c r="U8" s="2">
        <f t="shared" si="0"/>
        <v>24.54929115902652</v>
      </c>
      <c r="V8" s="21">
        <f t="shared" si="1"/>
        <v>3.6037567343673578</v>
      </c>
    </row>
    <row r="9" spans="1:22" x14ac:dyDescent="0.3">
      <c r="A9" s="6">
        <v>5</v>
      </c>
      <c r="B9" s="1">
        <f t="shared" si="13"/>
        <v>0.15</v>
      </c>
      <c r="C9" s="1">
        <f t="shared" si="20"/>
        <v>3.746318742088476</v>
      </c>
      <c r="D9" s="1">
        <f t="shared" si="14"/>
        <v>6.8333884494608039</v>
      </c>
      <c r="E9" s="1">
        <f t="shared" si="15"/>
        <v>3.8015393647703792</v>
      </c>
      <c r="F9" s="1">
        <f t="shared" si="16"/>
        <v>7.090967676510493</v>
      </c>
      <c r="G9" s="1">
        <f t="shared" si="2"/>
        <v>0.21272903029531479</v>
      </c>
      <c r="H9" s="1">
        <f t="shared" si="3"/>
        <v>0.87686376128855736</v>
      </c>
      <c r="I9" s="1">
        <f t="shared" si="4"/>
        <v>0.22588198671464316</v>
      </c>
      <c r="J9" s="1">
        <f t="shared" si="5"/>
        <v>0.9428794059030069</v>
      </c>
      <c r="K9" s="1">
        <f t="shared" si="17"/>
        <v>3.8042611802101849</v>
      </c>
      <c r="L9" s="1">
        <f t="shared" si="18"/>
        <v>7.1015299249734225</v>
      </c>
      <c r="M9" s="1">
        <f t="shared" si="6"/>
        <v>0.21304589774920266</v>
      </c>
      <c r="N9" s="1">
        <f t="shared" si="19"/>
        <v>0.87796792217772057</v>
      </c>
      <c r="O9" s="1">
        <f t="shared" si="7"/>
        <v>0.22621541658186847</v>
      </c>
      <c r="P9" s="1">
        <f t="shared" si="8"/>
        <v>0.94404031042190306</v>
      </c>
      <c r="Q9" s="1">
        <f t="shared" si="9"/>
        <v>0.2272065024055312</v>
      </c>
      <c r="R9" s="1">
        <f t="shared" si="10"/>
        <v>0.94760956815157404</v>
      </c>
      <c r="S9" s="1">
        <f t="shared" si="11"/>
        <v>0.24147418479374991</v>
      </c>
      <c r="T9" s="1">
        <f t="shared" si="12"/>
        <v>1.0191610515568907</v>
      </c>
      <c r="U9" s="2">
        <f t="shared" si="0"/>
        <v>28.308916380116962</v>
      </c>
      <c r="V9" s="21">
        <f t="shared" si="1"/>
        <v>3.8042626067164065</v>
      </c>
    </row>
    <row r="10" spans="1:22" x14ac:dyDescent="0.3">
      <c r="A10" s="6">
        <v>6</v>
      </c>
      <c r="B10" s="1">
        <f t="shared" si="13"/>
        <v>0.18</v>
      </c>
      <c r="C10" s="1">
        <f t="shared" si="20"/>
        <v>3.9513203955723002</v>
      </c>
      <c r="D10" s="1">
        <f t="shared" si="14"/>
        <v>7.6826559408643131</v>
      </c>
      <c r="E10" s="1">
        <f t="shared" si="15"/>
        <v>4.0274213514850228</v>
      </c>
      <c r="F10" s="1">
        <f t="shared" si="16"/>
        <v>8.0338470824134998</v>
      </c>
      <c r="G10" s="1">
        <f t="shared" si="2"/>
        <v>0.24101541247240499</v>
      </c>
      <c r="H10" s="1">
        <f t="shared" si="3"/>
        <v>1.0175687421393524</v>
      </c>
      <c r="I10" s="1">
        <f t="shared" si="4"/>
        <v>0.25627894360449527</v>
      </c>
      <c r="J10" s="1">
        <f t="shared" si="5"/>
        <v>1.0943800962726205</v>
      </c>
      <c r="K10" s="1">
        <f t="shared" si="17"/>
        <v>4.0311551669631438</v>
      </c>
      <c r="L10" s="1">
        <f t="shared" si="18"/>
        <v>8.0482680467870171</v>
      </c>
      <c r="M10" s="1">
        <f t="shared" si="6"/>
        <v>0.24144804140361051</v>
      </c>
      <c r="N10" s="1">
        <f t="shared" si="19"/>
        <v>1.0190752289354872</v>
      </c>
      <c r="O10" s="1">
        <f t="shared" si="7"/>
        <v>0.25673416983764286</v>
      </c>
      <c r="P10" s="1">
        <f t="shared" si="8"/>
        <v>1.0959639934085872</v>
      </c>
      <c r="Q10" s="1">
        <f t="shared" si="9"/>
        <v>0.25788750130473931</v>
      </c>
      <c r="R10" s="1">
        <f t="shared" si="10"/>
        <v>1.1001187354239523</v>
      </c>
      <c r="S10" s="1">
        <f t="shared" si="11"/>
        <v>0.27445160346632907</v>
      </c>
      <c r="T10" s="1">
        <f t="shared" si="12"/>
        <v>1.183381987936823</v>
      </c>
      <c r="U10" s="2">
        <f t="shared" si="0"/>
        <v>32.666395416940453</v>
      </c>
      <c r="V10" s="21">
        <f t="shared" si="1"/>
        <v>4.0311571118471345</v>
      </c>
    </row>
    <row r="11" spans="1:22" x14ac:dyDescent="0.3">
      <c r="A11" s="6">
        <v>7</v>
      </c>
      <c r="B11" s="1">
        <f t="shared" si="13"/>
        <v>0.21</v>
      </c>
      <c r="C11" s="1">
        <f t="shared" si="20"/>
        <v>4.1818000737982297</v>
      </c>
      <c r="D11" s="1">
        <f t="shared" si="14"/>
        <v>8.6626478033725274</v>
      </c>
      <c r="E11" s="1">
        <f t="shared" si="15"/>
        <v>4.2837002950895178</v>
      </c>
      <c r="F11" s="1">
        <f t="shared" si="16"/>
        <v>9.1282271786861209</v>
      </c>
      <c r="G11" s="1">
        <f t="shared" si="2"/>
        <v>0.27384681536058364</v>
      </c>
      <c r="H11" s="1">
        <f t="shared" si="3"/>
        <v>1.1812833779045431</v>
      </c>
      <c r="I11" s="1">
        <f t="shared" si="4"/>
        <v>0.29156606602915175</v>
      </c>
      <c r="J11" s="1">
        <f t="shared" si="5"/>
        <v>1.2706528638205821</v>
      </c>
      <c r="K11" s="1">
        <f t="shared" si="17"/>
        <v>4.2886789981555946</v>
      </c>
      <c r="L11" s="1">
        <f t="shared" si="18"/>
        <v>9.1473718258765828</v>
      </c>
      <c r="M11" s="1">
        <f t="shared" si="6"/>
        <v>0.27442115477629747</v>
      </c>
      <c r="N11" s="1">
        <f t="shared" si="19"/>
        <v>1.1832820133834339</v>
      </c>
      <c r="O11" s="1">
        <f t="shared" si="7"/>
        <v>0.29217038497704895</v>
      </c>
      <c r="P11" s="1">
        <f t="shared" si="8"/>
        <v>1.2727541872457351</v>
      </c>
      <c r="Q11" s="1">
        <f t="shared" si="9"/>
        <v>0.29351246758498351</v>
      </c>
      <c r="R11" s="1">
        <f t="shared" si="10"/>
        <v>1.2775900407714504</v>
      </c>
      <c r="S11" s="1">
        <f t="shared" si="11"/>
        <v>0.31274885599944097</v>
      </c>
      <c r="T11" s="1">
        <f t="shared" si="12"/>
        <v>1.3744779667817149</v>
      </c>
      <c r="U11" s="2">
        <f t="shared" si="0"/>
        <v>37.717595538146306</v>
      </c>
      <c r="V11" s="21">
        <f t="shared" si="1"/>
        <v>4.2886815767079023</v>
      </c>
    </row>
    <row r="12" spans="1:22" x14ac:dyDescent="0.3">
      <c r="A12" s="6">
        <v>8</v>
      </c>
      <c r="B12" s="1">
        <f t="shared" si="13"/>
        <v>0.24</v>
      </c>
      <c r="C12" s="1">
        <f t="shared" si="20"/>
        <v>4.4416795078994058</v>
      </c>
      <c r="D12" s="1">
        <f t="shared" si="14"/>
        <v>9.7941756695169158</v>
      </c>
      <c r="E12" s="1">
        <f t="shared" si="15"/>
        <v>4.5752663611186692</v>
      </c>
      <c r="F12" s="1">
        <f t="shared" si="16"/>
        <v>10.398880042506702</v>
      </c>
      <c r="G12" s="1">
        <f t="shared" si="2"/>
        <v>0.31196640127520103</v>
      </c>
      <c r="H12" s="1">
        <f t="shared" si="3"/>
        <v>1.3717636541620697</v>
      </c>
      <c r="I12" s="1">
        <f t="shared" si="4"/>
        <v>0.33254285608763212</v>
      </c>
      <c r="J12" s="1">
        <f t="shared" si="5"/>
        <v>1.4757406198573417</v>
      </c>
      <c r="K12" s="1">
        <f t="shared" si="17"/>
        <v>4.5817682841388949</v>
      </c>
      <c r="L12" s="1">
        <f t="shared" si="18"/>
        <v>10.423779898576502</v>
      </c>
      <c r="M12" s="1">
        <f t="shared" si="6"/>
        <v>0.31271339695729505</v>
      </c>
      <c r="N12" s="1">
        <f t="shared" si="19"/>
        <v>1.3743615215092322</v>
      </c>
      <c r="O12" s="1">
        <f t="shared" si="7"/>
        <v>0.33332881977993351</v>
      </c>
      <c r="P12" s="1">
        <f t="shared" si="8"/>
        <v>1.478471949374871</v>
      </c>
      <c r="Q12" s="1">
        <f t="shared" si="9"/>
        <v>0.33489047619791812</v>
      </c>
      <c r="R12" s="1">
        <f t="shared" si="10"/>
        <v>1.4841001123621302</v>
      </c>
      <c r="S12" s="1">
        <f t="shared" si="11"/>
        <v>0.35723640032815895</v>
      </c>
      <c r="T12" s="1">
        <f t="shared" si="12"/>
        <v>1.5968371393760641</v>
      </c>
      <c r="U12" s="2">
        <f t="shared" si="0"/>
        <v>43.573811353215042</v>
      </c>
      <c r="V12" s="21">
        <f t="shared" si="1"/>
        <v>4.5817716337787529</v>
      </c>
    </row>
    <row r="13" spans="1:22" x14ac:dyDescent="0.3">
      <c r="A13" s="6">
        <v>9</v>
      </c>
      <c r="B13" s="1">
        <f t="shared" si="13"/>
        <v>0.27</v>
      </c>
      <c r="C13" s="1">
        <f t="shared" si="20"/>
        <v>4.7355047779849135</v>
      </c>
      <c r="D13" s="1">
        <f t="shared" si="14"/>
        <v>11.101390010113366</v>
      </c>
      <c r="E13" s="1">
        <f t="shared" si="15"/>
        <v>4.9078092172063013</v>
      </c>
      <c r="F13" s="1">
        <f t="shared" si="16"/>
        <v>11.874620662364045</v>
      </c>
      <c r="G13" s="1">
        <f t="shared" si="2"/>
        <v>0.35623861987092131</v>
      </c>
      <c r="H13" s="1">
        <f t="shared" si="3"/>
        <v>1.5933769901349444</v>
      </c>
      <c r="I13" s="1">
        <f t="shared" si="4"/>
        <v>0.38013927472294551</v>
      </c>
      <c r="J13" s="1">
        <f t="shared" si="5"/>
        <v>1.7143443283939972</v>
      </c>
      <c r="K13" s="1">
        <f t="shared" si="17"/>
        <v>4.9161663490124212</v>
      </c>
      <c r="L13" s="1">
        <f t="shared" si="18"/>
        <v>11.906503695969718</v>
      </c>
      <c r="M13" s="1">
        <f t="shared" si="6"/>
        <v>0.3571951108790915</v>
      </c>
      <c r="N13" s="1">
        <f t="shared" si="19"/>
        <v>1.5967015262592579</v>
      </c>
      <c r="O13" s="1">
        <f t="shared" si="7"/>
        <v>0.38114563377298044</v>
      </c>
      <c r="P13" s="1">
        <f t="shared" si="8"/>
        <v>1.7178396419555249</v>
      </c>
      <c r="Q13" s="1">
        <f t="shared" si="9"/>
        <v>0.38296270550842443</v>
      </c>
      <c r="R13" s="1">
        <f t="shared" si="10"/>
        <v>1.724389413210484</v>
      </c>
      <c r="S13" s="1">
        <f t="shared" si="11"/>
        <v>0.4089267932754061</v>
      </c>
      <c r="T13" s="1">
        <f t="shared" si="12"/>
        <v>1.8555621182709414</v>
      </c>
      <c r="U13" s="2">
        <f t="shared" si="0"/>
        <v>50.364252607271538</v>
      </c>
      <c r="V13" s="21">
        <f t="shared" si="1"/>
        <v>4.916170633253051</v>
      </c>
    </row>
    <row r="14" spans="1:22" x14ac:dyDescent="0.3">
      <c r="A14" s="6">
        <v>10</v>
      </c>
      <c r="B14" s="1">
        <f t="shared" si="13"/>
        <v>0.30000000000000004</v>
      </c>
      <c r="C14" s="1">
        <f t="shared" si="20"/>
        <v>5.0685464782883143</v>
      </c>
      <c r="D14" s="1">
        <f t="shared" si="14"/>
        <v>12.612317588331512</v>
      </c>
      <c r="E14" s="1">
        <f t="shared" si="15"/>
        <v>5.2879484919292468</v>
      </c>
      <c r="F14" s="1">
        <f t="shared" si="16"/>
        <v>13.588964990758042</v>
      </c>
      <c r="G14" s="1">
        <f t="shared" si="2"/>
        <v>0.40766894972274126</v>
      </c>
      <c r="H14" s="1">
        <f t="shared" si="3"/>
        <v>1.851201577815778</v>
      </c>
      <c r="I14" s="1">
        <f t="shared" si="4"/>
        <v>0.43543697338997794</v>
      </c>
      <c r="J14" s="1">
        <f t="shared" si="5"/>
        <v>1.9919299097257082</v>
      </c>
      <c r="K14" s="1">
        <f t="shared" si="17"/>
        <v>5.2985561127986394</v>
      </c>
      <c r="L14" s="1">
        <f t="shared" si="18"/>
        <v>13.629290655113421</v>
      </c>
      <c r="M14" s="1">
        <f t="shared" si="6"/>
        <v>0.40887871965340261</v>
      </c>
      <c r="N14" s="1">
        <f t="shared" si="19"/>
        <v>1.8554042002862599</v>
      </c>
      <c r="O14" s="1">
        <f t="shared" si="7"/>
        <v>0.4367097826576965</v>
      </c>
      <c r="P14" s="1">
        <f t="shared" si="8"/>
        <v>1.9963483964464992</v>
      </c>
      <c r="Q14" s="1">
        <f t="shared" si="9"/>
        <v>0.43882394560010007</v>
      </c>
      <c r="R14" s="1">
        <f t="shared" si="10"/>
        <v>2.0039701163259842</v>
      </c>
      <c r="S14" s="1">
        <f t="shared" si="11"/>
        <v>0.46899782314318211</v>
      </c>
      <c r="T14" s="1">
        <f t="shared" si="12"/>
        <v>2.1565860683303861</v>
      </c>
      <c r="U14" s="2">
        <f t="shared" si="0"/>
        <v>58.238933678101681</v>
      </c>
      <c r="V14" s="21">
        <f t="shared" si="1"/>
        <v>5.2985615258967584</v>
      </c>
    </row>
    <row r="15" spans="1:22" x14ac:dyDescent="0.3">
      <c r="A15" s="6">
        <v>11</v>
      </c>
      <c r="B15" s="1">
        <f t="shared" si="13"/>
        <v>0.33000000000000007</v>
      </c>
      <c r="C15" s="1">
        <f t="shared" si="20"/>
        <v>5.4469160059382595</v>
      </c>
      <c r="D15" s="1">
        <f t="shared" si="14"/>
        <v>14.359485598674564</v>
      </c>
      <c r="E15" s="1">
        <f t="shared" si="15"/>
        <v>5.7233854653192244</v>
      </c>
      <c r="F15" s="1">
        <f t="shared" si="16"/>
        <v>15.58089490048375</v>
      </c>
      <c r="G15" s="1">
        <f t="shared" si="2"/>
        <v>0.46742684701451248</v>
      </c>
      <c r="H15" s="1">
        <f t="shared" si="3"/>
        <v>2.1511418394004784</v>
      </c>
      <c r="I15" s="1">
        <f t="shared" si="4"/>
        <v>0.49969397460551968</v>
      </c>
      <c r="J15" s="1">
        <f t="shared" si="5"/>
        <v>2.3148524886556689</v>
      </c>
      <c r="K15" s="1">
        <f t="shared" si="17"/>
        <v>5.7367134460173359</v>
      </c>
      <c r="L15" s="1">
        <f t="shared" si="18"/>
        <v>15.631395204140356</v>
      </c>
      <c r="M15" s="1">
        <f t="shared" si="6"/>
        <v>0.46894185612421063</v>
      </c>
      <c r="N15" s="1">
        <f t="shared" si="19"/>
        <v>2.1564021969973846</v>
      </c>
      <c r="O15" s="1">
        <f t="shared" si="7"/>
        <v>0.50128788907917143</v>
      </c>
      <c r="P15" s="1">
        <f t="shared" si="8"/>
        <v>2.3203830174350983</v>
      </c>
      <c r="Q15" s="1">
        <f t="shared" si="9"/>
        <v>0.50374760138573715</v>
      </c>
      <c r="R15" s="1">
        <f t="shared" si="10"/>
        <v>2.3292514856727125</v>
      </c>
      <c r="S15" s="1">
        <f t="shared" si="11"/>
        <v>0.53881940069439205</v>
      </c>
      <c r="T15" s="1">
        <f t="shared" si="12"/>
        <v>2.5068076356629376</v>
      </c>
      <c r="U15" s="2">
        <f t="shared" si="0"/>
        <v>67.372029691541144</v>
      </c>
      <c r="V15" s="21">
        <f t="shared" si="1"/>
        <v>5.7367202184223185</v>
      </c>
    </row>
    <row r="16" spans="1:22" x14ac:dyDescent="0.3">
      <c r="A16" s="6">
        <v>12</v>
      </c>
      <c r="B16" s="1">
        <f t="shared" si="13"/>
        <v>0.3600000000000001</v>
      </c>
      <c r="C16" s="1">
        <f t="shared" si="20"/>
        <v>5.8777005738984966</v>
      </c>
      <c r="D16" s="1">
        <f t="shared" si="14"/>
        <v>16.380646489420798</v>
      </c>
      <c r="E16" s="1">
        <f t="shared" si="15"/>
        <v>6.223079439924744</v>
      </c>
      <c r="F16" s="1">
        <f t="shared" si="16"/>
        <v>17.895747389139419</v>
      </c>
      <c r="G16" s="1">
        <f t="shared" si="2"/>
        <v>0.53687242167418259</v>
      </c>
      <c r="H16" s="1">
        <f t="shared" si="3"/>
        <v>2.5000626160307995</v>
      </c>
      <c r="I16" s="1">
        <f t="shared" si="4"/>
        <v>0.57437336091464453</v>
      </c>
      <c r="J16" s="1">
        <f t="shared" si="5"/>
        <v>2.6905007990524816</v>
      </c>
      <c r="K16" s="1">
        <f t="shared" si="17"/>
        <v>6.2396854856420729</v>
      </c>
      <c r="L16" s="1">
        <f t="shared" si="18"/>
        <v>17.958475010619679</v>
      </c>
      <c r="M16" s="1">
        <f t="shared" si="6"/>
        <v>0.53875425031859037</v>
      </c>
      <c r="N16" s="1">
        <f t="shared" si="19"/>
        <v>2.5065935678653912</v>
      </c>
      <c r="O16" s="1">
        <f t="shared" si="7"/>
        <v>0.57635315383657126</v>
      </c>
      <c r="P16" s="1">
        <f t="shared" si="8"/>
        <v>2.6973671531378169</v>
      </c>
      <c r="Q16" s="1">
        <f t="shared" si="9"/>
        <v>0.57921475761565766</v>
      </c>
      <c r="R16" s="1">
        <f t="shared" si="10"/>
        <v>2.707685601148623</v>
      </c>
      <c r="S16" s="1">
        <f t="shared" si="11"/>
        <v>0.61998481835304897</v>
      </c>
      <c r="T16" s="1">
        <f t="shared" si="12"/>
        <v>2.9142477684874484</v>
      </c>
      <c r="U16" s="2">
        <f t="shared" si="0"/>
        <v>77.965774667538</v>
      </c>
      <c r="V16" s="21">
        <f t="shared" si="1"/>
        <v>6.2396938903793773</v>
      </c>
    </row>
    <row r="17" spans="1:22" x14ac:dyDescent="0.3">
      <c r="A17" s="6">
        <v>13</v>
      </c>
      <c r="B17" s="1">
        <f t="shared" si="13"/>
        <v>0.39000000000000012</v>
      </c>
      <c r="C17" s="1">
        <f t="shared" si="20"/>
        <v>6.3691199685811206</v>
      </c>
      <c r="D17" s="1">
        <f t="shared" si="14"/>
        <v>18.719619729446936</v>
      </c>
      <c r="E17" s="1">
        <f t="shared" si="15"/>
        <v>6.7974528008393884</v>
      </c>
      <c r="F17" s="1">
        <f t="shared" si="16"/>
        <v>20.586248188191902</v>
      </c>
      <c r="G17" s="1">
        <f t="shared" si="2"/>
        <v>0.61758744564575707</v>
      </c>
      <c r="H17" s="1">
        <f t="shared" si="3"/>
        <v>2.9059451242033809</v>
      </c>
      <c r="I17" s="1">
        <f t="shared" si="4"/>
        <v>0.66117662250880782</v>
      </c>
      <c r="J17" s="1">
        <f t="shared" si="5"/>
        <v>3.1274650119719176</v>
      </c>
      <c r="K17" s="1">
        <f t="shared" si="17"/>
        <v>6.8179979675714222</v>
      </c>
      <c r="L17" s="1">
        <f t="shared" si="18"/>
        <v>20.663632818107299</v>
      </c>
      <c r="M17" s="1">
        <f t="shared" si="6"/>
        <v>0.61990898454321897</v>
      </c>
      <c r="N17" s="1">
        <f t="shared" si="19"/>
        <v>2.9139985697893063</v>
      </c>
      <c r="O17" s="1">
        <f t="shared" si="7"/>
        <v>0.66361896309005852</v>
      </c>
      <c r="P17" s="1">
        <f t="shared" si="8"/>
        <v>3.1359320181260748</v>
      </c>
      <c r="Q17" s="1">
        <f t="shared" si="9"/>
        <v>0.66694796481511009</v>
      </c>
      <c r="R17" s="1">
        <f t="shared" si="10"/>
        <v>3.1479367256698754</v>
      </c>
      <c r="S17" s="1">
        <f t="shared" si="11"/>
        <v>0.71434708631331523</v>
      </c>
      <c r="T17" s="1">
        <f t="shared" si="12"/>
        <v>3.3882319788181881</v>
      </c>
      <c r="U17" s="2">
        <f t="shared" si="0"/>
        <v>90.254989302982693</v>
      </c>
      <c r="V17" s="21">
        <f t="shared" si="1"/>
        <v>6.8180083277172843</v>
      </c>
    </row>
    <row r="18" spans="1:22" x14ac:dyDescent="0.3">
      <c r="A18" s="6">
        <v>14</v>
      </c>
      <c r="B18" s="1">
        <f t="shared" si="13"/>
        <v>0.42000000000000015</v>
      </c>
      <c r="C18" s="1">
        <f t="shared" si="20"/>
        <v>6.9307085604645291</v>
      </c>
      <c r="D18" s="1">
        <f t="shared" si="14"/>
        <v>21.427269408536418</v>
      </c>
      <c r="E18" s="1">
        <f t="shared" si="15"/>
        <v>7.4586294233481958</v>
      </c>
      <c r="F18" s="1">
        <f t="shared" si="16"/>
        <v>23.71371320016382</v>
      </c>
      <c r="G18" s="1">
        <f t="shared" si="2"/>
        <v>0.71141139600491454</v>
      </c>
      <c r="H18" s="1">
        <f t="shared" si="3"/>
        <v>3.3780682081268854</v>
      </c>
      <c r="I18" s="1">
        <f t="shared" si="4"/>
        <v>0.76208241912681784</v>
      </c>
      <c r="J18" s="1">
        <f t="shared" si="5"/>
        <v>3.6357317838887457</v>
      </c>
      <c r="K18" s="1">
        <f t="shared" si="17"/>
        <v>7.4838962886825673</v>
      </c>
      <c r="L18" s="1">
        <f t="shared" si="18"/>
        <v>23.808627490807197</v>
      </c>
      <c r="M18" s="1">
        <f t="shared" si="6"/>
        <v>0.71425882472421587</v>
      </c>
      <c r="N18" s="1">
        <f t="shared" si="19"/>
        <v>3.3879419110840283</v>
      </c>
      <c r="O18" s="1">
        <f t="shared" si="7"/>
        <v>0.76507795339047635</v>
      </c>
      <c r="P18" s="1">
        <f t="shared" si="8"/>
        <v>3.6461124861617384</v>
      </c>
      <c r="Q18" s="1">
        <f t="shared" si="9"/>
        <v>0.768950512016642</v>
      </c>
      <c r="R18" s="1">
        <f t="shared" si="10"/>
        <v>3.6600781468064132</v>
      </c>
      <c r="S18" s="1">
        <f t="shared" si="11"/>
        <v>0.82406116912840821</v>
      </c>
      <c r="T18" s="1">
        <f t="shared" si="12"/>
        <v>3.9396021688347047</v>
      </c>
      <c r="U18" s="2">
        <f t="shared" si="0"/>
        <v>104.51234016348724</v>
      </c>
      <c r="V18" s="21">
        <f t="shared" si="1"/>
        <v>7.4839089861129935</v>
      </c>
    </row>
    <row r="19" spans="1:22" x14ac:dyDescent="0.3">
      <c r="A19" s="6">
        <v>15</v>
      </c>
      <c r="B19" s="1">
        <f t="shared" si="13"/>
        <v>0.45000000000000018</v>
      </c>
      <c r="C19" s="1">
        <f t="shared" si="20"/>
        <v>7.5735266427206218</v>
      </c>
      <c r="D19" s="1">
        <f t="shared" si="14"/>
        <v>24.562639613441036</v>
      </c>
      <c r="E19" s="1">
        <f t="shared" si="15"/>
        <v>8.2207118424750139</v>
      </c>
      <c r="F19" s="1">
        <f t="shared" si="16"/>
        <v>27.349444984052568</v>
      </c>
      <c r="G19" s="1">
        <f t="shared" si="2"/>
        <v>0.82048334952157698</v>
      </c>
      <c r="H19" s="1">
        <f t="shared" si="3"/>
        <v>3.9272189879008312</v>
      </c>
      <c r="I19" s="1">
        <f t="shared" si="4"/>
        <v>0.87939163434008949</v>
      </c>
      <c r="J19" s="1">
        <f t="shared" si="5"/>
        <v>4.226910936621131</v>
      </c>
      <c r="K19" s="1">
        <f t="shared" si="17"/>
        <v>8.2516257761270442</v>
      </c>
      <c r="L19" s="1">
        <f t="shared" si="18"/>
        <v>27.465281715116369</v>
      </c>
      <c r="M19" s="1">
        <f t="shared" si="6"/>
        <v>0.823958451453491</v>
      </c>
      <c r="N19" s="1">
        <f t="shared" si="19"/>
        <v>3.9392645596093652</v>
      </c>
      <c r="O19" s="1">
        <f t="shared" si="7"/>
        <v>0.88304741984763147</v>
      </c>
      <c r="P19" s="1">
        <f t="shared" si="8"/>
        <v>4.2395749895742201</v>
      </c>
      <c r="Q19" s="1">
        <f t="shared" si="9"/>
        <v>0.88755207629710442</v>
      </c>
      <c r="R19" s="1">
        <f t="shared" si="10"/>
        <v>4.255820946320287</v>
      </c>
      <c r="S19" s="1">
        <f t="shared" si="11"/>
        <v>0.95163307984309964</v>
      </c>
      <c r="T19" s="1">
        <f t="shared" si="12"/>
        <v>4.5809628139039438</v>
      </c>
      <c r="U19" s="2">
        <f t="shared" si="0"/>
        <v>121.05444851375702</v>
      </c>
      <c r="V19" s="21">
        <f t="shared" si="1"/>
        <v>8.2516412617544805</v>
      </c>
    </row>
    <row r="20" spans="1:22" x14ac:dyDescent="0.3">
      <c r="A20" s="6">
        <v>16</v>
      </c>
      <c r="B20" s="1">
        <f t="shared" si="13"/>
        <v>0.4800000000000002</v>
      </c>
      <c r="C20" s="1">
        <f t="shared" si="20"/>
        <v>8.3104058311238536</v>
      </c>
      <c r="D20" s="1">
        <f t="shared" si="14"/>
        <v>28.194273068853747</v>
      </c>
      <c r="E20" s="1">
        <f t="shared" si="15"/>
        <v>9.1001034768151037</v>
      </c>
      <c r="F20" s="1">
        <f t="shared" si="16"/>
        <v>31.576355920673699</v>
      </c>
      <c r="G20" s="1">
        <f t="shared" si="2"/>
        <v>0.94729067762021091</v>
      </c>
      <c r="H20" s="1">
        <f t="shared" si="3"/>
        <v>4.5659376675489307</v>
      </c>
      <c r="I20" s="1">
        <f t="shared" si="4"/>
        <v>1.0157797426334449</v>
      </c>
      <c r="J20" s="1">
        <f t="shared" si="5"/>
        <v>4.9144988951681965</v>
      </c>
      <c r="K20" s="1">
        <f t="shared" si="17"/>
        <v>9.1377575300580549</v>
      </c>
      <c r="L20" s="1">
        <f t="shared" si="18"/>
        <v>31.717118256000088</v>
      </c>
      <c r="M20" s="1">
        <f t="shared" si="6"/>
        <v>0.95151354768000262</v>
      </c>
      <c r="N20" s="1">
        <f t="shared" si="19"/>
        <v>4.5805699045935215</v>
      </c>
      <c r="O20" s="1">
        <f t="shared" si="7"/>
        <v>1.0202220962489055</v>
      </c>
      <c r="P20" s="1">
        <f t="shared" si="8"/>
        <v>4.9298823803336678</v>
      </c>
      <c r="Q20" s="1">
        <f t="shared" si="9"/>
        <v>1.0254617833850077</v>
      </c>
      <c r="R20" s="1">
        <f t="shared" si="10"/>
        <v>4.9487798724210093</v>
      </c>
      <c r="S20" s="1">
        <f t="shared" si="11"/>
        <v>1.099976943852633</v>
      </c>
      <c r="T20" s="1">
        <f t="shared" si="12"/>
        <v>5.3269670705235139</v>
      </c>
      <c r="U20" s="2">
        <f t="shared" si="0"/>
        <v>140.24898613573373</v>
      </c>
      <c r="V20" s="21">
        <f t="shared" si="1"/>
        <v>9.1377763358044213</v>
      </c>
    </row>
    <row r="21" spans="1:22" x14ac:dyDescent="0.3">
      <c r="A21" s="6">
        <v>17</v>
      </c>
      <c r="B21" s="1">
        <f t="shared" si="13"/>
        <v>0.51000000000000023</v>
      </c>
      <c r="C21" s="1">
        <f t="shared" si="20"/>
        <v>9.1562340231894659</v>
      </c>
      <c r="D21" s="1">
        <f t="shared" si="14"/>
        <v>32.401742652925762</v>
      </c>
      <c r="E21" s="1">
        <f t="shared" si="15"/>
        <v>10.115883219448548</v>
      </c>
      <c r="F21" s="1">
        <f t="shared" si="16"/>
        <v>36.490854815841892</v>
      </c>
      <c r="G21" s="1">
        <f t="shared" si="2"/>
        <v>1.0947256444752567</v>
      </c>
      <c r="H21" s="1">
        <f t="shared" si="3"/>
        <v>5.3088020386536794</v>
      </c>
      <c r="I21" s="1">
        <f t="shared" si="4"/>
        <v>1.1743576750550619</v>
      </c>
      <c r="J21" s="1">
        <f t="shared" si="5"/>
        <v>5.7141848400471309</v>
      </c>
      <c r="K21" s="1">
        <f t="shared" si="17"/>
        <v>10.161567238524798</v>
      </c>
      <c r="L21" s="1">
        <f t="shared" si="18"/>
        <v>36.661261836104487</v>
      </c>
      <c r="M21" s="1">
        <f t="shared" si="6"/>
        <v>1.0998378550831345</v>
      </c>
      <c r="N21" s="1">
        <f t="shared" si="19"/>
        <v>5.3265098399406163</v>
      </c>
      <c r="O21" s="1">
        <f t="shared" si="7"/>
        <v>1.1797355026822438</v>
      </c>
      <c r="P21" s="1">
        <f t="shared" si="8"/>
        <v>5.7328017430930469</v>
      </c>
      <c r="Q21" s="1">
        <f t="shared" si="9"/>
        <v>1.1858298812295303</v>
      </c>
      <c r="R21" s="1">
        <f t="shared" si="10"/>
        <v>5.7547823278542189</v>
      </c>
      <c r="S21" s="1">
        <f t="shared" si="11"/>
        <v>1.272481324918761</v>
      </c>
      <c r="T21" s="1">
        <f t="shared" si="12"/>
        <v>6.1946492794745254</v>
      </c>
      <c r="U21" s="2">
        <f t="shared" si="0"/>
        <v>162.5229176959763</v>
      </c>
      <c r="V21" s="21">
        <f t="shared" si="1"/>
        <v>10.161589991320692</v>
      </c>
    </row>
    <row r="22" spans="1:22" x14ac:dyDescent="0.3">
      <c r="A22" s="6">
        <v>18</v>
      </c>
      <c r="B22" s="1">
        <f t="shared" si="13"/>
        <v>0.54000000000000026</v>
      </c>
      <c r="C22" s="1">
        <f t="shared" si="20"/>
        <v>10.128286302777239</v>
      </c>
      <c r="D22" s="1">
        <f t="shared" si="14"/>
        <v>37.277430183805052</v>
      </c>
      <c r="E22" s="1">
        <f t="shared" si="15"/>
        <v>11.29024089450361</v>
      </c>
      <c r="F22" s="1">
        <f t="shared" si="16"/>
        <v>42.205039655889024</v>
      </c>
      <c r="G22" s="1">
        <f t="shared" si="2"/>
        <v>1.2661511896766706</v>
      </c>
      <c r="H22" s="1">
        <f t="shared" si="3"/>
        <v>6.1727581120212074</v>
      </c>
      <c r="I22" s="1">
        <f t="shared" si="4"/>
        <v>1.3587425613569888</v>
      </c>
      <c r="J22" s="1">
        <f t="shared" si="5"/>
        <v>6.644206495546122</v>
      </c>
      <c r="K22" s="1">
        <f t="shared" si="17"/>
        <v>11.345475563162372</v>
      </c>
      <c r="L22" s="1">
        <f t="shared" si="18"/>
        <v>42.410649712989432</v>
      </c>
      <c r="M22" s="1">
        <f t="shared" si="6"/>
        <v>1.2723194913896829</v>
      </c>
      <c r="N22" s="1">
        <f t="shared" si="19"/>
        <v>6.1941172387537318</v>
      </c>
      <c r="O22" s="1">
        <f t="shared" si="7"/>
        <v>1.3652312499709889</v>
      </c>
      <c r="P22" s="1">
        <f t="shared" si="8"/>
        <v>6.666662120831206</v>
      </c>
      <c r="Q22" s="1">
        <f t="shared" si="9"/>
        <v>1.3723194232021509</v>
      </c>
      <c r="R22" s="1">
        <f t="shared" si="10"/>
        <v>6.6922274609984145</v>
      </c>
      <c r="S22" s="1">
        <f t="shared" si="11"/>
        <v>1.4730863152196354</v>
      </c>
      <c r="T22" s="1">
        <f t="shared" si="12"/>
        <v>7.2038113825647905</v>
      </c>
      <c r="U22" s="2">
        <f t="shared" si="0"/>
        <v>188.37207502915712</v>
      </c>
      <c r="V22" s="21">
        <f t="shared" si="1"/>
        <v>11.345503001310155</v>
      </c>
    </row>
    <row r="23" spans="1:22" x14ac:dyDescent="0.3">
      <c r="A23" s="6">
        <v>19</v>
      </c>
      <c r="B23" s="1">
        <f t="shared" si="13"/>
        <v>0.57000000000000028</v>
      </c>
      <c r="C23" s="1">
        <f t="shared" si="20"/>
        <v>11.246609208291391</v>
      </c>
      <c r="D23" s="1">
        <f t="shared" si="14"/>
        <v>42.928592434679764</v>
      </c>
      <c r="E23" s="1">
        <f t="shared" si="15"/>
        <v>12.648983455860598</v>
      </c>
      <c r="F23" s="1">
        <f t="shared" si="16"/>
        <v>48.849246151435146</v>
      </c>
      <c r="G23" s="1">
        <f t="shared" si="2"/>
        <v>1.4654773845430544</v>
      </c>
      <c r="H23" s="1">
        <f t="shared" si="3"/>
        <v>7.1775043516887003</v>
      </c>
      <c r="I23" s="1">
        <f t="shared" si="4"/>
        <v>1.5731399498183847</v>
      </c>
      <c r="J23" s="1">
        <f t="shared" si="5"/>
        <v>7.7257635963734952</v>
      </c>
      <c r="K23" s="1">
        <f t="shared" si="17"/>
        <v>12.715560088654971</v>
      </c>
      <c r="L23" s="1">
        <f t="shared" si="18"/>
        <v>49.096601010485728</v>
      </c>
      <c r="M23" s="1">
        <f t="shared" si="6"/>
        <v>1.4728980303145718</v>
      </c>
      <c r="N23" s="1">
        <f t="shared" si="19"/>
        <v>7.203192336807108</v>
      </c>
      <c r="O23" s="1">
        <f t="shared" si="7"/>
        <v>1.5809459153666783</v>
      </c>
      <c r="P23" s="1">
        <f t="shared" si="8"/>
        <v>7.7527702412258623</v>
      </c>
      <c r="Q23" s="1">
        <f t="shared" si="9"/>
        <v>1.5891895839329597</v>
      </c>
      <c r="R23" s="1">
        <f t="shared" si="10"/>
        <v>7.7825034789394225</v>
      </c>
      <c r="S23" s="1">
        <f t="shared" si="11"/>
        <v>1.7063731346827544</v>
      </c>
      <c r="T23" s="1">
        <f t="shared" si="12"/>
        <v>8.3774719891582663</v>
      </c>
      <c r="U23" s="2">
        <f t="shared" si="0"/>
        <v>218.37227868440692</v>
      </c>
      <c r="V23" s="21">
        <f t="shared" si="1"/>
        <v>12.715593080949137</v>
      </c>
    </row>
    <row r="24" spans="1:22" x14ac:dyDescent="0.3">
      <c r="A24" s="6">
        <v>20</v>
      </c>
      <c r="B24" s="1">
        <f t="shared" si="13"/>
        <v>0.60000000000000031</v>
      </c>
      <c r="C24" s="1">
        <f t="shared" si="20"/>
        <v>12.534466981331784</v>
      </c>
      <c r="D24" s="1">
        <f t="shared" si="14"/>
        <v>49.479760795211973</v>
      </c>
      <c r="E24" s="1">
        <f t="shared" si="15"/>
        <v>14.222123405678984</v>
      </c>
      <c r="F24" s="1">
        <f t="shared" si="16"/>
        <v>56.575009747808643</v>
      </c>
      <c r="G24" s="1">
        <f t="shared" si="2"/>
        <v>1.6972502924342592</v>
      </c>
      <c r="H24" s="1">
        <f t="shared" si="3"/>
        <v>8.3459381961788228</v>
      </c>
      <c r="I24" s="1">
        <f t="shared" si="4"/>
        <v>1.8224393653769415</v>
      </c>
      <c r="J24" s="1">
        <f t="shared" si="5"/>
        <v>8.9834983777754491</v>
      </c>
      <c r="K24" s="1">
        <f t="shared" si="17"/>
        <v>14.302150449254405</v>
      </c>
      <c r="L24" s="1">
        <f t="shared" si="18"/>
        <v>56.871802971535054</v>
      </c>
      <c r="M24" s="1">
        <f t="shared" si="6"/>
        <v>1.7061540891460516</v>
      </c>
      <c r="N24" s="1">
        <f t="shared" si="19"/>
        <v>8.3767517604114659</v>
      </c>
      <c r="O24" s="1">
        <f t="shared" si="7"/>
        <v>1.8318053655522235</v>
      </c>
      <c r="P24" s="1">
        <f t="shared" si="8"/>
        <v>9.0158936419606981</v>
      </c>
      <c r="Q24" s="1">
        <f t="shared" si="9"/>
        <v>1.841392493775462</v>
      </c>
      <c r="R24" s="1">
        <f t="shared" si="10"/>
        <v>9.0504726165614677</v>
      </c>
      <c r="S24" s="1">
        <f t="shared" si="11"/>
        <v>1.9776682676428956</v>
      </c>
      <c r="T24" s="1">
        <f t="shared" si="12"/>
        <v>9.7423882437029192</v>
      </c>
      <c r="U24" s="2">
        <f t="shared" si="0"/>
        <v>253.19225691093513</v>
      </c>
      <c r="V24" s="21">
        <f t="shared" si="1"/>
        <v>14.302190017317532</v>
      </c>
    </row>
    <row r="25" spans="1:22" x14ac:dyDescent="0.3">
      <c r="A25" s="6">
        <v>21</v>
      </c>
      <c r="B25" s="1">
        <f t="shared" si="13"/>
        <v>0.63000000000000034</v>
      </c>
      <c r="C25" s="1">
        <f t="shared" si="20"/>
        <v>14.018859805188143</v>
      </c>
      <c r="D25" s="1">
        <f t="shared" si="14"/>
        <v>57.075528502540024</v>
      </c>
      <c r="E25" s="1">
        <f t="shared" si="15"/>
        <v>16.044562771055926</v>
      </c>
      <c r="F25" s="1">
        <f t="shared" si="16"/>
        <v>65.558508125584098</v>
      </c>
      <c r="G25" s="1">
        <f t="shared" si="2"/>
        <v>1.9667552437675229</v>
      </c>
      <c r="H25" s="1">
        <f t="shared" si="3"/>
        <v>9.7046749585198668</v>
      </c>
      <c r="I25" s="1">
        <f t="shared" si="4"/>
        <v>2.1123253681453207</v>
      </c>
      <c r="J25" s="1">
        <f t="shared" si="5"/>
        <v>10.44605394770311</v>
      </c>
      <c r="K25" s="1">
        <f t="shared" si="17"/>
        <v>16.140520128495126</v>
      </c>
      <c r="L25" s="1">
        <f t="shared" si="18"/>
        <v>65.913781725061511</v>
      </c>
      <c r="M25" s="1">
        <f t="shared" si="6"/>
        <v>1.9774134517518454</v>
      </c>
      <c r="N25" s="1">
        <f t="shared" si="19"/>
        <v>9.7415503490108044</v>
      </c>
      <c r="O25" s="1">
        <f t="shared" si="7"/>
        <v>2.1235367069870072</v>
      </c>
      <c r="P25" s="1">
        <f t="shared" si="8"/>
        <v>10.484822115383976</v>
      </c>
      <c r="Q25" s="1">
        <f t="shared" si="9"/>
        <v>2.1346857834826047</v>
      </c>
      <c r="R25" s="1">
        <f t="shared" si="10"/>
        <v>10.525034723709309</v>
      </c>
      <c r="S25" s="1">
        <f t="shared" si="11"/>
        <v>2.2931644934631246</v>
      </c>
      <c r="T25" s="1">
        <f t="shared" si="12"/>
        <v>11.329662289612786</v>
      </c>
      <c r="U25" s="2">
        <f t="shared" si="0"/>
        <v>293.60865272355483</v>
      </c>
      <c r="V25" s="21">
        <f t="shared" si="1"/>
        <v>16.140567472863168</v>
      </c>
    </row>
    <row r="26" spans="1:22" x14ac:dyDescent="0.3">
      <c r="A26" s="6">
        <v>22</v>
      </c>
      <c r="B26" s="1">
        <f t="shared" si="13"/>
        <v>0.66000000000000036</v>
      </c>
      <c r="C26" s="1">
        <f t="shared" si="20"/>
        <v>15.731125660264343</v>
      </c>
      <c r="D26" s="1">
        <f t="shared" si="14"/>
        <v>65.883788084246675</v>
      </c>
      <c r="E26" s="1">
        <f t="shared" si="15"/>
        <v>18.156888139201246</v>
      </c>
      <c r="F26" s="1">
        <f t="shared" si="16"/>
        <v>76.004562073287204</v>
      </c>
      <c r="G26" s="1">
        <f t="shared" si="2"/>
        <v>2.2801368621986162</v>
      </c>
      <c r="H26" s="1">
        <f t="shared" si="3"/>
        <v>11.284650830921342</v>
      </c>
      <c r="I26" s="1">
        <f t="shared" si="4"/>
        <v>2.4494066246624362</v>
      </c>
      <c r="J26" s="1">
        <f t="shared" si="5"/>
        <v>12.14672315817991</v>
      </c>
      <c r="K26" s="1">
        <f t="shared" si="17"/>
        <v>18.271690616187492</v>
      </c>
      <c r="L26" s="1">
        <f t="shared" si="18"/>
        <v>76.428936111196535</v>
      </c>
      <c r="M26" s="1">
        <f t="shared" si="6"/>
        <v>2.2928680833358959</v>
      </c>
      <c r="N26" s="1">
        <f t="shared" si="19"/>
        <v>11.328687566851285</v>
      </c>
      <c r="O26" s="1">
        <f t="shared" si="7"/>
        <v>2.4627983968386649</v>
      </c>
      <c r="P26" s="1">
        <f t="shared" si="8"/>
        <v>12.193020161631534</v>
      </c>
      <c r="Q26" s="1">
        <f t="shared" si="9"/>
        <v>2.4757633857603687</v>
      </c>
      <c r="R26" s="1">
        <f t="shared" si="10"/>
        <v>12.239782207913263</v>
      </c>
      <c r="S26" s="1">
        <f t="shared" si="11"/>
        <v>2.6600615495732938</v>
      </c>
      <c r="T26" s="1">
        <f t="shared" si="12"/>
        <v>13.175446035226063</v>
      </c>
      <c r="U26" s="2">
        <f t="shared" si="0"/>
        <v>340.52345669908971</v>
      </c>
      <c r="V26" s="21">
        <f t="shared" si="1"/>
        <v>18.271747146766149</v>
      </c>
    </row>
    <row r="27" spans="1:22" x14ac:dyDescent="0.3">
      <c r="A27" s="6">
        <v>23</v>
      </c>
      <c r="B27" s="1">
        <f t="shared" si="13"/>
        <v>0.69000000000000039</v>
      </c>
      <c r="C27" s="1">
        <f t="shared" si="20"/>
        <v>17.707639302791744</v>
      </c>
      <c r="D27" s="1">
        <f t="shared" si="14"/>
        <v>76.099491785219371</v>
      </c>
      <c r="E27" s="1">
        <f t="shared" si="15"/>
        <v>20.606294763863684</v>
      </c>
      <c r="F27" s="1">
        <f t="shared" si="16"/>
        <v>88.151285231467114</v>
      </c>
      <c r="G27" s="1">
        <f t="shared" si="2"/>
        <v>2.6445385569440134</v>
      </c>
      <c r="H27" s="1">
        <f t="shared" si="3"/>
        <v>13.121823618993991</v>
      </c>
      <c r="I27" s="1">
        <f t="shared" si="4"/>
        <v>2.8413659112289231</v>
      </c>
      <c r="J27" s="1">
        <f t="shared" si="5"/>
        <v>14.124202636325265</v>
      </c>
      <c r="K27" s="1">
        <f t="shared" si="17"/>
        <v>20.743366149205368</v>
      </c>
      <c r="L27" s="1">
        <f t="shared" si="18"/>
        <v>88.657225834724358</v>
      </c>
      <c r="M27" s="1">
        <f t="shared" si="6"/>
        <v>2.6597167750417308</v>
      </c>
      <c r="N27" s="1">
        <f t="shared" si="19"/>
        <v>13.174312208264359</v>
      </c>
      <c r="O27" s="1">
        <f t="shared" si="7"/>
        <v>2.8573314581656959</v>
      </c>
      <c r="P27" s="1">
        <f t="shared" si="8"/>
        <v>14.179385194408924</v>
      </c>
      <c r="Q27" s="1">
        <f t="shared" si="9"/>
        <v>2.8724075529578643</v>
      </c>
      <c r="R27" s="1">
        <f t="shared" si="10"/>
        <v>14.233761133083879</v>
      </c>
      <c r="S27" s="1">
        <f t="shared" si="11"/>
        <v>3.0867296090342466</v>
      </c>
      <c r="T27" s="1">
        <f t="shared" si="12"/>
        <v>15.321760147248561</v>
      </c>
      <c r="U27" s="2">
        <f t="shared" si="0"/>
        <v>394.98425777028598</v>
      </c>
      <c r="V27" s="21">
        <f t="shared" si="1"/>
        <v>20.743433520821338</v>
      </c>
    </row>
    <row r="28" spans="1:22" x14ac:dyDescent="0.3">
      <c r="A28" s="6">
        <v>24</v>
      </c>
      <c r="B28" s="1">
        <f t="shared" si="13"/>
        <v>0.72000000000000042</v>
      </c>
      <c r="C28" s="1">
        <f t="shared" si="20"/>
        <v>19.990624056348324</v>
      </c>
      <c r="D28" s="1">
        <f t="shared" si="14"/>
        <v>87.949019518327944</v>
      </c>
      <c r="E28" s="1">
        <f t="shared" si="15"/>
        <v>23.447660675092607</v>
      </c>
      <c r="F28" s="1">
        <f t="shared" si="16"/>
        <v>102.27548786779238</v>
      </c>
      <c r="G28" s="1">
        <f t="shared" si="2"/>
        <v>3.0682646360337711</v>
      </c>
      <c r="H28" s="1">
        <f t="shared" si="3"/>
        <v>15.257987036870897</v>
      </c>
      <c r="I28" s="1">
        <f t="shared" si="4"/>
        <v>3.2971344415868349</v>
      </c>
      <c r="J28" s="1">
        <f t="shared" si="5"/>
        <v>16.423469009624842</v>
      </c>
      <c r="K28" s="1">
        <f t="shared" si="17"/>
        <v>23.611020216925883</v>
      </c>
      <c r="L28" s="1">
        <f t="shared" si="18"/>
        <v>102.87762000314078</v>
      </c>
      <c r="M28" s="1">
        <f t="shared" si="6"/>
        <v>3.0863286000942232</v>
      </c>
      <c r="N28" s="1">
        <f t="shared" si="19"/>
        <v>15.320441320602708</v>
      </c>
      <c r="O28" s="1">
        <f t="shared" si="7"/>
        <v>3.3161352199032637</v>
      </c>
      <c r="P28" s="1">
        <f t="shared" si="8"/>
        <v>16.489128631458744</v>
      </c>
      <c r="Q28" s="1">
        <f t="shared" si="9"/>
        <v>3.3336655295661046</v>
      </c>
      <c r="R28" s="1">
        <f t="shared" si="10"/>
        <v>16.552355671515841</v>
      </c>
      <c r="S28" s="1">
        <f t="shared" si="11"/>
        <v>3.5828992702396985</v>
      </c>
      <c r="T28" s="1">
        <f t="shared" si="12"/>
        <v>17.817445776176818</v>
      </c>
      <c r="U28" s="2">
        <f t="shared" si="0"/>
        <v>458.20776773532748</v>
      </c>
      <c r="V28" s="21">
        <f t="shared" si="1"/>
        <v>23.611100370815905</v>
      </c>
    </row>
    <row r="29" spans="1:22" x14ac:dyDescent="0.3">
      <c r="A29" s="6">
        <v>25</v>
      </c>
      <c r="B29" s="1">
        <f t="shared" si="13"/>
        <v>0.75000000000000044</v>
      </c>
      <c r="C29" s="1">
        <f t="shared" si="20"/>
        <v>22.629094641898163</v>
      </c>
      <c r="D29" s="1">
        <f t="shared" si="14"/>
        <v>101.69525255038776</v>
      </c>
      <c r="E29" s="1">
        <f t="shared" si="15"/>
        <v>26.744795116679441</v>
      </c>
      <c r="F29" s="1">
        <f t="shared" si="16"/>
        <v>118.69895687741722</v>
      </c>
      <c r="G29" s="1">
        <f t="shared" si="2"/>
        <v>3.5609687063225164</v>
      </c>
      <c r="H29" s="1">
        <f t="shared" si="3"/>
        <v>17.741716958296845</v>
      </c>
      <c r="I29" s="1">
        <f t="shared" si="4"/>
        <v>3.8270944606969692</v>
      </c>
      <c r="J29" s="1">
        <f t="shared" si="5"/>
        <v>19.096797118557461</v>
      </c>
      <c r="K29" s="1">
        <f t="shared" si="17"/>
        <v>26.939158445137995</v>
      </c>
      <c r="L29" s="1">
        <f t="shared" si="18"/>
        <v>119.41442928692889</v>
      </c>
      <c r="M29" s="1">
        <f t="shared" si="6"/>
        <v>3.5824328786078667</v>
      </c>
      <c r="N29" s="1">
        <f t="shared" si="19"/>
        <v>17.815911847730732</v>
      </c>
      <c r="O29" s="1">
        <f t="shared" si="7"/>
        <v>3.8496715563238277</v>
      </c>
      <c r="P29" s="1">
        <f t="shared" si="8"/>
        <v>19.174799776188824</v>
      </c>
      <c r="Q29" s="1">
        <f t="shared" si="9"/>
        <v>3.8700548752506996</v>
      </c>
      <c r="R29" s="1">
        <f t="shared" si="10"/>
        <v>19.248315891564832</v>
      </c>
      <c r="S29" s="1">
        <f t="shared" si="11"/>
        <v>4.1598823553548119</v>
      </c>
      <c r="T29" s="1">
        <f t="shared" si="12"/>
        <v>20.719270514859559</v>
      </c>
      <c r="U29" s="2">
        <f t="shared" si="0"/>
        <v>531.60714891800626</v>
      </c>
      <c r="V29" s="21">
        <f t="shared" si="1"/>
        <v>26.939253657357025</v>
      </c>
    </row>
    <row r="30" spans="1:22" x14ac:dyDescent="0.3">
      <c r="A30" s="6">
        <v>26</v>
      </c>
      <c r="B30" s="1">
        <f t="shared" si="13"/>
        <v>0.78000000000000047</v>
      </c>
      <c r="C30" s="1">
        <f t="shared" si="20"/>
        <v>25.679952218409795</v>
      </c>
      <c r="D30" s="1">
        <f t="shared" si="14"/>
        <v>117.64346701792795</v>
      </c>
      <c r="E30" s="1">
        <f t="shared" si="15"/>
        <v>30.57188957737641</v>
      </c>
      <c r="F30" s="1">
        <f t="shared" si="16"/>
        <v>137.79575399597468</v>
      </c>
      <c r="G30" s="1">
        <f t="shared" si="2"/>
        <v>4.1338726198792406</v>
      </c>
      <c r="H30" s="1">
        <f t="shared" si="3"/>
        <v>20.629470997538011</v>
      </c>
      <c r="I30" s="1">
        <f t="shared" si="4"/>
        <v>4.4433146848423108</v>
      </c>
      <c r="J30" s="1">
        <f t="shared" si="5"/>
        <v>22.20494321481857</v>
      </c>
      <c r="K30" s="1">
        <f t="shared" si="17"/>
        <v>30.802786461323283</v>
      </c>
      <c r="L30" s="1">
        <f t="shared" si="18"/>
        <v>138.64466490327848</v>
      </c>
      <c r="M30" s="1">
        <f t="shared" si="6"/>
        <v>4.1593399470983545</v>
      </c>
      <c r="N30" s="1">
        <f t="shared" si="19"/>
        <v>20.717486493377653</v>
      </c>
      <c r="O30" s="1">
        <f t="shared" si="7"/>
        <v>4.4701022444990191</v>
      </c>
      <c r="P30" s="1">
        <f t="shared" si="8"/>
        <v>22.297475620592017</v>
      </c>
      <c r="Q30" s="1">
        <f t="shared" si="9"/>
        <v>4.4938020814072344</v>
      </c>
      <c r="R30" s="1">
        <f t="shared" si="10"/>
        <v>22.382952099302859</v>
      </c>
      <c r="S30" s="1">
        <f t="shared" si="11"/>
        <v>4.8308285100774402</v>
      </c>
      <c r="T30" s="1">
        <f t="shared" si="12"/>
        <v>24.093213573199488</v>
      </c>
      <c r="U30" s="2">
        <f t="shared" si="0"/>
        <v>616.82376005701326</v>
      </c>
      <c r="V30" s="21">
        <f t="shared" si="1"/>
        <v>30.802899399214173</v>
      </c>
    </row>
    <row r="31" spans="1:22" x14ac:dyDescent="0.3">
      <c r="A31" s="6">
        <v>27</v>
      </c>
      <c r="B31" s="1">
        <f t="shared" si="13"/>
        <v>0.8100000000000005</v>
      </c>
      <c r="C31" s="1">
        <f t="shared" si="20"/>
        <v>29.209256228947634</v>
      </c>
      <c r="D31" s="1">
        <f t="shared" si="14"/>
        <v>136.14817981963836</v>
      </c>
      <c r="E31" s="1">
        <f t="shared" si="15"/>
        <v>35.015204262218724</v>
      </c>
      <c r="F31" s="1">
        <f t="shared" si="16"/>
        <v>160.00069721079325</v>
      </c>
      <c r="G31" s="1">
        <f t="shared" si="2"/>
        <v>4.8000209163237972</v>
      </c>
      <c r="H31" s="1">
        <f t="shared" si="3"/>
        <v>23.986866255015627</v>
      </c>
      <c r="I31" s="1">
        <f t="shared" si="4"/>
        <v>5.159823910149032</v>
      </c>
      <c r="J31" s="1">
        <f t="shared" si="5"/>
        <v>25.818519867417457</v>
      </c>
      <c r="K31" s="1">
        <f t="shared" si="17"/>
        <v>35.289115979488002</v>
      </c>
      <c r="L31" s="1">
        <f t="shared" si="18"/>
        <v>161.00659082100628</v>
      </c>
      <c r="M31" s="1">
        <f t="shared" si="6"/>
        <v>4.8301977246301879</v>
      </c>
      <c r="N31" s="1">
        <f t="shared" si="19"/>
        <v>24.091138785205036</v>
      </c>
      <c r="O31" s="1">
        <f t="shared" si="7"/>
        <v>5.1915648064082642</v>
      </c>
      <c r="P31" s="1">
        <f t="shared" si="8"/>
        <v>25.928143445169034</v>
      </c>
      <c r="Q31" s="1">
        <f t="shared" si="9"/>
        <v>5.2191198763077242</v>
      </c>
      <c r="R31" s="1">
        <f t="shared" si="10"/>
        <v>26.027522712313534</v>
      </c>
      <c r="S31" s="1">
        <f t="shared" si="11"/>
        <v>5.6110234059995943</v>
      </c>
      <c r="T31" s="1">
        <f t="shared" si="12"/>
        <v>28.015959197561674</v>
      </c>
      <c r="U31" s="2">
        <f t="shared" si="0"/>
        <v>715.76403500244351</v>
      </c>
      <c r="V31" s="21">
        <f t="shared" si="1"/>
        <v>35.289249767542373</v>
      </c>
    </row>
    <row r="32" spans="1:22" x14ac:dyDescent="0.3">
      <c r="A32" s="6">
        <v>28</v>
      </c>
      <c r="B32" s="1">
        <f t="shared" si="13"/>
        <v>0.84000000000000052</v>
      </c>
      <c r="C32" s="1">
        <f t="shared" si="20"/>
        <v>33.293701623536784</v>
      </c>
      <c r="D32" s="1">
        <f t="shared" si="14"/>
        <v>157.62110086971165</v>
      </c>
      <c r="E32" s="1">
        <f t="shared" si="15"/>
        <v>40.175028172367753</v>
      </c>
      <c r="F32" s="1">
        <f t="shared" si="16"/>
        <v>185.8192170782107</v>
      </c>
      <c r="G32" s="1">
        <f t="shared" si="2"/>
        <v>5.5745765123463205</v>
      </c>
      <c r="H32" s="1">
        <f t="shared" si="3"/>
        <v>27.890164083954254</v>
      </c>
      <c r="I32" s="1">
        <f t="shared" si="4"/>
        <v>5.9929289736056344</v>
      </c>
      <c r="J32" s="1">
        <f t="shared" si="5"/>
        <v>30.019593625869192</v>
      </c>
      <c r="K32" s="1">
        <f t="shared" si="17"/>
        <v>40.499547728831629</v>
      </c>
      <c r="L32" s="1">
        <f t="shared" si="18"/>
        <v>187.00966253729493</v>
      </c>
      <c r="M32" s="1">
        <f t="shared" si="6"/>
        <v>5.6102898761188476</v>
      </c>
      <c r="N32" s="1">
        <f t="shared" si="19"/>
        <v>28.013546365656534</v>
      </c>
      <c r="O32" s="1">
        <f t="shared" si="7"/>
        <v>6.0304930716036953</v>
      </c>
      <c r="P32" s="1">
        <f t="shared" si="8"/>
        <v>30.149307443560428</v>
      </c>
      <c r="Q32" s="1">
        <f t="shared" si="9"/>
        <v>6.0625294877722542</v>
      </c>
      <c r="R32" s="1">
        <f t="shared" si="10"/>
        <v>30.264847012370119</v>
      </c>
      <c r="S32" s="1">
        <f t="shared" si="11"/>
        <v>6.5182352864899515</v>
      </c>
      <c r="T32" s="1">
        <f t="shared" si="12"/>
        <v>32.576632063994907</v>
      </c>
      <c r="U32" s="2">
        <f t="shared" si="0"/>
        <v>830.64232439547436</v>
      </c>
      <c r="V32" s="21">
        <f t="shared" si="1"/>
        <v>40.499706025489672</v>
      </c>
    </row>
    <row r="33" spans="1:22" x14ac:dyDescent="0.3">
      <c r="A33" s="6">
        <v>29</v>
      </c>
      <c r="B33" s="1">
        <f t="shared" si="13"/>
        <v>0.87000000000000055</v>
      </c>
      <c r="C33" s="1">
        <f t="shared" si="20"/>
        <v>38.022334649628135</v>
      </c>
      <c r="D33" s="1">
        <f t="shared" si="14"/>
        <v>182.54037060157589</v>
      </c>
      <c r="E33" s="1">
        <f t="shared" si="15"/>
        <v>46.167957145973389</v>
      </c>
      <c r="F33" s="1">
        <f t="shared" si="16"/>
        <v>215.83881070407989</v>
      </c>
      <c r="G33" s="1">
        <f t="shared" si="2"/>
        <v>6.4751643211223966</v>
      </c>
      <c r="H33" s="1">
        <f t="shared" si="3"/>
        <v>32.42799540676252</v>
      </c>
      <c r="I33" s="1">
        <f t="shared" si="4"/>
        <v>6.961584252223834</v>
      </c>
      <c r="J33" s="1">
        <f t="shared" si="5"/>
        <v>34.903541517148234</v>
      </c>
      <c r="K33" s="1">
        <f t="shared" si="17"/>
        <v>46.551976109058415</v>
      </c>
      <c r="L33" s="1">
        <f t="shared" si="18"/>
        <v>217.24607709421369</v>
      </c>
      <c r="M33" s="1">
        <f t="shared" si="6"/>
        <v>6.5173823128264106</v>
      </c>
      <c r="N33" s="1">
        <f t="shared" si="19"/>
        <v>32.573826235793469</v>
      </c>
      <c r="O33" s="1">
        <f t="shared" si="7"/>
        <v>7.0059897063633132</v>
      </c>
      <c r="P33" s="1">
        <f t="shared" si="8"/>
        <v>35.056855656169922</v>
      </c>
      <c r="Q33" s="1">
        <f t="shared" si="9"/>
        <v>7.0432351476689599</v>
      </c>
      <c r="R33" s="1">
        <f t="shared" si="10"/>
        <v>35.191179199586408</v>
      </c>
      <c r="S33" s="1">
        <f t="shared" si="11"/>
        <v>7.5731176888140022</v>
      </c>
      <c r="T33" s="1">
        <f t="shared" si="12"/>
        <v>37.878813835915011</v>
      </c>
      <c r="U33" s="2">
        <f t="shared" si="0"/>
        <v>964.03066480809173</v>
      </c>
      <c r="V33" s="21">
        <f t="shared" si="1"/>
        <v>46.552163196248934</v>
      </c>
    </row>
    <row r="34" spans="1:22" x14ac:dyDescent="0.3">
      <c r="A34" s="6">
        <v>30</v>
      </c>
      <c r="B34" s="1">
        <f t="shared" si="13"/>
        <v>0.90000000000000058</v>
      </c>
      <c r="C34" s="1">
        <f t="shared" si="20"/>
        <v>43.498545767675409</v>
      </c>
      <c r="D34" s="1">
        <f t="shared" si="14"/>
        <v>211.46129054581863</v>
      </c>
      <c r="E34" s="1">
        <f t="shared" si="15"/>
        <v>53.129541398197226</v>
      </c>
      <c r="F34" s="1">
        <f t="shared" si="16"/>
        <v>250.74235222122812</v>
      </c>
      <c r="G34" s="1">
        <f t="shared" si="2"/>
        <v>7.522270566636843</v>
      </c>
      <c r="H34" s="1">
        <f t="shared" si="3"/>
        <v>37.703365538718188</v>
      </c>
      <c r="I34" s="1">
        <f t="shared" si="4"/>
        <v>8.0878210497176166</v>
      </c>
      <c r="J34" s="1">
        <f t="shared" si="5"/>
        <v>40.58120829441156</v>
      </c>
      <c r="K34" s="1">
        <f t="shared" si="17"/>
        <v>53.583467727342573</v>
      </c>
      <c r="L34" s="1">
        <f t="shared" si="18"/>
        <v>252.4041953914172</v>
      </c>
      <c r="M34" s="1">
        <f t="shared" si="6"/>
        <v>7.5721258617425162</v>
      </c>
      <c r="N34" s="1">
        <f t="shared" si="19"/>
        <v>37.875551139392151</v>
      </c>
      <c r="O34" s="1">
        <f t="shared" si="7"/>
        <v>8.1402591288333994</v>
      </c>
      <c r="P34" s="1">
        <f t="shared" si="8"/>
        <v>40.762229372272806</v>
      </c>
      <c r="Q34" s="1">
        <f t="shared" si="9"/>
        <v>8.1835593023266089</v>
      </c>
      <c r="R34" s="1">
        <f t="shared" si="10"/>
        <v>40.918386068232905</v>
      </c>
      <c r="S34" s="1">
        <f t="shared" si="11"/>
        <v>8.7996774437895038</v>
      </c>
      <c r="T34" s="1">
        <f t="shared" si="12"/>
        <v>44.042886422631597</v>
      </c>
      <c r="U34" s="2">
        <f t="shared" si="0"/>
        <v>1118.9165958500118</v>
      </c>
      <c r="V34" s="21">
        <f t="shared" si="1"/>
        <v>53.583688614859305</v>
      </c>
    </row>
    <row r="35" spans="1:22" x14ac:dyDescent="0.3">
      <c r="A35" s="6">
        <v>31</v>
      </c>
      <c r="B35" s="1">
        <f t="shared" si="13"/>
        <v>0.9300000000000006</v>
      </c>
      <c r="C35" s="1">
        <f t="shared" si="20"/>
        <v>49.842384484049965</v>
      </c>
      <c r="D35" s="1">
        <f t="shared" si="14"/>
        <v>245.02878842131898</v>
      </c>
      <c r="E35" s="1">
        <f t="shared" si="15"/>
        <v>61.217362447914844</v>
      </c>
      <c r="F35" s="1">
        <f t="shared" si="16"/>
        <v>291.32356051563966</v>
      </c>
      <c r="G35" s="1">
        <f t="shared" si="2"/>
        <v>8.739706815469189</v>
      </c>
      <c r="H35" s="1">
        <f t="shared" si="3"/>
        <v>43.835983784255603</v>
      </c>
      <c r="I35" s="1">
        <f t="shared" si="4"/>
        <v>9.3972465722330245</v>
      </c>
      <c r="J35" s="1">
        <f t="shared" si="5"/>
        <v>47.181413142481468</v>
      </c>
      <c r="K35" s="1">
        <f t="shared" si="17"/>
        <v>61.753374421984581</v>
      </c>
      <c r="L35" s="1">
        <f t="shared" si="18"/>
        <v>293.2841401319231</v>
      </c>
      <c r="M35" s="1">
        <f t="shared" si="6"/>
        <v>8.7985242039576921</v>
      </c>
      <c r="N35" s="1">
        <f t="shared" si="19"/>
        <v>44.039092619765434</v>
      </c>
      <c r="O35" s="1">
        <f t="shared" si="7"/>
        <v>9.4591105932541755</v>
      </c>
      <c r="P35" s="1">
        <f t="shared" si="8"/>
        <v>47.394943986467233</v>
      </c>
      <c r="Q35" s="1">
        <f t="shared" si="9"/>
        <v>9.5094483637547</v>
      </c>
      <c r="R35" s="1">
        <f t="shared" si="10"/>
        <v>47.576477476790437</v>
      </c>
      <c r="S35" s="1">
        <f t="shared" si="11"/>
        <v>10.225818528261406</v>
      </c>
      <c r="T35" s="1">
        <f t="shared" si="12"/>
        <v>51.208754848149496</v>
      </c>
      <c r="U35" s="2">
        <f t="shared" si="0"/>
        <v>1298.7703270256341</v>
      </c>
      <c r="V35" s="21">
        <f t="shared" si="1"/>
        <v>61.753634969138375</v>
      </c>
    </row>
    <row r="36" spans="1:22" x14ac:dyDescent="0.3">
      <c r="A36" s="6">
        <v>32</v>
      </c>
      <c r="B36" s="1">
        <f t="shared" si="13"/>
        <v>0.96000000000000063</v>
      </c>
      <c r="C36" s="1">
        <f t="shared" si="20"/>
        <v>57.193248136689533</v>
      </c>
      <c r="D36" s="1">
        <f t="shared" si="14"/>
        <v>283.99189823208798</v>
      </c>
      <c r="E36" s="1">
        <f t="shared" si="15"/>
        <v>70.614609020147867</v>
      </c>
      <c r="F36" s="1">
        <f t="shared" si="16"/>
        <v>338.50497365812112</v>
      </c>
      <c r="G36" s="1">
        <f t="shared" si="2"/>
        <v>10.155149209743634</v>
      </c>
      <c r="H36" s="1">
        <f t="shared" si="3"/>
        <v>50.964970400013897</v>
      </c>
      <c r="I36" s="1">
        <f t="shared" si="4"/>
        <v>10.919623765743843</v>
      </c>
      <c r="J36" s="1">
        <f t="shared" si="5"/>
        <v>54.853862430772473</v>
      </c>
      <c r="K36" s="1">
        <f t="shared" si="17"/>
        <v>71.246951196357386</v>
      </c>
      <c r="L36" s="1">
        <f t="shared" si="18"/>
        <v>340.81592186432817</v>
      </c>
      <c r="M36" s="1">
        <f t="shared" si="6"/>
        <v>10.224477655929844</v>
      </c>
      <c r="N36" s="1">
        <f t="shared" ref="N36:N67" si="21">$B$5 * (4 * L36 - 2 * K36 + 4 * EXP(5 * B36))</f>
        <v>51.204343654186175</v>
      </c>
      <c r="O36" s="1">
        <f t="shared" si="7"/>
        <v>10.992542810742638</v>
      </c>
      <c r="P36" s="1">
        <f t="shared" ref="P36:P67" si="22">$B$5 * (4 * (L36 + N36 / 2) - 2 *(K36 + M36 / 2) + 4 * EXP(5 * (B36 + $B$5/2)))</f>
        <v>55.105518226809501</v>
      </c>
      <c r="Q36" s="1">
        <f t="shared" si="9"/>
        <v>11.051060429331988</v>
      </c>
      <c r="R36" s="1">
        <f t="shared" ref="R36:R67" si="23">$B$5 * (4 * (L36 + P36 / 2) - 2 *(K36 + O36 / 2) + 4 * EXP(5 * (B36 + $B$5/2)))</f>
        <v>55.316546746522512</v>
      </c>
      <c r="S36" s="1">
        <f t="shared" si="11"/>
        <v>11.883974058325521</v>
      </c>
      <c r="T36" s="1">
        <f t="shared" ref="T36:T67" si="24">$B$5 * (4 * (L36 + R36) - 2 *(K36 + Q36) + 4 * EXP(5 * (B36 + $B$5)))</f>
        <v>59.539011206337989</v>
      </c>
      <c r="U36" s="2">
        <f t="shared" ref="U36:U67" si="25" xml:space="preserve"> 4 * D36 - 2 * C36 + 4 * EXP(5 * B36)</f>
        <v>1507.622766729914</v>
      </c>
      <c r="V36" s="21">
        <f t="shared" ref="V36:V67" si="26" xml:space="preserve"> (17 - 13 * SQRT(2)) * EXP((2 + SQRT(2)) * B36) / 14 + (17 + 13 * SQRT(2)) * EXP((2 - SQRT(2)) * B36) / 14 + 4 * EXP(5 * B36) / 7</f>
        <v>71.247258253741862</v>
      </c>
    </row>
    <row r="37" spans="1:22" x14ac:dyDescent="0.3">
      <c r="A37" s="6">
        <v>33</v>
      </c>
      <c r="B37" s="1">
        <f t="shared" si="13"/>
        <v>0.99000000000000066</v>
      </c>
      <c r="C37" s="1">
        <f t="shared" si="20"/>
        <v>65.713005083652178</v>
      </c>
      <c r="D37" s="1">
        <f t="shared" ref="D37:D68" si="27">D36+$B$5*U36</f>
        <v>329.2205812339854</v>
      </c>
      <c r="E37" s="1">
        <f t="shared" si="15"/>
        <v>81.534232785891703</v>
      </c>
      <c r="F37" s="1">
        <f t="shared" si="16"/>
        <v>393.35883608889361</v>
      </c>
      <c r="G37" s="1">
        <f t="shared" si="2"/>
        <v>11.800765082666809</v>
      </c>
      <c r="H37" s="1">
        <f t="shared" si="3"/>
        <v>59.252002034090992</v>
      </c>
      <c r="I37" s="1">
        <f t="shared" si="4"/>
        <v>12.689545113178173</v>
      </c>
      <c r="J37" s="1">
        <f t="shared" si="5"/>
        <v>63.772534266599592</v>
      </c>
      <c r="K37" s="1">
        <f t="shared" si="17"/>
        <v>82.279560895424822</v>
      </c>
      <c r="L37" s="1">
        <f t="shared" si="18"/>
        <v>396.08050266552618</v>
      </c>
      <c r="M37" s="1">
        <f t="shared" si="6"/>
        <v>11.882415079965785</v>
      </c>
      <c r="N37" s="1">
        <f t="shared" si="21"/>
        <v>59.533882336714925</v>
      </c>
      <c r="O37" s="1">
        <f t="shared" si="7"/>
        <v>12.775423315016509</v>
      </c>
      <c r="P37" s="1">
        <f t="shared" si="22"/>
        <v>64.068877887461966</v>
      </c>
      <c r="Q37" s="1">
        <f t="shared" si="9"/>
        <v>12.843448248277715</v>
      </c>
      <c r="R37" s="1">
        <f t="shared" si="23"/>
        <v>64.314187373455283</v>
      </c>
      <c r="S37" s="1">
        <f t="shared" si="11"/>
        <v>13.811840701169444</v>
      </c>
      <c r="T37" s="1">
        <f t="shared" si="24"/>
        <v>69.222611132043895</v>
      </c>
      <c r="U37" s="2">
        <f t="shared" si="25"/>
        <v>1750.1561704545461</v>
      </c>
      <c r="V37" s="21">
        <f t="shared" si="26"/>
        <v>82.279922470098185</v>
      </c>
    </row>
    <row r="38" spans="1:22" x14ac:dyDescent="0.3">
      <c r="A38" s="6">
        <v>34</v>
      </c>
      <c r="B38" s="1">
        <f t="shared" si="13"/>
        <v>1.0200000000000007</v>
      </c>
      <c r="C38" s="1">
        <f t="shared" si="20"/>
        <v>75.589622520671739</v>
      </c>
      <c r="D38" s="1">
        <f t="shared" si="27"/>
        <v>381.72526634762175</v>
      </c>
      <c r="E38" s="1">
        <f t="shared" si="15"/>
        <v>94.223777899069873</v>
      </c>
      <c r="F38" s="1">
        <f t="shared" si="16"/>
        <v>457.13137035549323</v>
      </c>
      <c r="G38" s="1">
        <f t="shared" si="2"/>
        <v>13.713941110664797</v>
      </c>
      <c r="H38" s="1">
        <f t="shared" si="3"/>
        <v>68.884966644703255</v>
      </c>
      <c r="I38" s="1">
        <f t="shared" si="4"/>
        <v>14.747215610335346</v>
      </c>
      <c r="J38" s="1">
        <f t="shared" si="5"/>
        <v>74.139611247249178</v>
      </c>
      <c r="K38" s="1">
        <f t="shared" si="17"/>
        <v>95.101560713378774</v>
      </c>
      <c r="L38" s="1">
        <f t="shared" si="18"/>
        <v>460.33427333062508</v>
      </c>
      <c r="M38" s="1">
        <f t="shared" si="6"/>
        <v>13.810028199918753</v>
      </c>
      <c r="N38" s="1">
        <f t="shared" si="21"/>
        <v>69.216648032860562</v>
      </c>
      <c r="O38" s="1">
        <f t="shared" si="7"/>
        <v>14.848277920411661</v>
      </c>
      <c r="P38" s="1">
        <f t="shared" si="22"/>
        <v>74.488310906018285</v>
      </c>
      <c r="Q38" s="1">
        <f t="shared" si="9"/>
        <v>14.927352863509025</v>
      </c>
      <c r="R38" s="1">
        <f t="shared" si="23"/>
        <v>74.773463186792966</v>
      </c>
      <c r="S38" s="1">
        <f t="shared" si="11"/>
        <v>16.053232095522542</v>
      </c>
      <c r="T38" s="1">
        <f t="shared" si="24"/>
        <v>80.479145782512575</v>
      </c>
      <c r="U38" s="2">
        <f t="shared" si="25"/>
        <v>2031.8094495487526</v>
      </c>
      <c r="V38" s="21">
        <f t="shared" si="26"/>
        <v>95.101986161303444</v>
      </c>
    </row>
    <row r="39" spans="1:22" x14ac:dyDescent="0.3">
      <c r="A39" s="6">
        <v>35</v>
      </c>
      <c r="B39" s="1">
        <f t="shared" si="13"/>
        <v>1.0500000000000007</v>
      </c>
      <c r="C39" s="1">
        <f t="shared" si="20"/>
        <v>87.041380511100385</v>
      </c>
      <c r="D39" s="1">
        <f t="shared" si="27"/>
        <v>442.67954983408436</v>
      </c>
      <c r="E39" s="1">
        <f t="shared" si="15"/>
        <v>108.97099350940522</v>
      </c>
      <c r="F39" s="1">
        <f t="shared" si="16"/>
        <v>531.27098160274238</v>
      </c>
      <c r="G39" s="1">
        <f t="shared" si="2"/>
        <v>15.938129448082272</v>
      </c>
      <c r="H39" s="1">
        <f t="shared" si="3"/>
        <v>80.082210396800463</v>
      </c>
      <c r="I39" s="1">
        <f t="shared" si="4"/>
        <v>17.139362604034279</v>
      </c>
      <c r="J39" s="1">
        <f t="shared" si="5"/>
        <v>86.190050177904382</v>
      </c>
      <c r="K39" s="1">
        <f t="shared" si="17"/>
        <v>110.00398102392589</v>
      </c>
      <c r="L39" s="1">
        <f t="shared" si="18"/>
        <v>535.03749699745765</v>
      </c>
      <c r="M39" s="1">
        <f t="shared" si="6"/>
        <v>16.051124909923729</v>
      </c>
      <c r="N39" s="1">
        <f t="shared" si="21"/>
        <v>80.472212993295045</v>
      </c>
      <c r="O39" s="1">
        <f t="shared" si="7"/>
        <v>17.258208104823154</v>
      </c>
      <c r="P39" s="1">
        <f t="shared" si="22"/>
        <v>86.600063066333405</v>
      </c>
      <c r="Q39" s="1">
        <f t="shared" si="9"/>
        <v>17.35012585591873</v>
      </c>
      <c r="R39" s="1">
        <f t="shared" si="23"/>
        <v>86.931521574868725</v>
      </c>
      <c r="S39" s="1">
        <f t="shared" si="11"/>
        <v>18.659070557169791</v>
      </c>
      <c r="T39" s="1">
        <f t="shared" si="24"/>
        <v>93.563805760391034</v>
      </c>
      <c r="U39" s="2">
        <f t="shared" si="25"/>
        <v>2358.9005121486593</v>
      </c>
      <c r="V39" s="21">
        <f t="shared" si="26"/>
        <v>110.00448127413506</v>
      </c>
    </row>
    <row r="40" spans="1:22" x14ac:dyDescent="0.3">
      <c r="A40" s="6">
        <v>36</v>
      </c>
      <c r="B40" s="1">
        <f t="shared" si="13"/>
        <v>1.0800000000000007</v>
      </c>
      <c r="C40" s="1">
        <f t="shared" si="20"/>
        <v>100.32176700612291</v>
      </c>
      <c r="D40" s="1">
        <f t="shared" si="27"/>
        <v>513.44656519854414</v>
      </c>
      <c r="E40" s="1">
        <f t="shared" si="15"/>
        <v>126.11035611343949</v>
      </c>
      <c r="F40" s="1">
        <f t="shared" si="16"/>
        <v>617.46103178064675</v>
      </c>
      <c r="G40" s="1">
        <f t="shared" si="2"/>
        <v>18.523830953419402</v>
      </c>
      <c r="H40" s="1">
        <f t="shared" si="3"/>
        <v>93.097472391373785</v>
      </c>
      <c r="I40" s="1">
        <f t="shared" si="4"/>
        <v>19.920293039290009</v>
      </c>
      <c r="J40" s="1">
        <f t="shared" si="5"/>
        <v>100.1968918934303</v>
      </c>
      <c r="K40" s="1">
        <f t="shared" si="17"/>
        <v>127.3251249220221</v>
      </c>
      <c r="L40" s="1">
        <f t="shared" si="18"/>
        <v>621.8873616701394</v>
      </c>
      <c r="M40" s="1">
        <f t="shared" si="6"/>
        <v>18.656620850104183</v>
      </c>
      <c r="N40" s="1">
        <f t="shared" si="21"/>
        <v>93.555745849597955</v>
      </c>
      <c r="O40" s="1">
        <f t="shared" si="7"/>
        <v>20.05995703784815</v>
      </c>
      <c r="P40" s="1">
        <f t="shared" si="22"/>
        <v>100.67867806224739</v>
      </c>
      <c r="Q40" s="1">
        <f t="shared" si="9"/>
        <v>20.166801021037891</v>
      </c>
      <c r="R40" s="1">
        <f t="shared" si="23"/>
        <v>101.06395390937404</v>
      </c>
      <c r="S40" s="1">
        <f t="shared" si="11"/>
        <v>21.688539467385404</v>
      </c>
      <c r="T40" s="1">
        <f t="shared" si="24"/>
        <v>108.77314902165114</v>
      </c>
      <c r="U40" s="2">
        <f t="shared" si="25"/>
        <v>2738.7683915986827</v>
      </c>
      <c r="V40" s="21">
        <f t="shared" si="26"/>
        <v>127.32571273771227</v>
      </c>
    </row>
    <row r="41" spans="1:22" x14ac:dyDescent="0.3">
      <c r="A41" s="6">
        <v>37</v>
      </c>
      <c r="B41" s="1">
        <f t="shared" si="13"/>
        <v>1.1100000000000008</v>
      </c>
      <c r="C41" s="1">
        <f t="shared" si="20"/>
        <v>115.72516396207924</v>
      </c>
      <c r="D41" s="1">
        <f t="shared" si="27"/>
        <v>595.60961694650462</v>
      </c>
      <c r="E41" s="1">
        <f t="shared" si="15"/>
        <v>146.0306491527295</v>
      </c>
      <c r="F41" s="1">
        <f t="shared" si="16"/>
        <v>717.6579236740771</v>
      </c>
      <c r="G41" s="1">
        <f t="shared" si="2"/>
        <v>21.529737710222314</v>
      </c>
      <c r="H41" s="1">
        <f t="shared" si="3"/>
        <v>108.22561860041858</v>
      </c>
      <c r="I41" s="1">
        <f t="shared" si="4"/>
        <v>23.153121989228591</v>
      </c>
      <c r="J41" s="1">
        <f t="shared" si="5"/>
        <v>116.47743101922011</v>
      </c>
      <c r="K41" s="1">
        <f t="shared" si="17"/>
        <v>147.45823766123237</v>
      </c>
      <c r="L41" s="1">
        <f t="shared" si="18"/>
        <v>722.85638813922139</v>
      </c>
      <c r="M41" s="1">
        <f t="shared" si="6"/>
        <v>21.685691644176639</v>
      </c>
      <c r="N41" s="1">
        <f t="shared" si="21"/>
        <v>108.76377902572574</v>
      </c>
      <c r="O41" s="1">
        <f t="shared" si="7"/>
        <v>23.317148329562524</v>
      </c>
      <c r="P41" s="1">
        <f t="shared" si="22"/>
        <v>117.04320245202705</v>
      </c>
      <c r="Q41" s="1">
        <f t="shared" si="9"/>
        <v>23.441339680957046</v>
      </c>
      <c r="R41" s="1">
        <f t="shared" si="23"/>
        <v>117.49102415704357</v>
      </c>
      <c r="S41" s="1">
        <f t="shared" si="11"/>
        <v>25.210422368887951</v>
      </c>
      <c r="T41" s="1">
        <f t="shared" si="24"/>
        <v>126.45180295106782</v>
      </c>
      <c r="U41" s="2">
        <f t="shared" si="25"/>
        <v>3179.9383634849637</v>
      </c>
      <c r="V41" s="21">
        <f t="shared" si="26"/>
        <v>147.45892794382945</v>
      </c>
    </row>
    <row r="42" spans="1:22" x14ac:dyDescent="0.3">
      <c r="A42" s="6">
        <v>38</v>
      </c>
      <c r="B42" s="1">
        <f t="shared" si="13"/>
        <v>1.1400000000000008</v>
      </c>
      <c r="C42" s="1">
        <f t="shared" si="20"/>
        <v>133.59345247047438</v>
      </c>
      <c r="D42" s="1">
        <f t="shared" si="27"/>
        <v>691.00776785105359</v>
      </c>
      <c r="E42" s="1">
        <f t="shared" si="15"/>
        <v>169.18377114195809</v>
      </c>
      <c r="F42" s="1">
        <f t="shared" si="16"/>
        <v>834.13535469329724</v>
      </c>
      <c r="G42" s="1">
        <f t="shared" si="2"/>
        <v>25.024060640798915</v>
      </c>
      <c r="H42" s="1">
        <f t="shared" si="3"/>
        <v>125.80930441072555</v>
      </c>
      <c r="I42" s="1">
        <f t="shared" si="4"/>
        <v>26.911200206959801</v>
      </c>
      <c r="J42" s="1">
        <f t="shared" si="5"/>
        <v>135.40038490631508</v>
      </c>
      <c r="K42" s="1">
        <f t="shared" si="17"/>
        <v>170.860419333583</v>
      </c>
      <c r="L42" s="1">
        <f t="shared" si="18"/>
        <v>840.23706067171054</v>
      </c>
      <c r="M42" s="1">
        <f t="shared" si="6"/>
        <v>25.207111820151315</v>
      </c>
      <c r="N42" s="1">
        <f t="shared" si="21"/>
        <v>126.44091023663766</v>
      </c>
      <c r="O42" s="1">
        <f t="shared" si="7"/>
        <v>27.10372547370088</v>
      </c>
      <c r="P42" s="1">
        <f t="shared" si="22"/>
        <v>136.0643955464013</v>
      </c>
      <c r="Q42" s="1">
        <f t="shared" si="9"/>
        <v>27.248077753347335</v>
      </c>
      <c r="R42" s="1">
        <f t="shared" si="23"/>
        <v>136.58490625538067</v>
      </c>
      <c r="S42" s="1">
        <f t="shared" si="11"/>
        <v>29.304659007812734</v>
      </c>
      <c r="T42" s="1">
        <f t="shared" si="24"/>
        <v>147.00025186348344</v>
      </c>
      <c r="U42" s="2">
        <f t="shared" si="25"/>
        <v>3692.313770331511</v>
      </c>
      <c r="V42" s="21">
        <f t="shared" si="26"/>
        <v>170.86122947681571</v>
      </c>
    </row>
    <row r="43" spans="1:22" x14ac:dyDescent="0.3">
      <c r="A43" s="6">
        <v>39</v>
      </c>
      <c r="B43" s="1">
        <f t="shared" si="13"/>
        <v>1.1700000000000008</v>
      </c>
      <c r="C43" s="1">
        <f t="shared" si="20"/>
        <v>154.32368550600597</v>
      </c>
      <c r="D43" s="1">
        <f t="shared" si="27"/>
        <v>801.77718096099898</v>
      </c>
      <c r="E43" s="1">
        <f t="shared" si="15"/>
        <v>196.09497134891788</v>
      </c>
      <c r="F43" s="1">
        <f t="shared" si="16"/>
        <v>969.53573959961227</v>
      </c>
      <c r="G43" s="1">
        <f t="shared" si="2"/>
        <v>29.086072187988368</v>
      </c>
      <c r="H43" s="1">
        <f t="shared" si="3"/>
        <v>146.24671612846672</v>
      </c>
      <c r="I43" s="1">
        <f t="shared" si="4"/>
        <v>31.279772929915367</v>
      </c>
      <c r="J43" s="1">
        <f t="shared" si="5"/>
        <v>157.3942235163195</v>
      </c>
      <c r="K43" s="1">
        <f t="shared" si="17"/>
        <v>198.0629822139264</v>
      </c>
      <c r="L43" s="1">
        <f t="shared" si="18"/>
        <v>976.69368828899132</v>
      </c>
      <c r="M43" s="1">
        <f t="shared" si="6"/>
        <v>29.300810648669739</v>
      </c>
      <c r="N43" s="1">
        <f t="shared" si="21"/>
        <v>146.98758931929169</v>
      </c>
      <c r="O43" s="1">
        <f t="shared" si="7"/>
        <v>31.505624488459112</v>
      </c>
      <c r="P43" s="1">
        <f t="shared" si="22"/>
        <v>158.17310694477356</v>
      </c>
      <c r="Q43" s="1">
        <f t="shared" si="9"/>
        <v>31.673407252841344</v>
      </c>
      <c r="R43" s="1">
        <f t="shared" si="23"/>
        <v>158.7780935871088</v>
      </c>
      <c r="S43" s="1">
        <f t="shared" si="11"/>
        <v>34.064153456283002</v>
      </c>
      <c r="T43" s="1">
        <f t="shared" si="24"/>
        <v>170.88388567625438</v>
      </c>
      <c r="U43" s="2">
        <f t="shared" si="25"/>
        <v>4287.3988747469284</v>
      </c>
      <c r="V43" s="21">
        <f t="shared" si="26"/>
        <v>198.06393251608904</v>
      </c>
    </row>
    <row r="44" spans="1:22" x14ac:dyDescent="0.3">
      <c r="A44" s="6">
        <v>40</v>
      </c>
      <c r="B44" s="1">
        <f t="shared" si="13"/>
        <v>1.2000000000000008</v>
      </c>
      <c r="C44" s="1">
        <f t="shared" si="20"/>
        <v>178.37700093483593</v>
      </c>
      <c r="D44" s="1">
        <f t="shared" si="27"/>
        <v>930.39914720340676</v>
      </c>
      <c r="E44" s="1">
        <f t="shared" si="15"/>
        <v>227.37474427883325</v>
      </c>
      <c r="F44" s="1">
        <f t="shared" si="16"/>
        <v>1126.9299631159317</v>
      </c>
      <c r="G44" s="1">
        <f t="shared" si="2"/>
        <v>33.807898893477955</v>
      </c>
      <c r="H44" s="1">
        <f t="shared" si="3"/>
        <v>170.00056613631023</v>
      </c>
      <c r="I44" s="1">
        <f t="shared" si="4"/>
        <v>36.357907385522601</v>
      </c>
      <c r="J44" s="1">
        <f t="shared" si="5"/>
        <v>182.95684822051564</v>
      </c>
      <c r="K44" s="1">
        <f t="shared" si="17"/>
        <v>229.68348681185202</v>
      </c>
      <c r="L44" s="1">
        <f t="shared" si="18"/>
        <v>1135.3226676322097</v>
      </c>
      <c r="M44" s="1">
        <f t="shared" si="6"/>
        <v>34.059680028966291</v>
      </c>
      <c r="N44" s="1">
        <f t="shared" si="21"/>
        <v>170.86916612628247</v>
      </c>
      <c r="O44" s="1">
        <f t="shared" si="7"/>
        <v>36.622717520860526</v>
      </c>
      <c r="P44" s="1">
        <f t="shared" si="22"/>
        <v>183.87001077582156</v>
      </c>
      <c r="Q44" s="1">
        <f t="shared" si="9"/>
        <v>36.817730190603612</v>
      </c>
      <c r="R44" s="1">
        <f t="shared" si="23"/>
        <v>184.57317033003704</v>
      </c>
      <c r="S44" s="1">
        <f t="shared" si="11"/>
        <v>39.596875138867404</v>
      </c>
      <c r="T44" s="1">
        <f t="shared" si="24"/>
        <v>198.64351394921249</v>
      </c>
      <c r="U44" s="2">
        <f t="shared" si="25"/>
        <v>4978.5577609149032</v>
      </c>
      <c r="V44" s="21">
        <f t="shared" si="26"/>
        <v>229.68460095576972</v>
      </c>
    </row>
    <row r="45" spans="1:22" x14ac:dyDescent="0.3">
      <c r="A45" s="6">
        <v>41</v>
      </c>
      <c r="B45" s="1">
        <f t="shared" si="13"/>
        <v>1.2300000000000009</v>
      </c>
      <c r="C45" s="1">
        <f t="shared" si="20"/>
        <v>206.28897535093813</v>
      </c>
      <c r="D45" s="1">
        <f t="shared" si="27"/>
        <v>1079.7558800308539</v>
      </c>
      <c r="E45" s="1">
        <f t="shared" si="15"/>
        <v>263.73265166435584</v>
      </c>
      <c r="F45" s="1">
        <f t="shared" si="16"/>
        <v>1309.8868113364474</v>
      </c>
      <c r="G45" s="1">
        <f t="shared" si="2"/>
        <v>39.296604340093424</v>
      </c>
      <c r="H45" s="1">
        <f t="shared" si="3"/>
        <v>197.60854467440259</v>
      </c>
      <c r="I45" s="1">
        <f t="shared" si="4"/>
        <v>42.260732510209465</v>
      </c>
      <c r="J45" s="1">
        <f t="shared" si="5"/>
        <v>212.66683790559338</v>
      </c>
      <c r="K45" s="1">
        <f t="shared" si="17"/>
        <v>266.43972857697901</v>
      </c>
      <c r="L45" s="1">
        <f t="shared" si="18"/>
        <v>1319.7225080134117</v>
      </c>
      <c r="M45" s="1">
        <f t="shared" si="6"/>
        <v>39.591675240402353</v>
      </c>
      <c r="N45" s="1">
        <f t="shared" si="21"/>
        <v>198.62640366088087</v>
      </c>
      <c r="O45" s="1">
        <f t="shared" si="7"/>
        <v>42.571071295315562</v>
      </c>
      <c r="P45" s="1">
        <f t="shared" si="22"/>
        <v>213.73691630425114</v>
      </c>
      <c r="Q45" s="1">
        <f t="shared" si="9"/>
        <v>42.79772898496612</v>
      </c>
      <c r="R45" s="1">
        <f t="shared" si="23"/>
        <v>214.55416518120597</v>
      </c>
      <c r="S45" s="1">
        <f t="shared" si="11"/>
        <v>46.028300195838526</v>
      </c>
      <c r="T45" s="1">
        <f t="shared" si="24"/>
        <v>230.90758254474918</v>
      </c>
      <c r="U45" s="2">
        <f t="shared" si="25"/>
        <v>5781.3151165512136</v>
      </c>
      <c r="V45" s="21">
        <f t="shared" si="26"/>
        <v>266.44103418874261</v>
      </c>
    </row>
    <row r="46" spans="1:22" x14ac:dyDescent="0.3">
      <c r="A46" s="6">
        <v>42</v>
      </c>
      <c r="B46" s="1">
        <f t="shared" si="13"/>
        <v>1.2600000000000009</v>
      </c>
      <c r="C46" s="1">
        <f t="shared" si="20"/>
        <v>238.68165175186374</v>
      </c>
      <c r="D46" s="1">
        <f t="shared" si="27"/>
        <v>1253.1953335273902</v>
      </c>
      <c r="E46" s="1">
        <f t="shared" si="15"/>
        <v>305.99338417456534</v>
      </c>
      <c r="F46" s="1">
        <f t="shared" si="16"/>
        <v>1522.5536492420408</v>
      </c>
      <c r="G46" s="1">
        <f t="shared" si="2"/>
        <v>45.676609477261223</v>
      </c>
      <c r="H46" s="1">
        <f t="shared" si="3"/>
        <v>229.69546407368273</v>
      </c>
      <c r="I46" s="1">
        <f t="shared" si="4"/>
        <v>49.122041438366459</v>
      </c>
      <c r="J46" s="1">
        <f t="shared" si="5"/>
        <v>247.19651613167937</v>
      </c>
      <c r="K46" s="1">
        <f t="shared" si="17"/>
        <v>309.16599124311307</v>
      </c>
      <c r="L46" s="1">
        <f t="shared" si="18"/>
        <v>1534.0751995428357</v>
      </c>
      <c r="M46" s="1">
        <f t="shared" si="6"/>
        <v>46.022255986285067</v>
      </c>
      <c r="N46" s="1">
        <f t="shared" si="21"/>
        <v>230.88769368566523</v>
      </c>
      <c r="O46" s="1">
        <f t="shared" si="7"/>
        <v>49.485571391570048</v>
      </c>
      <c r="P46" s="1">
        <f t="shared" si="22"/>
        <v>248.44991012511016</v>
      </c>
      <c r="Q46" s="1">
        <f t="shared" si="9"/>
        <v>49.749004638161722</v>
      </c>
      <c r="R46" s="1">
        <f t="shared" si="23"/>
        <v>249.39974364931837</v>
      </c>
      <c r="S46" s="1">
        <f t="shared" si="11"/>
        <v>53.504248295764619</v>
      </c>
      <c r="T46" s="1">
        <f t="shared" si="24"/>
        <v>268.40636856765275</v>
      </c>
      <c r="U46" s="2">
        <f t="shared" si="25"/>
        <v>6713.7056711095593</v>
      </c>
      <c r="V46" s="21">
        <f t="shared" si="26"/>
        <v>309.16752054245177</v>
      </c>
    </row>
    <row r="47" spans="1:22" x14ac:dyDescent="0.3">
      <c r="A47" s="6">
        <v>43</v>
      </c>
      <c r="B47" s="1">
        <f t="shared" si="13"/>
        <v>1.2900000000000009</v>
      </c>
      <c r="C47" s="1">
        <f t="shared" si="20"/>
        <v>276.27751175768543</v>
      </c>
      <c r="D47" s="1">
        <f t="shared" si="27"/>
        <v>1454.6065036606769</v>
      </c>
      <c r="E47" s="1">
        <f t="shared" si="15"/>
        <v>355.1154256129318</v>
      </c>
      <c r="F47" s="1">
        <f t="shared" si="16"/>
        <v>1769.7501653737202</v>
      </c>
      <c r="G47" s="1">
        <f t="shared" si="2"/>
        <v>53.092504961211603</v>
      </c>
      <c r="H47" s="1">
        <f t="shared" si="3"/>
        <v>266.98736944554128</v>
      </c>
      <c r="I47" s="1">
        <f t="shared" si="4"/>
        <v>57.097315502894723</v>
      </c>
      <c r="J47" s="1">
        <f t="shared" si="5"/>
        <v>287.32713416405039</v>
      </c>
      <c r="K47" s="1">
        <f t="shared" si="17"/>
        <v>358.83193396669861</v>
      </c>
      <c r="L47" s="1">
        <f t="shared" si="18"/>
        <v>1783.2407611765316</v>
      </c>
      <c r="M47" s="1">
        <f t="shared" si="6"/>
        <v>53.497222835295943</v>
      </c>
      <c r="N47" s="1">
        <f t="shared" si="21"/>
        <v>268.38325044065266</v>
      </c>
      <c r="O47" s="1">
        <f t="shared" si="7"/>
        <v>57.522971591905737</v>
      </c>
      <c r="P47" s="1">
        <f t="shared" si="22"/>
        <v>288.79462648264592</v>
      </c>
      <c r="Q47" s="1">
        <f t="shared" si="9"/>
        <v>57.829142232535638</v>
      </c>
      <c r="R47" s="1">
        <f t="shared" si="23"/>
        <v>289.89853658246716</v>
      </c>
      <c r="S47" s="1">
        <f t="shared" si="11"/>
        <v>62.194178932769951</v>
      </c>
      <c r="T47" s="1">
        <f t="shared" si="24"/>
        <v>311.98847386816294</v>
      </c>
      <c r="U47" s="2">
        <f t="shared" si="25"/>
        <v>7796.6801623763622</v>
      </c>
      <c r="V47" s="21">
        <f t="shared" si="26"/>
        <v>358.83372452395344</v>
      </c>
    </row>
    <row r="48" spans="1:22" x14ac:dyDescent="0.3">
      <c r="A48" s="6">
        <v>44</v>
      </c>
      <c r="B48" s="1">
        <f t="shared" si="13"/>
        <v>1.320000000000001</v>
      </c>
      <c r="C48" s="1">
        <f t="shared" si="20"/>
        <v>319.91570686750572</v>
      </c>
      <c r="D48" s="1">
        <f t="shared" si="27"/>
        <v>1688.5069085319678</v>
      </c>
      <c r="E48" s="1">
        <f t="shared" si="15"/>
        <v>412.21274111582653</v>
      </c>
      <c r="F48" s="1">
        <f t="shared" si="16"/>
        <v>2057.0772995377706</v>
      </c>
      <c r="G48" s="1">
        <f t="shared" si="2"/>
        <v>61.712318986133113</v>
      </c>
      <c r="H48" s="1">
        <f t="shared" si="3"/>
        <v>310.32793418662004</v>
      </c>
      <c r="I48" s="1">
        <f t="shared" si="4"/>
        <v>66.36723799893241</v>
      </c>
      <c r="J48" s="1">
        <f t="shared" si="5"/>
        <v>333.96651242425185</v>
      </c>
      <c r="K48" s="1">
        <f t="shared" si="17"/>
        <v>416.5645388695234</v>
      </c>
      <c r="L48" s="1">
        <f t="shared" si="18"/>
        <v>2072.867102916372</v>
      </c>
      <c r="M48" s="1">
        <f t="shared" si="6"/>
        <v>62.186013087491155</v>
      </c>
      <c r="N48" s="1">
        <f t="shared" si="21"/>
        <v>311.96160272683039</v>
      </c>
      <c r="O48" s="1">
        <f t="shared" si="7"/>
        <v>66.865437128393609</v>
      </c>
      <c r="P48" s="1">
        <f t="shared" si="22"/>
        <v>335.68399025383411</v>
      </c>
      <c r="Q48" s="1">
        <f t="shared" si="9"/>
        <v>67.221272941298665</v>
      </c>
      <c r="R48" s="1">
        <f t="shared" si="23"/>
        <v>336.96695078422721</v>
      </c>
      <c r="S48" s="1">
        <f t="shared" si="11"/>
        <v>72.295021611017972</v>
      </c>
      <c r="T48" s="1">
        <f t="shared" si="24"/>
        <v>362.63998923856127</v>
      </c>
      <c r="U48" s="2">
        <f t="shared" si="25"/>
        <v>9054.5769773607663</v>
      </c>
      <c r="V48" s="21">
        <f t="shared" si="26"/>
        <v>416.56663448662295</v>
      </c>
    </row>
    <row r="49" spans="1:22" x14ac:dyDescent="0.3">
      <c r="A49" s="6">
        <v>45</v>
      </c>
      <c r="B49" s="1">
        <f t="shared" si="13"/>
        <v>1.350000000000001</v>
      </c>
      <c r="C49" s="1">
        <f t="shared" si="20"/>
        <v>370.57091412346477</v>
      </c>
      <c r="D49" s="1">
        <f t="shared" si="27"/>
        <v>1960.1442178527909</v>
      </c>
      <c r="E49" s="1">
        <f t="shared" si="15"/>
        <v>478.57997911475894</v>
      </c>
      <c r="F49" s="1">
        <f t="shared" si="16"/>
        <v>2391.0438119620226</v>
      </c>
      <c r="G49" s="1">
        <f t="shared" si="2"/>
        <v>71.731314358860672</v>
      </c>
      <c r="H49" s="1">
        <f t="shared" si="3"/>
        <v>360.69751019169587</v>
      </c>
      <c r="I49" s="1">
        <f t="shared" si="4"/>
        <v>77.14177701173611</v>
      </c>
      <c r="J49" s="1">
        <f t="shared" si="5"/>
        <v>388.16953835542324</v>
      </c>
      <c r="K49" s="1">
        <f t="shared" si="17"/>
        <v>483.67361467583902</v>
      </c>
      <c r="L49" s="1">
        <f t="shared" si="18"/>
        <v>2409.5176819232911</v>
      </c>
      <c r="M49" s="1">
        <f t="shared" si="6"/>
        <v>72.285530457698727</v>
      </c>
      <c r="N49" s="1">
        <f t="shared" si="21"/>
        <v>362.60875645338325</v>
      </c>
      <c r="O49" s="1">
        <f t="shared" si="7"/>
        <v>77.72466180449949</v>
      </c>
      <c r="P49" s="1">
        <f t="shared" si="22"/>
        <v>390.17883290984679</v>
      </c>
      <c r="Q49" s="1">
        <f t="shared" si="9"/>
        <v>78.138212951346432</v>
      </c>
      <c r="R49" s="1">
        <f t="shared" si="23"/>
        <v>391.66986355683053</v>
      </c>
      <c r="S49" s="1">
        <f t="shared" si="11"/>
        <v>84.03562636440364</v>
      </c>
      <c r="T49" s="1">
        <f t="shared" si="24"/>
        <v>421.50676167258712</v>
      </c>
      <c r="U49" s="2">
        <f t="shared" si="25"/>
        <v>10515.670093268858</v>
      </c>
      <c r="V49" s="21">
        <f t="shared" si="26"/>
        <v>483.67606641151093</v>
      </c>
    </row>
    <row r="50" spans="1:22" x14ac:dyDescent="0.3">
      <c r="A50" s="6">
        <v>46</v>
      </c>
      <c r="B50" s="1">
        <f t="shared" si="13"/>
        <v>1.380000000000001</v>
      </c>
      <c r="C50" s="1">
        <f t="shared" si="20"/>
        <v>429.37524065904847</v>
      </c>
      <c r="D50" s="1">
        <f t="shared" si="27"/>
        <v>2275.6143206508568</v>
      </c>
      <c r="E50" s="1">
        <f t="shared" si="15"/>
        <v>555.72175612649505</v>
      </c>
      <c r="F50" s="1">
        <f t="shared" si="16"/>
        <v>2779.2133503174459</v>
      </c>
      <c r="G50" s="1">
        <f t="shared" si="2"/>
        <v>83.376400509523378</v>
      </c>
      <c r="H50" s="1">
        <f t="shared" si="3"/>
        <v>419.23526254310747</v>
      </c>
      <c r="I50" s="1">
        <f t="shared" si="4"/>
        <v>89.664929447669991</v>
      </c>
      <c r="J50" s="1">
        <f t="shared" si="5"/>
        <v>451.16198312071066</v>
      </c>
      <c r="K50" s="1">
        <f t="shared" si="17"/>
        <v>561.6814323981381</v>
      </c>
      <c r="L50" s="1">
        <f t="shared" si="18"/>
        <v>2800.8198337665121</v>
      </c>
      <c r="M50" s="1">
        <f t="shared" si="6"/>
        <v>84.024595012995363</v>
      </c>
      <c r="N50" s="1">
        <f t="shared" si="21"/>
        <v>421.47045998069683</v>
      </c>
      <c r="O50" s="1">
        <f t="shared" si="7"/>
        <v>90.346651912705809</v>
      </c>
      <c r="P50" s="1">
        <f t="shared" si="22"/>
        <v>453.51184656945122</v>
      </c>
      <c r="Q50" s="1">
        <f t="shared" si="9"/>
        <v>90.827272711537134</v>
      </c>
      <c r="R50" s="1">
        <f t="shared" si="23"/>
        <v>455.24466805778525</v>
      </c>
      <c r="S50" s="1">
        <f t="shared" si="11"/>
        <v>97.681935054728925</v>
      </c>
      <c r="T50" s="1">
        <f t="shared" si="24"/>
        <v>489.92026704634242</v>
      </c>
      <c r="U50" s="2">
        <f t="shared" si="25"/>
        <v>12212.805663705454</v>
      </c>
      <c r="V50" s="21">
        <f t="shared" si="26"/>
        <v>561.68429976088066</v>
      </c>
    </row>
    <row r="51" spans="1:22" x14ac:dyDescent="0.3">
      <c r="A51" s="6">
        <v>47</v>
      </c>
      <c r="B51" s="1">
        <f t="shared" si="13"/>
        <v>1.410000000000001</v>
      </c>
      <c r="C51" s="1">
        <f t="shared" si="20"/>
        <v>497.64367027857418</v>
      </c>
      <c r="D51" s="1">
        <f t="shared" si="27"/>
        <v>2641.9984905620204</v>
      </c>
      <c r="E51" s="1">
        <f t="shared" si="15"/>
        <v>645.38668557416509</v>
      </c>
      <c r="F51" s="1">
        <f t="shared" si="16"/>
        <v>3230.3753334381568</v>
      </c>
      <c r="G51" s="1">
        <f t="shared" si="2"/>
        <v>96.911260003144704</v>
      </c>
      <c r="H51" s="1">
        <f t="shared" si="3"/>
        <v>487.26488801213611</v>
      </c>
      <c r="I51" s="1">
        <f t="shared" si="4"/>
        <v>104.22023332332674</v>
      </c>
      <c r="J51" s="1">
        <f t="shared" si="5"/>
        <v>524.36817440536288</v>
      </c>
      <c r="K51" s="1">
        <f t="shared" si="17"/>
        <v>652.35716228417311</v>
      </c>
      <c r="L51" s="1">
        <f t="shared" si="18"/>
        <v>3255.6371264800973</v>
      </c>
      <c r="M51" s="1">
        <f t="shared" si="6"/>
        <v>97.669113794402918</v>
      </c>
      <c r="N51" s="1">
        <f t="shared" si="21"/>
        <v>489.87807457456853</v>
      </c>
      <c r="O51" s="1">
        <f t="shared" si="7"/>
        <v>105.01728491302146</v>
      </c>
      <c r="P51" s="1">
        <f t="shared" si="22"/>
        <v>527.11541654780342</v>
      </c>
      <c r="Q51" s="1">
        <f t="shared" si="9"/>
        <v>105.57584504261997</v>
      </c>
      <c r="R51" s="1">
        <f t="shared" si="23"/>
        <v>529.12921193263901</v>
      </c>
      <c r="S51" s="1">
        <f t="shared" si="11"/>
        <v>113.54299015238209</v>
      </c>
      <c r="T51" s="1">
        <f t="shared" si="24"/>
        <v>569.4276718972518</v>
      </c>
      <c r="U51" s="2">
        <f t="shared" si="25"/>
        <v>14184.141592824508</v>
      </c>
      <c r="V51" s="21">
        <f t="shared" si="26"/>
        <v>652.36051462034345</v>
      </c>
    </row>
    <row r="52" spans="1:22" x14ac:dyDescent="0.3">
      <c r="A52" s="6">
        <v>48</v>
      </c>
      <c r="B52" s="1">
        <f t="shared" si="13"/>
        <v>1.4400000000000011</v>
      </c>
      <c r="C52" s="1">
        <f t="shared" si="20"/>
        <v>576.90362499543482</v>
      </c>
      <c r="D52" s="1">
        <f t="shared" si="27"/>
        <v>3067.5227383467554</v>
      </c>
      <c r="E52" s="1">
        <f t="shared" si="15"/>
        <v>749.60691889749182</v>
      </c>
      <c r="F52" s="1">
        <f t="shared" si="16"/>
        <v>3754.7435078435196</v>
      </c>
      <c r="G52" s="1">
        <f t="shared" si="2"/>
        <v>112.64230523530559</v>
      </c>
      <c r="H52" s="1">
        <f t="shared" si="3"/>
        <v>566.32449753470382</v>
      </c>
      <c r="I52" s="1">
        <f t="shared" si="4"/>
        <v>121.13717269832614</v>
      </c>
      <c r="J52" s="1">
        <f t="shared" si="5"/>
        <v>609.44314956016024</v>
      </c>
      <c r="K52" s="1">
        <f t="shared" si="17"/>
        <v>757.75688959385116</v>
      </c>
      <c r="L52" s="1">
        <f t="shared" si="18"/>
        <v>3784.2696270522147</v>
      </c>
      <c r="M52" s="1">
        <f t="shared" si="6"/>
        <v>113.52808881156643</v>
      </c>
      <c r="N52" s="1">
        <f t="shared" si="21"/>
        <v>569.37863359796563</v>
      </c>
      <c r="O52" s="1">
        <f t="shared" si="7"/>
        <v>122.06876831553592</v>
      </c>
      <c r="P52" s="1">
        <f t="shared" si="22"/>
        <v>612.65396027993006</v>
      </c>
      <c r="Q52" s="1">
        <f t="shared" si="9"/>
        <v>122.71789821576539</v>
      </c>
      <c r="R52" s="1">
        <f t="shared" si="23"/>
        <v>614.9942594957289</v>
      </c>
      <c r="S52" s="1">
        <f t="shared" si="11"/>
        <v>131.97791659643832</v>
      </c>
      <c r="T52" s="1">
        <f t="shared" si="24"/>
        <v>661.8267624576356</v>
      </c>
      <c r="U52" s="2">
        <f t="shared" si="25"/>
        <v>16474.006760973854</v>
      </c>
      <c r="V52" s="21">
        <f t="shared" si="26"/>
        <v>757.76080770266685</v>
      </c>
    </row>
    <row r="53" spans="1:22" x14ac:dyDescent="0.3">
      <c r="A53" s="6">
        <v>49</v>
      </c>
      <c r="B53" s="1">
        <f t="shared" si="13"/>
        <v>1.4700000000000011</v>
      </c>
      <c r="C53" s="1">
        <f t="shared" si="20"/>
        <v>668.92930714583747</v>
      </c>
      <c r="D53" s="1">
        <f t="shared" si="27"/>
        <v>3561.7429411759713</v>
      </c>
      <c r="E53" s="1">
        <f t="shared" si="15"/>
        <v>870.74409159581796</v>
      </c>
      <c r="F53" s="1">
        <f t="shared" si="16"/>
        <v>4364.1866574036794</v>
      </c>
      <c r="G53" s="1">
        <f t="shared" si="2"/>
        <v>130.92559972211038</v>
      </c>
      <c r="H53" s="1">
        <f t="shared" si="3"/>
        <v>658.20133673315183</v>
      </c>
      <c r="I53" s="1">
        <f t="shared" si="4"/>
        <v>140.79861977310765</v>
      </c>
      <c r="J53" s="1">
        <f t="shared" si="5"/>
        <v>708.31001436710267</v>
      </c>
      <c r="K53" s="1">
        <f t="shared" si="17"/>
        <v>880.27011267228568</v>
      </c>
      <c r="L53" s="1">
        <f t="shared" si="18"/>
        <v>4398.6865996533679</v>
      </c>
      <c r="M53" s="1">
        <f t="shared" si="6"/>
        <v>131.96059798960104</v>
      </c>
      <c r="N53" s="1">
        <f t="shared" si="21"/>
        <v>661.76976853852636</v>
      </c>
      <c r="O53" s="1">
        <f t="shared" si="7"/>
        <v>141.88714451767893</v>
      </c>
      <c r="P53" s="1">
        <f t="shared" si="22"/>
        <v>712.0615021327751</v>
      </c>
      <c r="Q53" s="1">
        <f t="shared" si="9"/>
        <v>142.64152052159267</v>
      </c>
      <c r="R53" s="1">
        <f t="shared" si="23"/>
        <v>714.78120975258776</v>
      </c>
      <c r="S53" s="1">
        <f t="shared" si="11"/>
        <v>153.40403428217866</v>
      </c>
      <c r="T53" s="1">
        <f t="shared" si="24"/>
        <v>769.20652887181063</v>
      </c>
      <c r="U53" s="2">
        <f t="shared" si="25"/>
        <v>19133.899261760856</v>
      </c>
      <c r="V53" s="21">
        <f t="shared" si="26"/>
        <v>880.27469068471896</v>
      </c>
    </row>
    <row r="54" spans="1:22" x14ac:dyDescent="0.3">
      <c r="A54" s="6">
        <v>50</v>
      </c>
      <c r="B54" s="1">
        <f t="shared" si="13"/>
        <v>1.5000000000000011</v>
      </c>
      <c r="C54" s="1">
        <f t="shared" si="20"/>
        <v>775.78159538111663</v>
      </c>
      <c r="D54" s="1">
        <f t="shared" si="27"/>
        <v>4135.7599190287965</v>
      </c>
      <c r="E54" s="1">
        <f t="shared" si="15"/>
        <v>1011.5427113689257</v>
      </c>
      <c r="F54" s="1">
        <f t="shared" si="16"/>
        <v>5072.4966717707821</v>
      </c>
      <c r="G54" s="1">
        <f t="shared" si="2"/>
        <v>152.17490015312345</v>
      </c>
      <c r="H54" s="1">
        <f t="shared" si="3"/>
        <v>764.97212766508699</v>
      </c>
      <c r="I54" s="1">
        <f t="shared" si="4"/>
        <v>163.64948206809976</v>
      </c>
      <c r="J54" s="1">
        <f t="shared" si="5"/>
        <v>823.20335010599558</v>
      </c>
      <c r="K54" s="1">
        <f t="shared" si="17"/>
        <v>1022.6737730640061</v>
      </c>
      <c r="L54" s="1">
        <f t="shared" si="18"/>
        <v>5112.7968865168787</v>
      </c>
      <c r="M54" s="1">
        <f t="shared" si="6"/>
        <v>153.38390659550635</v>
      </c>
      <c r="N54" s="1">
        <f t="shared" si="21"/>
        <v>769.14028973291386</v>
      </c>
      <c r="O54" s="1">
        <f t="shared" si="7"/>
        <v>164.92101094150004</v>
      </c>
      <c r="P54" s="1">
        <f t="shared" si="22"/>
        <v>827.58533170462056</v>
      </c>
      <c r="Q54" s="1">
        <f t="shared" si="9"/>
        <v>165.79768657107567</v>
      </c>
      <c r="R54" s="1">
        <f t="shared" si="23"/>
        <v>830.7459210925432</v>
      </c>
      <c r="S54" s="1">
        <f t="shared" si="11"/>
        <v>178.30628422828266</v>
      </c>
      <c r="T54" s="1">
        <f t="shared" si="24"/>
        <v>893.99432006544839</v>
      </c>
      <c r="U54" s="2">
        <f t="shared" si="25"/>
        <v>22223.646143177244</v>
      </c>
      <c r="V54" s="21">
        <f t="shared" si="26"/>
        <v>1022.6791206285567</v>
      </c>
    </row>
    <row r="55" spans="1:22" x14ac:dyDescent="0.3">
      <c r="A55" s="6">
        <v>51</v>
      </c>
      <c r="B55" s="1">
        <f t="shared" si="13"/>
        <v>1.5300000000000011</v>
      </c>
      <c r="C55" s="1">
        <f t="shared" si="20"/>
        <v>899.85439295198057</v>
      </c>
      <c r="D55" s="1">
        <f t="shared" si="27"/>
        <v>4802.4693033241138</v>
      </c>
      <c r="E55" s="1">
        <f t="shared" si="15"/>
        <v>1175.1921934370255</v>
      </c>
      <c r="F55" s="1">
        <f t="shared" si="16"/>
        <v>5895.700021876778</v>
      </c>
      <c r="G55" s="1">
        <f t="shared" si="2"/>
        <v>176.87100065630332</v>
      </c>
      <c r="H55" s="1">
        <f t="shared" si="3"/>
        <v>889.04994174941442</v>
      </c>
      <c r="I55" s="1">
        <f t="shared" si="4"/>
        <v>190.20674978254453</v>
      </c>
      <c r="J55" s="1">
        <f t="shared" si="5"/>
        <v>956.71964799967452</v>
      </c>
      <c r="K55" s="1">
        <f t="shared" si="17"/>
        <v>1188.1950373721629</v>
      </c>
      <c r="L55" s="1">
        <f t="shared" si="18"/>
        <v>5942.7630724156606</v>
      </c>
      <c r="M55" s="1">
        <f t="shared" si="6"/>
        <v>178.28289217246981</v>
      </c>
      <c r="N55" s="1">
        <f t="shared" si="21"/>
        <v>893.91733717797206</v>
      </c>
      <c r="O55" s="1">
        <f t="shared" si="7"/>
        <v>191.6916522301394</v>
      </c>
      <c r="P55" s="1">
        <f t="shared" si="22"/>
        <v>961.83673040846077</v>
      </c>
      <c r="Q55" s="1">
        <f t="shared" si="9"/>
        <v>192.71044312859672</v>
      </c>
      <c r="R55" s="1">
        <f t="shared" si="23"/>
        <v>965.50963120055985</v>
      </c>
      <c r="S55" s="1">
        <f t="shared" si="11"/>
        <v>207.24818110848662</v>
      </c>
      <c r="T55" s="1">
        <f t="shared" si="24"/>
        <v>1039.0106329188425</v>
      </c>
      <c r="U55" s="2">
        <f t="shared" si="25"/>
        <v>25812.750785073251</v>
      </c>
      <c r="V55" s="21">
        <f t="shared" si="26"/>
        <v>1188.2012821974747</v>
      </c>
    </row>
    <row r="56" spans="1:22" x14ac:dyDescent="0.3">
      <c r="A56" s="6">
        <v>52</v>
      </c>
      <c r="B56" s="1">
        <f t="shared" si="13"/>
        <v>1.5600000000000012</v>
      </c>
      <c r="C56" s="1">
        <f t="shared" si="20"/>
        <v>1043.9284720517039</v>
      </c>
      <c r="D56" s="1">
        <f t="shared" si="27"/>
        <v>5576.851826876311</v>
      </c>
      <c r="E56" s="1">
        <f t="shared" si="15"/>
        <v>1365.3989432195699</v>
      </c>
      <c r="F56" s="1">
        <f t="shared" si="16"/>
        <v>6852.4196698764526</v>
      </c>
      <c r="G56" s="1">
        <f t="shared" si="2"/>
        <v>205.57259009629357</v>
      </c>
      <c r="H56" s="1">
        <f t="shared" si="3"/>
        <v>1033.2386611069419</v>
      </c>
      <c r="I56" s="1">
        <f t="shared" si="4"/>
        <v>221.07117001289768</v>
      </c>
      <c r="J56" s="1">
        <f t="shared" si="5"/>
        <v>1111.8759085914257</v>
      </c>
      <c r="K56" s="1">
        <f t="shared" si="17"/>
        <v>1380.5842480385677</v>
      </c>
      <c r="L56" s="1">
        <f t="shared" si="18"/>
        <v>6907.3665213014701</v>
      </c>
      <c r="M56" s="1">
        <f t="shared" si="6"/>
        <v>207.22099563904411</v>
      </c>
      <c r="N56" s="1">
        <f t="shared" si="21"/>
        <v>1038.9211649888039</v>
      </c>
      <c r="O56" s="1">
        <f t="shared" si="7"/>
        <v>222.80481311387615</v>
      </c>
      <c r="P56" s="1">
        <f t="shared" si="22"/>
        <v>1117.8499105399171</v>
      </c>
      <c r="Q56" s="1">
        <f t="shared" si="9"/>
        <v>223.98874429714286</v>
      </c>
      <c r="R56" s="1">
        <f t="shared" si="23"/>
        <v>1122.1181207487389</v>
      </c>
      <c r="S56" s="1">
        <f t="shared" si="11"/>
        <v>240.88453926150626</v>
      </c>
      <c r="T56" s="1">
        <f t="shared" si="24"/>
        <v>1207.5327715628259</v>
      </c>
      <c r="U56" s="2">
        <f t="shared" si="25"/>
        <v>29981.958273899891</v>
      </c>
      <c r="V56" s="21">
        <f t="shared" si="26"/>
        <v>1380.5915388509943</v>
      </c>
    </row>
    <row r="57" spans="1:22" x14ac:dyDescent="0.3">
      <c r="A57" s="6">
        <v>53</v>
      </c>
      <c r="B57" s="1">
        <f t="shared" si="13"/>
        <v>1.5900000000000012</v>
      </c>
      <c r="C57" s="1">
        <f t="shared" si="20"/>
        <v>1211.2340268579933</v>
      </c>
      <c r="D57" s="1">
        <f t="shared" si="27"/>
        <v>6476.3105750933073</v>
      </c>
      <c r="E57" s="1">
        <f t="shared" si="15"/>
        <v>1586.4701132324676</v>
      </c>
      <c r="F57" s="1">
        <f t="shared" si="16"/>
        <v>7964.2955784678779</v>
      </c>
      <c r="G57" s="1">
        <f t="shared" si="2"/>
        <v>238.92886735403633</v>
      </c>
      <c r="H57" s="1">
        <f t="shared" si="3"/>
        <v>1200.7962566791407</v>
      </c>
      <c r="I57" s="1">
        <f t="shared" si="4"/>
        <v>256.94081120422339</v>
      </c>
      <c r="J57" s="1">
        <f t="shared" si="5"/>
        <v>1292.1777277337603</v>
      </c>
      <c r="K57" s="1">
        <f t="shared" si="17"/>
        <v>1604.199689658999</v>
      </c>
      <c r="L57" s="1">
        <f t="shared" si="18"/>
        <v>8028.4315211562935</v>
      </c>
      <c r="M57" s="1">
        <f t="shared" si="6"/>
        <v>240.85294563468881</v>
      </c>
      <c r="N57" s="1">
        <f t="shared" si="21"/>
        <v>1207.4287952161587</v>
      </c>
      <c r="O57" s="1">
        <f t="shared" si="7"/>
        <v>258.96437756293113</v>
      </c>
      <c r="P57" s="1">
        <f t="shared" si="22"/>
        <v>1299.15049623458</v>
      </c>
      <c r="Q57" s="1">
        <f t="shared" si="9"/>
        <v>260.34020307820748</v>
      </c>
      <c r="R57" s="1">
        <f t="shared" si="23"/>
        <v>1304.1104553378379</v>
      </c>
      <c r="S57" s="1">
        <f t="shared" si="11"/>
        <v>279.97625929482393</v>
      </c>
      <c r="T57" s="1">
        <f t="shared" si="24"/>
        <v>1403.3688126491268</v>
      </c>
      <c r="U57" s="2">
        <f t="shared" si="25"/>
        <v>34825.074048555354</v>
      </c>
      <c r="V57" s="21">
        <f t="shared" si="26"/>
        <v>1604.2081996426423</v>
      </c>
    </row>
    <row r="58" spans="1:22" x14ac:dyDescent="0.3">
      <c r="A58" s="6">
        <v>54</v>
      </c>
      <c r="B58" s="1">
        <f t="shared" si="13"/>
        <v>1.6200000000000012</v>
      </c>
      <c r="C58" s="1">
        <f t="shared" si="20"/>
        <v>1405.5233441107926</v>
      </c>
      <c r="D58" s="1">
        <f t="shared" si="27"/>
        <v>7521.062796549968</v>
      </c>
      <c r="E58" s="1">
        <f t="shared" si="15"/>
        <v>1843.4109244366909</v>
      </c>
      <c r="F58" s="1">
        <f t="shared" si="16"/>
        <v>9256.4733062016385</v>
      </c>
      <c r="G58" s="1">
        <f t="shared" si="2"/>
        <v>277.69419918604916</v>
      </c>
      <c r="H58" s="1">
        <f t="shared" si="3"/>
        <v>1395.5083103120587</v>
      </c>
      <c r="I58" s="1">
        <f t="shared" si="4"/>
        <v>298.62682384073003</v>
      </c>
      <c r="J58" s="1">
        <f t="shared" si="5"/>
        <v>1501.698404794402</v>
      </c>
      <c r="K58" s="1">
        <f t="shared" si="17"/>
        <v>1864.1060840276307</v>
      </c>
      <c r="L58" s="1">
        <f t="shared" si="18"/>
        <v>9331.3181063246466</v>
      </c>
      <c r="M58" s="1">
        <f t="shared" si="6"/>
        <v>279.93954318973937</v>
      </c>
      <c r="N58" s="1">
        <f t="shared" si="21"/>
        <v>1403.2479767513632</v>
      </c>
      <c r="O58" s="1">
        <f t="shared" si="7"/>
        <v>300.98826284100983</v>
      </c>
      <c r="P58" s="1">
        <f t="shared" si="22"/>
        <v>1509.8350908999537</v>
      </c>
      <c r="Q58" s="1">
        <f t="shared" si="9"/>
        <v>302.58706955323868</v>
      </c>
      <c r="R58" s="1">
        <f t="shared" si="23"/>
        <v>1515.598856159331</v>
      </c>
      <c r="S58" s="1">
        <f t="shared" si="11"/>
        <v>325.40750887451935</v>
      </c>
      <c r="T58" s="1">
        <f t="shared" si="24"/>
        <v>1630.9435448560171</v>
      </c>
      <c r="U58" s="2">
        <f t="shared" si="25"/>
        <v>40451.07679911374</v>
      </c>
      <c r="V58" s="21">
        <f t="shared" si="26"/>
        <v>1864.1160148253639</v>
      </c>
    </row>
    <row r="59" spans="1:22" x14ac:dyDescent="0.3">
      <c r="A59" s="6">
        <v>55</v>
      </c>
      <c r="B59" s="1">
        <f t="shared" si="13"/>
        <v>1.6500000000000012</v>
      </c>
      <c r="C59" s="1">
        <f t="shared" si="20"/>
        <v>1631.1552280072915</v>
      </c>
      <c r="D59" s="1">
        <f t="shared" si="27"/>
        <v>8734.5951005233801</v>
      </c>
      <c r="E59" s="1">
        <f t="shared" si="15"/>
        <v>2142.0377482774211</v>
      </c>
      <c r="F59" s="1">
        <f t="shared" si="16"/>
        <v>10758.171710996041</v>
      </c>
      <c r="G59" s="1">
        <f t="shared" si="2"/>
        <v>322.7451513298812</v>
      </c>
      <c r="H59" s="1">
        <f t="shared" si="3"/>
        <v>1621.7734389956715</v>
      </c>
      <c r="I59" s="1">
        <f t="shared" si="4"/>
        <v>347.07175291481627</v>
      </c>
      <c r="J59" s="1">
        <f t="shared" si="5"/>
        <v>1745.170857236348</v>
      </c>
      <c r="K59" s="1">
        <f t="shared" si="17"/>
        <v>2166.1890368364234</v>
      </c>
      <c r="L59" s="1">
        <f t="shared" si="18"/>
        <v>10845.494675612304</v>
      </c>
      <c r="M59" s="1">
        <f t="shared" si="6"/>
        <v>325.36484026836911</v>
      </c>
      <c r="N59" s="1">
        <f t="shared" si="21"/>
        <v>1630.8031174360831</v>
      </c>
      <c r="O59" s="1">
        <f t="shared" si="7"/>
        <v>349.82688702991038</v>
      </c>
      <c r="P59" s="1">
        <f t="shared" si="22"/>
        <v>1754.6637257150296</v>
      </c>
      <c r="Q59" s="1">
        <f t="shared" si="9"/>
        <v>351.68479615409456</v>
      </c>
      <c r="R59" s="1">
        <f t="shared" si="23"/>
        <v>1761.3615008089198</v>
      </c>
      <c r="S59" s="1">
        <f t="shared" si="11"/>
        <v>378.2056852926367</v>
      </c>
      <c r="T59" s="1">
        <f t="shared" si="24"/>
        <v>1895.3983209151017</v>
      </c>
      <c r="U59" s="2">
        <f t="shared" si="25"/>
        <v>46986.573231838673</v>
      </c>
      <c r="V59" s="21">
        <f t="shared" si="26"/>
        <v>2166.2006232031536</v>
      </c>
    </row>
    <row r="60" spans="1:22" x14ac:dyDescent="0.3">
      <c r="A60" s="6">
        <v>56</v>
      </c>
      <c r="B60" s="1">
        <f t="shared" si="13"/>
        <v>1.6800000000000013</v>
      </c>
      <c r="C60" s="1">
        <f t="shared" si="20"/>
        <v>1893.1930810229928</v>
      </c>
      <c r="D60" s="1">
        <f t="shared" si="27"/>
        <v>10144.192297478541</v>
      </c>
      <c r="E60" s="1">
        <f t="shared" si="15"/>
        <v>2489.1095011922375</v>
      </c>
      <c r="F60" s="1">
        <f t="shared" si="16"/>
        <v>12503.342568232389</v>
      </c>
      <c r="G60" s="1">
        <f t="shared" si="2"/>
        <v>375.10027704697166</v>
      </c>
      <c r="H60" s="1">
        <f t="shared" si="3"/>
        <v>1884.702547840338</v>
      </c>
      <c r="I60" s="1">
        <f t="shared" si="4"/>
        <v>403.37081526457672</v>
      </c>
      <c r="J60" s="1">
        <f t="shared" si="5"/>
        <v>2028.094414507975</v>
      </c>
      <c r="K60" s="1">
        <f t="shared" si="17"/>
        <v>2517.2880188245927</v>
      </c>
      <c r="L60" s="1">
        <f t="shared" si="18"/>
        <v>12605.203324178818</v>
      </c>
      <c r="M60" s="1">
        <f t="shared" si="6"/>
        <v>378.15609972536453</v>
      </c>
      <c r="N60" s="1">
        <f t="shared" si="21"/>
        <v>1895.2351274959683</v>
      </c>
      <c r="O60" s="1">
        <f t="shared" si="7"/>
        <v>406.58462663780404</v>
      </c>
      <c r="P60" s="1">
        <f t="shared" si="22"/>
        <v>2039.1672742625913</v>
      </c>
      <c r="Q60" s="1">
        <f t="shared" si="9"/>
        <v>408.74360883930342</v>
      </c>
      <c r="R60" s="1">
        <f t="shared" si="23"/>
        <v>2046.9503472612155</v>
      </c>
      <c r="S60" s="1">
        <f t="shared" si="11"/>
        <v>439.56461014320098</v>
      </c>
      <c r="T60" s="1">
        <f t="shared" si="24"/>
        <v>2202.7070741740931</v>
      </c>
      <c r="U60" s="2">
        <f t="shared" si="25"/>
        <v>54578.6500186677</v>
      </c>
      <c r="V60" s="21">
        <f t="shared" si="26"/>
        <v>2517.3015340388324</v>
      </c>
    </row>
    <row r="61" spans="1:22" x14ac:dyDescent="0.3">
      <c r="A61" s="6">
        <v>57</v>
      </c>
      <c r="B61" s="1">
        <f t="shared" si="13"/>
        <v>1.7100000000000013</v>
      </c>
      <c r="C61" s="1">
        <f t="shared" si="20"/>
        <v>2197.5188499473488</v>
      </c>
      <c r="D61" s="1">
        <f t="shared" si="27"/>
        <v>11781.551798038572</v>
      </c>
      <c r="E61" s="1">
        <f t="shared" si="15"/>
        <v>2892.4803164568143</v>
      </c>
      <c r="F61" s="1">
        <f t="shared" si="16"/>
        <v>14531.436982740364</v>
      </c>
      <c r="G61" s="1">
        <f t="shared" si="2"/>
        <v>435.9431094822109</v>
      </c>
      <c r="H61" s="1">
        <f t="shared" si="3"/>
        <v>2190.2341502025574</v>
      </c>
      <c r="I61" s="1">
        <f t="shared" si="4"/>
        <v>468.79662173524929</v>
      </c>
      <c r="J61" s="1">
        <f t="shared" si="5"/>
        <v>2356.8588996970461</v>
      </c>
      <c r="K61" s="1">
        <f t="shared" si="17"/>
        <v>2925.3508822950562</v>
      </c>
      <c r="L61" s="1">
        <f t="shared" si="18"/>
        <v>14650.232898298431</v>
      </c>
      <c r="M61" s="1">
        <f t="shared" si="6"/>
        <v>439.50698694895289</v>
      </c>
      <c r="N61" s="1">
        <f t="shared" si="21"/>
        <v>2202.517426119231</v>
      </c>
      <c r="O61" s="1">
        <f t="shared" si="7"/>
        <v>472.54474834074136</v>
      </c>
      <c r="P61" s="1">
        <f t="shared" si="22"/>
        <v>2369.7722558447172</v>
      </c>
      <c r="Q61" s="1">
        <f t="shared" si="9"/>
        <v>475.05357078662365</v>
      </c>
      <c r="R61" s="1">
        <f t="shared" si="23"/>
        <v>2378.8164127864929</v>
      </c>
      <c r="S61" s="1">
        <f t="shared" si="11"/>
        <v>510.87147933254772</v>
      </c>
      <c r="T61" s="1">
        <f t="shared" si="24"/>
        <v>2559.8111162166174</v>
      </c>
      <c r="U61" s="2">
        <f t="shared" si="25"/>
        <v>63398.187200963686</v>
      </c>
      <c r="V61" s="21">
        <f t="shared" si="26"/>
        <v>2925.3666444521332</v>
      </c>
    </row>
    <row r="62" spans="1:22" x14ac:dyDescent="0.3">
      <c r="A62" s="6">
        <v>58</v>
      </c>
      <c r="B62" s="1">
        <f t="shared" si="13"/>
        <v>1.7400000000000013</v>
      </c>
      <c r="C62" s="1">
        <f t="shared" si="20"/>
        <v>2550.965403888506</v>
      </c>
      <c r="D62" s="1">
        <f t="shared" si="27"/>
        <v>13683.497414067482</v>
      </c>
      <c r="E62" s="1">
        <f t="shared" si="15"/>
        <v>3361.2769381920634</v>
      </c>
      <c r="F62" s="1">
        <f t="shared" si="16"/>
        <v>16888.295882437411</v>
      </c>
      <c r="G62" s="1">
        <f t="shared" si="2"/>
        <v>506.6488764731223</v>
      </c>
      <c r="H62" s="1">
        <f t="shared" si="3"/>
        <v>2545.2683556722927</v>
      </c>
      <c r="I62" s="1">
        <f t="shared" si="4"/>
        <v>544.82790180820666</v>
      </c>
      <c r="J62" s="1">
        <f t="shared" si="5"/>
        <v>2738.8887972235989</v>
      </c>
      <c r="K62" s="1">
        <f t="shared" si="17"/>
        <v>3399.6133997177612</v>
      </c>
      <c r="L62" s="1">
        <f t="shared" si="18"/>
        <v>17026.817211564809</v>
      </c>
      <c r="M62" s="1">
        <f t="shared" si="6"/>
        <v>510.80451634694424</v>
      </c>
      <c r="N62" s="1">
        <f t="shared" si="21"/>
        <v>2559.5907274760384</v>
      </c>
      <c r="O62" s="1">
        <f t="shared" si="7"/>
        <v>549.19837725908485</v>
      </c>
      <c r="P62" s="1">
        <f t="shared" si="22"/>
        <v>2753.9458421393547</v>
      </c>
      <c r="Q62" s="1">
        <f t="shared" si="9"/>
        <v>552.11370397903465</v>
      </c>
      <c r="R62" s="1">
        <f t="shared" si="23"/>
        <v>2764.4553331917896</v>
      </c>
      <c r="S62" s="1">
        <f t="shared" si="11"/>
        <v>593.7381763426979</v>
      </c>
      <c r="T62" s="1">
        <f t="shared" si="24"/>
        <v>2974.7757555616877</v>
      </c>
      <c r="U62" s="2">
        <f t="shared" si="25"/>
        <v>73643.707717537152</v>
      </c>
      <c r="V62" s="21">
        <f t="shared" si="26"/>
        <v>3399.6317790479388</v>
      </c>
    </row>
    <row r="63" spans="1:22" x14ac:dyDescent="0.3">
      <c r="A63" s="6">
        <v>59</v>
      </c>
      <c r="B63" s="1">
        <f t="shared" si="13"/>
        <v>1.7700000000000014</v>
      </c>
      <c r="C63" s="1">
        <f t="shared" si="20"/>
        <v>2961.4703263105303</v>
      </c>
      <c r="D63" s="1">
        <f t="shared" si="27"/>
        <v>15892.808645593597</v>
      </c>
      <c r="E63" s="1">
        <f t="shared" si="15"/>
        <v>3906.1048400002701</v>
      </c>
      <c r="F63" s="1">
        <f t="shared" si="16"/>
        <v>19627.184679661012</v>
      </c>
      <c r="G63" s="1">
        <f t="shared" si="2"/>
        <v>588.81554038983029</v>
      </c>
      <c r="H63" s="1">
        <f t="shared" si="3"/>
        <v>2957.8225475720092</v>
      </c>
      <c r="I63" s="1">
        <f t="shared" si="4"/>
        <v>633.18287860341047</v>
      </c>
      <c r="J63" s="1">
        <f t="shared" si="5"/>
        <v>3182.8107577597343</v>
      </c>
      <c r="K63" s="1">
        <f t="shared" si="17"/>
        <v>3950.8078755787415</v>
      </c>
      <c r="L63" s="1">
        <f t="shared" si="18"/>
        <v>19788.678683848146</v>
      </c>
      <c r="M63" s="1">
        <f t="shared" si="6"/>
        <v>593.66036051544438</v>
      </c>
      <c r="N63" s="1">
        <f t="shared" si="21"/>
        <v>2974.5196459397566</v>
      </c>
      <c r="O63" s="1">
        <f t="shared" si="7"/>
        <v>638.27815520454067</v>
      </c>
      <c r="P63" s="1">
        <f t="shared" si="22"/>
        <v>3200.3643374257786</v>
      </c>
      <c r="Q63" s="1">
        <f t="shared" si="9"/>
        <v>641.66582557683103</v>
      </c>
      <c r="R63" s="1">
        <f t="shared" si="23"/>
        <v>3212.5764850742671</v>
      </c>
      <c r="S63" s="1">
        <f t="shared" si="11"/>
        <v>690.0376550676724</v>
      </c>
      <c r="T63" s="1">
        <f t="shared" si="24"/>
        <v>3456.9722695104083</v>
      </c>
      <c r="U63" s="2">
        <f t="shared" si="25"/>
        <v>85545.849810176791</v>
      </c>
      <c r="V63" s="21">
        <f t="shared" si="26"/>
        <v>3950.8293029568767</v>
      </c>
    </row>
    <row r="64" spans="1:22" x14ac:dyDescent="0.3">
      <c r="A64" s="6">
        <v>60</v>
      </c>
      <c r="B64" s="1">
        <f t="shared" si="13"/>
        <v>1.8000000000000014</v>
      </c>
      <c r="C64" s="1">
        <f t="shared" si="20"/>
        <v>3438.2545856783381</v>
      </c>
      <c r="D64" s="1">
        <f t="shared" si="27"/>
        <v>18459.184139898902</v>
      </c>
      <c r="E64" s="1">
        <f t="shared" si="15"/>
        <v>4539.2877186036803</v>
      </c>
      <c r="F64" s="1">
        <f t="shared" si="16"/>
        <v>22809.995437420745</v>
      </c>
      <c r="G64" s="1">
        <f t="shared" si="2"/>
        <v>684.29986312262236</v>
      </c>
      <c r="H64" s="1">
        <f t="shared" si="3"/>
        <v>3437.2122606833213</v>
      </c>
      <c r="I64" s="1">
        <f t="shared" si="4"/>
        <v>735.85804703287215</v>
      </c>
      <c r="J64" s="1">
        <f t="shared" si="5"/>
        <v>3698.6482177801754</v>
      </c>
      <c r="K64" s="1">
        <f t="shared" si="17"/>
        <v>4591.4055384363846</v>
      </c>
      <c r="L64" s="1">
        <f t="shared" si="18"/>
        <v>22998.240943923189</v>
      </c>
      <c r="M64" s="1">
        <f t="shared" si="6"/>
        <v>689.94722831769559</v>
      </c>
      <c r="N64" s="1">
        <f t="shared" si="21"/>
        <v>3456.6746522736526</v>
      </c>
      <c r="O64" s="1">
        <f t="shared" si="7"/>
        <v>741.79734810180037</v>
      </c>
      <c r="P64" s="1">
        <f t="shared" si="22"/>
        <v>3719.1089319100738</v>
      </c>
      <c r="Q64" s="1">
        <f t="shared" si="9"/>
        <v>745.73386229634673</v>
      </c>
      <c r="R64" s="1">
        <f t="shared" si="23"/>
        <v>3733.2994850947366</v>
      </c>
      <c r="S64" s="1">
        <f t="shared" si="11"/>
        <v>801.94621287053769</v>
      </c>
      <c r="T64" s="1">
        <f t="shared" si="24"/>
        <v>4017.2893328891878</v>
      </c>
      <c r="U64" s="2">
        <f t="shared" si="25"/>
        <v>99372.56309854069</v>
      </c>
      <c r="V64" s="21">
        <f t="shared" si="26"/>
        <v>4591.4305152767301</v>
      </c>
    </row>
    <row r="65" spans="1:22" x14ac:dyDescent="0.3">
      <c r="A65" s="6">
        <v>61</v>
      </c>
      <c r="B65" s="1">
        <f t="shared" si="13"/>
        <v>1.8300000000000014</v>
      </c>
      <c r="C65" s="1">
        <f t="shared" si="20"/>
        <v>3992.0301098753052</v>
      </c>
      <c r="D65" s="1">
        <f t="shared" si="27"/>
        <v>21440.361032855122</v>
      </c>
      <c r="E65" s="1">
        <f t="shared" si="15"/>
        <v>5275.1457656365528</v>
      </c>
      <c r="F65" s="1">
        <f t="shared" si="16"/>
        <v>26508.643655200918</v>
      </c>
      <c r="G65" s="1">
        <f t="shared" si="2"/>
        <v>795.25930965602754</v>
      </c>
      <c r="H65" s="1">
        <f t="shared" si="3"/>
        <v>3994.2613381369174</v>
      </c>
      <c r="I65" s="1">
        <f t="shared" si="4"/>
        <v>855.1732297280812</v>
      </c>
      <c r="J65" s="1">
        <f t="shared" si="5"/>
        <v>4298.0475225298806</v>
      </c>
      <c r="K65" s="1">
        <f t="shared" si="17"/>
        <v>5335.8981821004727</v>
      </c>
      <c r="L65" s="1">
        <f t="shared" si="18"/>
        <v>26728.0377471186</v>
      </c>
      <c r="M65" s="1">
        <f t="shared" si="6"/>
        <v>801.84113241355794</v>
      </c>
      <c r="N65" s="1">
        <f t="shared" si="21"/>
        <v>4016.943484179204</v>
      </c>
      <c r="O65" s="1">
        <f t="shared" si="7"/>
        <v>862.09528467624602</v>
      </c>
      <c r="P65" s="1">
        <f t="shared" si="22"/>
        <v>4321.8931426519785</v>
      </c>
      <c r="Q65" s="1">
        <f t="shared" si="9"/>
        <v>866.66952955333761</v>
      </c>
      <c r="R65" s="1">
        <f t="shared" si="23"/>
        <v>4338.3824975924645</v>
      </c>
      <c r="S65" s="1">
        <f t="shared" si="11"/>
        <v>931.9926073413319</v>
      </c>
      <c r="T65" s="1">
        <f t="shared" si="24"/>
        <v>4668.3786716459317</v>
      </c>
      <c r="U65" s="2">
        <f t="shared" si="25"/>
        <v>115435.14542670324</v>
      </c>
      <c r="V65" s="21">
        <f t="shared" si="26"/>
        <v>5335.9272918616689</v>
      </c>
    </row>
    <row r="66" spans="1:22" x14ac:dyDescent="0.3">
      <c r="A66" s="6">
        <v>62</v>
      </c>
      <c r="B66" s="1">
        <f t="shared" si="13"/>
        <v>1.8600000000000014</v>
      </c>
      <c r="C66" s="1">
        <f t="shared" si="20"/>
        <v>4635.2409408609592</v>
      </c>
      <c r="D66" s="1">
        <f t="shared" si="27"/>
        <v>24903.415395656219</v>
      </c>
      <c r="E66" s="1">
        <f t="shared" si="15"/>
        <v>6130.3189953646342</v>
      </c>
      <c r="F66" s="1">
        <f t="shared" si="16"/>
        <v>30806.691177730798</v>
      </c>
      <c r="G66" s="1">
        <f t="shared" si="2"/>
        <v>924.20073533192385</v>
      </c>
      <c r="H66" s="1">
        <f t="shared" si="3"/>
        <v>4641.5461065856498</v>
      </c>
      <c r="I66" s="1">
        <f t="shared" si="4"/>
        <v>993.82392693070869</v>
      </c>
      <c r="J66" s="1">
        <f t="shared" si="5"/>
        <v>4994.5406515273598</v>
      </c>
      <c r="K66" s="1">
        <f t="shared" si="17"/>
        <v>6201.1254101361492</v>
      </c>
      <c r="L66" s="1">
        <f t="shared" si="18"/>
        <v>31062.349986504269</v>
      </c>
      <c r="M66" s="1">
        <f t="shared" si="6"/>
        <v>931.87049959512797</v>
      </c>
      <c r="N66" s="1">
        <f t="shared" si="21"/>
        <v>4667.9767787521751</v>
      </c>
      <c r="O66" s="1">
        <f t="shared" si="7"/>
        <v>1001.8901512764106</v>
      </c>
      <c r="P66" s="1">
        <f t="shared" si="22"/>
        <v>5022.3270710959796</v>
      </c>
      <c r="Q66" s="1">
        <f t="shared" si="9"/>
        <v>1007.2054056615676</v>
      </c>
      <c r="R66" s="1">
        <f t="shared" si="23"/>
        <v>5041.487499086169</v>
      </c>
      <c r="S66" s="1">
        <f t="shared" si="11"/>
        <v>1083.1151245677131</v>
      </c>
      <c r="T66" s="1">
        <f t="shared" si="24"/>
        <v>5424.9404809629214</v>
      </c>
      <c r="U66" s="2">
        <f t="shared" si="25"/>
        <v>134095.25653356404</v>
      </c>
      <c r="V66" s="21">
        <f t="shared" si="26"/>
        <v>6201.159331697967</v>
      </c>
    </row>
    <row r="67" spans="1:22" x14ac:dyDescent="0.3">
      <c r="A67" s="6">
        <v>63</v>
      </c>
      <c r="B67" s="1">
        <f t="shared" si="13"/>
        <v>1.8900000000000015</v>
      </c>
      <c r="C67" s="1">
        <f t="shared" si="20"/>
        <v>5382.3434027306457</v>
      </c>
      <c r="D67" s="1">
        <f t="shared" si="27"/>
        <v>28926.273091663141</v>
      </c>
      <c r="E67" s="1">
        <f t="shared" si="15"/>
        <v>7124.1429222953429</v>
      </c>
      <c r="F67" s="1">
        <f t="shared" si="16"/>
        <v>35801.231829258155</v>
      </c>
      <c r="G67" s="1">
        <f t="shared" si="2"/>
        <v>1074.0369548777446</v>
      </c>
      <c r="H67" s="1">
        <f t="shared" si="3"/>
        <v>5393.6790758131892</v>
      </c>
      <c r="I67" s="1">
        <f t="shared" si="4"/>
        <v>1154.9421410149423</v>
      </c>
      <c r="J67" s="1">
        <f t="shared" si="5"/>
        <v>5803.8504710191137</v>
      </c>
      <c r="K67" s="1">
        <f t="shared" si="17"/>
        <v>7206.6548664759484</v>
      </c>
      <c r="L67" s="1">
        <f t="shared" si="18"/>
        <v>36099.107719850836</v>
      </c>
      <c r="M67" s="1">
        <f t="shared" si="6"/>
        <v>1082.973231595525</v>
      </c>
      <c r="N67" s="1">
        <f t="shared" si="21"/>
        <v>5424.4734660334743</v>
      </c>
      <c r="O67" s="1">
        <f t="shared" si="7"/>
        <v>1164.3403335860273</v>
      </c>
      <c r="P67" s="1">
        <f t="shared" si="22"/>
        <v>5836.2244363510836</v>
      </c>
      <c r="Q67" s="1">
        <f t="shared" si="9"/>
        <v>1170.5165981407913</v>
      </c>
      <c r="R67" s="1">
        <f t="shared" si="23"/>
        <v>5858.4884815104242</v>
      </c>
      <c r="S67" s="1">
        <f t="shared" si="11"/>
        <v>1258.7278860408378</v>
      </c>
      <c r="T67" s="1">
        <f t="shared" si="24"/>
        <v>6304.0550441556315</v>
      </c>
      <c r="U67" s="2">
        <f t="shared" si="25"/>
        <v>155773.06661585564</v>
      </c>
      <c r="V67" s="21">
        <f t="shared" si="26"/>
        <v>7206.6943896917737</v>
      </c>
    </row>
    <row r="68" spans="1:22" x14ac:dyDescent="0.3">
      <c r="A68" s="6">
        <v>64</v>
      </c>
      <c r="B68" s="1">
        <f t="shared" si="13"/>
        <v>1.9200000000000015</v>
      </c>
      <c r="C68" s="1">
        <f t="shared" si="20"/>
        <v>6250.1315954805395</v>
      </c>
      <c r="D68" s="1">
        <f t="shared" si="27"/>
        <v>33599.465090138809</v>
      </c>
      <c r="E68" s="1">
        <f t="shared" si="15"/>
        <v>8279.0850633102855</v>
      </c>
      <c r="F68" s="1">
        <f t="shared" si="16"/>
        <v>41605.082300277267</v>
      </c>
      <c r="G68" s="1">
        <f t="shared" si="2"/>
        <v>1248.1524690083179</v>
      </c>
      <c r="H68" s="1">
        <f t="shared" si="3"/>
        <v>6267.6385601039401</v>
      </c>
      <c r="I68" s="1">
        <f t="shared" si="4"/>
        <v>1342.1670474098771</v>
      </c>
      <c r="J68" s="1">
        <f t="shared" si="5"/>
        <v>6744.2453966677749</v>
      </c>
      <c r="K68" s="1">
        <f t="shared" si="17"/>
        <v>8375.2240299909481</v>
      </c>
      <c r="L68" s="1">
        <f t="shared" si="18"/>
        <v>41952.100110836189</v>
      </c>
      <c r="M68" s="1">
        <f t="shared" si="6"/>
        <v>1258.5630033250857</v>
      </c>
      <c r="N68" s="1">
        <f t="shared" ref="N68:N104" si="28">$B$5 * (4 * L68 - 2 * K68 + 4 * EXP(5 * B68))</f>
        <v>6303.5123593701701</v>
      </c>
      <c r="O68" s="1">
        <f t="shared" si="7"/>
        <v>1353.1156887156383</v>
      </c>
      <c r="P68" s="1">
        <f t="shared" ref="P68:P104" si="29">$B$5 * (4 * (L68 + N68 / 2) - 2 *(K68 + M68 / 2) + 4 * EXP(5 * (B68 + $B$5/2)))</f>
        <v>6781.9593078604767</v>
      </c>
      <c r="Q68" s="1">
        <f t="shared" si="9"/>
        <v>1360.2923929429928</v>
      </c>
      <c r="R68" s="1">
        <f t="shared" ref="R68:R104" si="30">$B$5 * (4 * (L68 + P68 / 2) - 2 *(K68 + O68 / 2) + 4 * EXP(5 * (B68 + $B$5/2)))</f>
        <v>6807.829544208178</v>
      </c>
      <c r="S68" s="1">
        <f t="shared" si="11"/>
        <v>1462.7978896513309</v>
      </c>
      <c r="T68" s="1">
        <f t="shared" ref="T68:T104" si="31">$B$5 * (4 * (L68 + R68) - 2 *(K68 + Q68) + 4 * EXP(5 * (B68 + $B$5)))</f>
        <v>7325.5680303442205</v>
      </c>
      <c r="U68" s="2">
        <f t="shared" ref="U68:U104" si="32" xml:space="preserve"> 4 * D68 - 2 * C68 + 4 * EXP(5 * B68)</f>
        <v>180956.72343190364</v>
      </c>
      <c r="V68" s="21">
        <f t="shared" ref="V68:V104" si="33" xml:space="preserve"> (17 - 13 * SQRT(2)) * EXP((2 + SQRT(2)) * B68) / 14 + (17 + 13 * SQRT(2)) * EXP((2 - SQRT(2)) * B68) / 14 + 4 * EXP(5 * B68) / 7</f>
        <v>8375.2700737693885</v>
      </c>
    </row>
    <row r="69" spans="1:22" x14ac:dyDescent="0.3">
      <c r="A69" s="6">
        <v>65</v>
      </c>
      <c r="B69" s="1">
        <f t="shared" si="13"/>
        <v>1.9500000000000015</v>
      </c>
      <c r="C69" s="1">
        <f t="shared" si="20"/>
        <v>7258.1155481847036</v>
      </c>
      <c r="D69" s="1">
        <f t="shared" ref="D69:D104" si="34">D68+$B$5*U68</f>
        <v>39028.166793095916</v>
      </c>
      <c r="E69" s="1">
        <f t="shared" si="15"/>
        <v>9621.2521107201628</v>
      </c>
      <c r="F69" s="1">
        <f t="shared" si="16"/>
        <v>48349.327696945038</v>
      </c>
      <c r="G69" s="1">
        <f t="shared" ref="G69:G104" si="35" xml:space="preserve"> $B$5 * (F69)</f>
        <v>1450.479830908351</v>
      </c>
      <c r="H69" s="1">
        <f t="shared" ref="H69:H104" si="36">$B$5 * (4 * F69 - 2 * E69 + 4 * EXP(5 * B69))</f>
        <v>7283.1516541051278</v>
      </c>
      <c r="I69" s="1">
        <f t="shared" ref="I69:I104" si="37">$B$5 * (F69 + H69 / 2)</f>
        <v>1559.727105719928</v>
      </c>
      <c r="J69" s="1">
        <f t="shared" ref="J69:J104" si="38">$B$5 * (4 * (F69 + H69 / 2) - 2 *(E69 + G69 / 2) + 4 * EXP(5 * (B69 + $B$5/2)))</f>
        <v>7836.9514638112614</v>
      </c>
      <c r="K69" s="1">
        <f t="shared" si="17"/>
        <v>9733.2535393732287</v>
      </c>
      <c r="L69" s="1">
        <f t="shared" si="18"/>
        <v>48753.543126478136</v>
      </c>
      <c r="M69" s="1">
        <f t="shared" ref="M69:M104" si="39">$B$5 * (L69)</f>
        <v>1462.6062937943441</v>
      </c>
      <c r="N69" s="1">
        <f t="shared" si="28"/>
        <v>7324.9374199299154</v>
      </c>
      <c r="O69" s="1">
        <f t="shared" ref="O69:O104" si="40">$B$5 * (L69 + N69 / 2)</f>
        <v>1572.4803550932929</v>
      </c>
      <c r="P69" s="1">
        <f t="shared" si="29"/>
        <v>7880.8805816989561</v>
      </c>
      <c r="Q69" s="1">
        <f t="shared" ref="Q69:Q104" si="41">$B$5 * (L69 + P69 / 2)</f>
        <v>1580.8195025198286</v>
      </c>
      <c r="R69" s="1">
        <f t="shared" si="30"/>
        <v>7910.9409495661303</v>
      </c>
      <c r="S69" s="1">
        <f t="shared" ref="S69:S104" si="42">$B$5 * (L69 + R69)</f>
        <v>1699.9345222813279</v>
      </c>
      <c r="T69" s="1">
        <f t="shared" si="31"/>
        <v>8512.538159199381</v>
      </c>
      <c r="U69" s="2">
        <f t="shared" si="32"/>
        <v>210213.35131317866</v>
      </c>
      <c r="V69" s="21">
        <f t="shared" si="33"/>
        <v>9733.3071726993403</v>
      </c>
    </row>
    <row r="70" spans="1:22" x14ac:dyDescent="0.3">
      <c r="A70" s="6">
        <v>66</v>
      </c>
      <c r="B70" s="1">
        <f t="shared" ref="B70:B104" si="43">B69 + 3 / 100</f>
        <v>1.9800000000000015</v>
      </c>
      <c r="C70" s="1">
        <f t="shared" ref="C70:C104" si="44">C69+$B$5*D69</f>
        <v>8428.9605519775814</v>
      </c>
      <c r="D70" s="1">
        <f t="shared" si="34"/>
        <v>45334.567332491279</v>
      </c>
      <c r="E70" s="1">
        <f t="shared" ref="E70:E104" si="45">E69 + I69</f>
        <v>11180.979216440091</v>
      </c>
      <c r="F70" s="1">
        <f t="shared" ref="F70:F104" si="46">F69 + J69</f>
        <v>56186.279160756298</v>
      </c>
      <c r="G70" s="1">
        <f t="shared" si="35"/>
        <v>1685.5883748226888</v>
      </c>
      <c r="H70" s="1">
        <f t="shared" si="36"/>
        <v>8463.1391988920041</v>
      </c>
      <c r="I70" s="1">
        <f t="shared" si="37"/>
        <v>1812.5354628060691</v>
      </c>
      <c r="J70" s="1">
        <f t="shared" si="38"/>
        <v>9106.6310969885708</v>
      </c>
      <c r="K70" s="1">
        <f t="shared" ref="K70:K104" si="47">K69 + (M69 + 2*O69 + 2*Q69 + S69) / 6</f>
        <v>11311.443627923549</v>
      </c>
      <c r="L70" s="1">
        <f t="shared" ref="L70:L104" si="48">L69 + (N69 + 2 * P69 + 2 * R69 + T69)/6</f>
        <v>56657.062900088044</v>
      </c>
      <c r="M70" s="1">
        <f t="shared" si="39"/>
        <v>1699.7118870026413</v>
      </c>
      <c r="N70" s="1">
        <f t="shared" si="28"/>
        <v>8511.8053829228047</v>
      </c>
      <c r="O70" s="1">
        <f t="shared" si="40"/>
        <v>1827.3889677464833</v>
      </c>
      <c r="P70" s="1">
        <f t="shared" si="29"/>
        <v>9157.7935466958188</v>
      </c>
      <c r="Q70" s="1">
        <f t="shared" si="41"/>
        <v>1837.0787902030784</v>
      </c>
      <c r="R70" s="1">
        <f t="shared" si="30"/>
        <v>9192.7225240998869</v>
      </c>
      <c r="S70" s="1">
        <f t="shared" si="42"/>
        <v>1975.4935627256377</v>
      </c>
      <c r="T70" s="1">
        <f t="shared" si="31"/>
        <v>9891.7573272624286</v>
      </c>
      <c r="U70" s="2">
        <f t="shared" si="32"/>
        <v>244201.8299789317</v>
      </c>
      <c r="V70" s="21">
        <f t="shared" si="33"/>
        <v>11311.506094297049</v>
      </c>
    </row>
    <row r="71" spans="1:22" x14ac:dyDescent="0.3">
      <c r="A71" s="6">
        <v>67</v>
      </c>
      <c r="B71" s="1">
        <f t="shared" si="43"/>
        <v>2.0100000000000016</v>
      </c>
      <c r="C71" s="1">
        <f t="shared" si="44"/>
        <v>9788.997571952319</v>
      </c>
      <c r="D71" s="1">
        <f t="shared" si="34"/>
        <v>52660.622231859226</v>
      </c>
      <c r="E71" s="1">
        <f t="shared" si="45"/>
        <v>12993.51467924616</v>
      </c>
      <c r="F71" s="1">
        <f t="shared" si="46"/>
        <v>65292.910257744865</v>
      </c>
      <c r="G71" s="1">
        <f t="shared" si="35"/>
        <v>1958.7873077323459</v>
      </c>
      <c r="H71" s="1">
        <f t="shared" si="36"/>
        <v>9834.232771622088</v>
      </c>
      <c r="I71" s="1">
        <f t="shared" si="37"/>
        <v>2106.3007993066772</v>
      </c>
      <c r="J71" s="1">
        <f t="shared" si="38"/>
        <v>10581.939374269745</v>
      </c>
      <c r="K71" s="1">
        <f t="shared" si="47"/>
        <v>13145.467122194783</v>
      </c>
      <c r="L71" s="1">
        <f t="shared" si="48"/>
        <v>65841.162042050812</v>
      </c>
      <c r="M71" s="1">
        <f t="shared" si="39"/>
        <v>1975.2348612615242</v>
      </c>
      <c r="N71" s="1">
        <f t="shared" si="28"/>
        <v>9890.9058391618855</v>
      </c>
      <c r="O71" s="1">
        <f t="shared" si="40"/>
        <v>2123.5984488489526</v>
      </c>
      <c r="P71" s="1">
        <f t="shared" si="29"/>
        <v>10641.519399256056</v>
      </c>
      <c r="Q71" s="1">
        <f t="shared" si="41"/>
        <v>2134.8576522503654</v>
      </c>
      <c r="R71" s="1">
        <f t="shared" si="30"/>
        <v>10682.105305234083</v>
      </c>
      <c r="S71" s="1">
        <f t="shared" si="42"/>
        <v>2295.698020418547</v>
      </c>
      <c r="T71" s="1">
        <f t="shared" si="31"/>
        <v>11494.354924123207</v>
      </c>
      <c r="U71" s="2">
        <f t="shared" si="32"/>
        <v>283687.64116511476</v>
      </c>
      <c r="V71" s="21">
        <f t="shared" si="33"/>
        <v>13145.539868039803</v>
      </c>
    </row>
    <row r="72" spans="1:22" x14ac:dyDescent="0.3">
      <c r="A72" s="6">
        <v>68</v>
      </c>
      <c r="B72" s="1">
        <f t="shared" si="43"/>
        <v>2.0400000000000014</v>
      </c>
      <c r="C72" s="1">
        <f t="shared" si="44"/>
        <v>11368.816238908095</v>
      </c>
      <c r="D72" s="1">
        <f t="shared" si="34"/>
        <v>61171.251466812668</v>
      </c>
      <c r="E72" s="1">
        <f t="shared" si="45"/>
        <v>15099.815478552837</v>
      </c>
      <c r="F72" s="1">
        <f t="shared" si="46"/>
        <v>75874.849632014608</v>
      </c>
      <c r="G72" s="1">
        <f t="shared" si="35"/>
        <v>2276.2454889604383</v>
      </c>
      <c r="H72" s="1">
        <f t="shared" si="36"/>
        <v>11427.375356044311</v>
      </c>
      <c r="I72" s="1">
        <f t="shared" si="37"/>
        <v>2447.6561193011025</v>
      </c>
      <c r="J72" s="1">
        <f t="shared" si="38"/>
        <v>12296.17032915671</v>
      </c>
      <c r="K72" s="1">
        <f t="shared" si="47"/>
        <v>15276.774636174567</v>
      </c>
      <c r="L72" s="1">
        <f t="shared" si="48"/>
        <v>76513.247070761703</v>
      </c>
      <c r="M72" s="1">
        <f t="shared" si="39"/>
        <v>2295.3974121228512</v>
      </c>
      <c r="N72" s="1">
        <f t="shared" si="28"/>
        <v>11493.365499236657</v>
      </c>
      <c r="O72" s="1">
        <f t="shared" si="40"/>
        <v>2467.7978946114008</v>
      </c>
      <c r="P72" s="1">
        <f t="shared" si="29"/>
        <v>12365.545323245726</v>
      </c>
      <c r="Q72" s="1">
        <f t="shared" si="41"/>
        <v>2480.8805919715369</v>
      </c>
      <c r="R72" s="1">
        <f t="shared" si="30"/>
        <v>12412.704098211612</v>
      </c>
      <c r="S72" s="1">
        <f t="shared" si="42"/>
        <v>2667.7785350691993</v>
      </c>
      <c r="T72" s="1">
        <f t="shared" si="31"/>
        <v>13356.4999649412</v>
      </c>
      <c r="U72" s="2">
        <f t="shared" si="32"/>
        <v>329560.1176866254</v>
      </c>
      <c r="V72" s="21">
        <f t="shared" si="33"/>
        <v>15276.859343865497</v>
      </c>
    </row>
    <row r="73" spans="1:22" x14ac:dyDescent="0.3">
      <c r="A73" s="6">
        <v>69</v>
      </c>
      <c r="B73" s="1">
        <f t="shared" si="43"/>
        <v>2.0700000000000012</v>
      </c>
      <c r="C73" s="1">
        <f t="shared" si="44"/>
        <v>13203.953782912475</v>
      </c>
      <c r="D73" s="1">
        <f t="shared" si="34"/>
        <v>71058.054997411426</v>
      </c>
      <c r="E73" s="1">
        <f t="shared" si="45"/>
        <v>17547.471597853939</v>
      </c>
      <c r="F73" s="1">
        <f t="shared" si="46"/>
        <v>88171.019961171318</v>
      </c>
      <c r="G73" s="1">
        <f t="shared" si="35"/>
        <v>2645.1305988351396</v>
      </c>
      <c r="H73" s="1">
        <f t="shared" si="36"/>
        <v>13278.519237822491</v>
      </c>
      <c r="I73" s="1">
        <f t="shared" si="37"/>
        <v>2844.3083874024769</v>
      </c>
      <c r="J73" s="1">
        <f t="shared" si="38"/>
        <v>14288.007862827175</v>
      </c>
      <c r="K73" s="1">
        <f t="shared" si="47"/>
        <v>17753.530122900887</v>
      </c>
      <c r="L73" s="1">
        <f t="shared" si="48"/>
        <v>88914.307788610458</v>
      </c>
      <c r="M73" s="1">
        <f t="shared" si="39"/>
        <v>2667.4292336583135</v>
      </c>
      <c r="N73" s="1">
        <f t="shared" si="28"/>
        <v>13355.350265612371</v>
      </c>
      <c r="O73" s="1">
        <f t="shared" si="40"/>
        <v>2867.7594876424992</v>
      </c>
      <c r="P73" s="1">
        <f t="shared" si="29"/>
        <v>14368.779793239753</v>
      </c>
      <c r="Q73" s="1">
        <f t="shared" si="41"/>
        <v>2882.9609305569097</v>
      </c>
      <c r="R73" s="1">
        <f t="shared" si="30"/>
        <v>14423.575657277872</v>
      </c>
      <c r="S73" s="1">
        <f t="shared" si="42"/>
        <v>3100.1365033766501</v>
      </c>
      <c r="T73" s="1">
        <f t="shared" si="31"/>
        <v>15520.216871208751</v>
      </c>
      <c r="U73" s="2">
        <f t="shared" si="32"/>
        <v>382852.48370225978</v>
      </c>
      <c r="V73" s="21">
        <f t="shared" si="33"/>
        <v>17753.628749153493</v>
      </c>
    </row>
    <row r="74" spans="1:22" x14ac:dyDescent="0.3">
      <c r="A74" s="6">
        <v>70</v>
      </c>
      <c r="B74" s="1">
        <f t="shared" si="43"/>
        <v>2.100000000000001</v>
      </c>
      <c r="C74" s="1">
        <f t="shared" si="44"/>
        <v>15335.695432834818</v>
      </c>
      <c r="D74" s="1">
        <f t="shared" si="34"/>
        <v>82543.629508479222</v>
      </c>
      <c r="E74" s="1">
        <f t="shared" si="45"/>
        <v>20391.779985256417</v>
      </c>
      <c r="F74" s="1">
        <f t="shared" si="46"/>
        <v>102459.02782399849</v>
      </c>
      <c r="G74" s="1">
        <f t="shared" si="35"/>
        <v>3073.7708347199546</v>
      </c>
      <c r="H74" s="1">
        <f t="shared" si="36"/>
        <v>15429.436860674054</v>
      </c>
      <c r="I74" s="1">
        <f t="shared" si="37"/>
        <v>3305.2123876300657</v>
      </c>
      <c r="J74" s="1">
        <f t="shared" si="38"/>
        <v>16602.398198040773</v>
      </c>
      <c r="K74" s="1">
        <f t="shared" si="47"/>
        <v>20631.697885139853</v>
      </c>
      <c r="L74" s="1">
        <f t="shared" si="48"/>
        <v>103324.35412825318</v>
      </c>
      <c r="M74" s="1">
        <f t="shared" si="39"/>
        <v>3099.7306238475953</v>
      </c>
      <c r="N74" s="1">
        <f t="shared" si="28"/>
        <v>15518.880943191611</v>
      </c>
      <c r="O74" s="1">
        <f t="shared" si="40"/>
        <v>3332.5138379954697</v>
      </c>
      <c r="P74" s="1">
        <f t="shared" si="29"/>
        <v>16696.430131835554</v>
      </c>
      <c r="Q74" s="1">
        <f t="shared" si="41"/>
        <v>3350.1770758251282</v>
      </c>
      <c r="R74" s="1">
        <f t="shared" si="30"/>
        <v>16760.099586729757</v>
      </c>
      <c r="S74" s="1">
        <f t="shared" si="42"/>
        <v>3602.533611449488</v>
      </c>
      <c r="T74" s="1">
        <f t="shared" si="31"/>
        <v>18034.333293999705</v>
      </c>
      <c r="U74" s="2">
        <f t="shared" si="32"/>
        <v>444765.13786523457</v>
      </c>
      <c r="V74" s="21">
        <f t="shared" si="33"/>
        <v>20631.812705638116</v>
      </c>
    </row>
    <row r="75" spans="1:22" x14ac:dyDescent="0.3">
      <c r="A75" s="6">
        <v>71</v>
      </c>
      <c r="B75" s="1">
        <f t="shared" si="43"/>
        <v>2.1300000000000008</v>
      </c>
      <c r="C75" s="1">
        <f t="shared" si="44"/>
        <v>17812.004318089195</v>
      </c>
      <c r="D75" s="1">
        <f t="shared" si="34"/>
        <v>95886.583644436265</v>
      </c>
      <c r="E75" s="1">
        <f t="shared" si="45"/>
        <v>23696.992372886481</v>
      </c>
      <c r="F75" s="1">
        <f t="shared" si="46"/>
        <v>119061.42602203926</v>
      </c>
      <c r="G75" s="1">
        <f t="shared" si="35"/>
        <v>3571.8427806611776</v>
      </c>
      <c r="H75" s="1">
        <f t="shared" si="36"/>
        <v>17928.662926131175</v>
      </c>
      <c r="I75" s="1">
        <f t="shared" si="37"/>
        <v>3840.7727245531451</v>
      </c>
      <c r="J75" s="1">
        <f t="shared" si="38"/>
        <v>19291.563546285841</v>
      </c>
      <c r="K75" s="1">
        <f t="shared" si="47"/>
        <v>23976.305562296235</v>
      </c>
      <c r="L75" s="1">
        <f t="shared" si="48"/>
        <v>120068.7330739735</v>
      </c>
      <c r="M75" s="1">
        <f t="shared" si="39"/>
        <v>3602.061992219205</v>
      </c>
      <c r="N75" s="1">
        <f t="shared" si="28"/>
        <v>18032.780980998697</v>
      </c>
      <c r="O75" s="1">
        <f t="shared" si="40"/>
        <v>3872.5537069341858</v>
      </c>
      <c r="P75" s="1">
        <f t="shared" si="29"/>
        <v>19401.022108098674</v>
      </c>
      <c r="Q75" s="1">
        <f t="shared" si="41"/>
        <v>3893.077323840685</v>
      </c>
      <c r="R75" s="1">
        <f t="shared" si="30"/>
        <v>19475.001824283223</v>
      </c>
      <c r="S75" s="1">
        <f t="shared" si="42"/>
        <v>4186.3120469477017</v>
      </c>
      <c r="T75" s="1">
        <f t="shared" si="31"/>
        <v>20955.58135098841</v>
      </c>
      <c r="U75" s="2">
        <f t="shared" si="32"/>
        <v>516692.7041368885</v>
      </c>
      <c r="V75" s="21">
        <f t="shared" si="33"/>
        <v>23976.439223566442</v>
      </c>
    </row>
    <row r="76" spans="1:22" x14ac:dyDescent="0.3">
      <c r="A76" s="6">
        <v>72</v>
      </c>
      <c r="B76" s="1">
        <f t="shared" si="43"/>
        <v>2.1600000000000006</v>
      </c>
      <c r="C76" s="1">
        <f t="shared" si="44"/>
        <v>20688.601827422284</v>
      </c>
      <c r="D76" s="1">
        <f t="shared" si="34"/>
        <v>111387.36476854292</v>
      </c>
      <c r="E76" s="1">
        <f t="shared" si="45"/>
        <v>27537.765097439627</v>
      </c>
      <c r="F76" s="1">
        <f t="shared" si="46"/>
        <v>138352.98956832511</v>
      </c>
      <c r="G76" s="1">
        <f t="shared" si="35"/>
        <v>4150.5896870497527</v>
      </c>
      <c r="H76" s="1">
        <f t="shared" si="36"/>
        <v>20832.588978718453</v>
      </c>
      <c r="I76" s="1">
        <f t="shared" si="37"/>
        <v>4463.0785217305302</v>
      </c>
      <c r="J76" s="1">
        <f t="shared" si="38"/>
        <v>22416.179843493053</v>
      </c>
      <c r="K76" s="1">
        <f t="shared" si="47"/>
        <v>27862.911579082342</v>
      </c>
      <c r="L76" s="1">
        <f t="shared" si="48"/>
        <v>139525.46810676533</v>
      </c>
      <c r="M76" s="1">
        <f t="shared" si="39"/>
        <v>4185.7640432029593</v>
      </c>
      <c r="N76" s="1">
        <f t="shared" si="28"/>
        <v>20953.777614432718</v>
      </c>
      <c r="O76" s="1">
        <f t="shared" si="40"/>
        <v>4500.0707074194506</v>
      </c>
      <c r="P76" s="1">
        <f t="shared" si="29"/>
        <v>22543.58456666558</v>
      </c>
      <c r="Q76" s="1">
        <f t="shared" si="41"/>
        <v>4523.9178117029433</v>
      </c>
      <c r="R76" s="1">
        <f t="shared" si="30"/>
        <v>22629.543783873054</v>
      </c>
      <c r="S76" s="1">
        <f t="shared" si="42"/>
        <v>4864.6503567191512</v>
      </c>
      <c r="T76" s="1">
        <f t="shared" si="31"/>
        <v>24349.877107376124</v>
      </c>
      <c r="U76" s="2">
        <f t="shared" si="32"/>
        <v>600255.45996485441</v>
      </c>
      <c r="V76" s="21">
        <f t="shared" si="33"/>
        <v>27863.067158790444</v>
      </c>
    </row>
    <row r="77" spans="1:22" x14ac:dyDescent="0.3">
      <c r="A77" s="6">
        <v>73</v>
      </c>
      <c r="B77" s="1">
        <f t="shared" si="43"/>
        <v>2.1900000000000004</v>
      </c>
      <c r="C77" s="1">
        <f t="shared" si="44"/>
        <v>24030.222770478573</v>
      </c>
      <c r="D77" s="1">
        <f t="shared" si="34"/>
        <v>129395.02856748855</v>
      </c>
      <c r="E77" s="1">
        <f t="shared" si="45"/>
        <v>32000.843619170158</v>
      </c>
      <c r="F77" s="1">
        <f t="shared" si="46"/>
        <v>160769.16941181815</v>
      </c>
      <c r="G77" s="1">
        <f t="shared" si="35"/>
        <v>4823.0750823545441</v>
      </c>
      <c r="H77" s="1">
        <f t="shared" si="36"/>
        <v>24206.735156214607</v>
      </c>
      <c r="I77" s="1">
        <f t="shared" si="37"/>
        <v>5186.1761096977634</v>
      </c>
      <c r="J77" s="1">
        <f t="shared" si="38"/>
        <v>26046.745108651998</v>
      </c>
      <c r="K77" s="1">
        <f t="shared" si="47"/>
        <v>32379.310152110156</v>
      </c>
      <c r="L77" s="1">
        <f t="shared" si="48"/>
        <v>162133.78667724633</v>
      </c>
      <c r="M77" s="1">
        <f t="shared" si="39"/>
        <v>4864.0136003173893</v>
      </c>
      <c r="N77" s="1">
        <f t="shared" si="28"/>
        <v>24347.781236089584</v>
      </c>
      <c r="O77" s="1">
        <f t="shared" si="40"/>
        <v>5229.2303188587339</v>
      </c>
      <c r="P77" s="1">
        <f t="shared" si="29"/>
        <v>26195.025797780596</v>
      </c>
      <c r="Q77" s="1">
        <f t="shared" si="41"/>
        <v>5256.9389872840984</v>
      </c>
      <c r="R77" s="1">
        <f t="shared" si="30"/>
        <v>26294.903969925814</v>
      </c>
      <c r="S77" s="1">
        <f t="shared" si="42"/>
        <v>5652.8607194151646</v>
      </c>
      <c r="T77" s="1">
        <f t="shared" si="31"/>
        <v>28293.807149502205</v>
      </c>
      <c r="U77" s="2">
        <f t="shared" si="32"/>
        <v>697335.85019388492</v>
      </c>
      <c r="V77" s="21">
        <f t="shared" si="33"/>
        <v>32379.491229148345</v>
      </c>
    </row>
    <row r="78" spans="1:22" x14ac:dyDescent="0.3">
      <c r="A78" s="6">
        <v>74</v>
      </c>
      <c r="B78" s="1">
        <f t="shared" si="43"/>
        <v>2.2200000000000002</v>
      </c>
      <c r="C78" s="1">
        <f t="shared" si="44"/>
        <v>27912.073627503229</v>
      </c>
      <c r="D78" s="1">
        <f t="shared" si="34"/>
        <v>150315.10407330509</v>
      </c>
      <c r="E78" s="1">
        <f t="shared" si="45"/>
        <v>37187.019728867919</v>
      </c>
      <c r="F78" s="1">
        <f t="shared" si="46"/>
        <v>186815.91452047013</v>
      </c>
      <c r="G78" s="1">
        <f t="shared" si="35"/>
        <v>5604.4774356141043</v>
      </c>
      <c r="H78" s="1">
        <f t="shared" si="36"/>
        <v>28127.227778929544</v>
      </c>
      <c r="I78" s="1">
        <f t="shared" si="37"/>
        <v>6026.3858522980463</v>
      </c>
      <c r="J78" s="1">
        <f t="shared" si="38"/>
        <v>30265.169277328681</v>
      </c>
      <c r="K78" s="1">
        <f t="shared" si="47"/>
        <v>37627.512307446523</v>
      </c>
      <c r="L78" s="1">
        <f t="shared" si="48"/>
        <v>188404.02799741377</v>
      </c>
      <c r="M78" s="1">
        <f t="shared" si="39"/>
        <v>5652.1208399224124</v>
      </c>
      <c r="N78" s="1">
        <f t="shared" si="28"/>
        <v>28291.371841448065</v>
      </c>
      <c r="O78" s="1">
        <f t="shared" si="40"/>
        <v>6076.4914175441336</v>
      </c>
      <c r="P78" s="1">
        <f t="shared" si="29"/>
        <v>30437.732681469068</v>
      </c>
      <c r="Q78" s="1">
        <f t="shared" si="41"/>
        <v>6108.6868301444483</v>
      </c>
      <c r="R78" s="1">
        <f t="shared" si="30"/>
        <v>30553.783214541669</v>
      </c>
      <c r="S78" s="1">
        <f t="shared" si="42"/>
        <v>6568.7343363586633</v>
      </c>
      <c r="T78" s="1">
        <f t="shared" si="31"/>
        <v>32876.355768940528</v>
      </c>
      <c r="U78" s="2">
        <f t="shared" si="32"/>
        <v>810120.90971172065</v>
      </c>
      <c r="V78" s="21">
        <f t="shared" si="33"/>
        <v>37627.723043396567</v>
      </c>
    </row>
    <row r="79" spans="1:22" x14ac:dyDescent="0.3">
      <c r="A79" s="6">
        <v>75</v>
      </c>
      <c r="B79" s="1">
        <f t="shared" si="43"/>
        <v>2.25</v>
      </c>
      <c r="C79" s="1">
        <f t="shared" si="44"/>
        <v>32421.526749702381</v>
      </c>
      <c r="D79" s="1">
        <f t="shared" si="34"/>
        <v>174618.73136465671</v>
      </c>
      <c r="E79" s="1">
        <f t="shared" si="45"/>
        <v>43213.405581165964</v>
      </c>
      <c r="F79" s="1">
        <f t="shared" si="46"/>
        <v>217081.08379779881</v>
      </c>
      <c r="G79" s="1">
        <f t="shared" si="35"/>
        <v>6512.4325139339644</v>
      </c>
      <c r="H79" s="1">
        <f t="shared" si="36"/>
        <v>32682.516092627229</v>
      </c>
      <c r="I79" s="1">
        <f t="shared" si="37"/>
        <v>7002.6702553233727</v>
      </c>
      <c r="J79" s="1">
        <f t="shared" si="38"/>
        <v>35166.62135528092</v>
      </c>
      <c r="K79" s="1">
        <f t="shared" si="47"/>
        <v>43726.047586056229</v>
      </c>
      <c r="L79" s="1">
        <f t="shared" si="48"/>
        <v>218929.1545644821</v>
      </c>
      <c r="M79" s="1">
        <f t="shared" si="39"/>
        <v>6567.8746369344626</v>
      </c>
      <c r="N79" s="1">
        <f t="shared" si="28"/>
        <v>32873.526064335805</v>
      </c>
      <c r="O79" s="1">
        <f t="shared" si="40"/>
        <v>7060.9775278995003</v>
      </c>
      <c r="P79" s="1">
        <f t="shared" si="29"/>
        <v>35367.428661601996</v>
      </c>
      <c r="Q79" s="1">
        <f t="shared" si="41"/>
        <v>7098.3860668584921</v>
      </c>
      <c r="R79" s="1">
        <f t="shared" si="30"/>
        <v>35502.269730709013</v>
      </c>
      <c r="S79" s="1">
        <f t="shared" si="42"/>
        <v>7632.9427288557335</v>
      </c>
      <c r="T79" s="1">
        <f t="shared" si="31"/>
        <v>38200.911699544704</v>
      </c>
      <c r="U79" s="2">
        <f t="shared" si="32"/>
        <v>941151.55101793306</v>
      </c>
      <c r="V79" s="21">
        <f t="shared" si="33"/>
        <v>43726.29281987506</v>
      </c>
    </row>
    <row r="80" spans="1:22" x14ac:dyDescent="0.3">
      <c r="A80" s="6">
        <v>76</v>
      </c>
      <c r="B80" s="1">
        <f t="shared" si="43"/>
        <v>2.2799999999999998</v>
      </c>
      <c r="C80" s="1">
        <f t="shared" si="44"/>
        <v>37660.088690642086</v>
      </c>
      <c r="D80" s="1">
        <f t="shared" si="34"/>
        <v>202853.27789519471</v>
      </c>
      <c r="E80" s="1">
        <f t="shared" si="45"/>
        <v>50216.075836489334</v>
      </c>
      <c r="F80" s="1">
        <f t="shared" si="46"/>
        <v>252247.70515307973</v>
      </c>
      <c r="G80" s="1">
        <f t="shared" si="35"/>
        <v>7567.431154592392</v>
      </c>
      <c r="H80" s="1">
        <f t="shared" si="36"/>
        <v>37975.366871476865</v>
      </c>
      <c r="I80" s="1">
        <f t="shared" si="37"/>
        <v>8137.0616576645443</v>
      </c>
      <c r="J80" s="1">
        <f t="shared" si="38"/>
        <v>40861.6755386687</v>
      </c>
      <c r="K80" s="1">
        <f t="shared" si="47"/>
        <v>50812.638345273925</v>
      </c>
      <c r="L80" s="1">
        <f t="shared" si="48"/>
        <v>254398.12698923252</v>
      </c>
      <c r="M80" s="1">
        <f t="shared" si="39"/>
        <v>7631.9438096769754</v>
      </c>
      <c r="N80" s="1">
        <f t="shared" si="28"/>
        <v>38197.623741288116</v>
      </c>
      <c r="O80" s="1">
        <f t="shared" si="40"/>
        <v>8204.9081657962979</v>
      </c>
      <c r="P80" s="1">
        <f t="shared" si="29"/>
        <v>41095.3324410161</v>
      </c>
      <c r="Q80" s="1">
        <f t="shared" si="41"/>
        <v>8248.3737962922169</v>
      </c>
      <c r="R80" s="1">
        <f t="shared" si="30"/>
        <v>41252.006032316196</v>
      </c>
      <c r="S80" s="1">
        <f t="shared" si="42"/>
        <v>8869.5039906464626</v>
      </c>
      <c r="T80" s="1">
        <f t="shared" si="31"/>
        <v>44387.599652502249</v>
      </c>
      <c r="U80" s="2">
        <f t="shared" si="32"/>
        <v>1093379.8276427165</v>
      </c>
      <c r="V80" s="21">
        <f t="shared" si="33"/>
        <v>50812.923703344968</v>
      </c>
    </row>
    <row r="81" spans="1:22" x14ac:dyDescent="0.3">
      <c r="A81" s="6">
        <v>77</v>
      </c>
      <c r="B81" s="1">
        <f t="shared" si="43"/>
        <v>2.3099999999999996</v>
      </c>
      <c r="C81" s="1">
        <f t="shared" si="44"/>
        <v>43745.68702749793</v>
      </c>
      <c r="D81" s="1">
        <f t="shared" si="34"/>
        <v>235654.6727244762</v>
      </c>
      <c r="E81" s="1">
        <f t="shared" si="45"/>
        <v>58353.137494153882</v>
      </c>
      <c r="F81" s="1">
        <f t="shared" si="46"/>
        <v>293109.38069174846</v>
      </c>
      <c r="G81" s="1">
        <f t="shared" si="35"/>
        <v>8793.2814207524534</v>
      </c>
      <c r="H81" s="1">
        <f t="shared" si="36"/>
        <v>44125.181851770947</v>
      </c>
      <c r="I81" s="1">
        <f t="shared" si="37"/>
        <v>9455.1591485290173</v>
      </c>
      <c r="J81" s="1">
        <f t="shared" si="38"/>
        <v>47478.804687541313</v>
      </c>
      <c r="K81" s="1">
        <f t="shared" si="47"/>
        <v>59047.306966024</v>
      </c>
      <c r="L81" s="1">
        <f t="shared" si="48"/>
        <v>295611.44371264166</v>
      </c>
      <c r="M81" s="1">
        <f t="shared" si="39"/>
        <v>8868.3433113792489</v>
      </c>
      <c r="N81" s="1">
        <f t="shared" si="28"/>
        <v>44383.779245965925</v>
      </c>
      <c r="O81" s="1">
        <f t="shared" si="40"/>
        <v>9534.1000000687382</v>
      </c>
      <c r="P81" s="1">
        <f t="shared" si="29"/>
        <v>47750.66606866919</v>
      </c>
      <c r="Q81" s="1">
        <f t="shared" si="41"/>
        <v>9584.6033024092867</v>
      </c>
      <c r="R81" s="1">
        <f t="shared" si="30"/>
        <v>47932.7065773707</v>
      </c>
      <c r="S81" s="1">
        <f t="shared" si="42"/>
        <v>10306.324508700371</v>
      </c>
      <c r="T81" s="1">
        <f t="shared" si="31"/>
        <v>51575.989217069524</v>
      </c>
      <c r="U81" s="2">
        <f t="shared" si="32"/>
        <v>1270235.4641232546</v>
      </c>
      <c r="V81" s="21">
        <f t="shared" si="33"/>
        <v>59047.638990065905</v>
      </c>
    </row>
    <row r="82" spans="1:22" x14ac:dyDescent="0.3">
      <c r="A82" s="6">
        <v>78</v>
      </c>
      <c r="B82" s="1">
        <f t="shared" si="43"/>
        <v>2.3399999999999994</v>
      </c>
      <c r="C82" s="1">
        <f t="shared" si="44"/>
        <v>50815.327209232215</v>
      </c>
      <c r="D82" s="1">
        <f t="shared" si="34"/>
        <v>273761.73664817383</v>
      </c>
      <c r="E82" s="1">
        <f t="shared" si="45"/>
        <v>67808.296642682893</v>
      </c>
      <c r="F82" s="1">
        <f t="shared" si="46"/>
        <v>340588.18537928979</v>
      </c>
      <c r="G82" s="1">
        <f t="shared" si="35"/>
        <v>10217.645561378693</v>
      </c>
      <c r="H82" s="1">
        <f t="shared" si="36"/>
        <v>51270.690245327838</v>
      </c>
      <c r="I82" s="1">
        <f t="shared" si="37"/>
        <v>10986.705915058612</v>
      </c>
      <c r="J82" s="1">
        <f t="shared" si="38"/>
        <v>55167.277370296986</v>
      </c>
      <c r="K82" s="1">
        <f t="shared" si="47"/>
        <v>68615.98603686328</v>
      </c>
      <c r="L82" s="1">
        <f t="shared" si="48"/>
        <v>343499.19600516086</v>
      </c>
      <c r="M82" s="1">
        <f t="shared" si="39"/>
        <v>10304.975880154825</v>
      </c>
      <c r="N82" s="1">
        <f t="shared" si="28"/>
        <v>51571.550156781537</v>
      </c>
      <c r="O82" s="1">
        <f t="shared" si="40"/>
        <v>11078.549132506549</v>
      </c>
      <c r="P82" s="1">
        <f t="shared" si="29"/>
        <v>55483.568966874627</v>
      </c>
      <c r="Q82" s="1">
        <f t="shared" si="41"/>
        <v>11137.229414657944</v>
      </c>
      <c r="R82" s="1">
        <f t="shared" si="30"/>
        <v>55695.082897909662</v>
      </c>
      <c r="S82" s="1">
        <f t="shared" si="42"/>
        <v>11975.828367092116</v>
      </c>
      <c r="T82" s="1">
        <f t="shared" si="31"/>
        <v>59928.242202365116</v>
      </c>
      <c r="U82" s="2">
        <f t="shared" si="32"/>
        <v>1475703.1521200321</v>
      </c>
      <c r="V82" s="21">
        <f t="shared" si="33"/>
        <v>68616.372332591287</v>
      </c>
    </row>
    <row r="83" spans="1:22" x14ac:dyDescent="0.3">
      <c r="A83" s="6">
        <v>79</v>
      </c>
      <c r="B83" s="1">
        <f t="shared" si="43"/>
        <v>2.3699999999999992</v>
      </c>
      <c r="C83" s="1">
        <f t="shared" si="44"/>
        <v>59028.179308677427</v>
      </c>
      <c r="D83" s="1">
        <f t="shared" si="34"/>
        <v>318032.83121177478</v>
      </c>
      <c r="E83" s="1">
        <f t="shared" si="45"/>
        <v>78795.002557741507</v>
      </c>
      <c r="F83" s="1">
        <f t="shared" si="46"/>
        <v>395755.46274958679</v>
      </c>
      <c r="G83" s="1">
        <f t="shared" si="35"/>
        <v>11872.663882487603</v>
      </c>
      <c r="H83" s="1">
        <f t="shared" si="36"/>
        <v>59573.07703757385</v>
      </c>
      <c r="I83" s="1">
        <f t="shared" si="37"/>
        <v>12766.26003805121</v>
      </c>
      <c r="J83" s="1">
        <f t="shared" si="38"/>
        <v>64100.523795194844</v>
      </c>
      <c r="K83" s="1">
        <f t="shared" si="47"/>
        <v>79734.712927125933</v>
      </c>
      <c r="L83" s="1">
        <f t="shared" si="48"/>
        <v>399142.04535328009</v>
      </c>
      <c r="M83" s="1">
        <f t="shared" si="39"/>
        <v>11974.261360598402</v>
      </c>
      <c r="N83" s="1">
        <f t="shared" si="28"/>
        <v>59923.084327853976</v>
      </c>
      <c r="O83" s="1">
        <f t="shared" si="40"/>
        <v>12873.107625516212</v>
      </c>
      <c r="P83" s="1">
        <f t="shared" si="29"/>
        <v>64468.483598548468</v>
      </c>
      <c r="Q83" s="1">
        <f t="shared" si="41"/>
        <v>12941.28861457663</v>
      </c>
      <c r="R83" s="1">
        <f t="shared" si="30"/>
        <v>64714.242166842603</v>
      </c>
      <c r="S83" s="1">
        <f t="shared" si="42"/>
        <v>13915.688625603681</v>
      </c>
      <c r="T83" s="1">
        <f t="shared" si="31"/>
        <v>69632.769380192942</v>
      </c>
      <c r="U83" s="2">
        <f t="shared" si="32"/>
        <v>1714412.3549326751</v>
      </c>
      <c r="V83" s="21">
        <f t="shared" si="33"/>
        <v>79735.162337029513</v>
      </c>
    </row>
    <row r="84" spans="1:22" x14ac:dyDescent="0.3">
      <c r="A84" s="6">
        <v>80</v>
      </c>
      <c r="B84" s="1">
        <f t="shared" si="43"/>
        <v>2.399999999999999</v>
      </c>
      <c r="C84" s="1">
        <f t="shared" si="44"/>
        <v>68569.164245030668</v>
      </c>
      <c r="D84" s="1">
        <f t="shared" si="34"/>
        <v>369465.20185975503</v>
      </c>
      <c r="E84" s="1">
        <f t="shared" si="45"/>
        <v>91561.262595792723</v>
      </c>
      <c r="F84" s="1">
        <f t="shared" si="46"/>
        <v>459855.98654478166</v>
      </c>
      <c r="G84" s="1">
        <f t="shared" si="35"/>
        <v>13795.679596343449</v>
      </c>
      <c r="H84" s="1">
        <f t="shared" si="36"/>
        <v>69219.617599906604</v>
      </c>
      <c r="I84" s="1">
        <f t="shared" si="37"/>
        <v>14833.973860342048</v>
      </c>
      <c r="J84" s="1">
        <f t="shared" si="38"/>
        <v>74480.046515859634</v>
      </c>
      <c r="K84" s="1">
        <f t="shared" si="47"/>
        <v>92654.503338190552</v>
      </c>
      <c r="L84" s="1">
        <f t="shared" si="48"/>
        <v>463795.59622641827</v>
      </c>
      <c r="M84" s="1">
        <f t="shared" si="39"/>
        <v>13913.867886792548</v>
      </c>
      <c r="N84" s="1">
        <f t="shared" si="28"/>
        <v>69626.776317159121</v>
      </c>
      <c r="O84" s="1">
        <f t="shared" si="40"/>
        <v>14958.269531549935</v>
      </c>
      <c r="P84" s="1">
        <f t="shared" si="29"/>
        <v>74908.089107433843</v>
      </c>
      <c r="Q84" s="1">
        <f t="shared" si="41"/>
        <v>15037.489223404054</v>
      </c>
      <c r="R84" s="1">
        <f t="shared" si="30"/>
        <v>75193.635825507605</v>
      </c>
      <c r="S84" s="1">
        <f t="shared" si="42"/>
        <v>16169.676961557774</v>
      </c>
      <c r="T84" s="1">
        <f t="shared" si="31"/>
        <v>80908.479073179071</v>
      </c>
      <c r="U84" s="2">
        <f t="shared" si="32"/>
        <v>1991741.6446249709</v>
      </c>
      <c r="V84" s="21">
        <f t="shared" si="33"/>
        <v>92655.026142337767</v>
      </c>
    </row>
    <row r="85" spans="1:22" x14ac:dyDescent="0.3">
      <c r="A85" s="6">
        <v>81</v>
      </c>
      <c r="B85" s="1">
        <f t="shared" si="43"/>
        <v>2.4299999999999988</v>
      </c>
      <c r="C85" s="1">
        <f t="shared" si="44"/>
        <v>79653.120300823313</v>
      </c>
      <c r="D85" s="1">
        <f t="shared" si="34"/>
        <v>429217.45119850419</v>
      </c>
      <c r="E85" s="1">
        <f t="shared" si="45"/>
        <v>106395.23645613476</v>
      </c>
      <c r="F85" s="1">
        <f t="shared" si="46"/>
        <v>534336.03306064126</v>
      </c>
      <c r="G85" s="1">
        <f t="shared" si="35"/>
        <v>16030.080991819237</v>
      </c>
      <c r="H85" s="1">
        <f t="shared" si="36"/>
        <v>80427.900560552516</v>
      </c>
      <c r="I85" s="1">
        <f t="shared" si="37"/>
        <v>17236.499500227525</v>
      </c>
      <c r="J85" s="1">
        <f t="shared" si="38"/>
        <v>86539.964079357771</v>
      </c>
      <c r="K85" s="1">
        <f t="shared" si="47"/>
        <v>107667.0137312336</v>
      </c>
      <c r="L85" s="1">
        <f t="shared" si="48"/>
        <v>538918.71376912179</v>
      </c>
      <c r="M85" s="1">
        <f t="shared" si="39"/>
        <v>16167.561413073654</v>
      </c>
      <c r="N85" s="1">
        <f t="shared" si="28"/>
        <v>80901.515609064256</v>
      </c>
      <c r="O85" s="1">
        <f t="shared" si="40"/>
        <v>17381.084147209614</v>
      </c>
      <c r="P85" s="1">
        <f t="shared" si="29"/>
        <v>87037.87161814257</v>
      </c>
      <c r="Q85" s="1">
        <f t="shared" si="41"/>
        <v>17473.129487345792</v>
      </c>
      <c r="R85" s="1">
        <f t="shared" si="30"/>
        <v>87369.647296663199</v>
      </c>
      <c r="S85" s="1">
        <f t="shared" si="42"/>
        <v>18788.650831973548</v>
      </c>
      <c r="T85" s="1">
        <f t="shared" si="31"/>
        <v>94009.713375435778</v>
      </c>
      <c r="U85" s="2">
        <f t="shared" si="32"/>
        <v>2313939.9235471585</v>
      </c>
      <c r="V85" s="21">
        <f t="shared" si="33"/>
        <v>107667.62188064409</v>
      </c>
    </row>
    <row r="86" spans="1:22" x14ac:dyDescent="0.3">
      <c r="A86" s="6">
        <v>82</v>
      </c>
      <c r="B86" s="1">
        <f t="shared" si="43"/>
        <v>2.4599999999999986</v>
      </c>
      <c r="C86" s="1">
        <f t="shared" si="44"/>
        <v>92529.643836778443</v>
      </c>
      <c r="D86" s="1">
        <f t="shared" si="34"/>
        <v>498635.64890491893</v>
      </c>
      <c r="E86" s="1">
        <f t="shared" si="45"/>
        <v>123631.73595636229</v>
      </c>
      <c r="F86" s="1">
        <f t="shared" si="46"/>
        <v>620875.99713999906</v>
      </c>
      <c r="G86" s="1">
        <f t="shared" si="35"/>
        <v>18626.279914199971</v>
      </c>
      <c r="H86" s="1">
        <f t="shared" si="36"/>
        <v>93450.734140074506</v>
      </c>
      <c r="I86" s="1">
        <f t="shared" si="37"/>
        <v>20028.040926301092</v>
      </c>
      <c r="J86" s="1">
        <f t="shared" si="38"/>
        <v>100552.29005471164</v>
      </c>
      <c r="K86" s="1">
        <f t="shared" si="47"/>
        <v>125111.12031692659</v>
      </c>
      <c r="L86" s="1">
        <f t="shared" si="48"/>
        <v>626206.42490480701</v>
      </c>
      <c r="M86" s="1">
        <f t="shared" si="39"/>
        <v>18786.19274714421</v>
      </c>
      <c r="N86" s="1">
        <f t="shared" si="28"/>
        <v>94001.622410217606</v>
      </c>
      <c r="O86" s="1">
        <f t="shared" si="40"/>
        <v>20196.217083297473</v>
      </c>
      <c r="P86" s="1">
        <f t="shared" si="29"/>
        <v>101131.43423607499</v>
      </c>
      <c r="Q86" s="1">
        <f t="shared" si="41"/>
        <v>20303.164260685335</v>
      </c>
      <c r="R86" s="1">
        <f t="shared" si="30"/>
        <v>101516.92221554182</v>
      </c>
      <c r="S86" s="1">
        <f t="shared" si="42"/>
        <v>21831.700413610462</v>
      </c>
      <c r="T86" s="1">
        <f t="shared" si="31"/>
        <v>109231.98329530506</v>
      </c>
      <c r="U86" s="2">
        <f t="shared" si="32"/>
        <v>2688267.2626346638</v>
      </c>
      <c r="V86" s="21">
        <f t="shared" si="33"/>
        <v>125111.82770479136</v>
      </c>
    </row>
    <row r="87" spans="1:22" x14ac:dyDescent="0.3">
      <c r="A87" s="6">
        <v>83</v>
      </c>
      <c r="B87" s="1">
        <f t="shared" si="43"/>
        <v>2.4899999999999984</v>
      </c>
      <c r="C87" s="1">
        <f t="shared" si="44"/>
        <v>107488.71330392601</v>
      </c>
      <c r="D87" s="1">
        <f t="shared" si="34"/>
        <v>579283.66678395879</v>
      </c>
      <c r="E87" s="1">
        <f t="shared" si="45"/>
        <v>143659.77688266337</v>
      </c>
      <c r="F87" s="1">
        <f t="shared" si="46"/>
        <v>721428.28719471069</v>
      </c>
      <c r="G87" s="1">
        <f t="shared" si="35"/>
        <v>21642.848615841322</v>
      </c>
      <c r="H87" s="1">
        <f t="shared" si="36"/>
        <v>108581.8465659254</v>
      </c>
      <c r="I87" s="1">
        <f t="shared" si="37"/>
        <v>23271.576314330203</v>
      </c>
      <c r="J87" s="1">
        <f t="shared" si="38"/>
        <v>116833.06645832738</v>
      </c>
      <c r="K87" s="1">
        <f t="shared" si="47"/>
        <v>145380.56295837997</v>
      </c>
      <c r="L87" s="1">
        <f t="shared" si="48"/>
        <v>727628.14467293303</v>
      </c>
      <c r="M87" s="1">
        <f t="shared" si="39"/>
        <v>21828.844340187989</v>
      </c>
      <c r="N87" s="1">
        <f t="shared" si="28"/>
        <v>109222.58229876908</v>
      </c>
      <c r="O87" s="1">
        <f t="shared" si="40"/>
        <v>23467.183074669527</v>
      </c>
      <c r="P87" s="1">
        <f t="shared" si="29"/>
        <v>117506.66646341127</v>
      </c>
      <c r="Q87" s="1">
        <f t="shared" si="41"/>
        <v>23591.444337139157</v>
      </c>
      <c r="R87" s="1">
        <f t="shared" si="30"/>
        <v>117954.56135125535</v>
      </c>
      <c r="S87" s="1">
        <f t="shared" si="42"/>
        <v>25367.481180725652</v>
      </c>
      <c r="T87" s="1">
        <f t="shared" si="31"/>
        <v>126918.63212095549</v>
      </c>
      <c r="U87" s="2">
        <f t="shared" si="32"/>
        <v>3123158.5310453139</v>
      </c>
      <c r="V87" s="21">
        <f t="shared" si="33"/>
        <v>145381.38573526344</v>
      </c>
    </row>
    <row r="88" spans="1:22" x14ac:dyDescent="0.3">
      <c r="A88" s="6">
        <v>84</v>
      </c>
      <c r="B88" s="1">
        <f t="shared" si="43"/>
        <v>2.5199999999999982</v>
      </c>
      <c r="C88" s="1">
        <f t="shared" si="44"/>
        <v>124867.22330744477</v>
      </c>
      <c r="D88" s="1">
        <f t="shared" si="34"/>
        <v>672978.42271531816</v>
      </c>
      <c r="E88" s="1">
        <f t="shared" si="45"/>
        <v>166931.35319699359</v>
      </c>
      <c r="F88" s="1">
        <f t="shared" si="46"/>
        <v>838261.35365303804</v>
      </c>
      <c r="G88" s="1">
        <f t="shared" si="35"/>
        <v>25147.840609591141</v>
      </c>
      <c r="H88" s="1">
        <f t="shared" si="36"/>
        <v>126162.50908232895</v>
      </c>
      <c r="I88" s="1">
        <f t="shared" si="37"/>
        <v>27040.278245826074</v>
      </c>
      <c r="J88" s="1">
        <f t="shared" si="38"/>
        <v>135749.4898544788</v>
      </c>
      <c r="K88" s="1">
        <f t="shared" si="47"/>
        <v>168932.82634913514</v>
      </c>
      <c r="L88" s="1">
        <f t="shared" si="48"/>
        <v>845472.0896811093</v>
      </c>
      <c r="M88" s="1">
        <f t="shared" si="39"/>
        <v>25364.162690433277</v>
      </c>
      <c r="N88" s="1">
        <f t="shared" si="28"/>
        <v>126907.70901656902</v>
      </c>
      <c r="O88" s="1">
        <f t="shared" si="40"/>
        <v>27267.778325681811</v>
      </c>
      <c r="P88" s="1">
        <f t="shared" si="29"/>
        <v>136532.912122348</v>
      </c>
      <c r="Q88" s="1">
        <f t="shared" si="41"/>
        <v>27412.156372268499</v>
      </c>
      <c r="R88" s="1">
        <f t="shared" si="30"/>
        <v>137053.31583963727</v>
      </c>
      <c r="S88" s="1">
        <f t="shared" si="42"/>
        <v>29475.762165622396</v>
      </c>
      <c r="T88" s="1">
        <f t="shared" si="31"/>
        <v>147468.57723574375</v>
      </c>
      <c r="U88" s="2">
        <f t="shared" si="32"/>
        <v>3628413.5054391837</v>
      </c>
      <c r="V88" s="21">
        <f t="shared" si="33"/>
        <v>168933.78328928517</v>
      </c>
    </row>
    <row r="89" spans="1:22" x14ac:dyDescent="0.3">
      <c r="A89" s="6">
        <v>85</v>
      </c>
      <c r="B89" s="1">
        <f t="shared" si="43"/>
        <v>2.549999999999998</v>
      </c>
      <c r="C89" s="1">
        <f t="shared" si="44"/>
        <v>145056.57598890431</v>
      </c>
      <c r="D89" s="1">
        <f t="shared" si="34"/>
        <v>781830.8278784937</v>
      </c>
      <c r="E89" s="1">
        <f t="shared" si="45"/>
        <v>193971.63144281966</v>
      </c>
      <c r="F89" s="1">
        <f t="shared" si="46"/>
        <v>974010.8435075169</v>
      </c>
      <c r="G89" s="1">
        <f t="shared" si="35"/>
        <v>29220.325305225506</v>
      </c>
      <c r="H89" s="1">
        <f t="shared" si="36"/>
        <v>146589.23087087125</v>
      </c>
      <c r="I89" s="1">
        <f t="shared" si="37"/>
        <v>31419.163768288578</v>
      </c>
      <c r="J89" s="1">
        <f t="shared" si="38"/>
        <v>157728.19078793289</v>
      </c>
      <c r="K89" s="1">
        <f t="shared" si="47"/>
        <v>196299.4587244612</v>
      </c>
      <c r="L89" s="1">
        <f t="shared" si="48"/>
        <v>982396.88004382316</v>
      </c>
      <c r="M89" s="1">
        <f t="shared" si="39"/>
        <v>29471.906401314693</v>
      </c>
      <c r="N89" s="1">
        <f t="shared" si="28"/>
        <v>147455.88561832951</v>
      </c>
      <c r="O89" s="1">
        <f t="shared" si="40"/>
        <v>31683.744685589634</v>
      </c>
      <c r="P89" s="1">
        <f t="shared" si="29"/>
        <v>158639.29738735591</v>
      </c>
      <c r="Q89" s="1">
        <f t="shared" si="41"/>
        <v>31851.49586212503</v>
      </c>
      <c r="R89" s="1">
        <f t="shared" si="30"/>
        <v>159243.94694496927</v>
      </c>
      <c r="S89" s="1">
        <f t="shared" si="42"/>
        <v>34249.224809663778</v>
      </c>
      <c r="T89" s="1">
        <f t="shared" si="31"/>
        <v>171345.30492304533</v>
      </c>
      <c r="U89" s="2">
        <f t="shared" si="32"/>
        <v>4215417.7440874465</v>
      </c>
      <c r="V89" s="21">
        <f t="shared" si="33"/>
        <v>196300.57165151008</v>
      </c>
    </row>
    <row r="90" spans="1:22" x14ac:dyDescent="0.3">
      <c r="A90" s="6">
        <v>86</v>
      </c>
      <c r="B90" s="1">
        <f t="shared" si="43"/>
        <v>2.5799999999999979</v>
      </c>
      <c r="C90" s="1">
        <f t="shared" si="44"/>
        <v>168511.50082525914</v>
      </c>
      <c r="D90" s="1">
        <f t="shared" si="34"/>
        <v>908293.36020111712</v>
      </c>
      <c r="E90" s="1">
        <f t="shared" si="45"/>
        <v>225390.79521110823</v>
      </c>
      <c r="F90" s="1">
        <f t="shared" si="46"/>
        <v>1131739.0342954497</v>
      </c>
      <c r="G90" s="1">
        <f t="shared" si="35"/>
        <v>33952.171028863493</v>
      </c>
      <c r="H90" s="1">
        <f t="shared" si="36"/>
        <v>170322.69936237289</v>
      </c>
      <c r="I90" s="1">
        <f t="shared" si="37"/>
        <v>36507.011519299085</v>
      </c>
      <c r="J90" s="1">
        <f t="shared" si="38"/>
        <v>183264.85320650868</v>
      </c>
      <c r="K90" s="1">
        <f t="shared" si="47"/>
        <v>228098.06077552919</v>
      </c>
      <c r="L90" s="1">
        <f t="shared" si="48"/>
        <v>1141491.4932448273</v>
      </c>
      <c r="M90" s="1">
        <f t="shared" si="39"/>
        <v>34244.744797344814</v>
      </c>
      <c r="N90" s="1">
        <f t="shared" si="28"/>
        <v>171330.55850243292</v>
      </c>
      <c r="O90" s="1">
        <f t="shared" si="40"/>
        <v>36814.70317488131</v>
      </c>
      <c r="P90" s="1">
        <f t="shared" si="29"/>
        <v>184324.40668191784</v>
      </c>
      <c r="Q90" s="1">
        <f t="shared" si="41"/>
        <v>37009.610897573577</v>
      </c>
      <c r="R90" s="1">
        <f t="shared" si="30"/>
        <v>185026.93882136085</v>
      </c>
      <c r="S90" s="1">
        <f t="shared" si="42"/>
        <v>39795.552961985646</v>
      </c>
      <c r="T90" s="1">
        <f t="shared" si="31"/>
        <v>199087.32094779419</v>
      </c>
      <c r="U90" s="2">
        <f t="shared" si="32"/>
        <v>4897399.2044734638</v>
      </c>
      <c r="V90" s="21">
        <f t="shared" si="33"/>
        <v>228099.35505720883</v>
      </c>
    </row>
    <row r="91" spans="1:22" x14ac:dyDescent="0.3">
      <c r="A91" s="6">
        <v>87</v>
      </c>
      <c r="B91" s="1">
        <f t="shared" si="43"/>
        <v>2.6099999999999977</v>
      </c>
      <c r="C91" s="1">
        <f t="shared" si="44"/>
        <v>195760.30163129265</v>
      </c>
      <c r="D91" s="1">
        <f t="shared" si="34"/>
        <v>1055215.336335321</v>
      </c>
      <c r="E91" s="1">
        <f t="shared" si="45"/>
        <v>261897.80673040732</v>
      </c>
      <c r="F91" s="1">
        <f t="shared" si="46"/>
        <v>1315003.8875019583</v>
      </c>
      <c r="G91" s="1">
        <f t="shared" si="35"/>
        <v>39450.116625058748</v>
      </c>
      <c r="H91" s="1">
        <f t="shared" si="36"/>
        <v>197898.16749664833</v>
      </c>
      <c r="I91" s="1">
        <f t="shared" si="37"/>
        <v>42418.589137508468</v>
      </c>
      <c r="J91" s="1">
        <f t="shared" si="38"/>
        <v>212935.39073997171</v>
      </c>
      <c r="K91" s="1">
        <f t="shared" si="47"/>
        <v>265046.21509290254</v>
      </c>
      <c r="L91" s="1">
        <f t="shared" si="48"/>
        <v>1326344.9216542915</v>
      </c>
      <c r="M91" s="1">
        <f t="shared" si="39"/>
        <v>39790.34764962874</v>
      </c>
      <c r="N91" s="1">
        <f t="shared" si="28"/>
        <v>199070.1870931786</v>
      </c>
      <c r="O91" s="1">
        <f t="shared" si="40"/>
        <v>42776.400456026422</v>
      </c>
      <c r="P91" s="1">
        <f t="shared" si="29"/>
        <v>214167.5245815567</v>
      </c>
      <c r="Q91" s="1">
        <f t="shared" si="41"/>
        <v>43002.860518352092</v>
      </c>
      <c r="R91" s="1">
        <f t="shared" si="30"/>
        <v>214983.78324666747</v>
      </c>
      <c r="S91" s="1">
        <f t="shared" si="42"/>
        <v>46239.861147028772</v>
      </c>
      <c r="T91" s="1">
        <f t="shared" si="31"/>
        <v>231320.29252104196</v>
      </c>
      <c r="U91" s="2">
        <f t="shared" si="32"/>
        <v>5689726.3887532912</v>
      </c>
      <c r="V91" s="21">
        <f t="shared" si="33"/>
        <v>265047.7202159547</v>
      </c>
    </row>
    <row r="92" spans="1:22" x14ac:dyDescent="0.3">
      <c r="A92" s="6">
        <v>88</v>
      </c>
      <c r="B92" s="1">
        <f t="shared" si="43"/>
        <v>2.6399999999999975</v>
      </c>
      <c r="C92" s="1">
        <f t="shared" si="44"/>
        <v>227416.76172135229</v>
      </c>
      <c r="D92" s="1">
        <f t="shared" si="34"/>
        <v>1225907.1279979197</v>
      </c>
      <c r="E92" s="1">
        <f t="shared" si="45"/>
        <v>304316.39586791577</v>
      </c>
      <c r="F92" s="1">
        <f t="shared" si="46"/>
        <v>1527939.2782419301</v>
      </c>
      <c r="G92" s="1">
        <f t="shared" si="35"/>
        <v>45838.178347257897</v>
      </c>
      <c r="H92" s="1">
        <f t="shared" si="36"/>
        <v>229937.52210655884</v>
      </c>
      <c r="I92" s="1">
        <f t="shared" si="37"/>
        <v>49287.241178856282</v>
      </c>
      <c r="J92" s="1">
        <f t="shared" si="38"/>
        <v>247408.93179916893</v>
      </c>
      <c r="K92" s="1">
        <f t="shared" si="47"/>
        <v>307977.67021713831</v>
      </c>
      <c r="L92" s="1">
        <f t="shared" si="48"/>
        <v>1541127.104199403</v>
      </c>
      <c r="M92" s="1">
        <f t="shared" si="39"/>
        <v>46233.813125982088</v>
      </c>
      <c r="N92" s="1">
        <f t="shared" si="28"/>
        <v>231300.3847605022</v>
      </c>
      <c r="O92" s="1">
        <f t="shared" si="40"/>
        <v>49703.318897389618</v>
      </c>
      <c r="P92" s="1">
        <f t="shared" si="29"/>
        <v>248841.69716898724</v>
      </c>
      <c r="Q92" s="1">
        <f t="shared" si="41"/>
        <v>49966.438583516894</v>
      </c>
      <c r="R92" s="1">
        <f t="shared" si="30"/>
        <v>249790.09074035406</v>
      </c>
      <c r="S92" s="1">
        <f t="shared" si="42"/>
        <v>53727.515848192706</v>
      </c>
      <c r="T92" s="1">
        <f t="shared" si="31"/>
        <v>268771.15538428177</v>
      </c>
      <c r="U92" s="2">
        <f t="shared" si="32"/>
        <v>6610254.7375357132</v>
      </c>
      <c r="V92" s="21">
        <f t="shared" si="33"/>
        <v>307979.42045541626</v>
      </c>
    </row>
    <row r="93" spans="1:22" x14ac:dyDescent="0.3">
      <c r="A93" s="6">
        <v>89</v>
      </c>
      <c r="B93" s="1">
        <f t="shared" si="43"/>
        <v>2.6699999999999973</v>
      </c>
      <c r="C93" s="1">
        <f t="shared" si="44"/>
        <v>264193.97556128987</v>
      </c>
      <c r="D93" s="1">
        <f t="shared" si="34"/>
        <v>1424214.7701239912</v>
      </c>
      <c r="E93" s="1">
        <f t="shared" si="45"/>
        <v>353603.63704677206</v>
      </c>
      <c r="F93" s="1">
        <f t="shared" si="46"/>
        <v>1775348.210041099</v>
      </c>
      <c r="G93" s="1">
        <f t="shared" si="35"/>
        <v>53260.446301232965</v>
      </c>
      <c r="H93" s="1">
        <f t="shared" si="36"/>
        <v>267163.30550167576</v>
      </c>
      <c r="I93" s="1">
        <f t="shared" si="37"/>
        <v>57267.895883758101</v>
      </c>
      <c r="J93" s="1">
        <f t="shared" si="38"/>
        <v>287462.90623690281</v>
      </c>
      <c r="K93" s="1">
        <f t="shared" si="47"/>
        <v>357861.14420646959</v>
      </c>
      <c r="L93" s="1">
        <f t="shared" si="48"/>
        <v>1790682.9568599807</v>
      </c>
      <c r="M93" s="1">
        <f t="shared" si="39"/>
        <v>53720.48870579942</v>
      </c>
      <c r="N93" s="1">
        <f t="shared" si="28"/>
        <v>268748.02469035977</v>
      </c>
      <c r="O93" s="1">
        <f t="shared" si="40"/>
        <v>57751.709076154817</v>
      </c>
      <c r="P93" s="1">
        <f t="shared" si="29"/>
        <v>289128.90730477084</v>
      </c>
      <c r="Q93" s="1">
        <f t="shared" si="41"/>
        <v>58057.422315370983</v>
      </c>
      <c r="R93" s="1">
        <f t="shared" si="30"/>
        <v>290230.82365052484</v>
      </c>
      <c r="S93" s="1">
        <f t="shared" si="42"/>
        <v>62427.413415315168</v>
      </c>
      <c r="T93" s="1">
        <f t="shared" si="31"/>
        <v>312284.50405167317</v>
      </c>
      <c r="U93" s="2">
        <f t="shared" si="32"/>
        <v>7679729.0800250582</v>
      </c>
      <c r="V93" s="21">
        <f t="shared" si="33"/>
        <v>357863.1793973266</v>
      </c>
    </row>
    <row r="94" spans="1:22" x14ac:dyDescent="0.3">
      <c r="A94" s="6">
        <v>90</v>
      </c>
      <c r="B94" s="1">
        <f t="shared" si="43"/>
        <v>2.6999999999999971</v>
      </c>
      <c r="C94" s="1">
        <f t="shared" si="44"/>
        <v>306920.41866500961</v>
      </c>
      <c r="D94" s="1">
        <f t="shared" si="34"/>
        <v>1654606.642524743</v>
      </c>
      <c r="E94" s="1">
        <f t="shared" si="45"/>
        <v>410871.53293053014</v>
      </c>
      <c r="F94" s="1">
        <f t="shared" si="46"/>
        <v>2062811.1162780018</v>
      </c>
      <c r="G94" s="1">
        <f t="shared" si="35"/>
        <v>61884.333488340053</v>
      </c>
      <c r="H94" s="1">
        <f t="shared" si="36"/>
        <v>310415.00635925127</v>
      </c>
      <c r="I94" s="1">
        <f t="shared" si="37"/>
        <v>66540.558583728824</v>
      </c>
      <c r="J94" s="1">
        <f t="shared" si="38"/>
        <v>334000.57368898863</v>
      </c>
      <c r="K94" s="1">
        <f t="shared" si="47"/>
        <v>415822.17169049731</v>
      </c>
      <c r="L94" s="1">
        <f t="shared" si="48"/>
        <v>2080641.6219687513</v>
      </c>
      <c r="M94" s="1">
        <f t="shared" si="39"/>
        <v>62419.248659062534</v>
      </c>
      <c r="N94" s="1">
        <f t="shared" si="28"/>
        <v>312257.62871654326</v>
      </c>
      <c r="O94" s="1">
        <f t="shared" si="40"/>
        <v>67103.113089810693</v>
      </c>
      <c r="P94" s="1">
        <f t="shared" si="29"/>
        <v>335937.70593259641</v>
      </c>
      <c r="Q94" s="1">
        <f t="shared" si="41"/>
        <v>67458.314248051494</v>
      </c>
      <c r="R94" s="1">
        <f t="shared" si="30"/>
        <v>337217.99463263719</v>
      </c>
      <c r="S94" s="1">
        <f t="shared" si="42"/>
        <v>72535.788498041657</v>
      </c>
      <c r="T94" s="1">
        <f t="shared" si="31"/>
        <v>362841.63471932616</v>
      </c>
      <c r="U94" s="2">
        <f t="shared" si="32"/>
        <v>8922251.2121597156</v>
      </c>
      <c r="V94" s="21">
        <f t="shared" si="33"/>
        <v>415824.53813700296</v>
      </c>
    </row>
    <row r="95" spans="1:22" x14ac:dyDescent="0.3">
      <c r="A95" s="6">
        <v>91</v>
      </c>
      <c r="B95" s="1">
        <f t="shared" si="43"/>
        <v>2.7299999999999969</v>
      </c>
      <c r="C95" s="1">
        <f t="shared" si="44"/>
        <v>356558.61794075189</v>
      </c>
      <c r="D95" s="1">
        <f t="shared" si="34"/>
        <v>1922274.1788895344</v>
      </c>
      <c r="E95" s="1">
        <f t="shared" si="45"/>
        <v>477412.09151425899</v>
      </c>
      <c r="F95" s="1">
        <f t="shared" si="46"/>
        <v>2396811.6899669906</v>
      </c>
      <c r="G95" s="1">
        <f t="shared" si="35"/>
        <v>71904.350699009708</v>
      </c>
      <c r="H95" s="1">
        <f t="shared" si="36"/>
        <v>360667.98718865588</v>
      </c>
      <c r="I95" s="1">
        <f t="shared" si="37"/>
        <v>77314.37050683955</v>
      </c>
      <c r="J95" s="1">
        <f t="shared" si="38"/>
        <v>388071.38875822868</v>
      </c>
      <c r="K95" s="1">
        <f t="shared" si="47"/>
        <v>483168.48699596873</v>
      </c>
      <c r="L95" s="1">
        <f t="shared" si="48"/>
        <v>2417543.399396474</v>
      </c>
      <c r="M95" s="1">
        <f t="shared" si="39"/>
        <v>72526.301981894212</v>
      </c>
      <c r="N95" s="1">
        <f t="shared" si="28"/>
        <v>362810.40859129129</v>
      </c>
      <c r="O95" s="1">
        <f t="shared" si="40"/>
        <v>77968.458110763575</v>
      </c>
      <c r="P95" s="1">
        <f t="shared" si="29"/>
        <v>390323.69690653571</v>
      </c>
      <c r="Q95" s="1">
        <f t="shared" si="41"/>
        <v>78381.157435492249</v>
      </c>
      <c r="R95" s="1">
        <f t="shared" si="30"/>
        <v>391811.22952158435</v>
      </c>
      <c r="S95" s="1">
        <f t="shared" si="42"/>
        <v>84280.63886754174</v>
      </c>
      <c r="T95" s="1">
        <f t="shared" si="31"/>
        <v>421582.67015176156</v>
      </c>
      <c r="U95" s="2">
        <f t="shared" si="32"/>
        <v>10365823.14245905</v>
      </c>
      <c r="V95" s="21">
        <f t="shared" si="33"/>
        <v>483171.2385153427</v>
      </c>
    </row>
    <row r="96" spans="1:22" x14ac:dyDescent="0.3">
      <c r="A96" s="6">
        <v>92</v>
      </c>
      <c r="B96" s="1">
        <f t="shared" si="43"/>
        <v>2.7599999999999967</v>
      </c>
      <c r="C96" s="1">
        <f t="shared" si="44"/>
        <v>414226.84330743796</v>
      </c>
      <c r="D96" s="1">
        <f t="shared" si="34"/>
        <v>2233248.8731633062</v>
      </c>
      <c r="E96" s="1">
        <f t="shared" si="45"/>
        <v>554726.46202109859</v>
      </c>
      <c r="F96" s="1">
        <f t="shared" si="46"/>
        <v>2784883.0787252192</v>
      </c>
      <c r="G96" s="1">
        <f t="shared" si="35"/>
        <v>83546.49236175658</v>
      </c>
      <c r="H96" s="1">
        <f t="shared" si="36"/>
        <v>419055.47507324256</v>
      </c>
      <c r="I96" s="1">
        <f t="shared" si="37"/>
        <v>89832.324487855207</v>
      </c>
      <c r="J96" s="1">
        <f t="shared" si="38"/>
        <v>450894.66215654585</v>
      </c>
      <c r="K96" s="1">
        <f t="shared" si="47"/>
        <v>561419.51565296005</v>
      </c>
      <c r="L96" s="1">
        <f t="shared" si="48"/>
        <v>2808987.2213296895</v>
      </c>
      <c r="M96" s="1">
        <f t="shared" si="39"/>
        <v>84269.616639890679</v>
      </c>
      <c r="N96" s="1">
        <f t="shared" si="28"/>
        <v>421546.3889678673</v>
      </c>
      <c r="O96" s="1">
        <f t="shared" si="40"/>
        <v>90592.812474408682</v>
      </c>
      <c r="P96" s="1">
        <f t="shared" si="29"/>
        <v>453513.33715650399</v>
      </c>
      <c r="Q96" s="1">
        <f t="shared" si="41"/>
        <v>91072.316697238246</v>
      </c>
      <c r="R96" s="1">
        <f t="shared" si="30"/>
        <v>455241.65817278664</v>
      </c>
      <c r="S96" s="1">
        <f t="shared" si="42"/>
        <v>97926.866385074289</v>
      </c>
      <c r="T96" s="1">
        <f t="shared" si="31"/>
        <v>489832.26533466112</v>
      </c>
      <c r="U96" s="2">
        <f t="shared" si="32"/>
        <v>12042978.250954421</v>
      </c>
      <c r="V96" s="21">
        <f t="shared" si="33"/>
        <v>561422.71479490248</v>
      </c>
    </row>
    <row r="97" spans="1:22" x14ac:dyDescent="0.3">
      <c r="A97" s="6">
        <v>93</v>
      </c>
      <c r="B97" s="1">
        <f t="shared" si="43"/>
        <v>2.7899999999999965</v>
      </c>
      <c r="C97" s="1">
        <f t="shared" si="44"/>
        <v>481224.30950233713</v>
      </c>
      <c r="D97" s="1">
        <f t="shared" si="34"/>
        <v>2594538.2206919389</v>
      </c>
      <c r="E97" s="1">
        <f t="shared" si="45"/>
        <v>644558.78650895378</v>
      </c>
      <c r="F97" s="1">
        <f t="shared" si="46"/>
        <v>3235777.7408817653</v>
      </c>
      <c r="G97" s="1">
        <f t="shared" si="35"/>
        <v>97073.332226452956</v>
      </c>
      <c r="H97" s="1">
        <f t="shared" si="36"/>
        <v>486894.1114506505</v>
      </c>
      <c r="I97" s="1">
        <f t="shared" si="37"/>
        <v>104376.74389821272</v>
      </c>
      <c r="J97" s="1">
        <f t="shared" si="38"/>
        <v>523887.05122290977</v>
      </c>
      <c r="K97" s="1">
        <f t="shared" si="47"/>
        <v>652340.63921433652</v>
      </c>
      <c r="L97" s="1">
        <f t="shared" si="48"/>
        <v>3263801.9954898744</v>
      </c>
      <c r="M97" s="1">
        <f t="shared" si="39"/>
        <v>97914.059864696232</v>
      </c>
      <c r="N97" s="1">
        <f t="shared" si="28"/>
        <v>489790.11084130057</v>
      </c>
      <c r="O97" s="1">
        <f t="shared" si="40"/>
        <v>105260.91152731574</v>
      </c>
      <c r="P97" s="1">
        <f t="shared" si="29"/>
        <v>526931.58874785155</v>
      </c>
      <c r="Q97" s="1">
        <f t="shared" si="41"/>
        <v>105818.033695914</v>
      </c>
      <c r="R97" s="1">
        <f t="shared" si="30"/>
        <v>528939.6718723661</v>
      </c>
      <c r="S97" s="1">
        <f t="shared" si="42"/>
        <v>113782.25002086721</v>
      </c>
      <c r="T97" s="1">
        <f t="shared" si="31"/>
        <v>569129.47340630216</v>
      </c>
      <c r="U97" s="2">
        <f t="shared" si="32"/>
        <v>13991514.588275611</v>
      </c>
      <c r="V97" s="21">
        <f t="shared" si="33"/>
        <v>652344.35867677862</v>
      </c>
    </row>
    <row r="98" spans="1:22" x14ac:dyDescent="0.3">
      <c r="A98" s="6">
        <v>94</v>
      </c>
      <c r="B98" s="1">
        <f t="shared" si="43"/>
        <v>2.8199999999999963</v>
      </c>
      <c r="C98" s="1">
        <f t="shared" si="44"/>
        <v>559060.45612309524</v>
      </c>
      <c r="D98" s="1">
        <f t="shared" si="34"/>
        <v>3014283.6583402073</v>
      </c>
      <c r="E98" s="1">
        <f t="shared" si="45"/>
        <v>748935.53040716646</v>
      </c>
      <c r="F98" s="1">
        <f t="shared" si="46"/>
        <v>3759664.792104675</v>
      </c>
      <c r="G98" s="1">
        <f t="shared" si="35"/>
        <v>112789.94376314024</v>
      </c>
      <c r="H98" s="1">
        <f t="shared" si="36"/>
        <v>565713.63692557928</v>
      </c>
      <c r="I98" s="1">
        <f t="shared" si="37"/>
        <v>121275.64831702394</v>
      </c>
      <c r="J98" s="1">
        <f t="shared" si="38"/>
        <v>608694.49956194113</v>
      </c>
      <c r="K98" s="1">
        <f t="shared" si="47"/>
        <v>757983.00593634031</v>
      </c>
      <c r="L98" s="1">
        <f t="shared" si="48"/>
        <v>3792245.6797378808</v>
      </c>
      <c r="M98" s="1">
        <f t="shared" si="39"/>
        <v>113767.37039213642</v>
      </c>
      <c r="N98" s="1">
        <f t="shared" si="28"/>
        <v>569080.49490981351</v>
      </c>
      <c r="O98" s="1">
        <f t="shared" si="40"/>
        <v>122303.57781578362</v>
      </c>
      <c r="P98" s="1">
        <f t="shared" si="29"/>
        <v>612234.04622635944</v>
      </c>
      <c r="Q98" s="1">
        <f t="shared" si="41"/>
        <v>122950.88108553182</v>
      </c>
      <c r="R98" s="1">
        <f t="shared" si="30"/>
        <v>614567.17308264272</v>
      </c>
      <c r="S98" s="1">
        <f t="shared" si="42"/>
        <v>132204.38558461569</v>
      </c>
      <c r="T98" s="1">
        <f t="shared" si="31"/>
        <v>661262.44516736362</v>
      </c>
      <c r="U98" s="2">
        <f t="shared" si="32"/>
        <v>16255346.844362916</v>
      </c>
      <c r="V98" s="21">
        <f t="shared" si="33"/>
        <v>757987.33021059236</v>
      </c>
    </row>
    <row r="99" spans="1:22" x14ac:dyDescent="0.3">
      <c r="A99" s="6">
        <v>95</v>
      </c>
      <c r="B99" s="1">
        <f t="shared" si="43"/>
        <v>2.8499999999999961</v>
      </c>
      <c r="C99" s="1">
        <f t="shared" si="44"/>
        <v>649488.96587330149</v>
      </c>
      <c r="D99" s="1">
        <f t="shared" si="34"/>
        <v>3501944.0636710948</v>
      </c>
      <c r="E99" s="1">
        <f t="shared" si="45"/>
        <v>870211.17872419045</v>
      </c>
      <c r="F99" s="1">
        <f t="shared" si="46"/>
        <v>4368359.2916666158</v>
      </c>
      <c r="G99" s="1">
        <f t="shared" si="35"/>
        <v>131050.77874999847</v>
      </c>
      <c r="H99" s="1">
        <f t="shared" si="36"/>
        <v>657291.38032675581</v>
      </c>
      <c r="I99" s="1">
        <f t="shared" si="37"/>
        <v>140910.1494548998</v>
      </c>
      <c r="J99" s="1">
        <f t="shared" si="38"/>
        <v>707229.3458462595</v>
      </c>
      <c r="K99" s="1">
        <f t="shared" si="47"/>
        <v>880729.78489957075</v>
      </c>
      <c r="L99" s="1">
        <f t="shared" si="48"/>
        <v>4406236.5761870779</v>
      </c>
      <c r="M99" s="1">
        <f t="shared" si="39"/>
        <v>132187.09728561234</v>
      </c>
      <c r="N99" s="1">
        <f t="shared" si="28"/>
        <v>661205.53809868835</v>
      </c>
      <c r="O99" s="1">
        <f t="shared" si="40"/>
        <v>142105.18035709267</v>
      </c>
      <c r="P99" s="1">
        <f t="shared" si="29"/>
        <v>711344.2635284398</v>
      </c>
      <c r="Q99" s="1">
        <f t="shared" si="41"/>
        <v>142857.26123853892</v>
      </c>
      <c r="R99" s="1">
        <f t="shared" si="30"/>
        <v>714055.04456208053</v>
      </c>
      <c r="S99" s="1">
        <f t="shared" si="42"/>
        <v>153608.74862247476</v>
      </c>
      <c r="T99" s="1">
        <f t="shared" si="31"/>
        <v>768308.74443435366</v>
      </c>
      <c r="U99" s="2">
        <f t="shared" si="32"/>
        <v>18885496.191278219</v>
      </c>
      <c r="V99" s="21">
        <f t="shared" si="33"/>
        <v>880734.81218201527</v>
      </c>
    </row>
    <row r="100" spans="1:22" x14ac:dyDescent="0.3">
      <c r="A100" s="6">
        <v>96</v>
      </c>
      <c r="B100" s="1">
        <f t="shared" si="43"/>
        <v>2.8799999999999959</v>
      </c>
      <c r="C100" s="1">
        <f t="shared" si="44"/>
        <v>754547.28778343438</v>
      </c>
      <c r="D100" s="1">
        <f t="shared" si="34"/>
        <v>4068508.9494094416</v>
      </c>
      <c r="E100" s="1">
        <f t="shared" si="45"/>
        <v>1011121.3281790903</v>
      </c>
      <c r="F100" s="1">
        <f t="shared" si="46"/>
        <v>5075588.6375128757</v>
      </c>
      <c r="G100" s="1">
        <f t="shared" si="35"/>
        <v>152267.65912538627</v>
      </c>
      <c r="H100" s="1">
        <f t="shared" si="36"/>
        <v>763692.3295235408</v>
      </c>
      <c r="I100" s="1">
        <f t="shared" si="37"/>
        <v>163723.04406823937</v>
      </c>
      <c r="J100" s="1">
        <f t="shared" si="38"/>
        <v>821713.43835574843</v>
      </c>
      <c r="K100" s="1">
        <f t="shared" si="47"/>
        <v>1023349.9064161291</v>
      </c>
      <c r="L100" s="1">
        <f t="shared" si="48"/>
        <v>5119622.0593060916</v>
      </c>
      <c r="M100" s="1">
        <f t="shared" si="39"/>
        <v>153588.66177918273</v>
      </c>
      <c r="N100" s="1">
        <f t="shared" si="28"/>
        <v>768242.62544450432</v>
      </c>
      <c r="O100" s="1">
        <f t="shared" si="40"/>
        <v>165112.3011608503</v>
      </c>
      <c r="P100" s="1">
        <f t="shared" si="29"/>
        <v>826497.12195235596</v>
      </c>
      <c r="Q100" s="1">
        <f t="shared" si="41"/>
        <v>165986.1186084681</v>
      </c>
      <c r="R100" s="1">
        <f t="shared" si="30"/>
        <v>829646.68256137706</v>
      </c>
      <c r="S100" s="1">
        <f t="shared" si="42"/>
        <v>178478.06225602404</v>
      </c>
      <c r="T100" s="1">
        <f t="shared" si="31"/>
        <v>892682.18810207827</v>
      </c>
      <c r="U100" s="2">
        <f t="shared" si="32"/>
        <v>21941240.312495604</v>
      </c>
      <c r="V100" s="21">
        <f t="shared" si="33"/>
        <v>1023355.7508296452</v>
      </c>
    </row>
    <row r="101" spans="1:22" x14ac:dyDescent="0.3">
      <c r="A101" s="6">
        <v>97</v>
      </c>
      <c r="B101" s="1">
        <f t="shared" si="43"/>
        <v>2.9099999999999957</v>
      </c>
      <c r="C101" s="1">
        <f t="shared" si="44"/>
        <v>876602.55626571761</v>
      </c>
      <c r="D101" s="1">
        <f t="shared" si="34"/>
        <v>4726746.1587843094</v>
      </c>
      <c r="E101" s="1">
        <f t="shared" si="45"/>
        <v>1174844.3722473297</v>
      </c>
      <c r="F101" s="1">
        <f t="shared" si="46"/>
        <v>5897302.0758686243</v>
      </c>
      <c r="G101" s="1">
        <f t="shared" si="35"/>
        <v>176919.06227605871</v>
      </c>
      <c r="H101" s="1">
        <f t="shared" si="36"/>
        <v>887315.68734885287</v>
      </c>
      <c r="I101" s="1">
        <f t="shared" si="37"/>
        <v>190228.7975862915</v>
      </c>
      <c r="J101" s="1">
        <f t="shared" si="38"/>
        <v>954728.22721582057</v>
      </c>
      <c r="K101" s="1">
        <f t="shared" si="47"/>
        <v>1189060.500345103</v>
      </c>
      <c r="L101" s="1">
        <f t="shared" si="48"/>
        <v>5948490.7964017661</v>
      </c>
      <c r="M101" s="1">
        <f t="shared" si="39"/>
        <v>178454.72389205298</v>
      </c>
      <c r="N101" s="1">
        <f t="shared" si="28"/>
        <v>892605.36612696352</v>
      </c>
      <c r="O101" s="1">
        <f t="shared" si="40"/>
        <v>191843.80438395744</v>
      </c>
      <c r="P101" s="1">
        <f t="shared" si="29"/>
        <v>960289.21687213809</v>
      </c>
      <c r="Q101" s="1">
        <f t="shared" si="41"/>
        <v>192859.06214513507</v>
      </c>
      <c r="R101" s="1">
        <f t="shared" si="30"/>
        <v>963948.57550209155</v>
      </c>
      <c r="S101" s="1">
        <f t="shared" si="42"/>
        <v>207373.1811571157</v>
      </c>
      <c r="T101" s="1">
        <f t="shared" si="31"/>
        <v>1037187.2668693318</v>
      </c>
      <c r="U101" s="2">
        <f t="shared" si="32"/>
        <v>25491449.541921064</v>
      </c>
      <c r="V101" s="21">
        <f t="shared" si="33"/>
        <v>1189067.2945203714</v>
      </c>
    </row>
    <row r="102" spans="1:22" x14ac:dyDescent="0.3">
      <c r="A102" s="6">
        <v>98</v>
      </c>
      <c r="B102" s="1">
        <f t="shared" si="43"/>
        <v>2.9399999999999955</v>
      </c>
      <c r="C102" s="1">
        <f t="shared" si="44"/>
        <v>1018404.9410292469</v>
      </c>
      <c r="D102" s="1">
        <f t="shared" si="34"/>
        <v>5491489.6450419417</v>
      </c>
      <c r="E102" s="1">
        <f t="shared" si="45"/>
        <v>1365073.1698336212</v>
      </c>
      <c r="F102" s="1">
        <f t="shared" si="46"/>
        <v>6852030.3030844452</v>
      </c>
      <c r="G102" s="1">
        <f t="shared" si="35"/>
        <v>205560.90909253334</v>
      </c>
      <c r="H102" s="1">
        <f t="shared" si="36"/>
        <v>1030948.9621703993</v>
      </c>
      <c r="I102" s="1">
        <f t="shared" si="37"/>
        <v>221025.14352508934</v>
      </c>
      <c r="J102" s="1">
        <f t="shared" si="38"/>
        <v>1109272.9635965743</v>
      </c>
      <c r="K102" s="1">
        <f t="shared" si="47"/>
        <v>1381599.4400296619</v>
      </c>
      <c r="L102" s="1">
        <f t="shared" si="48"/>
        <v>6911535.4993592249</v>
      </c>
      <c r="M102" s="1">
        <f t="shared" si="39"/>
        <v>207346.06498077675</v>
      </c>
      <c r="N102" s="1">
        <f t="shared" si="28"/>
        <v>1037098.0095116105</v>
      </c>
      <c r="O102" s="1">
        <f t="shared" si="40"/>
        <v>222902.53512345089</v>
      </c>
      <c r="P102" s="1">
        <f t="shared" si="29"/>
        <v>1115737.3991016108</v>
      </c>
      <c r="Q102" s="1">
        <f t="shared" si="41"/>
        <v>224082.1259673009</v>
      </c>
      <c r="R102" s="1">
        <f t="shared" si="30"/>
        <v>1119989.0683727306</v>
      </c>
      <c r="S102" s="1">
        <f t="shared" si="42"/>
        <v>240945.73703195868</v>
      </c>
      <c r="T102" s="1">
        <f t="shared" si="31"/>
        <v>1205082.3734750685</v>
      </c>
      <c r="U102" s="2">
        <f t="shared" si="32"/>
        <v>29616139.231118716</v>
      </c>
      <c r="V102" s="21">
        <f t="shared" si="33"/>
        <v>1381607.3381046304</v>
      </c>
    </row>
    <row r="103" spans="1:22" x14ac:dyDescent="0.3">
      <c r="A103" s="6">
        <v>99</v>
      </c>
      <c r="B103" s="1">
        <f t="shared" si="43"/>
        <v>2.9699999999999953</v>
      </c>
      <c r="C103" s="1">
        <f t="shared" si="44"/>
        <v>1183149.6303805052</v>
      </c>
      <c r="D103" s="1">
        <f t="shared" si="34"/>
        <v>6379973.8219755031</v>
      </c>
      <c r="E103" s="1">
        <f t="shared" si="45"/>
        <v>1586098.3133587106</v>
      </c>
      <c r="F103" s="1">
        <f t="shared" si="46"/>
        <v>7961303.2666810192</v>
      </c>
      <c r="G103" s="1">
        <f t="shared" si="35"/>
        <v>238839.09800043056</v>
      </c>
      <c r="H103" s="1">
        <f t="shared" si="36"/>
        <v>1197830.8125072513</v>
      </c>
      <c r="I103" s="1">
        <f t="shared" si="37"/>
        <v>256806.56018803932</v>
      </c>
      <c r="J103" s="1">
        <f t="shared" si="38"/>
        <v>1288832.3178913193</v>
      </c>
      <c r="K103" s="1">
        <f t="shared" si="47"/>
        <v>1605309.6273953684</v>
      </c>
      <c r="L103" s="1">
        <f t="shared" si="48"/>
        <v>8030474.3856817856</v>
      </c>
      <c r="M103" s="1">
        <f t="shared" si="39"/>
        <v>240914.23157045356</v>
      </c>
      <c r="N103" s="1">
        <f t="shared" si="28"/>
        <v>1204978.6679451438</v>
      </c>
      <c r="O103" s="1">
        <f t="shared" si="40"/>
        <v>258988.9115896307</v>
      </c>
      <c r="P103" s="1">
        <f t="shared" si="29"/>
        <v>1296346.7906483847</v>
      </c>
      <c r="Q103" s="1">
        <f t="shared" si="41"/>
        <v>260359.43343017934</v>
      </c>
      <c r="R103" s="1">
        <f t="shared" si="30"/>
        <v>1301286.6376100041</v>
      </c>
      <c r="S103" s="1">
        <f t="shared" si="42"/>
        <v>279952.83069875365</v>
      </c>
      <c r="T103" s="1">
        <f t="shared" si="31"/>
        <v>1400153.2638421252</v>
      </c>
      <c r="U103" s="2">
        <f t="shared" si="32"/>
        <v>34408273.337376058</v>
      </c>
      <c r="V103" s="21">
        <f t="shared" si="33"/>
        <v>1605318.808500617</v>
      </c>
    </row>
    <row r="104" spans="1:22" x14ac:dyDescent="0.3">
      <c r="A104" s="6">
        <v>100</v>
      </c>
      <c r="B104" s="1">
        <f t="shared" si="43"/>
        <v>2.9999999999999951</v>
      </c>
      <c r="C104" s="1">
        <f t="shared" si="44"/>
        <v>1374548.8450397702</v>
      </c>
      <c r="D104" s="1">
        <f t="shared" si="34"/>
        <v>7412222.0220967848</v>
      </c>
      <c r="E104" s="1">
        <f t="shared" si="45"/>
        <v>1842904.8735467498</v>
      </c>
      <c r="F104" s="1">
        <f t="shared" si="46"/>
        <v>9250135.5845723376</v>
      </c>
      <c r="G104" s="1">
        <f t="shared" si="35"/>
        <v>277504.06753717014</v>
      </c>
      <c r="H104" s="1">
        <f t="shared" si="36"/>
        <v>1391724.0624325189</v>
      </c>
      <c r="I104" s="1">
        <f t="shared" si="37"/>
        <v>298379.92847365793</v>
      </c>
      <c r="J104" s="1">
        <f t="shared" si="38"/>
        <v>1497454.9412262065</v>
      </c>
      <c r="K104" s="1">
        <f t="shared" si="47"/>
        <v>1865236.9194468397</v>
      </c>
      <c r="L104" s="1">
        <f t="shared" si="48"/>
        <v>9330540.8503991272</v>
      </c>
      <c r="M104" s="1">
        <f t="shared" si="39"/>
        <v>279916.22551197378</v>
      </c>
      <c r="N104" s="1">
        <f t="shared" si="28"/>
        <v>1400032.7715777282</v>
      </c>
      <c r="O104" s="1">
        <f t="shared" si="40"/>
        <v>300916.71708563971</v>
      </c>
      <c r="P104" s="1">
        <f t="shared" si="29"/>
        <v>1506189.8081808845</v>
      </c>
      <c r="Q104" s="1">
        <f t="shared" si="41"/>
        <v>302509.07263468707</v>
      </c>
      <c r="R104" s="1">
        <f t="shared" si="30"/>
        <v>1511929.2156298638</v>
      </c>
      <c r="S104" s="1">
        <f t="shared" si="42"/>
        <v>325274.10198086972</v>
      </c>
      <c r="T104" s="1">
        <f t="shared" si="31"/>
        <v>1626798.4072079838</v>
      </c>
      <c r="U104" s="2">
        <f t="shared" si="32"/>
        <v>39975859.888195716</v>
      </c>
      <c r="V104" s="21">
        <f t="shared" si="33"/>
        <v>1865247.5917555124</v>
      </c>
    </row>
    <row r="106" spans="1:22" x14ac:dyDescent="0.3">
      <c r="B106" s="24" t="s">
        <v>12</v>
      </c>
      <c r="C106" s="24"/>
      <c r="D106" s="24"/>
      <c r="E106" s="13"/>
      <c r="F106" s="13"/>
    </row>
    <row r="107" spans="1:22" x14ac:dyDescent="0.3">
      <c r="A107" s="6" t="s">
        <v>3</v>
      </c>
      <c r="B107" s="14" t="s">
        <v>21</v>
      </c>
      <c r="C107" s="14" t="s">
        <v>22</v>
      </c>
      <c r="D107" s="14" t="s">
        <v>23</v>
      </c>
    </row>
    <row r="108" spans="1:22" x14ac:dyDescent="0.3">
      <c r="A108" s="6">
        <v>0</v>
      </c>
      <c r="B108" s="9">
        <f t="shared" ref="B108:B139" si="49">ABS(C4-V4)</f>
        <v>0</v>
      </c>
      <c r="C108" s="9">
        <f t="shared" ref="C108:C139" si="50">ABS(E4-V4)</f>
        <v>0</v>
      </c>
      <c r="D108" s="9">
        <f t="shared" ref="D108:D139" si="51">ABS(K4-V4)</f>
        <v>0</v>
      </c>
    </row>
    <row r="109" spans="1:22" x14ac:dyDescent="0.3">
      <c r="A109" s="6">
        <v>1</v>
      </c>
      <c r="B109" s="9">
        <f t="shared" si="49"/>
        <v>6.6179714267109446E-3</v>
      </c>
      <c r="C109" s="9">
        <f t="shared" si="50"/>
        <v>3.1797142671097234E-4</v>
      </c>
      <c r="D109" s="9">
        <f t="shared" si="51"/>
        <v>1.7161621768124746E-7</v>
      </c>
    </row>
    <row r="110" spans="1:22" x14ac:dyDescent="0.3">
      <c r="A110" s="6">
        <v>2</v>
      </c>
      <c r="B110" s="9">
        <f t="shared" si="49"/>
        <v>1.5245629078456613E-2</v>
      </c>
      <c r="C110" s="9">
        <f t="shared" si="50"/>
        <v>7.2791152176998608E-4</v>
      </c>
      <c r="D110" s="9">
        <f t="shared" si="51"/>
        <v>3.8959957127104872E-7</v>
      </c>
    </row>
    <row r="111" spans="1:22" x14ac:dyDescent="0.3">
      <c r="A111" s="6">
        <v>3</v>
      </c>
      <c r="B111" s="9">
        <f t="shared" si="49"/>
        <v>2.6316345961295617E-2</v>
      </c>
      <c r="C111" s="9">
        <f t="shared" si="50"/>
        <v>1.2492951699480948E-3</v>
      </c>
      <c r="D111" s="9">
        <f t="shared" si="51"/>
        <v>6.6350723137986733E-7</v>
      </c>
    </row>
    <row r="112" spans="1:22" x14ac:dyDescent="0.3">
      <c r="A112" s="6">
        <v>4</v>
      </c>
      <c r="B112" s="9">
        <f t="shared" si="49"/>
        <v>4.0345283719581904E-2</v>
      </c>
      <c r="C112" s="9">
        <f t="shared" si="50"/>
        <v>1.9052574362947716E-3</v>
      </c>
      <c r="D112" s="9">
        <f t="shared" si="51"/>
        <v>1.0046703344812613E-6</v>
      </c>
    </row>
    <row r="113" spans="1:4" x14ac:dyDescent="0.3">
      <c r="A113" s="6">
        <v>5</v>
      </c>
      <c r="B113" s="9">
        <f t="shared" si="49"/>
        <v>5.7943864627930441E-2</v>
      </c>
      <c r="C113" s="9">
        <f t="shared" si="50"/>
        <v>2.7232419460272439E-3</v>
      </c>
      <c r="D113" s="9">
        <f t="shared" si="51"/>
        <v>1.4265062215912394E-6</v>
      </c>
    </row>
    <row r="114" spans="1:4" x14ac:dyDescent="0.3">
      <c r="A114" s="6">
        <v>6</v>
      </c>
      <c r="B114" s="9">
        <f t="shared" si="49"/>
        <v>7.9836716274834352E-2</v>
      </c>
      <c r="C114" s="9">
        <f t="shared" si="50"/>
        <v>3.7357603621117619E-3</v>
      </c>
      <c r="D114" s="9">
        <f t="shared" si="51"/>
        <v>1.9448839907454385E-6</v>
      </c>
    </row>
    <row r="115" spans="1:4" x14ac:dyDescent="0.3">
      <c r="A115" s="6">
        <v>7</v>
      </c>
      <c r="B115" s="9">
        <f t="shared" si="49"/>
        <v>0.10688150290967258</v>
      </c>
      <c r="C115" s="9">
        <f t="shared" si="50"/>
        <v>4.9812816183845143E-3</v>
      </c>
      <c r="D115" s="9">
        <f t="shared" si="51"/>
        <v>2.5785523076748973E-6</v>
      </c>
    </row>
    <row r="116" spans="1:4" x14ac:dyDescent="0.3">
      <c r="A116" s="6">
        <v>8</v>
      </c>
      <c r="B116" s="9">
        <f t="shared" si="49"/>
        <v>0.14009212587934705</v>
      </c>
      <c r="C116" s="9">
        <f t="shared" si="50"/>
        <v>6.5052726600836053E-3</v>
      </c>
      <c r="D116" s="9">
        <f t="shared" si="51"/>
        <v>3.3496398579302422E-6</v>
      </c>
    </row>
    <row r="117" spans="1:4" x14ac:dyDescent="0.3">
      <c r="A117" s="6">
        <v>9</v>
      </c>
      <c r="B117" s="9">
        <f t="shared" si="49"/>
        <v>0.1806658552681375</v>
      </c>
      <c r="C117" s="9">
        <f t="shared" si="50"/>
        <v>8.3614160467497811E-3</v>
      </c>
      <c r="D117" s="9">
        <f t="shared" si="51"/>
        <v>4.2842406298149172E-6</v>
      </c>
    </row>
    <row r="118" spans="1:4" x14ac:dyDescent="0.3">
      <c r="A118" s="6">
        <v>10</v>
      </c>
      <c r="B118" s="9">
        <f t="shared" si="49"/>
        <v>0.23001504760844416</v>
      </c>
      <c r="C118" s="9">
        <f t="shared" si="50"/>
        <v>1.0613033967511676E-2</v>
      </c>
      <c r="D118" s="9">
        <f t="shared" si="51"/>
        <v>5.4130981190780858E-6</v>
      </c>
    </row>
    <row r="119" spans="1:4" x14ac:dyDescent="0.3">
      <c r="A119" s="6">
        <v>11</v>
      </c>
      <c r="B119" s="9">
        <f t="shared" si="49"/>
        <v>0.28980421248405897</v>
      </c>
      <c r="C119" s="9">
        <f t="shared" si="50"/>
        <v>1.3334753103094066E-2</v>
      </c>
      <c r="D119" s="9">
        <f t="shared" si="51"/>
        <v>6.7724049825912402E-6</v>
      </c>
    </row>
    <row r="120" spans="1:4" x14ac:dyDescent="0.3">
      <c r="A120" s="6">
        <v>12</v>
      </c>
      <c r="B120" s="9">
        <f t="shared" si="49"/>
        <v>0.36199331648088062</v>
      </c>
      <c r="C120" s="9">
        <f t="shared" si="50"/>
        <v>1.6614450454633278E-2</v>
      </c>
      <c r="D120" s="9">
        <f t="shared" si="51"/>
        <v>8.4047373043460993E-6</v>
      </c>
    </row>
    <row r="121" spans="1:4" x14ac:dyDescent="0.3">
      <c r="A121" s="6">
        <v>13</v>
      </c>
      <c r="B121" s="9">
        <f t="shared" si="49"/>
        <v>0.44888835913616365</v>
      </c>
      <c r="C121" s="9">
        <f t="shared" si="50"/>
        <v>2.0555526877895858E-2</v>
      </c>
      <c r="D121" s="9">
        <f t="shared" si="51"/>
        <v>1.0360145862087222E-5</v>
      </c>
    </row>
    <row r="122" spans="1:4" x14ac:dyDescent="0.3">
      <c r="A122" s="6">
        <v>14</v>
      </c>
      <c r="B122" s="9">
        <f t="shared" si="49"/>
        <v>0.55320042564846439</v>
      </c>
      <c r="C122" s="9">
        <f t="shared" si="50"/>
        <v>2.5279562764797703E-2</v>
      </c>
      <c r="D122" s="9">
        <f t="shared" si="51"/>
        <v>1.269743042620064E-5</v>
      </c>
    </row>
    <row r="123" spans="1:4" x14ac:dyDescent="0.3">
      <c r="A123" s="6">
        <v>15</v>
      </c>
      <c r="B123" s="9">
        <f t="shared" si="49"/>
        <v>0.67811461903385872</v>
      </c>
      <c r="C123" s="9">
        <f t="shared" si="50"/>
        <v>3.0929419279466686E-2</v>
      </c>
      <c r="D123" s="9">
        <f t="shared" si="51"/>
        <v>1.5485627436362392E-5</v>
      </c>
    </row>
    <row r="124" spans="1:4" x14ac:dyDescent="0.3">
      <c r="A124" s="6">
        <v>16</v>
      </c>
      <c r="B124" s="9">
        <f t="shared" si="49"/>
        <v>0.82737050468056772</v>
      </c>
      <c r="C124" s="9">
        <f t="shared" si="50"/>
        <v>3.7672858989317604E-2</v>
      </c>
      <c r="D124" s="9">
        <f t="shared" si="51"/>
        <v>1.8805746366368226E-5</v>
      </c>
    </row>
    <row r="125" spans="1:4" x14ac:dyDescent="0.3">
      <c r="A125" s="6">
        <v>17</v>
      </c>
      <c r="B125" s="9">
        <f t="shared" si="49"/>
        <v>1.0053559681312265</v>
      </c>
      <c r="C125" s="9">
        <f t="shared" si="50"/>
        <v>4.5706771872144003E-2</v>
      </c>
      <c r="D125" s="9">
        <f t="shared" si="51"/>
        <v>2.2752795894476208E-5</v>
      </c>
    </row>
    <row r="126" spans="1:4" x14ac:dyDescent="0.3">
      <c r="A126" s="6">
        <v>18</v>
      </c>
      <c r="B126" s="9">
        <f t="shared" si="49"/>
        <v>1.2172166985329156</v>
      </c>
      <c r="C126" s="9">
        <f t="shared" si="50"/>
        <v>5.5262106806544864E-2</v>
      </c>
      <c r="D126" s="9">
        <f t="shared" si="51"/>
        <v>2.7438147782277156E-5</v>
      </c>
    </row>
    <row r="127" spans="1:4" x14ac:dyDescent="0.3">
      <c r="A127" s="6">
        <v>19</v>
      </c>
      <c r="B127" s="9">
        <f t="shared" si="49"/>
        <v>1.4689838726577467</v>
      </c>
      <c r="C127" s="9">
        <f t="shared" si="50"/>
        <v>6.6609625088538849E-2</v>
      </c>
      <c r="D127" s="9">
        <f t="shared" si="51"/>
        <v>3.2992294165978819E-5</v>
      </c>
    </row>
    <row r="128" spans="1:4" x14ac:dyDescent="0.3">
      <c r="A128" s="6">
        <v>20</v>
      </c>
      <c r="B128" s="9">
        <f t="shared" si="49"/>
        <v>1.7677230359857479</v>
      </c>
      <c r="C128" s="9">
        <f t="shared" si="50"/>
        <v>8.0066611638548224E-2</v>
      </c>
      <c r="D128" s="9">
        <f t="shared" si="51"/>
        <v>3.9568063126438346E-5</v>
      </c>
    </row>
    <row r="129" spans="1:4" x14ac:dyDescent="0.3">
      <c r="A129" s="6">
        <v>21</v>
      </c>
      <c r="B129" s="9">
        <f t="shared" si="49"/>
        <v>2.1217076676750253</v>
      </c>
      <c r="C129" s="9">
        <f t="shared" si="50"/>
        <v>9.6004701807242299E-2</v>
      </c>
      <c r="D129" s="9">
        <f t="shared" si="51"/>
        <v>4.7344368041990492E-5</v>
      </c>
    </row>
    <row r="130" spans="1:4" x14ac:dyDescent="0.3">
      <c r="A130" s="6">
        <v>22</v>
      </c>
      <c r="B130" s="9">
        <f t="shared" si="49"/>
        <v>2.5406214865018057</v>
      </c>
      <c r="C130" s="9">
        <f t="shared" si="50"/>
        <v>0.11485900756490253</v>
      </c>
      <c r="D130" s="9">
        <f t="shared" si="51"/>
        <v>5.6530578657287833E-5</v>
      </c>
    </row>
    <row r="131" spans="1:4" x14ac:dyDescent="0.3">
      <c r="A131" s="6">
        <v>23</v>
      </c>
      <c r="B131" s="9">
        <f t="shared" si="49"/>
        <v>3.0357942180295936</v>
      </c>
      <c r="C131" s="9">
        <f t="shared" si="50"/>
        <v>0.1371387569576541</v>
      </c>
      <c r="D131" s="9">
        <f t="shared" si="51"/>
        <v>6.7371615969591403E-5</v>
      </c>
    </row>
    <row r="132" spans="1:4" x14ac:dyDescent="0.3">
      <c r="A132" s="6">
        <v>24</v>
      </c>
      <c r="B132" s="9">
        <f t="shared" si="49"/>
        <v>3.6204763144675809</v>
      </c>
      <c r="C132" s="9">
        <f t="shared" si="50"/>
        <v>0.16343969572329797</v>
      </c>
      <c r="D132" s="9">
        <f t="shared" si="51"/>
        <v>8.0153890021250618E-5</v>
      </c>
    </row>
    <row r="133" spans="1:4" x14ac:dyDescent="0.3">
      <c r="A133" s="6">
        <v>25</v>
      </c>
      <c r="B133" s="9">
        <f t="shared" si="49"/>
        <v>4.3101590154588614</v>
      </c>
      <c r="C133" s="9">
        <f t="shared" si="50"/>
        <v>0.19445854067758361</v>
      </c>
      <c r="D133" s="9">
        <f t="shared" si="51"/>
        <v>9.5212219029860989E-5</v>
      </c>
    </row>
    <row r="134" spans="1:4" x14ac:dyDescent="0.3">
      <c r="A134" s="6">
        <v>26</v>
      </c>
      <c r="B134" s="9">
        <f t="shared" si="49"/>
        <v>5.1229471808043776</v>
      </c>
      <c r="C134" s="9">
        <f t="shared" si="50"/>
        <v>0.23100982183776253</v>
      </c>
      <c r="D134" s="9">
        <f t="shared" si="51"/>
        <v>1.1293789088995254E-4</v>
      </c>
    </row>
    <row r="135" spans="1:4" x14ac:dyDescent="0.3">
      <c r="A135" s="6">
        <v>27</v>
      </c>
      <c r="B135" s="9">
        <f t="shared" si="49"/>
        <v>6.0799935385947386</v>
      </c>
      <c r="C135" s="9">
        <f t="shared" si="50"/>
        <v>0.2740455053236488</v>
      </c>
      <c r="D135" s="9">
        <f t="shared" si="51"/>
        <v>1.3378805437014307E-4</v>
      </c>
    </row>
    <row r="136" spans="1:4" x14ac:dyDescent="0.3">
      <c r="A136" s="6">
        <v>28</v>
      </c>
      <c r="B136" s="9">
        <f t="shared" si="49"/>
        <v>7.2060044019528888</v>
      </c>
      <c r="C136" s="9">
        <f t="shared" si="50"/>
        <v>0.32467785312191921</v>
      </c>
      <c r="D136" s="9">
        <f t="shared" si="51"/>
        <v>1.5829665804290016E-4</v>
      </c>
    </row>
    <row r="137" spans="1:4" x14ac:dyDescent="0.3">
      <c r="A137" s="6">
        <v>29</v>
      </c>
      <c r="B137" s="9">
        <f t="shared" si="49"/>
        <v>8.5298285466207986</v>
      </c>
      <c r="C137" s="9">
        <f t="shared" si="50"/>
        <v>0.38420605027554444</v>
      </c>
      <c r="D137" s="9">
        <f t="shared" si="51"/>
        <v>1.8708719051829803E-4</v>
      </c>
    </row>
    <row r="138" spans="1:4" x14ac:dyDescent="0.3">
      <c r="A138" s="6">
        <v>30</v>
      </c>
      <c r="B138" s="9">
        <f t="shared" si="49"/>
        <v>10.085142847183896</v>
      </c>
      <c r="C138" s="9">
        <f t="shared" si="50"/>
        <v>0.45414721666207924</v>
      </c>
      <c r="D138" s="9">
        <f t="shared" si="51"/>
        <v>2.2088751673265961E-4</v>
      </c>
    </row>
    <row r="139" spans="1:4" x14ac:dyDescent="0.3">
      <c r="A139" s="6">
        <v>31</v>
      </c>
      <c r="B139" s="9">
        <f t="shared" si="49"/>
        <v>11.911250485088409</v>
      </c>
      <c r="C139" s="9">
        <f t="shared" si="50"/>
        <v>0.53627252122353042</v>
      </c>
      <c r="D139" s="9">
        <f t="shared" si="51"/>
        <v>2.6054715379331128E-4</v>
      </c>
    </row>
    <row r="140" spans="1:4" x14ac:dyDescent="0.3">
      <c r="A140" s="6">
        <v>32</v>
      </c>
      <c r="B140" s="9">
        <f t="shared" ref="B140:B171" si="52">ABS(C36-V36)</f>
        <v>14.054010117052329</v>
      </c>
      <c r="C140" s="9">
        <f t="shared" ref="C140:C171" si="53">ABS(E36-V36)</f>
        <v>0.63264923359399461</v>
      </c>
      <c r="D140" s="9">
        <f t="shared" ref="D140:D171" si="54">ABS(K36-V36)</f>
        <v>3.070573844752289E-4</v>
      </c>
    </row>
    <row r="141" spans="1:4" x14ac:dyDescent="0.3">
      <c r="A141" s="6">
        <v>33</v>
      </c>
      <c r="B141" s="9">
        <f t="shared" si="52"/>
        <v>16.566917386446008</v>
      </c>
      <c r="C141" s="9">
        <f t="shared" si="53"/>
        <v>0.74568968420648218</v>
      </c>
      <c r="D141" s="9">
        <f t="shared" si="54"/>
        <v>3.6157467336295213E-4</v>
      </c>
    </row>
    <row r="142" spans="1:4" x14ac:dyDescent="0.3">
      <c r="A142" s="6">
        <v>34</v>
      </c>
      <c r="B142" s="9">
        <f t="shared" si="52"/>
        <v>19.512363640631705</v>
      </c>
      <c r="C142" s="9">
        <f t="shared" si="53"/>
        <v>0.87820826223357074</v>
      </c>
      <c r="D142" s="9">
        <f t="shared" si="54"/>
        <v>4.2544792466969739E-4</v>
      </c>
    </row>
    <row r="143" spans="1:4" x14ac:dyDescent="0.3">
      <c r="A143" s="6">
        <v>35</v>
      </c>
      <c r="B143" s="9">
        <f t="shared" si="52"/>
        <v>22.963100763034674</v>
      </c>
      <c r="C143" s="9">
        <f t="shared" si="53"/>
        <v>1.0334877647298413</v>
      </c>
      <c r="D143" s="9">
        <f t="shared" si="54"/>
        <v>5.0025020917132679E-4</v>
      </c>
    </row>
    <row r="144" spans="1:4" x14ac:dyDescent="0.3">
      <c r="A144" s="6">
        <v>36</v>
      </c>
      <c r="B144" s="9">
        <f t="shared" si="52"/>
        <v>27.003945731589354</v>
      </c>
      <c r="C144" s="9">
        <f t="shared" si="53"/>
        <v>1.215356624272772</v>
      </c>
      <c r="D144" s="9">
        <f t="shared" si="54"/>
        <v>5.8781569016730373E-4</v>
      </c>
    </row>
    <row r="145" spans="1:4" x14ac:dyDescent="0.3">
      <c r="A145" s="6">
        <v>37</v>
      </c>
      <c r="B145" s="9">
        <f t="shared" si="52"/>
        <v>31.733763981750215</v>
      </c>
      <c r="C145" s="9">
        <f t="shared" si="53"/>
        <v>1.4282787910999559</v>
      </c>
      <c r="D145" s="9">
        <f t="shared" si="54"/>
        <v>6.9028259707692996E-4</v>
      </c>
    </row>
    <row r="146" spans="1:4" x14ac:dyDescent="0.3">
      <c r="A146" s="6">
        <v>38</v>
      </c>
      <c r="B146" s="9">
        <f t="shared" si="52"/>
        <v>37.267777006341333</v>
      </c>
      <c r="C146" s="9">
        <f t="shared" si="53"/>
        <v>1.6774583348576186</v>
      </c>
      <c r="D146" s="9">
        <f t="shared" si="54"/>
        <v>8.1014323271233479E-4</v>
      </c>
    </row>
    <row r="147" spans="1:4" x14ac:dyDescent="0.3">
      <c r="A147" s="6">
        <v>39</v>
      </c>
      <c r="B147" s="9">
        <f t="shared" si="52"/>
        <v>43.740247010083067</v>
      </c>
      <c r="C147" s="9">
        <f t="shared" si="53"/>
        <v>1.9689611671711589</v>
      </c>
      <c r="D147" s="9">
        <f t="shared" si="54"/>
        <v>9.5030216263580769E-4</v>
      </c>
    </row>
    <row r="148" spans="1:4" x14ac:dyDescent="0.3">
      <c r="A148" s="6">
        <v>40</v>
      </c>
      <c r="B148" s="9">
        <f t="shared" si="52"/>
        <v>51.307600020933791</v>
      </c>
      <c r="C148" s="9">
        <f t="shared" si="53"/>
        <v>2.3098566769364766</v>
      </c>
      <c r="D148" s="9">
        <f t="shared" si="54"/>
        <v>1.1141439177038137E-3</v>
      </c>
    </row>
    <row r="149" spans="1:4" x14ac:dyDescent="0.3">
      <c r="A149" s="6">
        <v>41</v>
      </c>
      <c r="B149" s="9">
        <f t="shared" si="52"/>
        <v>60.152058837804475</v>
      </c>
      <c r="C149" s="9">
        <f t="shared" si="53"/>
        <v>2.7083825243867636</v>
      </c>
      <c r="D149" s="9">
        <f t="shared" si="54"/>
        <v>1.3056117635983355E-3</v>
      </c>
    </row>
    <row r="150" spans="1:4" x14ac:dyDescent="0.3">
      <c r="A150" s="6">
        <v>42</v>
      </c>
      <c r="B150" s="9">
        <f t="shared" si="52"/>
        <v>70.485868790588029</v>
      </c>
      <c r="C150" s="9">
        <f t="shared" si="53"/>
        <v>3.1741363678864332</v>
      </c>
      <c r="D150" s="9">
        <f t="shared" si="54"/>
        <v>1.5292993386992748E-3</v>
      </c>
    </row>
    <row r="151" spans="1:4" x14ac:dyDescent="0.3">
      <c r="A151" s="6">
        <v>43</v>
      </c>
      <c r="B151" s="9">
        <f t="shared" si="52"/>
        <v>82.556212766268004</v>
      </c>
      <c r="C151" s="9">
        <f t="shared" si="53"/>
        <v>3.718298911021634</v>
      </c>
      <c r="D151" s="9">
        <f t="shared" si="54"/>
        <v>1.7905572548215787E-3</v>
      </c>
    </row>
    <row r="152" spans="1:4" x14ac:dyDescent="0.3">
      <c r="A152" s="6">
        <v>44</v>
      </c>
      <c r="B152" s="9">
        <f t="shared" si="52"/>
        <v>96.650927619117226</v>
      </c>
      <c r="C152" s="9">
        <f t="shared" si="53"/>
        <v>4.3538933707964134</v>
      </c>
      <c r="D152" s="9">
        <f t="shared" si="54"/>
        <v>2.0956170995418688E-3</v>
      </c>
    </row>
    <row r="153" spans="1:4" x14ac:dyDescent="0.3">
      <c r="A153" s="6">
        <v>45</v>
      </c>
      <c r="B153" s="9">
        <f t="shared" si="52"/>
        <v>113.10515228804616</v>
      </c>
      <c r="C153" s="9">
        <f t="shared" si="53"/>
        <v>5.096087296751989</v>
      </c>
      <c r="D153" s="9">
        <f t="shared" si="54"/>
        <v>2.4517356719115924E-3</v>
      </c>
    </row>
    <row r="154" spans="1:4" x14ac:dyDescent="0.3">
      <c r="A154" s="6">
        <v>46</v>
      </c>
      <c r="B154" s="9">
        <f t="shared" si="52"/>
        <v>132.30905910183219</v>
      </c>
      <c r="C154" s="9">
        <f t="shared" si="53"/>
        <v>5.9625436343856109</v>
      </c>
      <c r="D154" s="9">
        <f t="shared" si="54"/>
        <v>2.8673627425632731E-3</v>
      </c>
    </row>
    <row r="155" spans="1:4" x14ac:dyDescent="0.3">
      <c r="A155" s="6">
        <v>47</v>
      </c>
      <c r="B155" s="9">
        <f t="shared" si="52"/>
        <v>154.71684434176927</v>
      </c>
      <c r="C155" s="9">
        <f t="shared" si="53"/>
        <v>6.9738290461783663</v>
      </c>
      <c r="D155" s="9">
        <f t="shared" si="54"/>
        <v>3.3523361703373666E-3</v>
      </c>
    </row>
    <row r="156" spans="1:4" x14ac:dyDescent="0.3">
      <c r="A156" s="6">
        <v>48</v>
      </c>
      <c r="B156" s="9">
        <f t="shared" si="52"/>
        <v>180.85718270723203</v>
      </c>
      <c r="C156" s="9">
        <f t="shared" si="53"/>
        <v>8.1538888051750291</v>
      </c>
      <c r="D156" s="9">
        <f t="shared" si="54"/>
        <v>3.9181088156965416E-3</v>
      </c>
    </row>
    <row r="157" spans="1:4" x14ac:dyDescent="0.3">
      <c r="A157" s="6">
        <v>49</v>
      </c>
      <c r="B157" s="9">
        <f t="shared" si="52"/>
        <v>211.34538353888149</v>
      </c>
      <c r="C157" s="9">
        <f t="shared" si="53"/>
        <v>9.530599088900999</v>
      </c>
      <c r="D157" s="9">
        <f t="shared" si="54"/>
        <v>4.5780124332850392E-3</v>
      </c>
    </row>
    <row r="158" spans="1:4" x14ac:dyDescent="0.3">
      <c r="A158" s="6">
        <v>50</v>
      </c>
      <c r="B158" s="9">
        <f t="shared" si="52"/>
        <v>246.89752524744006</v>
      </c>
      <c r="C158" s="9">
        <f t="shared" si="53"/>
        <v>11.136409259631023</v>
      </c>
      <c r="D158" s="9">
        <f t="shared" si="54"/>
        <v>5.3475645505614011E-3</v>
      </c>
    </row>
    <row r="159" spans="1:4" x14ac:dyDescent="0.3">
      <c r="A159" s="6">
        <v>51</v>
      </c>
      <c r="B159" s="9">
        <f t="shared" si="52"/>
        <v>288.34688924549414</v>
      </c>
      <c r="C159" s="9">
        <f t="shared" si="53"/>
        <v>13.009088760449231</v>
      </c>
      <c r="D159" s="9">
        <f t="shared" si="54"/>
        <v>6.2448253117963759E-3</v>
      </c>
    </row>
    <row r="160" spans="1:4" x14ac:dyDescent="0.3">
      <c r="A160" s="6">
        <v>52</v>
      </c>
      <c r="B160" s="9">
        <f t="shared" si="52"/>
        <v>336.66306679929039</v>
      </c>
      <c r="C160" s="9">
        <f t="shared" si="53"/>
        <v>15.19259563142441</v>
      </c>
      <c r="D160" s="9">
        <f t="shared" si="54"/>
        <v>7.2908124266177765E-3</v>
      </c>
    </row>
    <row r="161" spans="1:4" x14ac:dyDescent="0.3">
      <c r="A161" s="6">
        <v>53</v>
      </c>
      <c r="B161" s="9">
        <f t="shared" si="52"/>
        <v>392.974172784649</v>
      </c>
      <c r="C161" s="9">
        <f t="shared" si="53"/>
        <v>17.738086410174674</v>
      </c>
      <c r="D161" s="9">
        <f t="shared" si="54"/>
        <v>8.5099836433073506E-3</v>
      </c>
    </row>
    <row r="162" spans="1:4" x14ac:dyDescent="0.3">
      <c r="A162" s="6">
        <v>54</v>
      </c>
      <c r="B162" s="9">
        <f t="shared" si="52"/>
        <v>458.59267071457134</v>
      </c>
      <c r="C162" s="9">
        <f t="shared" si="53"/>
        <v>20.705090388672943</v>
      </c>
      <c r="D162" s="9">
        <f t="shared" si="54"/>
        <v>9.9307977332045994E-3</v>
      </c>
    </row>
    <row r="163" spans="1:4" x14ac:dyDescent="0.3">
      <c r="A163" s="6">
        <v>55</v>
      </c>
      <c r="B163" s="9">
        <f t="shared" si="52"/>
        <v>535.04539519586206</v>
      </c>
      <c r="C163" s="9">
        <f t="shared" si="53"/>
        <v>24.162874925732467</v>
      </c>
      <c r="D163" s="9">
        <f t="shared" si="54"/>
        <v>1.1586366730170994E-2</v>
      </c>
    </row>
    <row r="164" spans="1:4" x14ac:dyDescent="0.3">
      <c r="A164" s="6">
        <v>56</v>
      </c>
      <c r="B164" s="9">
        <f t="shared" si="52"/>
        <v>624.10845301583959</v>
      </c>
      <c r="C164" s="9">
        <f t="shared" si="53"/>
        <v>28.192032846594884</v>
      </c>
      <c r="D164" s="9">
        <f t="shared" si="54"/>
        <v>1.3515214239760098E-2</v>
      </c>
    </row>
    <row r="165" spans="1:4" x14ac:dyDescent="0.3">
      <c r="A165" s="6">
        <v>57</v>
      </c>
      <c r="B165" s="9">
        <f t="shared" si="52"/>
        <v>727.84779450478436</v>
      </c>
      <c r="C165" s="9">
        <f t="shared" si="53"/>
        <v>32.886327995318879</v>
      </c>
      <c r="D165" s="9">
        <f t="shared" si="54"/>
        <v>1.5762157077006123E-2</v>
      </c>
    </row>
    <row r="166" spans="1:4" x14ac:dyDescent="0.3">
      <c r="A166" s="6">
        <v>58</v>
      </c>
      <c r="B166" s="9">
        <f t="shared" si="52"/>
        <v>848.66637515943285</v>
      </c>
      <c r="C166" s="9">
        <f t="shared" si="53"/>
        <v>38.354840855875409</v>
      </c>
      <c r="D166" s="9">
        <f t="shared" si="54"/>
        <v>1.8379330177594966E-2</v>
      </c>
    </row>
    <row r="167" spans="1:4" x14ac:dyDescent="0.3">
      <c r="A167" s="6">
        <v>59</v>
      </c>
      <c r="B167" s="9">
        <f t="shared" si="52"/>
        <v>989.35897664634649</v>
      </c>
      <c r="C167" s="9">
        <f t="shared" si="53"/>
        <v>44.724462956606658</v>
      </c>
      <c r="D167" s="9">
        <f t="shared" si="54"/>
        <v>2.1427378135285835E-2</v>
      </c>
    </row>
    <row r="168" spans="1:4" x14ac:dyDescent="0.3">
      <c r="A168" s="6">
        <v>60</v>
      </c>
      <c r="B168" s="9">
        <f t="shared" si="52"/>
        <v>1153.175929598392</v>
      </c>
      <c r="C168" s="9">
        <f t="shared" si="53"/>
        <v>52.142796673049816</v>
      </c>
      <c r="D168" s="9">
        <f t="shared" si="54"/>
        <v>2.4976840345516393E-2</v>
      </c>
    </row>
    <row r="169" spans="1:4" x14ac:dyDescent="0.3">
      <c r="A169" s="6">
        <v>61</v>
      </c>
      <c r="B169" s="9">
        <f t="shared" si="52"/>
        <v>1343.8971819863636</v>
      </c>
      <c r="C169" s="9">
        <f t="shared" si="53"/>
        <v>60.781526225116068</v>
      </c>
      <c r="D169" s="9">
        <f t="shared" si="54"/>
        <v>2.9109761196195905E-2</v>
      </c>
    </row>
    <row r="170" spans="1:4" x14ac:dyDescent="0.3">
      <c r="A170" s="6">
        <v>62</v>
      </c>
      <c r="B170" s="9">
        <f t="shared" si="52"/>
        <v>1565.9183908370078</v>
      </c>
      <c r="C170" s="9">
        <f t="shared" si="53"/>
        <v>70.840336333332743</v>
      </c>
      <c r="D170" s="9">
        <f t="shared" si="54"/>
        <v>3.3921561817805923E-2</v>
      </c>
    </row>
    <row r="171" spans="1:4" x14ac:dyDescent="0.3">
      <c r="A171" s="6">
        <v>63</v>
      </c>
      <c r="B171" s="9">
        <f t="shared" si="52"/>
        <v>1824.350986961128</v>
      </c>
      <c r="C171" s="9">
        <f t="shared" si="53"/>
        <v>82.55146739643078</v>
      </c>
      <c r="D171" s="9">
        <f t="shared" si="54"/>
        <v>3.9523215825283842E-2</v>
      </c>
    </row>
    <row r="172" spans="1:4" x14ac:dyDescent="0.3">
      <c r="A172" s="6">
        <v>64</v>
      </c>
      <c r="B172" s="9">
        <f t="shared" ref="B172:B203" si="55">ABS(C68-V68)</f>
        <v>2125.138478288849</v>
      </c>
      <c r="C172" s="9">
        <f t="shared" ref="C172:C203" si="56">ABS(E68-V68)</f>
        <v>96.185010459103069</v>
      </c>
      <c r="D172" s="9">
        <f t="shared" ref="D172:D203" si="57">ABS(K68-V68)</f>
        <v>4.6043778440434835E-2</v>
      </c>
    </row>
    <row r="173" spans="1:4" x14ac:dyDescent="0.3">
      <c r="A173" s="6">
        <v>65</v>
      </c>
      <c r="B173" s="9">
        <f t="shared" si="55"/>
        <v>2475.1916245146367</v>
      </c>
      <c r="C173" s="9">
        <f t="shared" si="56"/>
        <v>112.05506197917748</v>
      </c>
      <c r="D173" s="9">
        <f t="shared" si="57"/>
        <v>5.3633326111594215E-2</v>
      </c>
    </row>
    <row r="174" spans="1:4" x14ac:dyDescent="0.3">
      <c r="A174" s="6">
        <v>66</v>
      </c>
      <c r="B174" s="9">
        <f t="shared" si="55"/>
        <v>2882.5455423194671</v>
      </c>
      <c r="C174" s="9">
        <f t="shared" si="56"/>
        <v>130.52687785695707</v>
      </c>
      <c r="D174" s="9">
        <f t="shared" si="57"/>
        <v>6.2466373499773908E-2</v>
      </c>
    </row>
    <row r="175" spans="1:4" x14ac:dyDescent="0.3">
      <c r="A175" s="6">
        <v>67</v>
      </c>
      <c r="B175" s="9">
        <f t="shared" si="55"/>
        <v>3356.5422960874839</v>
      </c>
      <c r="C175" s="9">
        <f t="shared" si="56"/>
        <v>152.02518879364288</v>
      </c>
      <c r="D175" s="9">
        <f t="shared" si="57"/>
        <v>7.2745845020108391E-2</v>
      </c>
    </row>
    <row r="176" spans="1:4" x14ac:dyDescent="0.3">
      <c r="A176" s="6">
        <v>68</v>
      </c>
      <c r="B176" s="9">
        <f t="shared" si="55"/>
        <v>3908.0431049574017</v>
      </c>
      <c r="C176" s="9">
        <f t="shared" si="56"/>
        <v>177.04386531266027</v>
      </c>
      <c r="D176" s="9">
        <f t="shared" si="57"/>
        <v>8.4707690930372337E-2</v>
      </c>
    </row>
    <row r="177" spans="1:4" x14ac:dyDescent="0.3">
      <c r="A177" s="6">
        <v>69</v>
      </c>
      <c r="B177" s="9">
        <f t="shared" si="55"/>
        <v>4549.6749662410184</v>
      </c>
      <c r="C177" s="9">
        <f t="shared" si="56"/>
        <v>206.15715129955424</v>
      </c>
      <c r="D177" s="9">
        <f t="shared" si="57"/>
        <v>9.8626252605754416E-2</v>
      </c>
    </row>
    <row r="178" spans="1:4" x14ac:dyDescent="0.3">
      <c r="A178" s="6">
        <v>70</v>
      </c>
      <c r="B178" s="9">
        <f t="shared" si="55"/>
        <v>5296.117272803298</v>
      </c>
      <c r="C178" s="9">
        <f t="shared" si="56"/>
        <v>240.03272038169962</v>
      </c>
      <c r="D178" s="9">
        <f t="shared" si="57"/>
        <v>0.11482049826372531</v>
      </c>
    </row>
    <row r="179" spans="1:4" x14ac:dyDescent="0.3">
      <c r="A179" s="6">
        <v>71</v>
      </c>
      <c r="B179" s="9">
        <f t="shared" si="55"/>
        <v>6164.4349054772465</v>
      </c>
      <c r="C179" s="9">
        <f t="shared" si="56"/>
        <v>279.44685067996033</v>
      </c>
      <c r="D179" s="9">
        <f t="shared" si="57"/>
        <v>0.13366127020708518</v>
      </c>
    </row>
    <row r="180" spans="1:4" x14ac:dyDescent="0.3">
      <c r="A180" s="6">
        <v>72</v>
      </c>
      <c r="B180" s="9">
        <f t="shared" si="55"/>
        <v>7174.4653313681592</v>
      </c>
      <c r="C180" s="9">
        <f t="shared" si="56"/>
        <v>325.30206135081607</v>
      </c>
      <c r="D180" s="9">
        <f t="shared" si="57"/>
        <v>0.15557970810186816</v>
      </c>
    </row>
    <row r="181" spans="1:4" x14ac:dyDescent="0.3">
      <c r="A181" s="6">
        <v>73</v>
      </c>
      <c r="B181" s="9">
        <f t="shared" si="55"/>
        <v>8349.2684586697724</v>
      </c>
      <c r="C181" s="9">
        <f t="shared" si="56"/>
        <v>378.64760997818667</v>
      </c>
      <c r="D181" s="9">
        <f t="shared" si="57"/>
        <v>0.1810770381889597</v>
      </c>
    </row>
    <row r="182" spans="1:4" x14ac:dyDescent="0.3">
      <c r="A182" s="6">
        <v>74</v>
      </c>
      <c r="B182" s="9">
        <f t="shared" si="55"/>
        <v>9715.6494158933383</v>
      </c>
      <c r="C182" s="9">
        <f t="shared" si="56"/>
        <v>440.70331452864775</v>
      </c>
      <c r="D182" s="9">
        <f t="shared" si="57"/>
        <v>0.21073595004418166</v>
      </c>
    </row>
    <row r="183" spans="1:4" x14ac:dyDescent="0.3">
      <c r="A183" s="6">
        <v>75</v>
      </c>
      <c r="B183" s="9">
        <f t="shared" si="55"/>
        <v>11304.766070172678</v>
      </c>
      <c r="C183" s="9">
        <f t="shared" si="56"/>
        <v>512.88723870909598</v>
      </c>
      <c r="D183" s="9">
        <f t="shared" si="57"/>
        <v>0.24523381883045658</v>
      </c>
    </row>
    <row r="184" spans="1:4" x14ac:dyDescent="0.3">
      <c r="A184" s="6">
        <v>76</v>
      </c>
      <c r="B184" s="9">
        <f t="shared" si="55"/>
        <v>13152.835012702883</v>
      </c>
      <c r="C184" s="9">
        <f t="shared" si="56"/>
        <v>596.84786685563449</v>
      </c>
      <c r="D184" s="9">
        <f t="shared" si="57"/>
        <v>0.28535807104344713</v>
      </c>
    </row>
    <row r="185" spans="1:4" x14ac:dyDescent="0.3">
      <c r="A185" s="6">
        <v>77</v>
      </c>
      <c r="B185" s="9">
        <f t="shared" si="55"/>
        <v>15301.951962567975</v>
      </c>
      <c r="C185" s="9">
        <f t="shared" si="56"/>
        <v>694.50149591202353</v>
      </c>
      <c r="D185" s="9">
        <f t="shared" si="57"/>
        <v>0.33202404190524248</v>
      </c>
    </row>
    <row r="186" spans="1:4" x14ac:dyDescent="0.3">
      <c r="A186" s="6">
        <v>78</v>
      </c>
      <c r="B186" s="9">
        <f t="shared" si="55"/>
        <v>17801.045123359072</v>
      </c>
      <c r="C186" s="9">
        <f t="shared" si="56"/>
        <v>808.07568990839354</v>
      </c>
      <c r="D186" s="9">
        <f t="shared" si="57"/>
        <v>0.38629572800709866</v>
      </c>
    </row>
    <row r="187" spans="1:4" x14ac:dyDescent="0.3">
      <c r="A187" s="6">
        <v>79</v>
      </c>
      <c r="B187" s="9">
        <f t="shared" si="55"/>
        <v>20706.983028352086</v>
      </c>
      <c r="C187" s="9">
        <f t="shared" si="56"/>
        <v>940.15977928800567</v>
      </c>
      <c r="D187" s="9">
        <f t="shared" si="57"/>
        <v>0.44940990358009003</v>
      </c>
    </row>
    <row r="188" spans="1:4" x14ac:dyDescent="0.3">
      <c r="A188" s="6">
        <v>80</v>
      </c>
      <c r="B188" s="9">
        <f t="shared" si="55"/>
        <v>24085.861897307099</v>
      </c>
      <c r="C188" s="9">
        <f t="shared" si="56"/>
        <v>1093.7635465450439</v>
      </c>
      <c r="D188" s="9">
        <f t="shared" si="57"/>
        <v>0.52280414721462876</v>
      </c>
    </row>
    <row r="189" spans="1:4" x14ac:dyDescent="0.3">
      <c r="A189" s="6">
        <v>81</v>
      </c>
      <c r="B189" s="9">
        <f t="shared" si="55"/>
        <v>28014.501579820775</v>
      </c>
      <c r="C189" s="9">
        <f t="shared" si="56"/>
        <v>1272.3854245093244</v>
      </c>
      <c r="D189" s="9">
        <f t="shared" si="57"/>
        <v>0.60814941048738547</v>
      </c>
    </row>
    <row r="190" spans="1:4" x14ac:dyDescent="0.3">
      <c r="A190" s="6">
        <v>82</v>
      </c>
      <c r="B190" s="9">
        <f t="shared" si="55"/>
        <v>32582.183868012915</v>
      </c>
      <c r="C190" s="9">
        <f t="shared" si="56"/>
        <v>1480.0917484290694</v>
      </c>
      <c r="D190" s="9">
        <f t="shared" si="57"/>
        <v>0.70738786476431414</v>
      </c>
    </row>
    <row r="191" spans="1:4" x14ac:dyDescent="0.3">
      <c r="A191" s="6">
        <v>83</v>
      </c>
      <c r="B191" s="9">
        <f t="shared" si="55"/>
        <v>37892.672431337429</v>
      </c>
      <c r="C191" s="9">
        <f t="shared" si="56"/>
        <v>1721.6088526000676</v>
      </c>
      <c r="D191" s="9">
        <f t="shared" si="57"/>
        <v>0.82277688346221112</v>
      </c>
    </row>
    <row r="192" spans="1:4" x14ac:dyDescent="0.3">
      <c r="A192" s="6">
        <v>84</v>
      </c>
      <c r="B192" s="9">
        <f t="shared" si="55"/>
        <v>44066.559981840401</v>
      </c>
      <c r="C192" s="9">
        <f t="shared" si="56"/>
        <v>2002.4300922915863</v>
      </c>
      <c r="D192" s="9">
        <f t="shared" si="57"/>
        <v>0.95694015003391542</v>
      </c>
    </row>
    <row r="193" spans="1:4" x14ac:dyDescent="0.3">
      <c r="A193" s="6">
        <v>85</v>
      </c>
      <c r="B193" s="9">
        <f t="shared" si="55"/>
        <v>51243.995662605768</v>
      </c>
      <c r="C193" s="9">
        <f t="shared" si="56"/>
        <v>2328.9402086904156</v>
      </c>
      <c r="D193" s="9">
        <f t="shared" si="57"/>
        <v>1.1129270488745533</v>
      </c>
    </row>
    <row r="194" spans="1:4" x14ac:dyDescent="0.3">
      <c r="A194" s="6">
        <v>86</v>
      </c>
      <c r="B194" s="9">
        <f t="shared" si="55"/>
        <v>59587.854231949692</v>
      </c>
      <c r="C194" s="9">
        <f t="shared" si="56"/>
        <v>2708.5598461006011</v>
      </c>
      <c r="D194" s="9">
        <f t="shared" si="57"/>
        <v>1.2942816796421539</v>
      </c>
    </row>
    <row r="195" spans="1:4" x14ac:dyDescent="0.3">
      <c r="A195" s="6">
        <v>87</v>
      </c>
      <c r="B195" s="9">
        <f t="shared" si="55"/>
        <v>69287.418584662053</v>
      </c>
      <c r="C195" s="9">
        <f t="shared" si="56"/>
        <v>3149.9134855473822</v>
      </c>
      <c r="D195" s="9">
        <f t="shared" si="57"/>
        <v>1.5051230521639809</v>
      </c>
    </row>
    <row r="196" spans="1:4" x14ac:dyDescent="0.3">
      <c r="A196" s="6">
        <v>88</v>
      </c>
      <c r="B196" s="9">
        <f t="shared" si="55"/>
        <v>80562.658734063967</v>
      </c>
      <c r="C196" s="9">
        <f t="shared" si="56"/>
        <v>3663.0245875004912</v>
      </c>
      <c r="D196" s="9">
        <f t="shared" si="57"/>
        <v>1.7502382779493928</v>
      </c>
    </row>
    <row r="197" spans="1:4" x14ac:dyDescent="0.3">
      <c r="A197" s="6">
        <v>89</v>
      </c>
      <c r="B197" s="9">
        <f t="shared" si="55"/>
        <v>93669.20383603673</v>
      </c>
      <c r="C197" s="9">
        <f t="shared" si="56"/>
        <v>4259.5423505545477</v>
      </c>
      <c r="D197" s="9">
        <f t="shared" si="57"/>
        <v>2.0351908570155501</v>
      </c>
    </row>
    <row r="198" spans="1:4" x14ac:dyDescent="0.3">
      <c r="A198" s="6">
        <v>90</v>
      </c>
      <c r="B198" s="9">
        <f t="shared" si="55"/>
        <v>108904.11947199336</v>
      </c>
      <c r="C198" s="9">
        <f t="shared" si="56"/>
        <v>4953.0052064728225</v>
      </c>
      <c r="D198" s="9">
        <f t="shared" si="57"/>
        <v>2.3664465056499466</v>
      </c>
    </row>
    <row r="199" spans="1:4" x14ac:dyDescent="0.3">
      <c r="A199" s="6">
        <v>91</v>
      </c>
      <c r="B199" s="9">
        <f t="shared" si="55"/>
        <v>126612.62057459081</v>
      </c>
      <c r="C199" s="9">
        <f t="shared" si="56"/>
        <v>5759.1470010837074</v>
      </c>
      <c r="D199" s="9">
        <f t="shared" si="57"/>
        <v>2.7515193739673123</v>
      </c>
    </row>
    <row r="200" spans="1:4" x14ac:dyDescent="0.3">
      <c r="A200" s="6">
        <v>92</v>
      </c>
      <c r="B200" s="9">
        <f t="shared" si="55"/>
        <v>147195.87148746452</v>
      </c>
      <c r="C200" s="9">
        <f t="shared" si="56"/>
        <v>6696.2527738038916</v>
      </c>
      <c r="D200" s="9">
        <f t="shared" si="57"/>
        <v>3.1991419424302876</v>
      </c>
    </row>
    <row r="201" spans="1:4" x14ac:dyDescent="0.3">
      <c r="A201" s="6">
        <v>93</v>
      </c>
      <c r="B201" s="9">
        <f t="shared" si="55"/>
        <v>171120.04917444149</v>
      </c>
      <c r="C201" s="9">
        <f t="shared" si="56"/>
        <v>7785.5721678248374</v>
      </c>
      <c r="D201" s="9">
        <f t="shared" si="57"/>
        <v>3.7194624420953915</v>
      </c>
    </row>
    <row r="202" spans="1:4" x14ac:dyDescent="0.3">
      <c r="A202" s="6">
        <v>94</v>
      </c>
      <c r="B202" s="9">
        <f t="shared" si="55"/>
        <v>198926.87408749713</v>
      </c>
      <c r="C202" s="9">
        <f t="shared" si="56"/>
        <v>9051.7998034259072</v>
      </c>
      <c r="D202" s="9">
        <f t="shared" si="57"/>
        <v>4.3242742520524189</v>
      </c>
    </row>
    <row r="203" spans="1:4" x14ac:dyDescent="0.3">
      <c r="A203" s="6">
        <v>95</v>
      </c>
      <c r="B203" s="9">
        <f t="shared" si="55"/>
        <v>231245.84630871378</v>
      </c>
      <c r="C203" s="9">
        <f t="shared" si="56"/>
        <v>10523.633457824821</v>
      </c>
      <c r="D203" s="9">
        <f t="shared" si="57"/>
        <v>5.0272824445273727</v>
      </c>
    </row>
    <row r="204" spans="1:4" x14ac:dyDescent="0.3">
      <c r="A204" s="6">
        <v>96</v>
      </c>
      <c r="B204" s="9">
        <f t="shared" ref="B204:B208" si="58">ABS(C100-V100)</f>
        <v>268808.46304621082</v>
      </c>
      <c r="C204" s="9">
        <f t="shared" ref="C204:C208" si="59">ABS(E100-V100)</f>
        <v>12234.422650554916</v>
      </c>
      <c r="D204" s="9">
        <f t="shared" ref="D204:D208" si="60">ABS(K100-V100)</f>
        <v>5.8444135161116719</v>
      </c>
    </row>
    <row r="205" spans="1:4" x14ac:dyDescent="0.3">
      <c r="A205" s="6">
        <v>97</v>
      </c>
      <c r="B205" s="9">
        <f t="shared" si="58"/>
        <v>312464.73825465376</v>
      </c>
      <c r="C205" s="9">
        <f t="shared" si="59"/>
        <v>14222.92227304168</v>
      </c>
      <c r="D205" s="9">
        <f t="shared" si="60"/>
        <v>6.7941752683836967</v>
      </c>
    </row>
    <row r="206" spans="1:4" x14ac:dyDescent="0.3">
      <c r="A206" s="6">
        <v>98</v>
      </c>
      <c r="B206" s="9">
        <f t="shared" si="58"/>
        <v>363202.39707538346</v>
      </c>
      <c r="C206" s="9">
        <f t="shared" si="59"/>
        <v>16534.168271009112</v>
      </c>
      <c r="D206" s="9">
        <f t="shared" si="60"/>
        <v>7.8980749684851617</v>
      </c>
    </row>
    <row r="207" spans="1:4" x14ac:dyDescent="0.3">
      <c r="A207" s="6">
        <v>99</v>
      </c>
      <c r="B207" s="9">
        <f t="shared" si="58"/>
        <v>422169.17812011181</v>
      </c>
      <c r="C207" s="9">
        <f t="shared" si="59"/>
        <v>19220.495141906431</v>
      </c>
      <c r="D207" s="9">
        <f t="shared" si="60"/>
        <v>9.1811052486300468</v>
      </c>
    </row>
    <row r="208" spans="1:4" x14ac:dyDescent="0.3">
      <c r="A208" s="6">
        <v>100</v>
      </c>
      <c r="B208" s="9">
        <f t="shared" si="58"/>
        <v>490698.74671574216</v>
      </c>
      <c r="C208" s="9">
        <f t="shared" si="59"/>
        <v>22342.718208762584</v>
      </c>
      <c r="D208" s="9">
        <f t="shared" si="60"/>
        <v>10.672308672685176</v>
      </c>
    </row>
  </sheetData>
  <mergeCells count="1">
    <mergeCell ref="B106:D10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Савельев</dc:creator>
  <cp:lastModifiedBy>Сергей Савельев</cp:lastModifiedBy>
  <dcterms:created xsi:type="dcterms:W3CDTF">2021-12-22T20:52:34Z</dcterms:created>
  <dcterms:modified xsi:type="dcterms:W3CDTF">2022-01-06T16:05:00Z</dcterms:modified>
</cp:coreProperties>
</file>