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\\172.16.0.162\Urgencias\2025\BROTES 2025\243\"/>
    </mc:Choice>
  </mc:AlternateContent>
  <xr:revisionPtr revIDLastSave="0" documentId="8_{F2686F8D-99CC-4BFD-8618-386968A6AB58}" xr6:coauthVersionLast="47" xr6:coauthVersionMax="47" xr10:uidLastSave="{00000000-0000-0000-0000-000000000000}"/>
  <bookViews>
    <workbookView xWindow="1020" yWindow="0" windowWidth="12915" windowHeight="15480" firstSheet="1" activeTab="3" xr2:uid="{00000000-000D-0000-FFFF-FFFF00000000}"/>
  </bookViews>
  <sheets>
    <sheet name="Hoja Frontal" sheetId="5" r:id="rId1"/>
    <sheet name="Anverso" sheetId="8" r:id="rId2"/>
    <sheet name="Reverso" sheetId="9" r:id="rId3"/>
    <sheet name="Censo brote comunitario" sheetId="6" r:id="rId4"/>
    <sheet name="Censo brote IAAS" sheetId="7" r:id="rId5"/>
  </sheets>
  <definedNames>
    <definedName name="_xlnm.Print_Area" localSheetId="1">Anverso!$A$1:$J$57</definedName>
    <definedName name="_xlnm.Print_Area" localSheetId="0">'Hoja Frontal'!$A$6:$Q$41</definedName>
    <definedName name="_xlnm.Print_Area" localSheetId="2">Reverso!$A$1:$L$60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8" l="1"/>
  <c r="D50" i="8"/>
  <c r="D49" i="8"/>
  <c r="O10" i="6"/>
  <c r="O11" i="6"/>
  <c r="O12" i="6"/>
  <c r="O9" i="6"/>
  <c r="G25" i="5"/>
  <c r="G3" i="6" l="1"/>
  <c r="J31" i="9" l="1"/>
  <c r="K28" i="9" s="1"/>
  <c r="H31" i="9"/>
  <c r="I31" i="9" s="1"/>
  <c r="J56" i="8"/>
  <c r="F55" i="8"/>
  <c r="E55" i="8"/>
  <c r="C55" i="8"/>
  <c r="B55" i="8"/>
  <c r="F54" i="8"/>
  <c r="E54" i="8"/>
  <c r="C54" i="8"/>
  <c r="B54" i="8"/>
  <c r="F53" i="8"/>
  <c r="E53" i="8"/>
  <c r="C53" i="8"/>
  <c r="B53" i="8"/>
  <c r="F52" i="8"/>
  <c r="E52" i="8"/>
  <c r="C52" i="8"/>
  <c r="B52" i="8"/>
  <c r="F51" i="8"/>
  <c r="E51" i="8"/>
  <c r="C51" i="8"/>
  <c r="B51" i="8"/>
  <c r="F50" i="8"/>
  <c r="E50" i="8"/>
  <c r="C50" i="8"/>
  <c r="B50" i="8"/>
  <c r="F49" i="8"/>
  <c r="E49" i="8"/>
  <c r="C49" i="8"/>
  <c r="B49" i="8"/>
  <c r="G48" i="8"/>
  <c r="F48" i="8"/>
  <c r="E48" i="8"/>
  <c r="C48" i="8"/>
  <c r="B48" i="8"/>
  <c r="F47" i="8"/>
  <c r="E47" i="8"/>
  <c r="C47" i="8"/>
  <c r="B47" i="8"/>
  <c r="F46" i="8"/>
  <c r="E46" i="8"/>
  <c r="C46" i="8"/>
  <c r="B46" i="8"/>
  <c r="F45" i="8"/>
  <c r="E45" i="8"/>
  <c r="C45" i="8"/>
  <c r="B45" i="8"/>
  <c r="F44" i="8"/>
  <c r="E44" i="8"/>
  <c r="C44" i="8"/>
  <c r="B44" i="8"/>
  <c r="I36" i="8"/>
  <c r="H36" i="8"/>
  <c r="F36" i="8"/>
  <c r="E36" i="8"/>
  <c r="C36" i="8"/>
  <c r="B36" i="8"/>
  <c r="J35" i="8"/>
  <c r="G35" i="8"/>
  <c r="G55" i="8" s="1"/>
  <c r="D35" i="8"/>
  <c r="D55" i="8" s="1"/>
  <c r="J34" i="8"/>
  <c r="G34" i="8"/>
  <c r="G54" i="8" s="1"/>
  <c r="D34" i="8"/>
  <c r="J33" i="8"/>
  <c r="G33" i="8"/>
  <c r="G53" i="8" s="1"/>
  <c r="D33" i="8"/>
  <c r="D53" i="8" s="1"/>
  <c r="J32" i="8"/>
  <c r="G32" i="8"/>
  <c r="G52" i="8" s="1"/>
  <c r="D32" i="8"/>
  <c r="D52" i="8" s="1"/>
  <c r="J31" i="8"/>
  <c r="G31" i="8"/>
  <c r="D31" i="8"/>
  <c r="D51" i="8" s="1"/>
  <c r="J30" i="8"/>
  <c r="G30" i="8"/>
  <c r="G50" i="8" s="1"/>
  <c r="D30" i="8"/>
  <c r="J29" i="8"/>
  <c r="G29" i="8"/>
  <c r="D29" i="8"/>
  <c r="J28" i="8"/>
  <c r="G28" i="8"/>
  <c r="D28" i="8"/>
  <c r="J27" i="8"/>
  <c r="G27" i="8"/>
  <c r="D27" i="8"/>
  <c r="D47" i="8" s="1"/>
  <c r="J26" i="8"/>
  <c r="G26" i="8"/>
  <c r="G46" i="8" s="1"/>
  <c r="D26" i="8"/>
  <c r="J25" i="8"/>
  <c r="G25" i="8"/>
  <c r="G45" i="8" s="1"/>
  <c r="D25" i="8"/>
  <c r="D45" i="8" s="1"/>
  <c r="J24" i="8"/>
  <c r="G24" i="8"/>
  <c r="G44" i="8" s="1"/>
  <c r="D24" i="8"/>
  <c r="D44" i="8" s="1"/>
  <c r="D48" i="8" l="1"/>
  <c r="G36" i="8"/>
  <c r="G56" i="8" s="1"/>
  <c r="F56" i="8"/>
  <c r="D46" i="8"/>
  <c r="G47" i="8"/>
  <c r="G51" i="8"/>
  <c r="D54" i="8"/>
  <c r="I28" i="9"/>
  <c r="I29" i="9"/>
  <c r="D36" i="8"/>
  <c r="J55" i="8"/>
  <c r="J50" i="8"/>
  <c r="J52" i="8"/>
  <c r="J45" i="8"/>
  <c r="J44" i="8"/>
  <c r="J48" i="8"/>
  <c r="J47" i="8"/>
  <c r="J46" i="8"/>
  <c r="J53" i="8"/>
  <c r="I27" i="9"/>
  <c r="I30" i="9"/>
  <c r="J36" i="8"/>
  <c r="C56" i="8"/>
  <c r="E56" i="8"/>
  <c r="B56" i="8"/>
  <c r="K31" i="9"/>
  <c r="K27" i="9"/>
  <c r="K29" i="9"/>
  <c r="G49" i="8"/>
  <c r="J54" i="8"/>
  <c r="J49" i="8"/>
  <c r="K30" i="9"/>
  <c r="K26" i="9"/>
  <c r="J51" i="8"/>
</calcChain>
</file>

<file path=xl/sharedStrings.xml><?xml version="1.0" encoding="utf-8"?>
<sst xmlns="http://schemas.openxmlformats.org/spreadsheetml/2006/main" count="288" uniqueCount="229">
  <si>
    <t>GRUPO DE EDAD</t>
  </si>
  <si>
    <t>MASCULINO</t>
  </si>
  <si>
    <t>(A)</t>
  </si>
  <si>
    <t>FEMENINO</t>
  </si>
  <si>
    <t>(B)</t>
  </si>
  <si>
    <t>TOTAL</t>
  </si>
  <si>
    <t xml:space="preserve"> (C)</t>
  </si>
  <si>
    <t>&lt; 1</t>
  </si>
  <si>
    <t xml:space="preserve"> 1 - 4</t>
  </si>
  <si>
    <t>65 Y MAS</t>
  </si>
  <si>
    <t>SE IGNORA</t>
  </si>
  <si>
    <t>(A/G)</t>
  </si>
  <si>
    <t>(B/H)</t>
  </si>
  <si>
    <t xml:space="preserve"> (C/I)</t>
  </si>
  <si>
    <t>(D/A)</t>
  </si>
  <si>
    <t>(E/B)</t>
  </si>
  <si>
    <t xml:space="preserve"> (F/C)</t>
  </si>
  <si>
    <t>No.</t>
  </si>
  <si>
    <t>%</t>
  </si>
  <si>
    <t>*Tasas por 100</t>
  </si>
  <si>
    <t>(D)</t>
  </si>
  <si>
    <t>(E)</t>
  </si>
  <si>
    <t xml:space="preserve"> (F)</t>
  </si>
  <si>
    <t>(G)</t>
  </si>
  <si>
    <t>(H)</t>
  </si>
  <si>
    <t xml:space="preserve"> (I)</t>
  </si>
  <si>
    <t xml:space="preserve">PARA OBTENER LAS TASAS DE ATAQUE Y LETALIDAD,  EN CADA COLUMNA SE SEÑALA LA OPERACIÓN A REALIZAR, CON BASE EN LAS </t>
  </si>
  <si>
    <t xml:space="preserve">EN CASO NECESARIO AGREGAR MÁS DE UN CROQUIS. SELECCIONAR SÓLO EL AGREGADO O CATEGORÍA QUE MEJOR REPRESENTE </t>
  </si>
  <si>
    <t>ANEXAR CROQUIS CON LA UBICACIÓN DE CASOS Y/O DEFUNCIONES POR FECHA DE INICIO</t>
  </si>
  <si>
    <t>GRAFICAR EN EL EJE HORIZONTAL EL TIEMPO (HORAS, DÍAS, SEMANAS, ETC.) EN QUE OCURRE EL BROTE</t>
  </si>
  <si>
    <t>EN EL EJE VERTICAL LA ESCALA MÁS ADECUADA DEL NÚMERO DE CASOS Y DEFUNCIONES QUE SE PRESENTAN</t>
  </si>
  <si>
    <t>EN CASO NECESARIO GRAFICAR EN HOJAS ADICIONALES</t>
  </si>
  <si>
    <t>LA DISTRIBUCIÓN DE LOS CASOS EN DONDE OCURRE EL BROTE</t>
  </si>
  <si>
    <t>ÁREA, MANZANA, COLONIA</t>
  </si>
  <si>
    <t>LOCALIDAD, ESCUELA, GUARDERÍA O VIVIENDA</t>
  </si>
  <si>
    <t>CASOS</t>
  </si>
  <si>
    <t>Núm.</t>
  </si>
  <si>
    <t>DEFUNCIONES</t>
  </si>
  <si>
    <t>1. Antecedentes epidemiológicos del brote</t>
  </si>
  <si>
    <t>2. Probables fuentes del brote</t>
  </si>
  <si>
    <t>3. Probables mecanismos de transmisión</t>
  </si>
  <si>
    <t>Acciones de prevención y control realizadas (Anotar fecha de inicio)</t>
  </si>
  <si>
    <t>Vo.Bo. del Epidemiólogo</t>
  </si>
  <si>
    <t xml:space="preserve">         Nombre y cargo de quien elaboró</t>
  </si>
  <si>
    <t xml:space="preserve">        Vo.Bo. del Director</t>
  </si>
  <si>
    <t>El llenado de este formato no sustituye su notifiación en los sistemas de Vigilancia Epidemiológica, ni la elaboración del informe final del brote</t>
  </si>
  <si>
    <t>LLENAR LOS ESPACIOS COMO SE INDICA</t>
  </si>
  <si>
    <t>LETRAS INDICADAS EN CADA COLUMNA DEL CUADRO ANTERIOR</t>
  </si>
  <si>
    <t>El formato debe ser llenado por el epidemiólogo o personal asignado</t>
  </si>
  <si>
    <t>SUIVE-3-2020</t>
  </si>
  <si>
    <t xml:space="preserve"> 20 - 24</t>
  </si>
  <si>
    <t xml:space="preserve"> 25 - 44 </t>
  </si>
  <si>
    <t>45 - 49</t>
  </si>
  <si>
    <t xml:space="preserve"> 50 - 59</t>
  </si>
  <si>
    <t>60 - 64</t>
  </si>
  <si>
    <t xml:space="preserve"> 5 - 9</t>
  </si>
  <si>
    <t>10 - 14</t>
  </si>
  <si>
    <t>15 - 19</t>
  </si>
  <si>
    <t>20 - 24</t>
  </si>
  <si>
    <t>25 - 44</t>
  </si>
  <si>
    <t>50 - 59</t>
  </si>
  <si>
    <t>10-14</t>
  </si>
  <si>
    <t xml:space="preserve">INFORMACIÓN MÍNIMA REQUERIDA PARA LA NOTIFICACIÓN INMEDIATA DE BROTES </t>
  </si>
  <si>
    <t>Medio de notificación:   1 Vía telefónica,   2 correo electrónico,   3 Otra</t>
  </si>
  <si>
    <t xml:space="preserve"> Brote: </t>
  </si>
  <si>
    <t>2.- Hospitalario</t>
  </si>
  <si>
    <t>Inicio</t>
  </si>
  <si>
    <t>Seguimiento</t>
  </si>
  <si>
    <t>Cierre</t>
  </si>
  <si>
    <t>Comunitario</t>
  </si>
  <si>
    <t>Hospitalario</t>
  </si>
  <si>
    <t>Servicio:</t>
  </si>
  <si>
    <t xml:space="preserve">Diagnóstico probable </t>
  </si>
  <si>
    <t xml:space="preserve">Unidad notificante </t>
  </si>
  <si>
    <t>Fecha de notificación a los Servicios de Salud (SSA)</t>
  </si>
  <si>
    <t xml:space="preserve">Fecha de inicio brote </t>
  </si>
  <si>
    <t xml:space="preserve">Número de casos probables </t>
  </si>
  <si>
    <t xml:space="preserve">Población expuesta </t>
  </si>
  <si>
    <t>Rango de edad de los casos</t>
  </si>
  <si>
    <t xml:space="preserve">Sexo de los casos </t>
  </si>
  <si>
    <t xml:space="preserve">Principales síntomas y signos </t>
  </si>
  <si>
    <t xml:space="preserve">Número de hospitalizados </t>
  </si>
  <si>
    <t>Número de defunciones</t>
  </si>
  <si>
    <t xml:space="preserve">Probable fuente del brote </t>
  </si>
  <si>
    <t xml:space="preserve">Probable mecanismo de transmisión </t>
  </si>
  <si>
    <t>Laboratorio</t>
  </si>
  <si>
    <t xml:space="preserve">Acciones de control </t>
  </si>
  <si>
    <t xml:space="preserve">Observaciones </t>
  </si>
  <si>
    <t>Padecimiento:</t>
  </si>
  <si>
    <t xml:space="preserve">Fecha de seguimiento o actualización: </t>
  </si>
  <si>
    <t>Relación de casos</t>
  </si>
  <si>
    <t>Nombre del caso</t>
  </si>
  <si>
    <t>Sexo</t>
  </si>
  <si>
    <t>Edad (años)</t>
  </si>
  <si>
    <t>Edad (meses)</t>
  </si>
  <si>
    <t>Fecha de inicio de signos y síntomas</t>
  </si>
  <si>
    <t>Fecha de atención médica</t>
  </si>
  <si>
    <t>Tipo de manejo (Ambulatorio/Hospitalario)</t>
  </si>
  <si>
    <t>Fecha de toma de muestra</t>
  </si>
  <si>
    <t>Tipo de muestra</t>
  </si>
  <si>
    <t>Resultado de laboratorio</t>
  </si>
  <si>
    <t>Diagnóstico Final</t>
  </si>
  <si>
    <t>Evolución</t>
  </si>
  <si>
    <t>Observaciones</t>
  </si>
  <si>
    <t>SEMANA EPIDEMIOLOGICA</t>
  </si>
  <si>
    <t>NOMBRE DEL CASO</t>
  </si>
  <si>
    <t>SEXO</t>
  </si>
  <si>
    <t>SERVICIO DE HOSPITALIZACIÓN</t>
  </si>
  <si>
    <t>CAMA</t>
  </si>
  <si>
    <t>EDAD (Años)
&lt; 1 año(Meses)</t>
  </si>
  <si>
    <t>FECHA DE INICIO</t>
  </si>
  <si>
    <t>FECHA DE ATENCIÓN MÉDICA</t>
  </si>
  <si>
    <t>FECHA DE TOMA DE CULTIVO</t>
  </si>
  <si>
    <t>TIPO DE MUESTRA</t>
  </si>
  <si>
    <t>TIPO DE MANEJO</t>
  </si>
  <si>
    <t>RESULTADO</t>
  </si>
  <si>
    <t xml:space="preserve">SE REPORTA RESISTENCIA:
-MULTIRRESISTENTE
-PANRESSITENTE
-EXTREMADAMENTE RESISTENTE
</t>
  </si>
  <si>
    <t>DX FINAL</t>
  </si>
  <si>
    <t>EVOLUCIÓN</t>
  </si>
  <si>
    <t>EN CASO DE SERVICIO SUBROGADO (EJ. HEMODIALISIS)
NOMBRE</t>
  </si>
  <si>
    <t>OBSERVACIONES</t>
  </si>
  <si>
    <t>Nota: enviar como información inicial inmediata estas variables y en las primeras 
24 horas de identificación del brote, enviar el formato SUIVE-3-2020 completo</t>
  </si>
  <si>
    <t xml:space="preserve">Jurisdicción Sanitaria /Distrito de Salud </t>
  </si>
  <si>
    <t>Domicilio de residencia</t>
  </si>
  <si>
    <t>Diagnóstico Inicial</t>
  </si>
  <si>
    <t>Edad (días)*</t>
  </si>
  <si>
    <t>Nota:</t>
  </si>
  <si>
    <t>*Edad en días, únicamente en menores de 30 dias de nacidos.</t>
  </si>
  <si>
    <t>¿Se tomó muestra? (Si/No)</t>
  </si>
  <si>
    <t>¿Se notificó en plataforma SINAVE?
Registre el FOLIO</t>
  </si>
  <si>
    <t>Localización: Localidad, Municipio de ocurrencia:</t>
  </si>
  <si>
    <t>Fecha de notificación</t>
  </si>
  <si>
    <t>Primer apellido</t>
  </si>
  <si>
    <t>Segundo apellido</t>
  </si>
  <si>
    <t>PRIMER APELLIDO</t>
  </si>
  <si>
    <t>SEGUNDO APELLIDO</t>
  </si>
  <si>
    <t>Fecha</t>
  </si>
  <si>
    <t>Casos</t>
  </si>
  <si>
    <t>IV. DISTRIBUCIÓN EN EL TIEMPO</t>
  </si>
  <si>
    <t>V. DISTRIBUCIÓN GEOGRÁFICA</t>
  </si>
  <si>
    <t>VI. ANÁLISIS EPIDEMIOLÓGICO</t>
  </si>
  <si>
    <t>VII. ACCIONES DE CONTROL</t>
  </si>
  <si>
    <t>Formato de censo para brote comunitario</t>
  </si>
  <si>
    <t>Formato de censo para brote hospitalario</t>
  </si>
  <si>
    <t>Hombres</t>
  </si>
  <si>
    <t>Mujeres</t>
  </si>
  <si>
    <t>CLUES de unidad médica notificante</t>
  </si>
  <si>
    <t>SISTEMA NACIONAL DE SALUD</t>
  </si>
  <si>
    <t>NOTIFICACIÓN DE BROTE</t>
  </si>
  <si>
    <t>I. IDENTIFICACIÓN DE LA UNIDAD</t>
  </si>
  <si>
    <t>UNIDAD NOTIFICANTE:</t>
  </si>
  <si>
    <t>II. ANTECEDENTES</t>
  </si>
  <si>
    <t>DX. PROBABLE:</t>
  </si>
  <si>
    <t xml:space="preserve">                                DX. FINAL:</t>
  </si>
  <si>
    <t xml:space="preserve">        FECHA DE INICIO DEL BROTE:</t>
  </si>
  <si>
    <t>CASOS PROBABLES:</t>
  </si>
  <si>
    <t xml:space="preserve">        HOSPITALIZADOS:</t>
  </si>
  <si>
    <t>DEFUNCIONES:</t>
  </si>
  <si>
    <t>III. DISTRIBUCIÓN POR PERSONA</t>
  </si>
  <si>
    <t>NÚMERO DE CASOS</t>
  </si>
  <si>
    <t>NÚMERO DE DEFUNCIONES</t>
  </si>
  <si>
    <t>POBLACIÓN EXPUESTA</t>
  </si>
  <si>
    <t xml:space="preserve">FRECUENCIA DE </t>
  </si>
  <si>
    <t>SIGNOS Y SÍNTOMAS</t>
  </si>
  <si>
    <t>TASA DE ATAQUE*</t>
  </si>
  <si>
    <t>TASA DE LETALIDAD*</t>
  </si>
  <si>
    <t>FECHA DE NOTIFICACIÓN (DD/MM/AAAA):</t>
  </si>
  <si>
    <t>HOMBRE</t>
  </si>
  <si>
    <t>MUJER</t>
  </si>
  <si>
    <t>Registre fecha de inicio de signos y sintomas de casos</t>
  </si>
  <si>
    <t>SERVICIOS DE SALUD IMSS-BIENESTAR</t>
  </si>
  <si>
    <t>UNIDAD DE ATENCIÓN A LA SALUD</t>
  </si>
  <si>
    <t>COORDINACIÓN DE EPIDEMIOLOGÍA</t>
  </si>
  <si>
    <t>(DD/MM/AAAA)</t>
  </si>
  <si>
    <t xml:space="preserve"> CASOS CONFIRMADOS:</t>
  </si>
  <si>
    <t>INSTITUCIÓN: IMSS BIENESTAR OPD</t>
  </si>
  <si>
    <t xml:space="preserve">       JURISDICCIÓN O EQUIVALENTE: XI</t>
  </si>
  <si>
    <t>ENTIDAD O DELEGACIÓN: Hidalgo</t>
  </si>
  <si>
    <t>CS TECOZAUTLA</t>
  </si>
  <si>
    <t>HGIMB002876</t>
  </si>
  <si>
    <t>XI HUICHAPAN</t>
  </si>
  <si>
    <t xml:space="preserve">       CLAVE SUAVE DE LA UNIDAD:  HGIMB002876</t>
  </si>
  <si>
    <t>LOCALIDAD: TECOZAUTLA</t>
  </si>
  <si>
    <t xml:space="preserve">       CLAVE CLUES DE LA UNIDAD: HGIMB002876</t>
  </si>
  <si>
    <t>DRA LORENA SANTIAGO PÉREZ.             MEDICO APLICATIVO</t>
  </si>
  <si>
    <t>DR. OMAR HERNANDEZ GARCIA</t>
  </si>
  <si>
    <t>DR LUIS F. MONTIEL GARNICA</t>
  </si>
  <si>
    <t>NINGUNO</t>
  </si>
  <si>
    <t>FECAL ORAL</t>
  </si>
  <si>
    <t>ATENCIÓN MÉDICA DE CASOS. 24 08 2025</t>
  </si>
  <si>
    <t>ORIENTACION EN MANEJO HIGIENICO DE ALIMENTOS</t>
  </si>
  <si>
    <t>ORIENTACION EN TECNICA DE LAVADO DE MANOS</t>
  </si>
  <si>
    <t>ORIENTACION EN MANEJO ADECUADO DE EXCRETAS</t>
  </si>
  <si>
    <t>BARRIO LA COMPUERTA</t>
  </si>
  <si>
    <t>SAN ANTONIO, TECOZAUTLA, HIDALGO</t>
  </si>
  <si>
    <t>X</t>
  </si>
  <si>
    <t>LA COMPUERTA, SAN ANTONIO, TECOZAUTLA, HIDALGO</t>
  </si>
  <si>
    <t>DIARREA, FIEBRE, VÓMITO, DOLOR ABDOMINAL</t>
  </si>
  <si>
    <t>ATENCIÓN MÉDICA, ORIENTACIÓN MANEJO ADECUADO DE ALIMENTOS, LAVADO DE MANOS Y MANEJO DE EXCRETAS</t>
  </si>
  <si>
    <t xml:space="preserve">MUNICIPIO: </t>
  </si>
  <si>
    <t>TECOZAUTLA</t>
  </si>
  <si>
    <t>DIARREA</t>
  </si>
  <si>
    <t>FIEBRE</t>
  </si>
  <si>
    <t>DOLOR ABDOMINAL</t>
  </si>
  <si>
    <t>VÓMITO</t>
  </si>
  <si>
    <t>MARIA DE LOS ANGELES</t>
  </si>
  <si>
    <t>JUAN DIEGO</t>
  </si>
  <si>
    <t>ANA CRISTINA</t>
  </si>
  <si>
    <t>JUAN GERARDO</t>
  </si>
  <si>
    <t>CAMACHO</t>
  </si>
  <si>
    <t>VILLEDA</t>
  </si>
  <si>
    <t>RESENDIZ</t>
  </si>
  <si>
    <t>F</t>
  </si>
  <si>
    <t>M</t>
  </si>
  <si>
    <t>CONOCIDO, LA COMPUERTA, SAN ANTONIO, TECOZAUTLA, HGO</t>
  </si>
  <si>
    <t>GASTROENTERITIS</t>
  </si>
  <si>
    <t>AMBULATORIO</t>
  </si>
  <si>
    <t>SI</t>
  </si>
  <si>
    <t xml:space="preserve">GASTROENTERITIS </t>
  </si>
  <si>
    <t>ALIMENTOS</t>
  </si>
  <si>
    <t>SE ENVIAN HISOPOS RECTALES</t>
  </si>
  <si>
    <t>HR</t>
  </si>
  <si>
    <t>DIA25-258329</t>
  </si>
  <si>
    <t>DIA25-258350</t>
  </si>
  <si>
    <t>DIA25-258322</t>
  </si>
  <si>
    <t>DIA25-258335</t>
  </si>
  <si>
    <t>Convaleciente</t>
  </si>
  <si>
    <t>1. Comunitario</t>
  </si>
  <si>
    <t>21 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</si>
</sst>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0"/>
      <name val="Montserrat"/>
      <family val="3"/>
    </font>
    <font>
      <sz val="12"/>
      <color theme="1"/>
      <name val="Montserrat"/>
      <family val="3"/>
    </font>
    <font>
      <b/>
      <sz val="12"/>
      <name val="Montserrat"/>
      <family val="3"/>
    </font>
    <font>
      <b/>
      <sz val="16"/>
      <name val="Montserrat"/>
      <family val="3"/>
    </font>
    <font>
      <sz val="12"/>
      <name val="Montserrat"/>
      <family val="3"/>
    </font>
    <font>
      <b/>
      <sz val="9"/>
      <name val="Montserrat"/>
      <family val="3"/>
    </font>
    <font>
      <b/>
      <sz val="11"/>
      <name val="Montserrat"/>
      <family val="3"/>
    </font>
    <font>
      <b/>
      <sz val="8"/>
      <name val="Montserrat"/>
      <family val="3"/>
    </font>
    <font>
      <sz val="8"/>
      <color theme="1"/>
      <name val="Montserrat"/>
      <family val="3"/>
    </font>
    <font>
      <sz val="10"/>
      <name val="Montserrat"/>
      <family val="3"/>
    </font>
    <font>
      <b/>
      <sz val="12"/>
      <color theme="1"/>
      <name val="Montserrat"/>
      <family val="3"/>
    </font>
    <font>
      <sz val="8"/>
      <name val="Montserrat"/>
      <family val="3"/>
    </font>
    <font>
      <sz val="10"/>
      <color theme="1"/>
      <name val="Montserrat"/>
      <family val="3"/>
    </font>
    <font>
      <b/>
      <sz val="11"/>
      <color theme="1"/>
      <name val="Montserrat"/>
      <family val="3"/>
    </font>
    <font>
      <b/>
      <sz val="9"/>
      <color theme="1"/>
      <name val="Montserrat"/>
      <family val="3"/>
    </font>
    <font>
      <sz val="9"/>
      <color theme="1"/>
      <name val="Montserrat"/>
      <family val="3"/>
    </font>
    <font>
      <sz val="11"/>
      <color theme="1"/>
      <name val="Montserrat"/>
      <family val="3"/>
    </font>
    <font>
      <sz val="9.5"/>
      <color theme="1"/>
      <name val="Montserrat"/>
      <family val="3"/>
    </font>
    <font>
      <b/>
      <sz val="9.5"/>
      <color theme="1"/>
      <name val="Montserrat"/>
      <family val="3"/>
    </font>
    <font>
      <sz val="11"/>
      <name val="Montserrat"/>
      <family val="3"/>
    </font>
    <font>
      <b/>
      <sz val="11"/>
      <color theme="0"/>
      <name val="Montserrat"/>
      <family val="3"/>
    </font>
    <font>
      <b/>
      <sz val="8"/>
      <color theme="1"/>
      <name val="Montserrat"/>
      <family val="3"/>
    </font>
    <font>
      <b/>
      <sz val="10"/>
      <name val="Montserrat"/>
      <family val="3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FFAB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theme="9"/>
        <bgColor indexed="26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2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11" xfId="0" applyFont="1" applyBorder="1"/>
    <xf numFmtId="0" fontId="4" fillId="0" borderId="0" xfId="0" applyFont="1"/>
    <xf numFmtId="0" fontId="8" fillId="5" borderId="0" xfId="0" applyFont="1" applyFill="1"/>
    <xf numFmtId="0" fontId="7" fillId="5" borderId="0" xfId="0" applyFont="1" applyFill="1"/>
    <xf numFmtId="0" fontId="9" fillId="3" borderId="33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10" fillId="0" borderId="0" xfId="0" applyFont="1"/>
    <xf numFmtId="0" fontId="3" fillId="0" borderId="9" xfId="0" applyFont="1" applyBorder="1" applyAlignment="1" applyProtection="1">
      <alignment horizontal="center"/>
      <protection locked="0"/>
    </xf>
    <xf numFmtId="0" fontId="9" fillId="0" borderId="35" xfId="0" applyFont="1" applyBorder="1" applyAlignment="1">
      <alignment horizontal="center" vertical="center" wrapText="1"/>
    </xf>
    <xf numFmtId="0" fontId="3" fillId="0" borderId="1" xfId="0" applyFont="1" applyBorder="1" applyProtection="1">
      <protection locked="0"/>
    </xf>
    <xf numFmtId="0" fontId="11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/>
    <xf numFmtId="0" fontId="3" fillId="5" borderId="1" xfId="0" applyFont="1" applyFill="1" applyBorder="1" applyProtection="1"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10" xfId="0" applyFont="1" applyBorder="1"/>
    <xf numFmtId="0" fontId="7" fillId="2" borderId="32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 applyProtection="1">
      <alignment horizontal="center"/>
      <protection locked="0"/>
    </xf>
    <xf numFmtId="14" fontId="14" fillId="0" borderId="1" xfId="0" applyNumberFormat="1" applyFont="1" applyBorder="1" applyProtection="1">
      <protection locked="0"/>
    </xf>
    <xf numFmtId="0" fontId="14" fillId="0" borderId="1" xfId="0" applyFont="1" applyBorder="1" applyProtection="1">
      <protection locked="0"/>
    </xf>
    <xf numFmtId="0" fontId="13" fillId="0" borderId="1" xfId="0" applyFont="1" applyBorder="1"/>
    <xf numFmtId="14" fontId="14" fillId="0" borderId="1" xfId="0" applyNumberFormat="1" applyFont="1" applyBorder="1"/>
    <xf numFmtId="0" fontId="14" fillId="5" borderId="1" xfId="0" applyFont="1" applyFill="1" applyBorder="1" applyProtection="1">
      <protection locked="0"/>
    </xf>
    <xf numFmtId="14" fontId="3" fillId="5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4" xfId="0" applyFont="1" applyBorder="1"/>
    <xf numFmtId="0" fontId="18" fillId="0" borderId="1" xfId="0" applyFont="1" applyBorder="1"/>
    <xf numFmtId="0" fontId="18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0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20" fillId="7" borderId="1" xfId="0" applyNumberFormat="1" applyFont="1" applyFill="1" applyBorder="1" applyAlignment="1" applyProtection="1">
      <alignment horizontal="center" vertical="center"/>
      <protection hidden="1"/>
    </xf>
    <xf numFmtId="0" fontId="20" fillId="7" borderId="1" xfId="0" applyFont="1" applyFill="1" applyBorder="1" applyAlignment="1" applyProtection="1">
      <alignment horizontal="center" vertical="center"/>
      <protection hidden="1"/>
    </xf>
    <xf numFmtId="14" fontId="19" fillId="0" borderId="1" xfId="0" applyNumberFormat="1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vertical="center" wrapText="1"/>
    </xf>
    <xf numFmtId="0" fontId="19" fillId="0" borderId="1" xfId="0" applyFont="1" applyBorder="1"/>
    <xf numFmtId="0" fontId="19" fillId="0" borderId="1" xfId="0" applyFont="1" applyBorder="1" applyAlignment="1">
      <alignment vertical="center"/>
    </xf>
    <xf numFmtId="0" fontId="19" fillId="0" borderId="9" xfId="0" applyFont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9" fillId="0" borderId="6" xfId="0" applyFont="1" applyBorder="1" applyAlignment="1">
      <alignment horizontal="center"/>
    </xf>
    <xf numFmtId="0" fontId="19" fillId="0" borderId="13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6" xfId="0" applyFont="1" applyBorder="1"/>
    <xf numFmtId="0" fontId="17" fillId="0" borderId="0" xfId="0" applyFont="1"/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horizontal="left" vertical="center" wrapText="1"/>
    </xf>
    <xf numFmtId="0" fontId="8" fillId="0" borderId="0" xfId="1" applyFont="1"/>
    <xf numFmtId="0" fontId="21" fillId="0" borderId="0" xfId="1" applyFont="1"/>
    <xf numFmtId="0" fontId="8" fillId="0" borderId="1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0" xfId="1" applyFont="1" applyBorder="1" applyAlignment="1">
      <alignment vertical="center" wrapText="1"/>
    </xf>
    <xf numFmtId="0" fontId="8" fillId="0" borderId="1" xfId="2" applyFont="1" applyBorder="1" applyAlignment="1">
      <alignment vertical="center"/>
    </xf>
    <xf numFmtId="0" fontId="8" fillId="0" borderId="10" xfId="2" applyFont="1" applyBorder="1" applyAlignment="1">
      <alignment vertical="center"/>
    </xf>
    <xf numFmtId="0" fontId="8" fillId="0" borderId="1" xfId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4" fillId="0" borderId="7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5" xfId="0" applyFont="1" applyBorder="1"/>
    <xf numFmtId="0" fontId="18" fillId="0" borderId="41" xfId="0" applyFont="1" applyBorder="1"/>
    <xf numFmtId="0" fontId="18" fillId="0" borderId="43" xfId="0" applyFont="1" applyBorder="1"/>
    <xf numFmtId="0" fontId="18" fillId="0" borderId="45" xfId="0" applyFont="1" applyBorder="1" applyAlignment="1">
      <alignment horizontal="center" vertical="center"/>
    </xf>
    <xf numFmtId="49" fontId="18" fillId="0" borderId="45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/>
    <xf numFmtId="0" fontId="18" fillId="0" borderId="38" xfId="0" applyFont="1" applyBorder="1"/>
    <xf numFmtId="0" fontId="18" fillId="0" borderId="42" xfId="0" applyFont="1" applyBorder="1"/>
    <xf numFmtId="0" fontId="18" fillId="0" borderId="45" xfId="0" applyFont="1" applyBorder="1" applyAlignment="1">
      <alignment horizontal="center"/>
    </xf>
    <xf numFmtId="49" fontId="18" fillId="0" borderId="45" xfId="0" applyNumberFormat="1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4" fillId="0" borderId="6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8" fillId="0" borderId="1" xfId="0" applyFont="1" applyBorder="1" applyAlignment="1">
      <alignment vertical="center" wrapText="1"/>
    </xf>
    <xf numFmtId="0" fontId="21" fillId="5" borderId="0" xfId="1" applyFont="1" applyFill="1"/>
    <xf numFmtId="14" fontId="10" fillId="0" borderId="0" xfId="0" applyNumberFormat="1" applyFont="1"/>
    <xf numFmtId="0" fontId="11" fillId="0" borderId="9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10" fillId="3" borderId="10" xfId="0" applyFont="1" applyFill="1" applyBorder="1" applyAlignment="1">
      <alignment vertical="center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14" fontId="11" fillId="0" borderId="9" xfId="0" applyNumberFormat="1" applyFont="1" applyBorder="1" applyAlignment="1" applyProtection="1">
      <alignment horizontal="center" wrapText="1"/>
      <protection locked="0"/>
    </xf>
    <xf numFmtId="0" fontId="3" fillId="0" borderId="9" xfId="0" applyFont="1" applyBorder="1" applyAlignment="1">
      <alignment horizontal="center"/>
    </xf>
    <xf numFmtId="0" fontId="11" fillId="5" borderId="1" xfId="0" applyFont="1" applyFill="1" applyBorder="1" applyAlignment="1" applyProtection="1">
      <alignment horizontal="center"/>
      <protection locked="0"/>
    </xf>
    <xf numFmtId="164" fontId="18" fillId="0" borderId="43" xfId="0" applyNumberFormat="1" applyFont="1" applyBorder="1"/>
    <xf numFmtId="0" fontId="18" fillId="0" borderId="54" xfId="0" applyFont="1" applyBorder="1"/>
    <xf numFmtId="0" fontId="24" fillId="5" borderId="0" xfId="1" applyFont="1" applyFill="1" applyAlignment="1">
      <alignment horizontal="center"/>
    </xf>
    <xf numFmtId="0" fontId="8" fillId="0" borderId="26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4" xfId="1" applyFont="1" applyBorder="1" applyAlignment="1">
      <alignment horizontal="right" vertical="center" wrapText="1"/>
    </xf>
    <xf numFmtId="0" fontId="8" fillId="0" borderId="1" xfId="1" applyFont="1" applyBorder="1" applyAlignment="1">
      <alignment horizontal="right" vertical="center" wrapText="1"/>
    </xf>
    <xf numFmtId="0" fontId="8" fillId="0" borderId="2" xfId="1" applyFont="1" applyBorder="1" applyAlignment="1">
      <alignment horizontal="right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22" fillId="9" borderId="15" xfId="1" applyFont="1" applyFill="1" applyBorder="1" applyAlignment="1">
      <alignment horizontal="center" vertical="center" wrapText="1"/>
    </xf>
    <xf numFmtId="0" fontId="22" fillId="9" borderId="16" xfId="1" applyFont="1" applyFill="1" applyBorder="1" applyAlignment="1">
      <alignment horizontal="center" vertical="center" wrapText="1"/>
    </xf>
    <xf numFmtId="0" fontId="22" fillId="9" borderId="17" xfId="1" applyFont="1" applyFill="1" applyBorder="1" applyAlignment="1">
      <alignment horizontal="center" vertical="center" wrapText="1"/>
    </xf>
    <xf numFmtId="0" fontId="22" fillId="9" borderId="18" xfId="1" applyFont="1" applyFill="1" applyBorder="1" applyAlignment="1">
      <alignment horizontal="center" vertical="center" wrapText="1"/>
    </xf>
    <xf numFmtId="0" fontId="22" fillId="9" borderId="0" xfId="1" applyFont="1" applyFill="1" applyAlignment="1">
      <alignment horizontal="center" vertical="center" wrapText="1"/>
    </xf>
    <xf numFmtId="0" fontId="22" fillId="9" borderId="19" xfId="1" applyFont="1" applyFill="1" applyBorder="1" applyAlignment="1">
      <alignment horizontal="center" vertical="center" wrapText="1"/>
    </xf>
    <xf numFmtId="0" fontId="21" fillId="0" borderId="2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21" fillId="0" borderId="22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14" fontId="8" fillId="0" borderId="20" xfId="1" applyNumberFormat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right" vertical="center" wrapText="1"/>
    </xf>
    <xf numFmtId="0" fontId="8" fillId="0" borderId="8" xfId="1" applyFont="1" applyBorder="1" applyAlignment="1">
      <alignment horizontal="right" vertical="center" wrapText="1"/>
    </xf>
    <xf numFmtId="0" fontId="8" fillId="0" borderId="5" xfId="1" applyFont="1" applyBorder="1" applyAlignment="1">
      <alignment horizontal="right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right" vertical="center" wrapText="1"/>
    </xf>
    <xf numFmtId="0" fontId="8" fillId="0" borderId="11" xfId="1" applyFont="1" applyBorder="1" applyAlignment="1">
      <alignment horizontal="right" vertical="center" wrapText="1"/>
    </xf>
    <xf numFmtId="0" fontId="8" fillId="0" borderId="21" xfId="1" applyFont="1" applyBorder="1" applyAlignment="1">
      <alignment horizontal="right" vertical="center" wrapText="1"/>
    </xf>
    <xf numFmtId="0" fontId="8" fillId="0" borderId="18" xfId="1" applyFont="1" applyBorder="1" applyAlignment="1">
      <alignment horizontal="right" vertical="center" wrapText="1"/>
    </xf>
    <xf numFmtId="0" fontId="8" fillId="0" borderId="0" xfId="1" applyFont="1" applyAlignment="1">
      <alignment horizontal="right" vertical="center" wrapText="1"/>
    </xf>
    <xf numFmtId="0" fontId="8" fillId="0" borderId="19" xfId="1" applyFont="1" applyBorder="1" applyAlignment="1">
      <alignment horizontal="right" vertical="center" wrapText="1"/>
    </xf>
    <xf numFmtId="0" fontId="8" fillId="0" borderId="22" xfId="1" applyFont="1" applyBorder="1" applyAlignment="1">
      <alignment horizontal="right" vertical="center" wrapText="1"/>
    </xf>
    <xf numFmtId="0" fontId="8" fillId="0" borderId="10" xfId="1" applyFont="1" applyBorder="1" applyAlignment="1">
      <alignment horizontal="right" vertical="center" wrapText="1"/>
    </xf>
    <xf numFmtId="0" fontId="8" fillId="0" borderId="23" xfId="1" applyFont="1" applyBorder="1" applyAlignment="1">
      <alignment horizontal="right" vertical="center" wrapText="1"/>
    </xf>
    <xf numFmtId="0" fontId="8" fillId="0" borderId="28" xfId="1" applyFont="1" applyBorder="1" applyAlignment="1">
      <alignment horizontal="right" vertical="center" wrapText="1"/>
    </xf>
    <xf numFmtId="0" fontId="8" fillId="0" borderId="9" xfId="1" applyFont="1" applyBorder="1" applyAlignment="1">
      <alignment horizontal="right" vertical="center" wrapText="1"/>
    </xf>
    <xf numFmtId="0" fontId="8" fillId="0" borderId="7" xfId="1" applyFont="1" applyBorder="1" applyAlignment="1">
      <alignment horizontal="right" vertical="center" wrapText="1"/>
    </xf>
    <xf numFmtId="0" fontId="8" fillId="0" borderId="29" xfId="1" applyFont="1" applyBorder="1" applyAlignment="1">
      <alignment horizontal="right" vertical="center" wrapText="1"/>
    </xf>
    <xf numFmtId="0" fontId="8" fillId="0" borderId="30" xfId="1" applyFont="1" applyBorder="1" applyAlignment="1">
      <alignment horizontal="right" vertical="center" wrapText="1"/>
    </xf>
    <xf numFmtId="0" fontId="8" fillId="0" borderId="29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8" fillId="0" borderId="31" xfId="1" applyFont="1" applyBorder="1" applyAlignment="1">
      <alignment horizontal="center" vertical="center" wrapText="1"/>
    </xf>
    <xf numFmtId="0" fontId="8" fillId="4" borderId="0" xfId="1" applyFont="1" applyFill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1" fillId="0" borderId="10" xfId="1" applyFont="1" applyBorder="1" applyAlignment="1">
      <alignment horizontal="center"/>
    </xf>
    <xf numFmtId="0" fontId="8" fillId="0" borderId="11" xfId="2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8" fillId="0" borderId="10" xfId="2" applyFont="1" applyBorder="1" applyAlignment="1">
      <alignment horizontal="right" vertical="center"/>
    </xf>
    <xf numFmtId="0" fontId="8" fillId="2" borderId="24" xfId="1" applyFont="1" applyFill="1" applyBorder="1" applyAlignment="1">
      <alignment horizontal="right" vertical="center" wrapText="1"/>
    </xf>
    <xf numFmtId="0" fontId="8" fillId="2" borderId="1" xfId="1" applyFont="1" applyFill="1" applyBorder="1" applyAlignment="1">
      <alignment horizontal="right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25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right" vertical="center" wrapText="1"/>
    </xf>
    <xf numFmtId="0" fontId="8" fillId="3" borderId="1" xfId="1" applyFont="1" applyFill="1" applyBorder="1" applyAlignment="1">
      <alignment horizontal="right" vertical="center" wrapText="1"/>
    </xf>
    <xf numFmtId="0" fontId="8" fillId="3" borderId="2" xfId="1" applyFont="1" applyFill="1" applyBorder="1" applyAlignment="1">
      <alignment horizontal="right" vertical="center" wrapText="1"/>
    </xf>
    <xf numFmtId="0" fontId="8" fillId="3" borderId="3" xfId="1" applyFont="1" applyFill="1" applyBorder="1" applyAlignment="1">
      <alignment horizontal="right" vertical="center" wrapText="1"/>
    </xf>
    <xf numFmtId="0" fontId="8" fillId="3" borderId="25" xfId="1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6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0" borderId="0" xfId="0" applyFont="1" applyAlignment="1">
      <alignment horizontal="right" vertical="center"/>
    </xf>
    <xf numFmtId="14" fontId="6" fillId="3" borderId="2" xfId="0" applyNumberFormat="1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0" borderId="52" xfId="0" applyFont="1" applyBorder="1" applyAlignment="1" applyProtection="1">
      <alignment horizontal="center" vertical="center" wrapText="1"/>
      <protection locked="0"/>
    </xf>
    <xf numFmtId="0" fontId="11" fillId="0" borderId="53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2" fillId="10" borderId="0" xfId="0" applyFont="1" applyFill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006600"/>
      <color rgb="FF600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MX" sz="1200"/>
              <a:t>Distribución de casos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40304304522488E-2"/>
          <c:y val="0.1801634772263897"/>
          <c:w val="0.90350931047113936"/>
          <c:h val="0.470835469147823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00000"/>
            </a:solidFill>
          </c:spPr>
          <c:invertIfNegative val="0"/>
          <c:cat>
            <c:numRef>
              <c:f>Reverso!$N$10:$N$26</c:f>
              <c:numCache>
                <c:formatCode>m/d/yyyy</c:formatCode>
                <c:ptCount val="17"/>
                <c:pt idx="0">
                  <c:v>45893</c:v>
                </c:pt>
              </c:numCache>
            </c:numRef>
          </c:cat>
          <c:val>
            <c:numRef>
              <c:f>Reverso!$O$10:$O$26</c:f>
              <c:numCache>
                <c:formatCode>General</c:formatCode>
                <c:ptCount val="17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4578-B935-7AE5DCCA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18704"/>
        <c:axId val="459121448"/>
      </c:barChart>
      <c:dateAx>
        <c:axId val="459118704"/>
        <c:scaling>
          <c:orientation val="minMax"/>
        </c:scaling>
        <c:delete val="0"/>
        <c:axPos val="b"/>
        <c:majorGridlines/>
        <c:numFmt formatCode="dd\ m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MX"/>
          </a:p>
        </c:txPr>
        <c:crossAx val="459121448"/>
        <c:crosses val="autoZero"/>
        <c:auto val="1"/>
        <c:lblOffset val="100"/>
        <c:baseTimeUnit val="days"/>
      </c:dateAx>
      <c:valAx>
        <c:axId val="459121448"/>
        <c:scaling>
          <c:orientation val="minMax"/>
          <c:max val="10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5911870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chart" Target="../charts/chart1.xml"/><Relationship Id="rId4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1</xdr:row>
      <xdr:rowOff>143038</xdr:rowOff>
    </xdr:from>
    <xdr:to>
      <xdr:col>4</xdr:col>
      <xdr:colOff>50800</xdr:colOff>
      <xdr:row>3</xdr:row>
      <xdr:rowOff>94728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F14F7B-8953-49E8-84B5-93EF3CD8C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352588"/>
          <a:ext cx="1016000" cy="370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330535</xdr:colOff>
      <xdr:row>0</xdr:row>
      <xdr:rowOff>116566</xdr:rowOff>
    </xdr:from>
    <xdr:to>
      <xdr:col>9</xdr:col>
      <xdr:colOff>590551</xdr:colOff>
      <xdr:row>3</xdr:row>
      <xdr:rowOff>86233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A9E4AAD-0C41-461B-9750-D50B27B44469}"/>
            </a:ext>
          </a:extLst>
        </xdr:cNvPr>
        <xdr:cNvGrpSpPr/>
      </xdr:nvGrpSpPr>
      <xdr:grpSpPr>
        <a:xfrm>
          <a:off x="330535" y="116566"/>
          <a:ext cx="9295537" cy="472375"/>
          <a:chOff x="63835" y="84816"/>
          <a:chExt cx="8576160" cy="44591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FED97448-A316-BD0E-3D7D-02C98C5CB8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835" y="84816"/>
            <a:ext cx="7653922" cy="4322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3191DC7-541E-4DDA-737A-7EDD33803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31831" y="117379"/>
            <a:ext cx="808164" cy="301721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60F5D529-F78E-BA19-D0A5-8051528919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5254" r="33534"/>
          <a:stretch/>
        </xdr:blipFill>
        <xdr:spPr>
          <a:xfrm>
            <a:off x="7694747" y="86079"/>
            <a:ext cx="99251" cy="44465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5</xdr:row>
      <xdr:rowOff>1</xdr:rowOff>
    </xdr:from>
    <xdr:to>
      <xdr:col>10</xdr:col>
      <xdr:colOff>257175</xdr:colOff>
      <xdr:row>19</xdr:row>
      <xdr:rowOff>47626</xdr:rowOff>
    </xdr:to>
    <xdr:graphicFrame macro="">
      <xdr:nvGraphicFramePr>
        <xdr:cNvPr id="2" name="6 Gráfico">
          <a:extLst>
            <a:ext uri="{FF2B5EF4-FFF2-40B4-BE49-F238E27FC236}">
              <a16:creationId xmlns:a16="http://schemas.microsoft.com/office/drawing/2014/main" id="{97C6F28A-EA88-4EAF-8A86-EF7BDFB9A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156025</xdr:rowOff>
    </xdr:from>
    <xdr:to>
      <xdr:col>10</xdr:col>
      <xdr:colOff>806450</xdr:colOff>
      <xdr:row>1</xdr:row>
      <xdr:rowOff>306217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1D865CF-0632-4EF1-BC8F-33C2CEC76971}"/>
            </a:ext>
          </a:extLst>
        </xdr:cNvPr>
        <xdr:cNvGrpSpPr>
          <a:grpSpLocks noChangeAspect="1"/>
        </xdr:cNvGrpSpPr>
      </xdr:nvGrpSpPr>
      <xdr:grpSpPr>
        <a:xfrm>
          <a:off x="0" y="156025"/>
          <a:ext cx="8197850" cy="407367"/>
          <a:chOff x="63835" y="84816"/>
          <a:chExt cx="8572264" cy="44591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D67CD275-FF3E-16F1-5B0F-306D587281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835" y="84816"/>
            <a:ext cx="7653922" cy="4322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F28EEE19-95B2-D938-2AE4-E79AA64A54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31831" y="117379"/>
            <a:ext cx="804268" cy="313714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BA1D95C2-2FAA-55FA-CA0E-FD05E16281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5254" r="33534"/>
          <a:stretch/>
        </xdr:blipFill>
        <xdr:spPr>
          <a:xfrm>
            <a:off x="7694747" y="86079"/>
            <a:ext cx="99251" cy="44465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1.72424E-7</cdr:x>
      <cdr:y>0.201</cdr:y>
    </cdr:from>
    <cdr:to>
      <cdr:x>0.0365</cdr:x>
      <cdr:y>0.76813</cdr:y>
    </cdr:to>
    <cdr:sp macro="" textlink="">
      <cdr:nvSpPr>
        <cdr:cNvPr id="2" name="1 CuadroTexto"/>
        <cdr:cNvSpPr txBox="1"/>
      </cdr:nvSpPr>
      <cdr:spPr>
        <a:xfrm xmlns:a="http://schemas.openxmlformats.org/drawingml/2006/main" rot="16200000">
          <a:off x="-672040" y="1223433"/>
          <a:ext cx="1555750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itchFamily="34" charset="0"/>
              <a:ea typeface="Tahoma" pitchFamily="34" charset="0"/>
              <a:cs typeface="Arial" pitchFamily="34" charset="0"/>
            </a:rPr>
            <a:t>Número</a:t>
          </a:r>
          <a:r>
            <a:rPr lang="es-MX" sz="1200" b="1" baseline="0">
              <a:latin typeface="Arial" pitchFamily="34" charset="0"/>
              <a:ea typeface="Tahoma" pitchFamily="34" charset="0"/>
              <a:cs typeface="Arial" pitchFamily="34" charset="0"/>
            </a:rPr>
            <a:t> de casos</a:t>
          </a:r>
          <a:endParaRPr lang="es-MX" sz="1200" b="1">
            <a:latin typeface="Arial" pitchFamily="34" charset="0"/>
            <a:ea typeface="Tahoma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0.37004</cdr:x>
      <cdr:y>0.92284</cdr:y>
    </cdr:from>
    <cdr:to>
      <cdr:x>0.63829</cdr:x>
      <cdr:y>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055834" y="2559859"/>
          <a:ext cx="2215255" cy="21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latin typeface="Tahoma" pitchFamily="34" charset="0"/>
              <a:ea typeface="Tahoma" pitchFamily="34" charset="0"/>
              <a:cs typeface="Tahoma" pitchFamily="34" charset="0"/>
            </a:rPr>
            <a:t>Temporalidad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1308100</xdr:colOff>
      <xdr:row>2</xdr:row>
      <xdr:rowOff>57150</xdr:rowOff>
    </xdr:from>
    <xdr:to>
      <xdr:col>2</xdr:col>
      <xdr:colOff>565150</xdr:colOff>
      <xdr:row>4</xdr:row>
      <xdr:rowOff>148540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3EE3D7-C2D8-4E69-B53E-5E7A9183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419100"/>
          <a:ext cx="1016000" cy="370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1435100</xdr:colOff>
      <xdr:row>2</xdr:row>
      <xdr:rowOff>63500</xdr:rowOff>
    </xdr:from>
    <xdr:to>
      <xdr:col>2</xdr:col>
      <xdr:colOff>692150</xdr:colOff>
      <xdr:row>4</xdr:row>
      <xdr:rowOff>154890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34C7B4-8A9C-44A5-AF45-E83AB3A6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650" y="425450"/>
          <a:ext cx="1016000" cy="370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GBMXPers">
      <a:dk1>
        <a:sysClr val="windowText" lastClr="000000"/>
      </a:dk1>
      <a:lt1>
        <a:sysClr val="window" lastClr="FFFFFF"/>
      </a:lt1>
      <a:dk2>
        <a:srgbClr val="FFFFFF"/>
      </a:dk2>
      <a:lt2>
        <a:srgbClr val="D4C19C"/>
      </a:lt2>
      <a:accent1>
        <a:srgbClr val="9D2449"/>
      </a:accent1>
      <a:accent2>
        <a:srgbClr val="621132"/>
      </a:accent2>
      <a:accent3>
        <a:srgbClr val="B38E5D"/>
      </a:accent3>
      <a:accent4>
        <a:srgbClr val="D4C19C"/>
      </a:accent4>
      <a:accent5>
        <a:srgbClr val="13322B"/>
      </a:accent5>
      <a:accent6>
        <a:srgbClr val="285C4D"/>
      </a:accent6>
      <a:hlink>
        <a:srgbClr val="9D2449"/>
      </a:hlink>
      <a:folHlink>
        <a:srgbClr val="62113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Q47"/>
  <sheetViews>
    <sheetView zoomScale="86" zoomScaleNormal="86" workbookViewId="0">
      <selection activeCell="R1" sqref="R1"/>
    </sheetView>
  </sheetViews>
  <sheetFormatPr baseColWidth="10" defaultColWidth="11" defaultRowHeight="18" x14ac:dyDescent="0.35"/>
  <cols>
    <col min="1" max="4" width="5.625" style="73" customWidth="1"/>
    <col min="5" max="5" width="7" style="73" customWidth="1"/>
    <col min="6" max="6" width="7.125" style="73" customWidth="1"/>
    <col min="7" max="17" width="5.625" style="73" customWidth="1"/>
    <col min="18" max="16384" width="11" style="73"/>
  </cols>
  <sheetData>
    <row r="1" spans="1:17" x14ac:dyDescent="0.3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7" x14ac:dyDescent="0.35">
      <c r="A2" s="153" t="s">
        <v>170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 x14ac:dyDescent="0.35">
      <c r="A3" s="153" t="s">
        <v>171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 x14ac:dyDescent="0.35">
      <c r="A4" s="153" t="s">
        <v>172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7" ht="18.75" thickBot="1" x14ac:dyDescent="0.4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</row>
    <row r="6" spans="1:17" ht="27" customHeight="1" thickTop="1" x14ac:dyDescent="0.35">
      <c r="A6" s="163" t="s">
        <v>62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1:17" ht="17.25" customHeight="1" x14ac:dyDescent="0.35">
      <c r="A7" s="166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</row>
    <row r="8" spans="1:17" ht="3" customHeight="1" x14ac:dyDescent="0.35">
      <c r="A8" s="169" t="s">
        <v>63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61"/>
      <c r="O8" s="74"/>
      <c r="P8" s="161"/>
      <c r="Q8" s="162"/>
    </row>
    <row r="9" spans="1:17" ht="20.25" customHeight="1" x14ac:dyDescent="0.35">
      <c r="A9" s="171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5"/>
      <c r="O9" s="75">
        <v>2</v>
      </c>
      <c r="P9" s="175"/>
      <c r="Q9" s="177"/>
    </row>
    <row r="10" spans="1:17" ht="3.6" customHeight="1" x14ac:dyDescent="0.35">
      <c r="A10" s="173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6"/>
      <c r="O10" s="76"/>
      <c r="P10" s="176"/>
      <c r="Q10" s="178"/>
    </row>
    <row r="11" spans="1:17" ht="4.7" customHeight="1" x14ac:dyDescent="0.35">
      <c r="A11" s="160" t="s">
        <v>64</v>
      </c>
      <c r="B11" s="161"/>
      <c r="C11" s="206" t="s">
        <v>227</v>
      </c>
      <c r="D11" s="206"/>
      <c r="E11" s="206"/>
      <c r="F11" s="206"/>
      <c r="G11" s="212"/>
      <c r="H11" s="212"/>
      <c r="I11" s="212"/>
      <c r="J11" s="209" t="s">
        <v>65</v>
      </c>
      <c r="K11" s="209"/>
      <c r="L11" s="209"/>
      <c r="M11" s="209"/>
      <c r="N11" s="161"/>
      <c r="O11" s="74"/>
      <c r="P11" s="161"/>
      <c r="Q11" s="162"/>
    </row>
    <row r="12" spans="1:17" ht="20.25" customHeight="1" x14ac:dyDescent="0.35">
      <c r="A12" s="179"/>
      <c r="B12" s="175"/>
      <c r="C12" s="207"/>
      <c r="D12" s="207"/>
      <c r="E12" s="207"/>
      <c r="F12" s="207"/>
      <c r="G12" s="213"/>
      <c r="H12" s="213"/>
      <c r="I12" s="213"/>
      <c r="J12" s="210"/>
      <c r="K12" s="210"/>
      <c r="L12" s="210"/>
      <c r="M12" s="210"/>
      <c r="N12" s="175"/>
      <c r="O12" s="75">
        <v>1</v>
      </c>
      <c r="P12" s="175"/>
      <c r="Q12" s="177"/>
    </row>
    <row r="13" spans="1:17" ht="3.95" customHeight="1" x14ac:dyDescent="0.35">
      <c r="A13" s="180"/>
      <c r="B13" s="176"/>
      <c r="C13" s="208"/>
      <c r="D13" s="208"/>
      <c r="E13" s="208"/>
      <c r="F13" s="208"/>
      <c r="G13" s="214"/>
      <c r="H13" s="214"/>
      <c r="I13" s="214"/>
      <c r="J13" s="211"/>
      <c r="K13" s="211"/>
      <c r="L13" s="211"/>
      <c r="M13" s="211"/>
      <c r="N13" s="176"/>
      <c r="O13" s="76"/>
      <c r="P13" s="176"/>
      <c r="Q13" s="178"/>
    </row>
    <row r="14" spans="1:17" ht="3.6" customHeight="1" x14ac:dyDescent="0.35">
      <c r="A14" s="188" t="s">
        <v>66</v>
      </c>
      <c r="B14" s="189"/>
      <c r="C14" s="189"/>
      <c r="D14" s="189"/>
      <c r="E14" s="189"/>
      <c r="G14" s="215" t="s">
        <v>67</v>
      </c>
      <c r="H14" s="215"/>
      <c r="I14" s="215"/>
      <c r="J14" s="215"/>
      <c r="L14" s="215" t="s">
        <v>68</v>
      </c>
      <c r="M14" s="215"/>
      <c r="N14" s="215"/>
      <c r="O14" s="74"/>
      <c r="P14" s="161"/>
      <c r="Q14" s="162"/>
    </row>
    <row r="15" spans="1:17" ht="20.25" customHeight="1" x14ac:dyDescent="0.35">
      <c r="A15" s="191"/>
      <c r="B15" s="192"/>
      <c r="C15" s="192"/>
      <c r="D15" s="192"/>
      <c r="E15" s="192"/>
      <c r="F15" s="75" t="s">
        <v>195</v>
      </c>
      <c r="G15" s="216"/>
      <c r="H15" s="216"/>
      <c r="I15" s="216"/>
      <c r="J15" s="216"/>
      <c r="K15" s="77"/>
      <c r="L15" s="216"/>
      <c r="M15" s="216"/>
      <c r="N15" s="216"/>
      <c r="O15" s="75"/>
      <c r="P15" s="175"/>
      <c r="Q15" s="177"/>
    </row>
    <row r="16" spans="1:17" ht="3" customHeight="1" x14ac:dyDescent="0.35">
      <c r="A16" s="194"/>
      <c r="B16" s="195"/>
      <c r="C16" s="195"/>
      <c r="D16" s="195"/>
      <c r="E16" s="195"/>
      <c r="F16" s="78"/>
      <c r="G16" s="217"/>
      <c r="H16" s="217"/>
      <c r="I16" s="217"/>
      <c r="J16" s="217"/>
      <c r="K16" s="78"/>
      <c r="L16" s="217"/>
      <c r="M16" s="217"/>
      <c r="N16" s="217"/>
      <c r="O16" s="76"/>
      <c r="P16" s="176"/>
      <c r="Q16" s="178"/>
    </row>
    <row r="17" spans="1:17" ht="68.25" customHeight="1" x14ac:dyDescent="0.35">
      <c r="A17" s="218" t="s">
        <v>69</v>
      </c>
      <c r="B17" s="219"/>
      <c r="C17" s="219"/>
      <c r="D17" s="220" t="s">
        <v>130</v>
      </c>
      <c r="E17" s="221"/>
      <c r="F17" s="222"/>
      <c r="G17" s="154" t="s">
        <v>196</v>
      </c>
      <c r="H17" s="155"/>
      <c r="I17" s="155"/>
      <c r="J17" s="155"/>
      <c r="K17" s="155"/>
      <c r="L17" s="155"/>
      <c r="M17" s="155"/>
      <c r="N17" s="155"/>
      <c r="O17" s="155"/>
      <c r="P17" s="155"/>
      <c r="Q17" s="156"/>
    </row>
    <row r="18" spans="1:17" ht="28.5" customHeight="1" x14ac:dyDescent="0.35">
      <c r="A18" s="223" t="s">
        <v>70</v>
      </c>
      <c r="B18" s="224"/>
      <c r="C18" s="224"/>
      <c r="D18" s="225" t="s">
        <v>71</v>
      </c>
      <c r="E18" s="226"/>
      <c r="F18" s="227"/>
      <c r="G18" s="154"/>
      <c r="H18" s="155"/>
      <c r="I18" s="155"/>
      <c r="J18" s="155"/>
      <c r="K18" s="155"/>
      <c r="L18" s="155"/>
      <c r="M18" s="155"/>
      <c r="N18" s="155"/>
      <c r="O18" s="155"/>
      <c r="P18" s="155"/>
      <c r="Q18" s="156"/>
    </row>
    <row r="19" spans="1:17" ht="26.25" customHeight="1" x14ac:dyDescent="0.35">
      <c r="A19" s="157" t="s">
        <v>72</v>
      </c>
      <c r="B19" s="158"/>
      <c r="C19" s="158"/>
      <c r="D19" s="158"/>
      <c r="E19" s="158"/>
      <c r="F19" s="159"/>
      <c r="G19" s="160" t="s">
        <v>218</v>
      </c>
      <c r="H19" s="161"/>
      <c r="I19" s="161"/>
      <c r="J19" s="161"/>
      <c r="K19" s="161"/>
      <c r="L19" s="161"/>
      <c r="M19" s="161"/>
      <c r="N19" s="161"/>
      <c r="O19" s="161"/>
      <c r="P19" s="161"/>
      <c r="Q19" s="162"/>
    </row>
    <row r="20" spans="1:17" ht="26.25" customHeight="1" x14ac:dyDescent="0.35">
      <c r="A20" s="157" t="s">
        <v>73</v>
      </c>
      <c r="B20" s="158"/>
      <c r="C20" s="158"/>
      <c r="D20" s="158"/>
      <c r="E20" s="158"/>
      <c r="F20" s="159"/>
      <c r="G20" s="160" t="s">
        <v>178</v>
      </c>
      <c r="H20" s="161"/>
      <c r="I20" s="161"/>
      <c r="J20" s="161"/>
      <c r="K20" s="161"/>
      <c r="L20" s="161"/>
      <c r="M20" s="161"/>
      <c r="N20" s="161"/>
      <c r="O20" s="161"/>
      <c r="P20" s="161"/>
      <c r="Q20" s="162"/>
    </row>
    <row r="21" spans="1:17" ht="26.25" customHeight="1" x14ac:dyDescent="0.35">
      <c r="A21" s="157" t="s">
        <v>146</v>
      </c>
      <c r="B21" s="158"/>
      <c r="C21" s="158"/>
      <c r="D21" s="158"/>
      <c r="E21" s="158"/>
      <c r="F21" s="159"/>
      <c r="G21" s="185" t="s">
        <v>179</v>
      </c>
      <c r="H21" s="186"/>
      <c r="I21" s="186"/>
      <c r="J21" s="186"/>
      <c r="K21" s="186"/>
      <c r="L21" s="186"/>
      <c r="M21" s="186"/>
      <c r="N21" s="186"/>
      <c r="O21" s="186"/>
      <c r="P21" s="186"/>
      <c r="Q21" s="187"/>
    </row>
    <row r="22" spans="1:17" ht="34.5" customHeight="1" x14ac:dyDescent="0.35">
      <c r="A22" s="157" t="s">
        <v>122</v>
      </c>
      <c r="B22" s="158"/>
      <c r="C22" s="158"/>
      <c r="D22" s="158"/>
      <c r="E22" s="158"/>
      <c r="F22" s="159"/>
      <c r="G22" s="160" t="s">
        <v>180</v>
      </c>
      <c r="H22" s="161"/>
      <c r="I22" s="161"/>
      <c r="J22" s="161"/>
      <c r="K22" s="161"/>
      <c r="L22" s="161"/>
      <c r="M22" s="161"/>
      <c r="N22" s="161"/>
      <c r="O22" s="161"/>
      <c r="P22" s="161"/>
      <c r="Q22" s="162"/>
    </row>
    <row r="23" spans="1:17" ht="33" customHeight="1" x14ac:dyDescent="0.35">
      <c r="A23" s="157" t="s">
        <v>131</v>
      </c>
      <c r="B23" s="158"/>
      <c r="C23" s="158"/>
      <c r="D23" s="158"/>
      <c r="E23" s="158"/>
      <c r="F23" s="159"/>
      <c r="G23" s="181">
        <v>45893</v>
      </c>
      <c r="H23" s="161"/>
      <c r="I23" s="161"/>
      <c r="J23" s="161"/>
      <c r="K23" s="161"/>
      <c r="L23" s="161"/>
      <c r="M23" s="161"/>
      <c r="N23" s="161"/>
      <c r="O23" s="161"/>
      <c r="P23" s="161"/>
      <c r="Q23" s="162"/>
    </row>
    <row r="24" spans="1:17" ht="33" customHeight="1" x14ac:dyDescent="0.35">
      <c r="A24" s="157" t="s">
        <v>74</v>
      </c>
      <c r="B24" s="158"/>
      <c r="C24" s="158"/>
      <c r="D24" s="158"/>
      <c r="E24" s="158"/>
      <c r="F24" s="159"/>
      <c r="G24" s="181">
        <v>45894</v>
      </c>
      <c r="H24" s="161"/>
      <c r="I24" s="161"/>
      <c r="J24" s="161"/>
      <c r="K24" s="161"/>
      <c r="L24" s="161"/>
      <c r="M24" s="161"/>
      <c r="N24" s="161"/>
      <c r="O24" s="161"/>
      <c r="P24" s="161"/>
      <c r="Q24" s="162"/>
    </row>
    <row r="25" spans="1:17" ht="26.25" customHeight="1" x14ac:dyDescent="0.35">
      <c r="A25" s="157" t="s">
        <v>75</v>
      </c>
      <c r="B25" s="158"/>
      <c r="C25" s="158"/>
      <c r="D25" s="158"/>
      <c r="E25" s="158"/>
      <c r="F25" s="159"/>
      <c r="G25" s="181">
        <f>G23</f>
        <v>45893</v>
      </c>
      <c r="H25" s="161"/>
      <c r="I25" s="161"/>
      <c r="J25" s="161"/>
      <c r="K25" s="161"/>
      <c r="L25" s="161"/>
      <c r="M25" s="161"/>
      <c r="N25" s="161"/>
      <c r="O25" s="161"/>
      <c r="P25" s="161"/>
      <c r="Q25" s="162"/>
    </row>
    <row r="26" spans="1:17" ht="26.25" customHeight="1" x14ac:dyDescent="0.35">
      <c r="A26" s="157" t="s">
        <v>76</v>
      </c>
      <c r="B26" s="158"/>
      <c r="C26" s="158"/>
      <c r="D26" s="158"/>
      <c r="E26" s="158"/>
      <c r="F26" s="159"/>
      <c r="G26" s="160">
        <v>4</v>
      </c>
      <c r="H26" s="161"/>
      <c r="I26" s="161"/>
      <c r="J26" s="161"/>
      <c r="K26" s="161"/>
      <c r="L26" s="161"/>
      <c r="M26" s="161"/>
      <c r="N26" s="161"/>
      <c r="O26" s="161"/>
      <c r="P26" s="161"/>
      <c r="Q26" s="162"/>
    </row>
    <row r="27" spans="1:17" ht="26.25" customHeight="1" x14ac:dyDescent="0.35">
      <c r="A27" s="157" t="s">
        <v>77</v>
      </c>
      <c r="B27" s="158"/>
      <c r="C27" s="158"/>
      <c r="D27" s="158"/>
      <c r="E27" s="158"/>
      <c r="F27" s="159"/>
      <c r="G27" s="160">
        <v>5</v>
      </c>
      <c r="H27" s="161"/>
      <c r="I27" s="161"/>
      <c r="J27" s="161"/>
      <c r="K27" s="161"/>
      <c r="L27" s="161"/>
      <c r="M27" s="161"/>
      <c r="N27" s="161"/>
      <c r="O27" s="161"/>
      <c r="P27" s="161"/>
      <c r="Q27" s="162"/>
    </row>
    <row r="28" spans="1:17" ht="27" customHeight="1" x14ac:dyDescent="0.35">
      <c r="A28" s="182" t="s">
        <v>78</v>
      </c>
      <c r="B28" s="183"/>
      <c r="C28" s="183"/>
      <c r="D28" s="183"/>
      <c r="E28" s="183"/>
      <c r="F28" s="184"/>
      <c r="G28" s="185" t="s">
        <v>228</v>
      </c>
      <c r="H28" s="186"/>
      <c r="I28" s="186"/>
      <c r="J28" s="186"/>
      <c r="K28" s="186"/>
      <c r="L28" s="186"/>
      <c r="M28" s="186"/>
      <c r="N28" s="186"/>
      <c r="O28" s="186"/>
      <c r="P28" s="186"/>
      <c r="Q28" s="187"/>
    </row>
    <row r="29" spans="1:17" ht="3.75" customHeight="1" x14ac:dyDescent="0.35">
      <c r="A29" s="188" t="s">
        <v>79</v>
      </c>
      <c r="B29" s="189"/>
      <c r="C29" s="189"/>
      <c r="D29" s="189"/>
      <c r="E29" s="189"/>
      <c r="F29" s="190"/>
      <c r="G29" s="191" t="s">
        <v>144</v>
      </c>
      <c r="H29" s="192"/>
      <c r="I29" s="192"/>
      <c r="J29" s="69"/>
      <c r="K29" s="192" t="s">
        <v>145</v>
      </c>
      <c r="L29" s="192"/>
      <c r="M29" s="192"/>
      <c r="N29" s="192"/>
      <c r="O29" s="69"/>
      <c r="P29" s="175"/>
      <c r="Q29" s="177"/>
    </row>
    <row r="30" spans="1:17" ht="21" customHeight="1" x14ac:dyDescent="0.35">
      <c r="A30" s="191"/>
      <c r="B30" s="192"/>
      <c r="C30" s="192"/>
      <c r="D30" s="192"/>
      <c r="E30" s="192"/>
      <c r="F30" s="193"/>
      <c r="G30" s="191"/>
      <c r="H30" s="192"/>
      <c r="I30" s="192"/>
      <c r="J30" s="79">
        <v>2</v>
      </c>
      <c r="K30" s="192"/>
      <c r="L30" s="192"/>
      <c r="M30" s="192"/>
      <c r="N30" s="192"/>
      <c r="O30" s="79">
        <v>2</v>
      </c>
      <c r="P30" s="175"/>
      <c r="Q30" s="177"/>
    </row>
    <row r="31" spans="1:17" ht="3.75" customHeight="1" x14ac:dyDescent="0.35">
      <c r="A31" s="194"/>
      <c r="B31" s="195"/>
      <c r="C31" s="195"/>
      <c r="D31" s="195"/>
      <c r="E31" s="195"/>
      <c r="F31" s="196"/>
      <c r="G31" s="191"/>
      <c r="H31" s="192"/>
      <c r="I31" s="192"/>
      <c r="J31" s="70"/>
      <c r="K31" s="192"/>
      <c r="L31" s="192"/>
      <c r="M31" s="192"/>
      <c r="N31" s="192"/>
      <c r="O31" s="70"/>
      <c r="P31" s="175"/>
      <c r="Q31" s="177"/>
    </row>
    <row r="32" spans="1:17" ht="26.25" customHeight="1" x14ac:dyDescent="0.35">
      <c r="A32" s="197" t="s">
        <v>80</v>
      </c>
      <c r="B32" s="198"/>
      <c r="C32" s="198"/>
      <c r="D32" s="198"/>
      <c r="E32" s="198"/>
      <c r="F32" s="199"/>
      <c r="G32" s="185" t="s">
        <v>197</v>
      </c>
      <c r="H32" s="186"/>
      <c r="I32" s="186"/>
      <c r="J32" s="186"/>
      <c r="K32" s="186"/>
      <c r="L32" s="186"/>
      <c r="M32" s="186"/>
      <c r="N32" s="186"/>
      <c r="O32" s="186"/>
      <c r="P32" s="186"/>
      <c r="Q32" s="187"/>
    </row>
    <row r="33" spans="1:17" ht="26.25" customHeight="1" x14ac:dyDescent="0.35">
      <c r="A33" s="157" t="s">
        <v>81</v>
      </c>
      <c r="B33" s="158"/>
      <c r="C33" s="158"/>
      <c r="D33" s="158"/>
      <c r="E33" s="158"/>
      <c r="F33" s="159"/>
      <c r="G33" s="160">
        <v>0</v>
      </c>
      <c r="H33" s="161"/>
      <c r="I33" s="161"/>
      <c r="J33" s="161"/>
      <c r="K33" s="161"/>
      <c r="L33" s="161"/>
      <c r="M33" s="161"/>
      <c r="N33" s="161"/>
      <c r="O33" s="161"/>
      <c r="P33" s="161"/>
      <c r="Q33" s="162"/>
    </row>
    <row r="34" spans="1:17" ht="26.25" customHeight="1" x14ac:dyDescent="0.35">
      <c r="A34" s="157" t="s">
        <v>82</v>
      </c>
      <c r="B34" s="158"/>
      <c r="C34" s="158"/>
      <c r="D34" s="158"/>
      <c r="E34" s="158"/>
      <c r="F34" s="159"/>
      <c r="G34" s="160">
        <v>0</v>
      </c>
      <c r="H34" s="161"/>
      <c r="I34" s="161"/>
      <c r="J34" s="161"/>
      <c r="K34" s="161"/>
      <c r="L34" s="161"/>
      <c r="M34" s="161"/>
      <c r="N34" s="161"/>
      <c r="O34" s="161"/>
      <c r="P34" s="161"/>
      <c r="Q34" s="162"/>
    </row>
    <row r="35" spans="1:17" ht="26.25" customHeight="1" x14ac:dyDescent="0.35">
      <c r="A35" s="157" t="s">
        <v>83</v>
      </c>
      <c r="B35" s="158"/>
      <c r="C35" s="158"/>
      <c r="D35" s="158"/>
      <c r="E35" s="158"/>
      <c r="F35" s="159"/>
      <c r="G35" s="154" t="s">
        <v>219</v>
      </c>
      <c r="H35" s="155"/>
      <c r="I35" s="155"/>
      <c r="J35" s="155"/>
      <c r="K35" s="155"/>
      <c r="L35" s="155"/>
      <c r="M35" s="155"/>
      <c r="N35" s="155"/>
      <c r="O35" s="155"/>
      <c r="P35" s="155"/>
      <c r="Q35" s="156"/>
    </row>
    <row r="36" spans="1:17" ht="33" customHeight="1" x14ac:dyDescent="0.35">
      <c r="A36" s="157" t="s">
        <v>84</v>
      </c>
      <c r="B36" s="158"/>
      <c r="C36" s="158"/>
      <c r="D36" s="158"/>
      <c r="E36" s="158"/>
      <c r="F36" s="159"/>
      <c r="G36" s="160" t="s">
        <v>188</v>
      </c>
      <c r="H36" s="161"/>
      <c r="I36" s="161"/>
      <c r="J36" s="161"/>
      <c r="K36" s="161"/>
      <c r="L36" s="161"/>
      <c r="M36" s="161"/>
      <c r="N36" s="161"/>
      <c r="O36" s="161"/>
      <c r="P36" s="161"/>
      <c r="Q36" s="162"/>
    </row>
    <row r="37" spans="1:17" ht="26.25" customHeight="1" x14ac:dyDescent="0.35">
      <c r="A37" s="157" t="s">
        <v>85</v>
      </c>
      <c r="B37" s="158"/>
      <c r="C37" s="158"/>
      <c r="D37" s="158"/>
      <c r="E37" s="158"/>
      <c r="F37" s="159"/>
      <c r="G37" s="160" t="s">
        <v>220</v>
      </c>
      <c r="H37" s="161"/>
      <c r="I37" s="161"/>
      <c r="J37" s="161"/>
      <c r="K37" s="161"/>
      <c r="L37" s="161"/>
      <c r="M37" s="161"/>
      <c r="N37" s="161"/>
      <c r="O37" s="161"/>
      <c r="P37" s="161"/>
      <c r="Q37" s="162"/>
    </row>
    <row r="38" spans="1:17" ht="26.25" customHeight="1" x14ac:dyDescent="0.35">
      <c r="A38" s="157" t="s">
        <v>86</v>
      </c>
      <c r="B38" s="158"/>
      <c r="C38" s="158"/>
      <c r="D38" s="158"/>
      <c r="E38" s="158"/>
      <c r="F38" s="159"/>
      <c r="G38" s="185" t="s">
        <v>198</v>
      </c>
      <c r="H38" s="186"/>
      <c r="I38" s="186"/>
      <c r="J38" s="186"/>
      <c r="K38" s="186"/>
      <c r="L38" s="186"/>
      <c r="M38" s="186"/>
      <c r="N38" s="186"/>
      <c r="O38" s="186"/>
      <c r="P38" s="186"/>
      <c r="Q38" s="187"/>
    </row>
    <row r="39" spans="1:17" ht="26.25" customHeight="1" thickBot="1" x14ac:dyDescent="0.4">
      <c r="A39" s="200" t="s">
        <v>87</v>
      </c>
      <c r="B39" s="201"/>
      <c r="C39" s="201"/>
      <c r="D39" s="201"/>
      <c r="E39" s="201"/>
      <c r="F39" s="201"/>
      <c r="G39" s="202"/>
      <c r="H39" s="203"/>
      <c r="I39" s="203"/>
      <c r="J39" s="203"/>
      <c r="K39" s="203"/>
      <c r="L39" s="203"/>
      <c r="M39" s="203"/>
      <c r="N39" s="203"/>
      <c r="O39" s="203"/>
      <c r="P39" s="203"/>
      <c r="Q39" s="204"/>
    </row>
    <row r="40" spans="1:17" ht="3.75" customHeight="1" thickTop="1" x14ac:dyDescent="0.35">
      <c r="A40" s="71"/>
      <c r="B40" s="69"/>
    </row>
    <row r="41" spans="1:17" ht="36.950000000000003" customHeight="1" x14ac:dyDescent="0.35">
      <c r="A41" s="205" t="s">
        <v>121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</row>
    <row r="42" spans="1:17" x14ac:dyDescent="0.35">
      <c r="A42" s="72"/>
    </row>
    <row r="47" spans="1:17" x14ac:dyDescent="0.35">
      <c r="A47" s="72"/>
    </row>
  </sheetData>
  <mergeCells count="64">
    <mergeCell ref="A21:F21"/>
    <mergeCell ref="G21:Q21"/>
    <mergeCell ref="C11:F13"/>
    <mergeCell ref="J11:M13"/>
    <mergeCell ref="G11:I13"/>
    <mergeCell ref="A14:E16"/>
    <mergeCell ref="G14:J16"/>
    <mergeCell ref="L14:N16"/>
    <mergeCell ref="P14:Q16"/>
    <mergeCell ref="A20:F20"/>
    <mergeCell ref="G20:Q20"/>
    <mergeCell ref="A17:C17"/>
    <mergeCell ref="D17:F17"/>
    <mergeCell ref="G17:Q17"/>
    <mergeCell ref="A18:C18"/>
    <mergeCell ref="D18:F18"/>
    <mergeCell ref="A35:F35"/>
    <mergeCell ref="G35:Q35"/>
    <mergeCell ref="A39:F39"/>
    <mergeCell ref="G39:Q39"/>
    <mergeCell ref="A41:Q41"/>
    <mergeCell ref="A36:F36"/>
    <mergeCell ref="G36:Q36"/>
    <mergeCell ref="A37:F37"/>
    <mergeCell ref="G37:Q37"/>
    <mergeCell ref="A38:F38"/>
    <mergeCell ref="G38:Q38"/>
    <mergeCell ref="A32:F32"/>
    <mergeCell ref="G32:Q32"/>
    <mergeCell ref="A33:F33"/>
    <mergeCell ref="G33:Q33"/>
    <mergeCell ref="A34:F34"/>
    <mergeCell ref="G34:Q34"/>
    <mergeCell ref="A28:F28"/>
    <mergeCell ref="G28:Q28"/>
    <mergeCell ref="A29:F31"/>
    <mergeCell ref="G29:I31"/>
    <mergeCell ref="K29:N31"/>
    <mergeCell ref="P29:Q31"/>
    <mergeCell ref="A25:F25"/>
    <mergeCell ref="G25:Q25"/>
    <mergeCell ref="A26:F26"/>
    <mergeCell ref="G26:Q26"/>
    <mergeCell ref="A27:F27"/>
    <mergeCell ref="G27:Q27"/>
    <mergeCell ref="A22:F22"/>
    <mergeCell ref="G22:Q22"/>
    <mergeCell ref="A23:F23"/>
    <mergeCell ref="G23:Q23"/>
    <mergeCell ref="A24:F24"/>
    <mergeCell ref="G24:Q24"/>
    <mergeCell ref="A2:Q2"/>
    <mergeCell ref="A3:Q3"/>
    <mergeCell ref="A4:Q4"/>
    <mergeCell ref="G18:Q18"/>
    <mergeCell ref="A19:F19"/>
    <mergeCell ref="G19:Q19"/>
    <mergeCell ref="A6:Q7"/>
    <mergeCell ref="A8:M10"/>
    <mergeCell ref="N8:N10"/>
    <mergeCell ref="P8:Q10"/>
    <mergeCell ref="A11:B13"/>
    <mergeCell ref="N11:N13"/>
    <mergeCell ref="P11:Q13"/>
  </mergeCells>
  <printOptions horizontalCentered="1" verticalCentered="1"/>
  <pageMargins left="0.21" right="0.27559055118110237" top="1.07" bottom="0.59055118110236227" header="0.64" footer="0"/>
  <pageSetup scale="87" orientation="portrait" horizontalDpi="1200" verticalDpi="1200" r:id="rId1"/>
  <headerFooter differentOddEven="1" alignWithMargins="0">
    <oddHeader>&amp;C&amp;"Montserrat Medium,Negrita"&amp;10INSTITUTO MEXICANO DEL SEGURO SOCIAL 
COORDINACIÓN DE VIGILANCIA EPIDEMIOLÓGICA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J57"/>
  <sheetViews>
    <sheetView showGridLines="0" view="pageBreakPreview" zoomScale="72" zoomScaleNormal="70" zoomScaleSheetLayoutView="72" workbookViewId="0"/>
  </sheetViews>
  <sheetFormatPr baseColWidth="10" defaultColWidth="11" defaultRowHeight="18" x14ac:dyDescent="0.35"/>
  <cols>
    <col min="1" max="1" width="19.375" style="39" customWidth="1"/>
    <col min="2" max="2" width="9.75" style="39" customWidth="1"/>
    <col min="3" max="3" width="21.5" style="39" customWidth="1"/>
    <col min="4" max="4" width="11.75" style="39" customWidth="1"/>
    <col min="5" max="5" width="9.375" style="39" customWidth="1"/>
    <col min="6" max="6" width="13.375" style="39" customWidth="1"/>
    <col min="7" max="7" width="10.875" style="39" customWidth="1"/>
    <col min="8" max="8" width="13.25" style="39" customWidth="1"/>
    <col min="9" max="9" width="9.125" style="39" customWidth="1"/>
    <col min="10" max="10" width="14.125" style="39" bestFit="1" customWidth="1"/>
    <col min="11" max="16384" width="11" style="39"/>
  </cols>
  <sheetData>
    <row r="3" spans="1:10" ht="4.7" customHeight="1" x14ac:dyDescent="0.35"/>
    <row r="4" spans="1:10" ht="23.25" customHeight="1" x14ac:dyDescent="0.35">
      <c r="A4" s="243" t="s">
        <v>147</v>
      </c>
      <c r="B4" s="243"/>
      <c r="C4" s="243"/>
      <c r="D4" s="243"/>
      <c r="E4" s="243"/>
      <c r="F4" s="243"/>
      <c r="G4" s="243"/>
      <c r="H4" s="243"/>
      <c r="I4" s="243"/>
      <c r="J4" s="243"/>
    </row>
    <row r="5" spans="1:10" x14ac:dyDescent="0.35">
      <c r="A5" s="243" t="s">
        <v>148</v>
      </c>
      <c r="B5" s="243"/>
      <c r="C5" s="243"/>
      <c r="D5" s="243"/>
      <c r="E5" s="243"/>
      <c r="F5" s="243"/>
      <c r="G5" s="243"/>
      <c r="H5" s="243"/>
      <c r="I5" s="243"/>
      <c r="J5" s="243"/>
    </row>
    <row r="6" spans="1:10" x14ac:dyDescent="0.35">
      <c r="A6" s="38"/>
      <c r="B6" s="38"/>
      <c r="C6" s="38"/>
      <c r="D6" s="38"/>
      <c r="E6" s="38"/>
      <c r="F6" s="38"/>
      <c r="G6" s="38"/>
      <c r="H6" s="38"/>
      <c r="I6" s="38"/>
      <c r="J6" s="41" t="s">
        <v>49</v>
      </c>
    </row>
    <row r="7" spans="1:10" ht="1.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</row>
    <row r="8" spans="1:10" x14ac:dyDescent="0.35">
      <c r="A8" s="82" t="s">
        <v>149</v>
      </c>
      <c r="B8" s="42"/>
      <c r="C8" s="42"/>
      <c r="D8" s="42"/>
      <c r="E8" s="42"/>
      <c r="F8" s="42"/>
      <c r="G8" s="42"/>
      <c r="H8" s="42"/>
      <c r="I8" s="42"/>
      <c r="J8" s="43"/>
    </row>
    <row r="9" spans="1:10" ht="22.7" customHeight="1" x14ac:dyDescent="0.35">
      <c r="A9" s="113" t="s">
        <v>150</v>
      </c>
      <c r="B9" s="114" t="s">
        <v>178</v>
      </c>
      <c r="C9" s="114"/>
      <c r="D9" s="115" t="s">
        <v>181</v>
      </c>
      <c r="E9" s="116"/>
      <c r="F9" s="114"/>
      <c r="G9" s="114"/>
      <c r="H9" s="116"/>
      <c r="I9" s="115" t="s">
        <v>182</v>
      </c>
      <c r="J9" s="117"/>
    </row>
    <row r="10" spans="1:10" ht="22.7" customHeight="1" x14ac:dyDescent="0.35">
      <c r="A10" s="113" t="s">
        <v>199</v>
      </c>
      <c r="B10" s="115" t="s">
        <v>200</v>
      </c>
      <c r="C10" s="114"/>
      <c r="D10" s="115" t="s">
        <v>176</v>
      </c>
      <c r="E10" s="116"/>
      <c r="F10" s="114"/>
      <c r="G10" s="116"/>
      <c r="H10" s="115" t="s">
        <v>177</v>
      </c>
      <c r="I10" s="116"/>
      <c r="J10" s="117"/>
    </row>
    <row r="11" spans="1:10" ht="22.7" customHeight="1" x14ac:dyDescent="0.35">
      <c r="A11" s="81" t="s">
        <v>175</v>
      </c>
      <c r="B11" s="118"/>
      <c r="C11" s="118"/>
      <c r="D11" s="115" t="s">
        <v>183</v>
      </c>
      <c r="E11" s="118"/>
      <c r="F11" s="118"/>
      <c r="G11" s="118"/>
      <c r="H11" s="118"/>
      <c r="I11" s="118"/>
      <c r="J11" s="119"/>
    </row>
    <row r="12" spans="1:10" x14ac:dyDescent="0.35">
      <c r="A12" s="82" t="s">
        <v>151</v>
      </c>
      <c r="B12" s="42"/>
      <c r="C12" s="42"/>
      <c r="D12" s="42"/>
      <c r="E12" s="42"/>
      <c r="F12" s="42"/>
      <c r="G12" s="42"/>
      <c r="H12" s="42"/>
      <c r="I12" s="42"/>
      <c r="J12" s="43"/>
    </row>
    <row r="13" spans="1:10" ht="22.7" customHeight="1" x14ac:dyDescent="0.35">
      <c r="A13" s="90" t="s">
        <v>152</v>
      </c>
      <c r="B13" s="86"/>
      <c r="C13" s="137" t="s">
        <v>218</v>
      </c>
      <c r="D13" s="137"/>
      <c r="E13" s="137"/>
      <c r="F13" s="244" t="s">
        <v>153</v>
      </c>
      <c r="G13" s="244"/>
      <c r="H13" s="244"/>
      <c r="I13" s="120"/>
      <c r="J13" s="121"/>
    </row>
    <row r="14" spans="1:10" ht="22.7" customHeight="1" x14ac:dyDescent="0.35">
      <c r="A14" s="90" t="s">
        <v>166</v>
      </c>
      <c r="B14" s="86"/>
      <c r="C14" s="13"/>
      <c r="D14" s="126">
        <v>45894</v>
      </c>
      <c r="E14" s="13"/>
      <c r="F14" s="85" t="s">
        <v>154</v>
      </c>
      <c r="G14" s="13"/>
      <c r="H14" s="245">
        <v>45893</v>
      </c>
      <c r="I14" s="244"/>
      <c r="J14" s="246"/>
    </row>
    <row r="15" spans="1:10" ht="17.25" customHeight="1" x14ac:dyDescent="0.35">
      <c r="A15" s="46"/>
      <c r="B15" s="38"/>
      <c r="C15" s="38"/>
      <c r="D15" s="247" t="s">
        <v>173</v>
      </c>
      <c r="E15" s="247"/>
      <c r="F15" s="38"/>
      <c r="G15" s="38"/>
      <c r="H15" s="247" t="s">
        <v>173</v>
      </c>
      <c r="I15" s="247"/>
      <c r="J15" s="248"/>
    </row>
    <row r="16" spans="1:10" ht="22.7" customHeight="1" x14ac:dyDescent="0.35">
      <c r="A16" s="122" t="s">
        <v>155</v>
      </c>
      <c r="B16" s="130">
        <v>4</v>
      </c>
      <c r="C16" s="123" t="s">
        <v>174</v>
      </c>
      <c r="D16" s="130"/>
      <c r="E16" s="249" t="s">
        <v>156</v>
      </c>
      <c r="F16" s="250"/>
      <c r="G16" s="112"/>
      <c r="H16" s="123" t="s">
        <v>157</v>
      </c>
      <c r="I16" s="123"/>
      <c r="J16" s="124">
        <v>0</v>
      </c>
    </row>
    <row r="17" spans="1:10" ht="9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x14ac:dyDescent="0.35">
      <c r="A18" s="83" t="s">
        <v>158</v>
      </c>
      <c r="B18" s="38"/>
      <c r="C18" s="38"/>
      <c r="D18" s="38"/>
      <c r="E18" s="38"/>
      <c r="F18" s="38"/>
      <c r="G18" s="38"/>
      <c r="H18" s="38"/>
      <c r="I18" s="38"/>
      <c r="J18" s="38"/>
    </row>
    <row r="19" spans="1:10" x14ac:dyDescent="0.35">
      <c r="A19" s="115" t="s">
        <v>46</v>
      </c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.75" customHeight="1" thickBot="1" x14ac:dyDescent="0.4">
      <c r="A20" s="38"/>
      <c r="B20" s="38"/>
      <c r="C20" s="38"/>
      <c r="D20" s="38"/>
      <c r="E20" s="38"/>
      <c r="F20" s="38"/>
      <c r="G20" s="38"/>
      <c r="H20" s="38"/>
      <c r="I20" s="38"/>
      <c r="J20" s="38"/>
    </row>
    <row r="21" spans="1:10" ht="24.75" customHeight="1" x14ac:dyDescent="0.35">
      <c r="A21" s="251" t="s">
        <v>0</v>
      </c>
      <c r="B21" s="253" t="s">
        <v>159</v>
      </c>
      <c r="C21" s="254"/>
      <c r="D21" s="255"/>
      <c r="E21" s="253" t="s">
        <v>160</v>
      </c>
      <c r="F21" s="254"/>
      <c r="G21" s="255"/>
      <c r="H21" s="253" t="s">
        <v>161</v>
      </c>
      <c r="I21" s="254"/>
      <c r="J21" s="255"/>
    </row>
    <row r="22" spans="1:10" ht="13.7" customHeight="1" x14ac:dyDescent="0.35">
      <c r="A22" s="252"/>
      <c r="B22" s="103" t="s">
        <v>1</v>
      </c>
      <c r="C22" s="104" t="s">
        <v>3</v>
      </c>
      <c r="D22" s="105" t="s">
        <v>5</v>
      </c>
      <c r="E22" s="109" t="s">
        <v>1</v>
      </c>
      <c r="F22" s="110" t="s">
        <v>3</v>
      </c>
      <c r="G22" s="111" t="s">
        <v>5</v>
      </c>
      <c r="H22" s="103" t="s">
        <v>1</v>
      </c>
      <c r="I22" s="104" t="s">
        <v>3</v>
      </c>
      <c r="J22" s="105" t="s">
        <v>5</v>
      </c>
    </row>
    <row r="23" spans="1:10" ht="13.7" customHeight="1" x14ac:dyDescent="0.35">
      <c r="A23" s="252"/>
      <c r="B23" s="106" t="s">
        <v>2</v>
      </c>
      <c r="C23" s="107" t="s">
        <v>4</v>
      </c>
      <c r="D23" s="108" t="s">
        <v>6</v>
      </c>
      <c r="E23" s="109" t="s">
        <v>20</v>
      </c>
      <c r="F23" s="110" t="s">
        <v>21</v>
      </c>
      <c r="G23" s="111" t="s">
        <v>22</v>
      </c>
      <c r="H23" s="106" t="s">
        <v>23</v>
      </c>
      <c r="I23" s="107" t="s">
        <v>24</v>
      </c>
      <c r="J23" s="108" t="s">
        <v>25</v>
      </c>
    </row>
    <row r="24" spans="1:10" ht="16.5" customHeight="1" x14ac:dyDescent="0.35">
      <c r="A24" s="94" t="s">
        <v>7</v>
      </c>
      <c r="B24" s="98"/>
      <c r="C24" s="45"/>
      <c r="D24" s="92">
        <f>SUM(B24:C24)</f>
        <v>0</v>
      </c>
      <c r="E24" s="98"/>
      <c r="F24" s="45"/>
      <c r="G24" s="92">
        <f>SUM(E24+F24)</f>
        <v>0</v>
      </c>
      <c r="H24" s="98"/>
      <c r="I24" s="45"/>
      <c r="J24" s="92">
        <f>SUM(H24+I24)</f>
        <v>0</v>
      </c>
    </row>
    <row r="25" spans="1:10" ht="16.5" customHeight="1" x14ac:dyDescent="0.35">
      <c r="A25" s="94" t="s">
        <v>8</v>
      </c>
      <c r="B25" s="98"/>
      <c r="C25" s="45"/>
      <c r="D25" s="92">
        <f t="shared" ref="D25:D35" si="0">SUM(B25:C25)</f>
        <v>0</v>
      </c>
      <c r="E25" s="98"/>
      <c r="F25" s="45"/>
      <c r="G25" s="92">
        <f t="shared" ref="G25:G35" si="1">SUM(E25+F25)</f>
        <v>0</v>
      </c>
      <c r="H25" s="98"/>
      <c r="I25" s="45"/>
      <c r="J25" s="92">
        <f t="shared" ref="J25:J35" si="2">SUM(H25+I25)</f>
        <v>0</v>
      </c>
    </row>
    <row r="26" spans="1:10" ht="16.5" customHeight="1" x14ac:dyDescent="0.35">
      <c r="A26" s="94" t="s">
        <v>55</v>
      </c>
      <c r="B26" s="98"/>
      <c r="C26" s="45"/>
      <c r="D26" s="92">
        <f t="shared" si="0"/>
        <v>0</v>
      </c>
      <c r="E26" s="98"/>
      <c r="F26" s="45"/>
      <c r="G26" s="92">
        <f t="shared" si="1"/>
        <v>0</v>
      </c>
      <c r="H26" s="98"/>
      <c r="I26" s="45"/>
      <c r="J26" s="92">
        <f t="shared" si="2"/>
        <v>0</v>
      </c>
    </row>
    <row r="27" spans="1:10" ht="16.5" customHeight="1" x14ac:dyDescent="0.35">
      <c r="A27" s="95" t="s">
        <v>61</v>
      </c>
      <c r="B27" s="98"/>
      <c r="C27" s="45"/>
      <c r="D27" s="92">
        <f t="shared" si="0"/>
        <v>0</v>
      </c>
      <c r="E27" s="98"/>
      <c r="F27" s="45"/>
      <c r="G27" s="92">
        <f t="shared" si="1"/>
        <v>0</v>
      </c>
      <c r="H27" s="98"/>
      <c r="I27" s="45"/>
      <c r="J27" s="92">
        <f t="shared" si="2"/>
        <v>0</v>
      </c>
    </row>
    <row r="28" spans="1:10" ht="16.5" customHeight="1" x14ac:dyDescent="0.35">
      <c r="A28" s="95" t="s">
        <v>57</v>
      </c>
      <c r="B28" s="98"/>
      <c r="C28" s="45"/>
      <c r="D28" s="92">
        <f t="shared" si="0"/>
        <v>0</v>
      </c>
      <c r="E28" s="98"/>
      <c r="F28" s="45"/>
      <c r="G28" s="92">
        <f t="shared" si="1"/>
        <v>0</v>
      </c>
      <c r="H28" s="98"/>
      <c r="I28" s="45"/>
      <c r="J28" s="92">
        <f t="shared" si="2"/>
        <v>0</v>
      </c>
    </row>
    <row r="29" spans="1:10" ht="16.5" customHeight="1" x14ac:dyDescent="0.35">
      <c r="A29" s="94" t="s">
        <v>50</v>
      </c>
      <c r="B29" s="98">
        <v>1</v>
      </c>
      <c r="C29" s="45">
        <v>2</v>
      </c>
      <c r="D29" s="92">
        <f t="shared" si="0"/>
        <v>3</v>
      </c>
      <c r="E29" s="98"/>
      <c r="F29" s="45"/>
      <c r="G29" s="92">
        <f t="shared" si="1"/>
        <v>0</v>
      </c>
      <c r="H29" s="98">
        <v>1</v>
      </c>
      <c r="I29" s="45">
        <v>2</v>
      </c>
      <c r="J29" s="92">
        <f t="shared" si="2"/>
        <v>3</v>
      </c>
    </row>
    <row r="30" spans="1:10" ht="16.5" customHeight="1" x14ac:dyDescent="0.35">
      <c r="A30" s="94" t="s">
        <v>51</v>
      </c>
      <c r="B30" s="98">
        <v>1</v>
      </c>
      <c r="C30" s="45"/>
      <c r="D30" s="92">
        <f t="shared" si="0"/>
        <v>1</v>
      </c>
      <c r="E30" s="98"/>
      <c r="F30" s="45"/>
      <c r="G30" s="92">
        <f t="shared" si="1"/>
        <v>0</v>
      </c>
      <c r="H30" s="98">
        <v>1</v>
      </c>
      <c r="I30" s="45">
        <v>1</v>
      </c>
      <c r="J30" s="92">
        <f t="shared" si="2"/>
        <v>2</v>
      </c>
    </row>
    <row r="31" spans="1:10" ht="16.5" customHeight="1" x14ac:dyDescent="0.35">
      <c r="A31" s="94" t="s">
        <v>52</v>
      </c>
      <c r="B31" s="98"/>
      <c r="C31" s="45"/>
      <c r="D31" s="92">
        <f t="shared" si="0"/>
        <v>0</v>
      </c>
      <c r="E31" s="98"/>
      <c r="F31" s="45"/>
      <c r="G31" s="92">
        <f t="shared" si="1"/>
        <v>0</v>
      </c>
      <c r="H31" s="98"/>
      <c r="I31" s="45"/>
      <c r="J31" s="92">
        <f t="shared" si="2"/>
        <v>0</v>
      </c>
    </row>
    <row r="32" spans="1:10" ht="16.5" customHeight="1" x14ac:dyDescent="0.35">
      <c r="A32" s="94" t="s">
        <v>53</v>
      </c>
      <c r="B32" s="98"/>
      <c r="C32" s="45"/>
      <c r="D32" s="92">
        <f t="shared" si="0"/>
        <v>0</v>
      </c>
      <c r="E32" s="98"/>
      <c r="F32" s="45"/>
      <c r="G32" s="92">
        <f t="shared" si="1"/>
        <v>0</v>
      </c>
      <c r="H32" s="98"/>
      <c r="I32" s="45"/>
      <c r="J32" s="92">
        <f t="shared" si="2"/>
        <v>0</v>
      </c>
    </row>
    <row r="33" spans="1:10" ht="16.5" customHeight="1" x14ac:dyDescent="0.35">
      <c r="A33" s="94" t="s">
        <v>54</v>
      </c>
      <c r="B33" s="98"/>
      <c r="C33" s="45"/>
      <c r="D33" s="92">
        <f t="shared" si="0"/>
        <v>0</v>
      </c>
      <c r="E33" s="98"/>
      <c r="F33" s="45"/>
      <c r="G33" s="92">
        <f t="shared" si="1"/>
        <v>0</v>
      </c>
      <c r="H33" s="98"/>
      <c r="I33" s="45"/>
      <c r="J33" s="92">
        <f t="shared" si="2"/>
        <v>0</v>
      </c>
    </row>
    <row r="34" spans="1:10" ht="16.5" customHeight="1" x14ac:dyDescent="0.35">
      <c r="A34" s="94" t="s">
        <v>9</v>
      </c>
      <c r="B34" s="98"/>
      <c r="C34" s="45"/>
      <c r="D34" s="92">
        <f t="shared" si="0"/>
        <v>0</v>
      </c>
      <c r="E34" s="98"/>
      <c r="F34" s="45"/>
      <c r="G34" s="92">
        <f t="shared" si="1"/>
        <v>0</v>
      </c>
      <c r="H34" s="98"/>
      <c r="I34" s="45"/>
      <c r="J34" s="92">
        <f t="shared" si="2"/>
        <v>0</v>
      </c>
    </row>
    <row r="35" spans="1:10" ht="16.5" customHeight="1" x14ac:dyDescent="0.35">
      <c r="A35" s="94" t="s">
        <v>10</v>
      </c>
      <c r="B35" s="98"/>
      <c r="C35" s="45"/>
      <c r="D35" s="92">
        <f t="shared" si="0"/>
        <v>0</v>
      </c>
      <c r="E35" s="98"/>
      <c r="F35" s="45"/>
      <c r="G35" s="92">
        <f t="shared" si="1"/>
        <v>0</v>
      </c>
      <c r="H35" s="98"/>
      <c r="I35" s="45"/>
      <c r="J35" s="92">
        <f t="shared" si="2"/>
        <v>0</v>
      </c>
    </row>
    <row r="36" spans="1:10" ht="16.5" customHeight="1" thickBot="1" x14ac:dyDescent="0.4">
      <c r="A36" s="96" t="s">
        <v>5</v>
      </c>
      <c r="B36" s="99">
        <f>SUM(B24:B35)</f>
        <v>2</v>
      </c>
      <c r="C36" s="99">
        <f t="shared" ref="C36:J36" si="3">SUM(C24:C35)</f>
        <v>2</v>
      </c>
      <c r="D36" s="99">
        <f t="shared" si="3"/>
        <v>4</v>
      </c>
      <c r="E36" s="99">
        <f t="shared" si="3"/>
        <v>0</v>
      </c>
      <c r="F36" s="99">
        <f t="shared" si="3"/>
        <v>0</v>
      </c>
      <c r="G36" s="99">
        <f t="shared" si="3"/>
        <v>0</v>
      </c>
      <c r="H36" s="99">
        <f t="shared" si="3"/>
        <v>2</v>
      </c>
      <c r="I36" s="99">
        <f t="shared" si="3"/>
        <v>3</v>
      </c>
      <c r="J36" s="99">
        <f t="shared" si="3"/>
        <v>5</v>
      </c>
    </row>
    <row r="37" spans="1:10" x14ac:dyDescent="0.35">
      <c r="A37" s="80" t="s">
        <v>26</v>
      </c>
    </row>
    <row r="38" spans="1:10" x14ac:dyDescent="0.35">
      <c r="A38" s="80" t="s">
        <v>47</v>
      </c>
    </row>
    <row r="39" spans="1:10" x14ac:dyDescent="0.35">
      <c r="H39" s="228" t="s">
        <v>162</v>
      </c>
      <c r="I39" s="228"/>
      <c r="J39" s="228"/>
    </row>
    <row r="40" spans="1:10" ht="15" customHeight="1" thickBot="1" x14ac:dyDescent="0.4">
      <c r="H40" s="228" t="s">
        <v>163</v>
      </c>
      <c r="I40" s="228"/>
      <c r="J40" s="228"/>
    </row>
    <row r="41" spans="1:10" ht="21.75" customHeight="1" x14ac:dyDescent="0.35">
      <c r="A41" s="229" t="s">
        <v>0</v>
      </c>
      <c r="B41" s="231" t="s">
        <v>164</v>
      </c>
      <c r="C41" s="232"/>
      <c r="D41" s="233"/>
      <c r="E41" s="231" t="s">
        <v>165</v>
      </c>
      <c r="F41" s="232"/>
      <c r="G41" s="233"/>
      <c r="H41" s="234" t="s">
        <v>163</v>
      </c>
      <c r="I41" s="237" t="s">
        <v>35</v>
      </c>
      <c r="J41" s="238"/>
    </row>
    <row r="42" spans="1:10" ht="13.7" customHeight="1" x14ac:dyDescent="0.35">
      <c r="A42" s="230"/>
      <c r="B42" s="103" t="s">
        <v>167</v>
      </c>
      <c r="C42" s="104" t="s">
        <v>168</v>
      </c>
      <c r="D42" s="105" t="s">
        <v>5</v>
      </c>
      <c r="E42" s="103" t="s">
        <v>167</v>
      </c>
      <c r="F42" s="104" t="s">
        <v>168</v>
      </c>
      <c r="G42" s="105" t="s">
        <v>5</v>
      </c>
      <c r="H42" s="235"/>
      <c r="I42" s="239" t="s">
        <v>17</v>
      </c>
      <c r="J42" s="241" t="s">
        <v>18</v>
      </c>
    </row>
    <row r="43" spans="1:10" ht="13.7" customHeight="1" x14ac:dyDescent="0.35">
      <c r="A43" s="230"/>
      <c r="B43" s="106" t="s">
        <v>11</v>
      </c>
      <c r="C43" s="107" t="s">
        <v>12</v>
      </c>
      <c r="D43" s="108" t="s">
        <v>13</v>
      </c>
      <c r="E43" s="106" t="s">
        <v>14</v>
      </c>
      <c r="F43" s="107" t="s">
        <v>15</v>
      </c>
      <c r="G43" s="108" t="s">
        <v>16</v>
      </c>
      <c r="H43" s="236"/>
      <c r="I43" s="240"/>
      <c r="J43" s="242"/>
    </row>
    <row r="44" spans="1:10" ht="16.5" customHeight="1" x14ac:dyDescent="0.35">
      <c r="A44" s="100" t="s">
        <v>7</v>
      </c>
      <c r="B44" s="98" t="e">
        <f t="shared" ref="B44:C56" si="4">B24/H24*100</f>
        <v>#DIV/0!</v>
      </c>
      <c r="C44" s="45" t="e">
        <f t="shared" si="4"/>
        <v>#DIV/0!</v>
      </c>
      <c r="D44" s="92" t="e">
        <f>D24/J$24*100</f>
        <v>#DIV/0!</v>
      </c>
      <c r="E44" s="98" t="e">
        <f t="shared" ref="E44:F56" si="5">E24/B24*100</f>
        <v>#DIV/0!</v>
      </c>
      <c r="F44" s="45" t="e">
        <f t="shared" si="5"/>
        <v>#DIV/0!</v>
      </c>
      <c r="G44" s="92" t="e">
        <f>G24/D$24*100</f>
        <v>#DIV/0!</v>
      </c>
      <c r="H44" s="98" t="s">
        <v>201</v>
      </c>
      <c r="I44" s="44">
        <v>4</v>
      </c>
      <c r="J44" s="92">
        <f>I44/I$56*100</f>
        <v>100</v>
      </c>
    </row>
    <row r="45" spans="1:10" ht="16.5" customHeight="1" x14ac:dyDescent="0.35">
      <c r="A45" s="100" t="s">
        <v>8</v>
      </c>
      <c r="B45" s="98" t="e">
        <f t="shared" si="4"/>
        <v>#DIV/0!</v>
      </c>
      <c r="C45" s="45" t="e">
        <f t="shared" si="4"/>
        <v>#DIV/0!</v>
      </c>
      <c r="D45" s="92" t="e">
        <f t="shared" ref="D45:D55" si="6">D25/J$24*100</f>
        <v>#DIV/0!</v>
      </c>
      <c r="E45" s="98" t="e">
        <f t="shared" si="5"/>
        <v>#DIV/0!</v>
      </c>
      <c r="F45" s="45" t="e">
        <f t="shared" si="5"/>
        <v>#DIV/0!</v>
      </c>
      <c r="G45" s="92" t="e">
        <f t="shared" ref="G45:G56" si="7">G25/D$24*100</f>
        <v>#DIV/0!</v>
      </c>
      <c r="H45" s="98" t="s">
        <v>202</v>
      </c>
      <c r="I45" s="44">
        <v>4</v>
      </c>
      <c r="J45" s="92">
        <f t="shared" ref="J45:J56" si="8">I45/I$56*100</f>
        <v>100</v>
      </c>
    </row>
    <row r="46" spans="1:10" ht="16.5" customHeight="1" x14ac:dyDescent="0.35">
      <c r="A46" s="100" t="s">
        <v>55</v>
      </c>
      <c r="B46" s="98" t="e">
        <f t="shared" si="4"/>
        <v>#DIV/0!</v>
      </c>
      <c r="C46" s="45" t="e">
        <f t="shared" si="4"/>
        <v>#DIV/0!</v>
      </c>
      <c r="D46" s="92" t="e">
        <f t="shared" si="6"/>
        <v>#DIV/0!</v>
      </c>
      <c r="E46" s="98" t="e">
        <f t="shared" si="5"/>
        <v>#DIV/0!</v>
      </c>
      <c r="F46" s="45" t="e">
        <f t="shared" si="5"/>
        <v>#DIV/0!</v>
      </c>
      <c r="G46" s="92" t="e">
        <f t="shared" si="7"/>
        <v>#DIV/0!</v>
      </c>
      <c r="H46" s="98" t="s">
        <v>204</v>
      </c>
      <c r="I46" s="44">
        <v>3</v>
      </c>
      <c r="J46" s="92">
        <f t="shared" si="8"/>
        <v>75</v>
      </c>
    </row>
    <row r="47" spans="1:10" ht="16.5" customHeight="1" x14ac:dyDescent="0.35">
      <c r="A47" s="101" t="s">
        <v>56</v>
      </c>
      <c r="B47" s="98" t="e">
        <f t="shared" si="4"/>
        <v>#DIV/0!</v>
      </c>
      <c r="C47" s="45" t="e">
        <f t="shared" si="4"/>
        <v>#DIV/0!</v>
      </c>
      <c r="D47" s="92" t="e">
        <f t="shared" si="6"/>
        <v>#DIV/0!</v>
      </c>
      <c r="E47" s="98" t="e">
        <f t="shared" si="5"/>
        <v>#DIV/0!</v>
      </c>
      <c r="F47" s="45" t="e">
        <f t="shared" si="5"/>
        <v>#DIV/0!</v>
      </c>
      <c r="G47" s="92" t="e">
        <f t="shared" si="7"/>
        <v>#DIV/0!</v>
      </c>
      <c r="H47" s="98" t="s">
        <v>203</v>
      </c>
      <c r="I47" s="44">
        <v>4</v>
      </c>
      <c r="J47" s="92">
        <f t="shared" si="8"/>
        <v>100</v>
      </c>
    </row>
    <row r="48" spans="1:10" ht="16.5" customHeight="1" x14ac:dyDescent="0.35">
      <c r="A48" s="100" t="s">
        <v>57</v>
      </c>
      <c r="B48" s="98" t="e">
        <f t="shared" si="4"/>
        <v>#DIV/0!</v>
      </c>
      <c r="C48" s="45" t="e">
        <f t="shared" si="4"/>
        <v>#DIV/0!</v>
      </c>
      <c r="D48" s="92" t="e">
        <f t="shared" si="6"/>
        <v>#DIV/0!</v>
      </c>
      <c r="E48" s="98" t="e">
        <f t="shared" si="5"/>
        <v>#DIV/0!</v>
      </c>
      <c r="F48" s="45" t="e">
        <f t="shared" si="5"/>
        <v>#DIV/0!</v>
      </c>
      <c r="G48" s="92" t="e">
        <f t="shared" si="7"/>
        <v>#DIV/0!</v>
      </c>
      <c r="H48" s="98"/>
      <c r="I48" s="44"/>
      <c r="J48" s="92">
        <f t="shared" si="8"/>
        <v>0</v>
      </c>
    </row>
    <row r="49" spans="1:10" ht="16.5" customHeight="1" x14ac:dyDescent="0.35">
      <c r="A49" s="100" t="s">
        <v>58</v>
      </c>
      <c r="B49" s="98">
        <f t="shared" si="4"/>
        <v>100</v>
      </c>
      <c r="C49" s="45">
        <f t="shared" si="4"/>
        <v>100</v>
      </c>
      <c r="D49" s="92">
        <f>D29/J$29*100</f>
        <v>100</v>
      </c>
      <c r="E49" s="98">
        <f t="shared" si="5"/>
        <v>0</v>
      </c>
      <c r="F49" s="45">
        <f t="shared" si="5"/>
        <v>0</v>
      </c>
      <c r="G49" s="92" t="e">
        <f t="shared" si="7"/>
        <v>#DIV/0!</v>
      </c>
      <c r="H49" s="98"/>
      <c r="I49" s="44"/>
      <c r="J49" s="92">
        <f t="shared" si="8"/>
        <v>0</v>
      </c>
    </row>
    <row r="50" spans="1:10" ht="16.5" customHeight="1" x14ac:dyDescent="0.35">
      <c r="A50" s="100" t="s">
        <v>59</v>
      </c>
      <c r="B50" s="98">
        <f t="shared" si="4"/>
        <v>100</v>
      </c>
      <c r="C50" s="45">
        <f t="shared" si="4"/>
        <v>0</v>
      </c>
      <c r="D50" s="92">
        <f>D30/J$30*100</f>
        <v>50</v>
      </c>
      <c r="E50" s="98">
        <f t="shared" si="5"/>
        <v>0</v>
      </c>
      <c r="F50" s="45" t="e">
        <f t="shared" si="5"/>
        <v>#DIV/0!</v>
      </c>
      <c r="G50" s="92" t="e">
        <f t="shared" si="7"/>
        <v>#DIV/0!</v>
      </c>
      <c r="H50" s="98"/>
      <c r="I50" s="44"/>
      <c r="J50" s="92">
        <f t="shared" si="8"/>
        <v>0</v>
      </c>
    </row>
    <row r="51" spans="1:10" ht="16.5" customHeight="1" x14ac:dyDescent="0.35">
      <c r="A51" s="100" t="s">
        <v>52</v>
      </c>
      <c r="B51" s="98" t="e">
        <f t="shared" si="4"/>
        <v>#DIV/0!</v>
      </c>
      <c r="C51" s="45" t="e">
        <f t="shared" si="4"/>
        <v>#DIV/0!</v>
      </c>
      <c r="D51" s="92" t="e">
        <f t="shared" si="6"/>
        <v>#DIV/0!</v>
      </c>
      <c r="E51" s="98" t="e">
        <f t="shared" si="5"/>
        <v>#DIV/0!</v>
      </c>
      <c r="F51" s="45" t="e">
        <f t="shared" si="5"/>
        <v>#DIV/0!</v>
      </c>
      <c r="G51" s="92" t="e">
        <f t="shared" si="7"/>
        <v>#DIV/0!</v>
      </c>
      <c r="H51" s="98"/>
      <c r="I51" s="44"/>
      <c r="J51" s="92">
        <f t="shared" si="8"/>
        <v>0</v>
      </c>
    </row>
    <row r="52" spans="1:10" ht="16.5" customHeight="1" x14ac:dyDescent="0.35">
      <c r="A52" s="100" t="s">
        <v>60</v>
      </c>
      <c r="B52" s="98" t="e">
        <f t="shared" si="4"/>
        <v>#DIV/0!</v>
      </c>
      <c r="C52" s="45" t="e">
        <f t="shared" si="4"/>
        <v>#DIV/0!</v>
      </c>
      <c r="D52" s="92" t="e">
        <f t="shared" si="6"/>
        <v>#DIV/0!</v>
      </c>
      <c r="E52" s="98" t="e">
        <f t="shared" si="5"/>
        <v>#DIV/0!</v>
      </c>
      <c r="F52" s="45" t="e">
        <f t="shared" si="5"/>
        <v>#DIV/0!</v>
      </c>
      <c r="G52" s="92" t="e">
        <f t="shared" si="7"/>
        <v>#DIV/0!</v>
      </c>
      <c r="H52" s="98"/>
      <c r="I52" s="44"/>
      <c r="J52" s="92">
        <f t="shared" si="8"/>
        <v>0</v>
      </c>
    </row>
    <row r="53" spans="1:10" ht="16.5" customHeight="1" x14ac:dyDescent="0.35">
      <c r="A53" s="100" t="s">
        <v>54</v>
      </c>
      <c r="B53" s="98" t="e">
        <f t="shared" si="4"/>
        <v>#DIV/0!</v>
      </c>
      <c r="C53" s="45" t="e">
        <f t="shared" si="4"/>
        <v>#DIV/0!</v>
      </c>
      <c r="D53" s="92" t="e">
        <f t="shared" si="6"/>
        <v>#DIV/0!</v>
      </c>
      <c r="E53" s="98" t="e">
        <f t="shared" si="5"/>
        <v>#DIV/0!</v>
      </c>
      <c r="F53" s="45" t="e">
        <f t="shared" si="5"/>
        <v>#DIV/0!</v>
      </c>
      <c r="G53" s="92" t="e">
        <f t="shared" si="7"/>
        <v>#DIV/0!</v>
      </c>
      <c r="H53" s="98"/>
      <c r="I53" s="44"/>
      <c r="J53" s="92">
        <f t="shared" si="8"/>
        <v>0</v>
      </c>
    </row>
    <row r="54" spans="1:10" ht="16.5" customHeight="1" x14ac:dyDescent="0.35">
      <c r="A54" s="100" t="s">
        <v>9</v>
      </c>
      <c r="B54" s="98" t="e">
        <f t="shared" si="4"/>
        <v>#DIV/0!</v>
      </c>
      <c r="C54" s="45" t="e">
        <f t="shared" si="4"/>
        <v>#DIV/0!</v>
      </c>
      <c r="D54" s="92" t="e">
        <f t="shared" si="6"/>
        <v>#DIV/0!</v>
      </c>
      <c r="E54" s="98" t="e">
        <f t="shared" si="5"/>
        <v>#DIV/0!</v>
      </c>
      <c r="F54" s="45" t="e">
        <f t="shared" si="5"/>
        <v>#DIV/0!</v>
      </c>
      <c r="G54" s="92" t="e">
        <f t="shared" si="7"/>
        <v>#DIV/0!</v>
      </c>
      <c r="H54" s="98"/>
      <c r="I54" s="44"/>
      <c r="J54" s="92">
        <f t="shared" si="8"/>
        <v>0</v>
      </c>
    </row>
    <row r="55" spans="1:10" ht="16.5" customHeight="1" x14ac:dyDescent="0.35">
      <c r="A55" s="100" t="s">
        <v>10</v>
      </c>
      <c r="B55" s="98" t="e">
        <f t="shared" si="4"/>
        <v>#DIV/0!</v>
      </c>
      <c r="C55" s="45" t="e">
        <f t="shared" si="4"/>
        <v>#DIV/0!</v>
      </c>
      <c r="D55" s="92" t="e">
        <f t="shared" si="6"/>
        <v>#DIV/0!</v>
      </c>
      <c r="E55" s="98" t="e">
        <f t="shared" si="5"/>
        <v>#DIV/0!</v>
      </c>
      <c r="F55" s="45" t="e">
        <f t="shared" si="5"/>
        <v>#DIV/0!</v>
      </c>
      <c r="G55" s="92" t="e">
        <f t="shared" si="7"/>
        <v>#DIV/0!</v>
      </c>
      <c r="H55" s="98"/>
      <c r="I55" s="44"/>
      <c r="J55" s="92">
        <f t="shared" si="8"/>
        <v>0</v>
      </c>
    </row>
    <row r="56" spans="1:10" ht="16.5" customHeight="1" thickBot="1" x14ac:dyDescent="0.4">
      <c r="A56" s="102" t="s">
        <v>5</v>
      </c>
      <c r="B56" s="99">
        <f t="shared" si="4"/>
        <v>100</v>
      </c>
      <c r="C56" s="151">
        <f t="shared" si="4"/>
        <v>66.666666666666657</v>
      </c>
      <c r="D56" s="152">
        <f>D36/J$36*100</f>
        <v>80</v>
      </c>
      <c r="E56" s="99">
        <f t="shared" si="5"/>
        <v>0</v>
      </c>
      <c r="F56" s="93">
        <f t="shared" si="5"/>
        <v>0</v>
      </c>
      <c r="G56" s="152" t="e">
        <f t="shared" si="7"/>
        <v>#DIV/0!</v>
      </c>
      <c r="H56" s="99" t="s">
        <v>5</v>
      </c>
      <c r="I56" s="97">
        <v>4</v>
      </c>
      <c r="J56" s="152">
        <f t="shared" si="8"/>
        <v>100</v>
      </c>
    </row>
    <row r="57" spans="1:10" x14ac:dyDescent="0.35">
      <c r="A57" s="40" t="s">
        <v>19</v>
      </c>
    </row>
  </sheetData>
  <mergeCells count="20">
    <mergeCell ref="H39:J39"/>
    <mergeCell ref="A4:J4"/>
    <mergeCell ref="A5:J5"/>
    <mergeCell ref="F13:H13"/>
    <mergeCell ref="H14:J14"/>
    <mergeCell ref="D15:E15"/>
    <mergeCell ref="H15:J15"/>
    <mergeCell ref="E16:F16"/>
    <mergeCell ref="A21:A23"/>
    <mergeCell ref="B21:D21"/>
    <mergeCell ref="E21:G21"/>
    <mergeCell ref="H21:J21"/>
    <mergeCell ref="H40:J40"/>
    <mergeCell ref="A41:A43"/>
    <mergeCell ref="B41:D41"/>
    <mergeCell ref="E41:G41"/>
    <mergeCell ref="H41:H43"/>
    <mergeCell ref="I41:J41"/>
    <mergeCell ref="I42:I43"/>
    <mergeCell ref="J42:J43"/>
  </mergeCells>
  <pageMargins left="0.7" right="0.7" top="0.75" bottom="0.75" header="0.3" footer="0.3"/>
  <pageSetup scale="62" orientation="portrait" horizontalDpi="15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O61"/>
  <sheetViews>
    <sheetView showGridLines="0" view="pageBreakPreview" topLeftCell="A20" zoomScaleNormal="100" zoomScaleSheetLayoutView="100" workbookViewId="0">
      <selection activeCell="B27" sqref="B27:G27"/>
    </sheetView>
  </sheetViews>
  <sheetFormatPr baseColWidth="10" defaultColWidth="11" defaultRowHeight="15" x14ac:dyDescent="0.3"/>
  <cols>
    <col min="1" max="1" width="1" style="48" customWidth="1"/>
    <col min="2" max="2" width="11" style="48" customWidth="1"/>
    <col min="3" max="6" width="11" style="48"/>
    <col min="7" max="7" width="8" style="48" customWidth="1"/>
    <col min="8" max="11" width="11" style="48"/>
    <col min="12" max="13" width="2.25" style="48" customWidth="1"/>
    <col min="14" max="14" width="23.75" style="48" customWidth="1"/>
    <col min="15" max="16384" width="11" style="48"/>
  </cols>
  <sheetData>
    <row r="1" spans="2:15" ht="20.25" customHeight="1" x14ac:dyDescent="0.3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5" ht="37.5" customHeight="1" x14ac:dyDescent="0.3">
      <c r="B2" s="88" t="s">
        <v>138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2:15" ht="14.25" customHeight="1" x14ac:dyDescent="0.3">
      <c r="B3" s="85" t="s">
        <v>29</v>
      </c>
      <c r="C3" s="86"/>
      <c r="D3" s="86"/>
      <c r="E3" s="86"/>
      <c r="F3" s="85"/>
      <c r="G3" s="86"/>
      <c r="H3" s="86"/>
      <c r="I3" s="13"/>
      <c r="J3" s="85"/>
      <c r="K3" s="49"/>
      <c r="L3" s="47"/>
      <c r="M3" s="47"/>
    </row>
    <row r="4" spans="2:15" ht="12.75" customHeight="1" x14ac:dyDescent="0.3">
      <c r="B4" s="85" t="s">
        <v>30</v>
      </c>
      <c r="C4" s="86"/>
      <c r="D4" s="86"/>
      <c r="E4" s="85"/>
      <c r="F4" s="13"/>
      <c r="G4" s="86"/>
      <c r="H4" s="13"/>
      <c r="I4" s="85"/>
      <c r="J4" s="13"/>
      <c r="L4" s="47"/>
      <c r="M4" s="47"/>
    </row>
    <row r="5" spans="2:15" ht="10.5" customHeight="1" x14ac:dyDescent="0.3">
      <c r="B5" s="85" t="s">
        <v>31</v>
      </c>
      <c r="C5" s="86"/>
      <c r="D5" s="86"/>
      <c r="E5" s="86"/>
      <c r="F5" s="86"/>
      <c r="G5" s="86"/>
      <c r="H5" s="86"/>
      <c r="I5" s="86"/>
      <c r="J5" s="86"/>
      <c r="K5" s="47"/>
      <c r="L5" s="47"/>
      <c r="M5" s="47"/>
    </row>
    <row r="6" spans="2:15" x14ac:dyDescent="0.3">
      <c r="B6" s="49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2:15" ht="15.75" customHeight="1" x14ac:dyDescent="0.3">
      <c r="B7" s="49"/>
      <c r="C7" s="47"/>
      <c r="D7" s="47"/>
      <c r="E7" s="47"/>
      <c r="F7" s="47"/>
      <c r="J7" s="47"/>
      <c r="K7" s="47"/>
      <c r="L7" s="47"/>
      <c r="M7" s="47"/>
    </row>
    <row r="8" spans="2:15" ht="29.25" customHeight="1" x14ac:dyDescent="0.3">
      <c r="B8" s="49"/>
      <c r="C8" s="47"/>
      <c r="G8" s="49"/>
      <c r="I8" s="50"/>
      <c r="N8" s="51" t="s">
        <v>169</v>
      </c>
      <c r="O8" s="52"/>
    </row>
    <row r="9" spans="2:15" ht="15.75" customHeight="1" x14ac:dyDescent="0.3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53" t="s">
        <v>136</v>
      </c>
      <c r="O9" s="54" t="s">
        <v>137</v>
      </c>
    </row>
    <row r="10" spans="2:15" ht="15.75" customHeight="1" x14ac:dyDescent="0.3">
      <c r="B10" s="49"/>
      <c r="C10" s="47"/>
      <c r="D10" s="49"/>
      <c r="F10" s="47"/>
      <c r="G10" s="49"/>
      <c r="I10" s="47"/>
      <c r="J10" s="47"/>
      <c r="K10" s="47"/>
      <c r="L10" s="47"/>
      <c r="M10" s="47"/>
      <c r="N10" s="55">
        <v>45893</v>
      </c>
      <c r="O10" s="56">
        <v>4</v>
      </c>
    </row>
    <row r="11" spans="2:15" ht="15.75" customHeight="1" x14ac:dyDescent="0.3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5"/>
      <c r="O11" s="56"/>
    </row>
    <row r="12" spans="2:15" ht="15.75" customHeight="1" x14ac:dyDescent="0.3">
      <c r="B12" s="49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5"/>
      <c r="O12" s="56"/>
    </row>
    <row r="13" spans="2:15" ht="15.75" customHeight="1" x14ac:dyDescent="0.3">
      <c r="B13" s="49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5"/>
      <c r="O13" s="56"/>
    </row>
    <row r="14" spans="2:15" ht="15.75" customHeight="1" x14ac:dyDescent="0.3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55"/>
      <c r="O14" s="56"/>
    </row>
    <row r="15" spans="2:15" ht="15.75" customHeight="1" x14ac:dyDescent="0.3">
      <c r="B15" s="57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5"/>
      <c r="O15" s="56"/>
    </row>
    <row r="16" spans="2:15" ht="13.7" customHeight="1" x14ac:dyDescent="0.3">
      <c r="B16" s="5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5"/>
      <c r="O16" s="56"/>
    </row>
    <row r="17" spans="2:15" ht="13.7" customHeight="1" x14ac:dyDescent="0.3">
      <c r="B17" s="5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5"/>
      <c r="O17" s="56"/>
    </row>
    <row r="18" spans="2:15" ht="24" customHeight="1" x14ac:dyDescent="0.3">
      <c r="B18" s="47"/>
      <c r="N18" s="55"/>
      <c r="O18" s="56"/>
    </row>
    <row r="19" spans="2:15" ht="11.25" customHeight="1" x14ac:dyDescent="0.3">
      <c r="B19" s="47"/>
      <c r="N19" s="55"/>
      <c r="O19" s="56"/>
    </row>
    <row r="20" spans="2:15" ht="24" customHeight="1" x14ac:dyDescent="0.3">
      <c r="B20" s="84" t="s">
        <v>139</v>
      </c>
      <c r="N20" s="55"/>
      <c r="O20" s="56"/>
    </row>
    <row r="21" spans="2:15" ht="14.25" customHeight="1" x14ac:dyDescent="0.3">
      <c r="B21" s="85" t="s">
        <v>28</v>
      </c>
      <c r="C21" s="13"/>
      <c r="D21" s="13"/>
      <c r="E21" s="13"/>
      <c r="F21" s="13"/>
      <c r="G21" s="13"/>
      <c r="N21" s="55"/>
      <c r="O21" s="56"/>
    </row>
    <row r="22" spans="2:15" ht="14.25" customHeight="1" x14ac:dyDescent="0.3">
      <c r="B22" s="85" t="s">
        <v>27</v>
      </c>
      <c r="C22" s="13"/>
      <c r="D22" s="13"/>
      <c r="E22" s="13"/>
      <c r="F22" s="13"/>
      <c r="G22" s="13"/>
      <c r="N22" s="55"/>
      <c r="O22" s="56"/>
    </row>
    <row r="23" spans="2:15" ht="14.25" customHeight="1" x14ac:dyDescent="0.3">
      <c r="B23" s="85" t="s">
        <v>32</v>
      </c>
      <c r="C23" s="13"/>
      <c r="D23" s="13"/>
      <c r="E23" s="13"/>
      <c r="F23" s="13"/>
      <c r="G23" s="13"/>
      <c r="N23" s="55"/>
      <c r="O23" s="56"/>
    </row>
    <row r="24" spans="2:15" ht="16.5" customHeight="1" x14ac:dyDescent="0.3">
      <c r="B24" s="265" t="s">
        <v>33</v>
      </c>
      <c r="C24" s="266"/>
      <c r="D24" s="266"/>
      <c r="E24" s="266"/>
      <c r="F24" s="266"/>
      <c r="G24" s="267"/>
      <c r="H24" s="268" t="s">
        <v>35</v>
      </c>
      <c r="I24" s="269"/>
      <c r="J24" s="268" t="s">
        <v>37</v>
      </c>
      <c r="K24" s="269"/>
      <c r="N24" s="55"/>
      <c r="O24" s="56"/>
    </row>
    <row r="25" spans="2:15" ht="16.5" customHeight="1" x14ac:dyDescent="0.3">
      <c r="B25" s="270" t="s">
        <v>34</v>
      </c>
      <c r="C25" s="271"/>
      <c r="D25" s="271"/>
      <c r="E25" s="271"/>
      <c r="F25" s="271"/>
      <c r="G25" s="272"/>
      <c r="H25" s="87" t="s">
        <v>36</v>
      </c>
      <c r="I25" s="87" t="s">
        <v>18</v>
      </c>
      <c r="J25" s="87" t="s">
        <v>36</v>
      </c>
      <c r="K25" s="87" t="s">
        <v>18</v>
      </c>
      <c r="N25" s="55"/>
      <c r="O25" s="56"/>
    </row>
    <row r="26" spans="2:15" ht="16.5" customHeight="1" x14ac:dyDescent="0.3">
      <c r="B26" s="257"/>
      <c r="C26" s="257"/>
      <c r="D26" s="257"/>
      <c r="E26" s="257"/>
      <c r="F26" s="257"/>
      <c r="G26" s="258"/>
      <c r="H26" s="58"/>
      <c r="I26" s="58"/>
      <c r="J26" s="58"/>
      <c r="K26" s="58" t="e">
        <f>J26/J$31*100</f>
        <v>#DIV/0!</v>
      </c>
      <c r="N26" s="55"/>
      <c r="O26" s="56"/>
    </row>
    <row r="27" spans="2:15" ht="16.5" customHeight="1" x14ac:dyDescent="0.3">
      <c r="B27" s="256" t="s">
        <v>193</v>
      </c>
      <c r="C27" s="257"/>
      <c r="D27" s="257"/>
      <c r="E27" s="257"/>
      <c r="F27" s="257"/>
      <c r="G27" s="258"/>
      <c r="H27" s="58">
        <v>4</v>
      </c>
      <c r="I27" s="58">
        <f t="shared" ref="I27:I31" si="0">H27/H$31*100</f>
        <v>100</v>
      </c>
      <c r="J27" s="58">
        <v>0</v>
      </c>
      <c r="K27" s="58" t="e">
        <f t="shared" ref="K27:K31" si="1">J27/J$31*100</f>
        <v>#DIV/0!</v>
      </c>
    </row>
    <row r="28" spans="2:15" ht="16.5" customHeight="1" x14ac:dyDescent="0.3">
      <c r="B28" s="256" t="s">
        <v>194</v>
      </c>
      <c r="C28" s="257"/>
      <c r="D28" s="257"/>
      <c r="E28" s="257"/>
      <c r="F28" s="257"/>
      <c r="G28" s="258"/>
      <c r="H28" s="58"/>
      <c r="I28" s="58">
        <f t="shared" si="0"/>
        <v>0</v>
      </c>
      <c r="J28" s="58"/>
      <c r="K28" s="58" t="e">
        <f t="shared" si="1"/>
        <v>#DIV/0!</v>
      </c>
    </row>
    <row r="29" spans="2:15" ht="16.5" customHeight="1" x14ac:dyDescent="0.3">
      <c r="B29" s="256"/>
      <c r="C29" s="257"/>
      <c r="D29" s="257"/>
      <c r="E29" s="257"/>
      <c r="F29" s="257"/>
      <c r="G29" s="258"/>
      <c r="H29" s="58"/>
      <c r="I29" s="58">
        <f t="shared" si="0"/>
        <v>0</v>
      </c>
      <c r="J29" s="58"/>
      <c r="K29" s="58" t="e">
        <f t="shared" si="1"/>
        <v>#DIV/0!</v>
      </c>
    </row>
    <row r="30" spans="2:15" ht="16.5" customHeight="1" x14ac:dyDescent="0.3">
      <c r="B30" s="256"/>
      <c r="C30" s="257"/>
      <c r="D30" s="257"/>
      <c r="E30" s="257"/>
      <c r="F30" s="257"/>
      <c r="G30" s="258"/>
      <c r="H30" s="59"/>
      <c r="I30" s="58">
        <f t="shared" si="0"/>
        <v>0</v>
      </c>
      <c r="J30" s="59"/>
      <c r="K30" s="58" t="e">
        <f t="shared" si="1"/>
        <v>#DIV/0!</v>
      </c>
      <c r="L30" s="52"/>
      <c r="M30" s="52"/>
    </row>
    <row r="31" spans="2:15" ht="16.5" customHeight="1" x14ac:dyDescent="0.3">
      <c r="B31" s="256" t="s">
        <v>5</v>
      </c>
      <c r="C31" s="257"/>
      <c r="D31" s="257"/>
      <c r="E31" s="257"/>
      <c r="F31" s="257"/>
      <c r="G31" s="258"/>
      <c r="H31" s="60">
        <f>SUM(H26:H30)</f>
        <v>4</v>
      </c>
      <c r="I31" s="58">
        <f t="shared" si="0"/>
        <v>100</v>
      </c>
      <c r="J31" s="60">
        <f>SUM(J26:J30)</f>
        <v>0</v>
      </c>
      <c r="K31" s="58" t="e">
        <f t="shared" si="1"/>
        <v>#DIV/0!</v>
      </c>
      <c r="L31" s="52"/>
      <c r="M31" s="52"/>
    </row>
    <row r="32" spans="2:15" ht="6" customHeight="1" x14ac:dyDescent="0.3">
      <c r="B32" s="57"/>
      <c r="C32" s="47"/>
      <c r="D32" s="47"/>
      <c r="E32" s="47"/>
      <c r="F32" s="47"/>
      <c r="G32" s="47"/>
      <c r="H32" s="47"/>
      <c r="I32" s="57"/>
      <c r="J32" s="52"/>
      <c r="K32" s="52"/>
      <c r="L32" s="52"/>
      <c r="M32" s="52"/>
    </row>
    <row r="33" spans="2:11" ht="16.5" customHeight="1" x14ac:dyDescent="0.3">
      <c r="B33" s="88" t="s">
        <v>140</v>
      </c>
    </row>
    <row r="34" spans="2:11" ht="5.25" customHeight="1" x14ac:dyDescent="0.3">
      <c r="B34" s="47"/>
    </row>
    <row r="35" spans="2:11" ht="16.5" customHeight="1" x14ac:dyDescent="0.3">
      <c r="B35" s="89" t="s">
        <v>38</v>
      </c>
      <c r="C35" s="61"/>
      <c r="D35" s="61"/>
      <c r="E35" s="61"/>
      <c r="F35" s="61"/>
      <c r="G35" s="61"/>
      <c r="H35" s="61"/>
      <c r="I35" s="61"/>
      <c r="J35" s="61"/>
      <c r="K35" s="62"/>
    </row>
    <row r="36" spans="2:11" ht="16.5" customHeight="1" x14ac:dyDescent="0.3">
      <c r="B36" s="273" t="s">
        <v>187</v>
      </c>
      <c r="C36" s="274"/>
      <c r="D36" s="274"/>
      <c r="E36" s="274"/>
      <c r="F36" s="274"/>
      <c r="G36" s="274"/>
      <c r="H36" s="274"/>
      <c r="I36" s="274"/>
      <c r="J36" s="274"/>
      <c r="K36" s="275"/>
    </row>
    <row r="37" spans="2:11" ht="16.5" customHeight="1" x14ac:dyDescent="0.3">
      <c r="B37" s="63"/>
      <c r="K37" s="64"/>
    </row>
    <row r="38" spans="2:11" ht="16.5" customHeight="1" x14ac:dyDescent="0.3">
      <c r="B38" s="90" t="s">
        <v>39</v>
      </c>
      <c r="K38" s="64"/>
    </row>
    <row r="39" spans="2:11" ht="16.5" customHeight="1" x14ac:dyDescent="0.3">
      <c r="B39" s="264" t="s">
        <v>219</v>
      </c>
      <c r="C39" s="260"/>
      <c r="D39" s="260"/>
      <c r="E39" s="260"/>
      <c r="F39" s="260"/>
      <c r="G39" s="260"/>
      <c r="H39" s="260"/>
      <c r="I39" s="260"/>
      <c r="J39" s="260"/>
      <c r="K39" s="261"/>
    </row>
    <row r="40" spans="2:11" ht="16.5" customHeight="1" x14ac:dyDescent="0.3">
      <c r="B40" s="63"/>
      <c r="K40" s="64"/>
    </row>
    <row r="41" spans="2:11" ht="16.5" customHeight="1" x14ac:dyDescent="0.3">
      <c r="B41" s="90" t="s">
        <v>40</v>
      </c>
      <c r="K41" s="64"/>
    </row>
    <row r="42" spans="2:11" ht="16.5" customHeight="1" x14ac:dyDescent="0.3">
      <c r="B42" s="276" t="s">
        <v>188</v>
      </c>
      <c r="C42" s="277"/>
      <c r="D42" s="277"/>
      <c r="E42" s="277"/>
      <c r="F42" s="277"/>
      <c r="G42" s="277"/>
      <c r="H42" s="277"/>
      <c r="I42" s="277"/>
      <c r="J42" s="277"/>
      <c r="K42" s="278"/>
    </row>
    <row r="43" spans="2:11" ht="6" customHeight="1" x14ac:dyDescent="0.3">
      <c r="B43" s="49"/>
    </row>
    <row r="44" spans="2:11" x14ac:dyDescent="0.3">
      <c r="B44" s="88" t="s">
        <v>141</v>
      </c>
    </row>
    <row r="45" spans="2:11" ht="2.25" customHeight="1" x14ac:dyDescent="0.3"/>
    <row r="46" spans="2:11" x14ac:dyDescent="0.3">
      <c r="B46" s="91" t="s">
        <v>41</v>
      </c>
      <c r="C46" s="61"/>
      <c r="D46" s="61"/>
      <c r="E46" s="61"/>
      <c r="F46" s="61"/>
      <c r="G46" s="61"/>
      <c r="H46" s="61"/>
      <c r="I46" s="61"/>
      <c r="J46" s="61"/>
      <c r="K46" s="62"/>
    </row>
    <row r="47" spans="2:11" x14ac:dyDescent="0.3">
      <c r="B47" s="67"/>
      <c r="K47" s="64"/>
    </row>
    <row r="48" spans="2:11" x14ac:dyDescent="0.3">
      <c r="B48" s="259" t="s">
        <v>189</v>
      </c>
      <c r="C48" s="259"/>
      <c r="D48" s="259"/>
      <c r="E48" s="259"/>
      <c r="F48" s="259"/>
      <c r="G48" s="259"/>
      <c r="H48" s="259"/>
      <c r="I48" s="259"/>
      <c r="J48" s="279">
        <v>45893</v>
      </c>
      <c r="K48" s="259"/>
    </row>
    <row r="49" spans="2:11" x14ac:dyDescent="0.3">
      <c r="B49" s="262" t="s">
        <v>190</v>
      </c>
      <c r="C49" s="262"/>
      <c r="D49" s="262"/>
      <c r="E49" s="262"/>
      <c r="F49" s="262"/>
      <c r="G49" s="262"/>
      <c r="H49" s="262"/>
      <c r="I49" s="262"/>
      <c r="J49" s="279">
        <v>45893</v>
      </c>
      <c r="K49" s="259"/>
    </row>
    <row r="50" spans="2:11" x14ac:dyDescent="0.3">
      <c r="B50" s="259" t="s">
        <v>191</v>
      </c>
      <c r="C50" s="259"/>
      <c r="D50" s="259"/>
      <c r="E50" s="259"/>
      <c r="F50" s="259"/>
      <c r="G50" s="259"/>
      <c r="H50" s="259"/>
      <c r="I50" s="259"/>
      <c r="J50" s="279">
        <v>45893</v>
      </c>
      <c r="K50" s="259"/>
    </row>
    <row r="51" spans="2:11" x14ac:dyDescent="0.3">
      <c r="B51" s="259" t="s">
        <v>192</v>
      </c>
      <c r="C51" s="259"/>
      <c r="D51" s="259"/>
      <c r="E51" s="259"/>
      <c r="F51" s="259"/>
      <c r="G51" s="259"/>
      <c r="H51" s="259"/>
      <c r="I51" s="259"/>
      <c r="J51" s="279">
        <v>45893</v>
      </c>
      <c r="K51" s="259"/>
    </row>
    <row r="52" spans="2:11" x14ac:dyDescent="0.3">
      <c r="B52" s="256"/>
      <c r="C52" s="257"/>
      <c r="D52" s="257"/>
      <c r="E52" s="257"/>
      <c r="F52" s="257"/>
      <c r="G52" s="257"/>
      <c r="H52" s="257"/>
      <c r="I52" s="258"/>
      <c r="J52" s="259"/>
      <c r="K52" s="259"/>
    </row>
    <row r="53" spans="2:11" x14ac:dyDescent="0.3">
      <c r="B53" s="65"/>
      <c r="C53" s="66"/>
      <c r="D53" s="66"/>
      <c r="E53" s="66"/>
      <c r="F53" s="66"/>
      <c r="G53" s="66"/>
      <c r="H53" s="66"/>
      <c r="I53" s="66"/>
      <c r="J53" s="260"/>
      <c r="K53" s="261"/>
    </row>
    <row r="55" spans="2:11" ht="15.75" customHeight="1" x14ac:dyDescent="0.3">
      <c r="B55" s="263" t="s">
        <v>184</v>
      </c>
      <c r="C55" s="263"/>
      <c r="D55" s="263"/>
      <c r="E55" s="263"/>
    </row>
    <row r="56" spans="2:11" x14ac:dyDescent="0.3">
      <c r="B56" s="263"/>
      <c r="C56" s="263"/>
      <c r="D56" s="263"/>
      <c r="E56" s="263"/>
      <c r="F56" s="260" t="s">
        <v>186</v>
      </c>
      <c r="G56" s="260"/>
      <c r="H56" s="260"/>
      <c r="I56" s="260" t="s">
        <v>185</v>
      </c>
      <c r="J56" s="260"/>
      <c r="K56" s="260"/>
    </row>
    <row r="57" spans="2:11" x14ac:dyDescent="0.3">
      <c r="B57" s="68" t="s">
        <v>43</v>
      </c>
      <c r="C57" s="68"/>
      <c r="D57" s="68"/>
      <c r="E57" s="68"/>
      <c r="F57" s="68" t="s">
        <v>44</v>
      </c>
      <c r="G57" s="68"/>
      <c r="H57" s="68"/>
      <c r="I57" s="68" t="s">
        <v>42</v>
      </c>
      <c r="J57" s="68"/>
    </row>
    <row r="58" spans="2:11" ht="6.75" customHeight="1" x14ac:dyDescent="0.3"/>
    <row r="59" spans="2:11" x14ac:dyDescent="0.3">
      <c r="B59" s="13" t="s">
        <v>48</v>
      </c>
    </row>
    <row r="60" spans="2:11" x14ac:dyDescent="0.3">
      <c r="B60" s="13" t="s">
        <v>45</v>
      </c>
    </row>
    <row r="61" spans="2:11" ht="11.25" customHeight="1" x14ac:dyDescent="0.3"/>
  </sheetData>
  <mergeCells count="27">
    <mergeCell ref="B55:E56"/>
    <mergeCell ref="F56:H56"/>
    <mergeCell ref="I56:K56"/>
    <mergeCell ref="B39:K39"/>
    <mergeCell ref="B24:G24"/>
    <mergeCell ref="H24:I24"/>
    <mergeCell ref="J24:K24"/>
    <mergeCell ref="B25:G25"/>
    <mergeCell ref="B36:K36"/>
    <mergeCell ref="B26:G26"/>
    <mergeCell ref="B42:K42"/>
    <mergeCell ref="B48:I48"/>
    <mergeCell ref="J48:K48"/>
    <mergeCell ref="J49:K49"/>
    <mergeCell ref="J50:K50"/>
    <mergeCell ref="J51:K51"/>
    <mergeCell ref="J52:K52"/>
    <mergeCell ref="J53:K53"/>
    <mergeCell ref="B50:I50"/>
    <mergeCell ref="B49:I49"/>
    <mergeCell ref="B51:I51"/>
    <mergeCell ref="B52:I52"/>
    <mergeCell ref="B27:G27"/>
    <mergeCell ref="B28:G28"/>
    <mergeCell ref="B29:G29"/>
    <mergeCell ref="B30:G30"/>
    <mergeCell ref="B31:G31"/>
  </mergeCells>
  <pageMargins left="0.7" right="0.7" top="0.75" bottom="0.75" header="0.3" footer="0.3"/>
  <pageSetup scale="74" fitToWidth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00000"/>
  </sheetPr>
  <dimension ref="A1:V23"/>
  <sheetViews>
    <sheetView tabSelected="1" topLeftCell="I1" zoomScale="136" zoomScaleNormal="136" workbookViewId="0">
      <selection activeCell="K10" sqref="K10"/>
    </sheetView>
  </sheetViews>
  <sheetFormatPr baseColWidth="10" defaultColWidth="23.125" defaultRowHeight="18.75" x14ac:dyDescent="0.35"/>
  <cols>
    <col min="1" max="1" width="10.125" style="1" customWidth="1"/>
    <col min="2" max="20" width="23.125" style="1"/>
    <col min="21" max="21" width="30.625" style="1" customWidth="1"/>
    <col min="22" max="16384" width="23.125" style="1"/>
  </cols>
  <sheetData>
    <row r="1" spans="1:22" ht="24" x14ac:dyDescent="0.45">
      <c r="A1" s="280" t="s">
        <v>142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</row>
    <row r="2" spans="1:22" ht="4.7" customHeight="1" x14ac:dyDescent="0.45">
      <c r="A2" s="281" t="s">
        <v>88</v>
      </c>
      <c r="B2" s="281"/>
      <c r="C2" s="281"/>
      <c r="D2" s="281"/>
      <c r="E2" s="281"/>
      <c r="F2" s="281"/>
      <c r="G2" s="2"/>
      <c r="H2" s="2"/>
      <c r="I2" s="2"/>
      <c r="J2" s="2"/>
      <c r="K2" s="2"/>
      <c r="L2" s="2"/>
      <c r="M2" s="2"/>
      <c r="N2" s="2"/>
      <c r="O2" s="2"/>
    </row>
    <row r="3" spans="1:22" x14ac:dyDescent="0.35">
      <c r="A3" s="281"/>
      <c r="B3" s="281"/>
      <c r="C3" s="281"/>
      <c r="D3" s="281"/>
      <c r="E3" s="281"/>
      <c r="F3" s="281"/>
      <c r="G3" s="134" t="str">
        <f>Anverso!C13</f>
        <v xml:space="preserve">GASTROENTERITIS </v>
      </c>
      <c r="H3" s="135"/>
      <c r="I3" s="135"/>
      <c r="J3" s="135"/>
      <c r="K3" s="135"/>
      <c r="L3" s="135"/>
      <c r="M3" s="135"/>
      <c r="N3" s="135"/>
      <c r="O3" s="136"/>
    </row>
    <row r="4" spans="1:22" ht="3.75" customHeight="1" x14ac:dyDescent="0.45">
      <c r="A4" s="281"/>
      <c r="B4" s="281"/>
      <c r="C4" s="281"/>
      <c r="D4" s="281"/>
      <c r="E4" s="281"/>
      <c r="F4" s="281"/>
      <c r="G4" s="2"/>
      <c r="H4" s="2"/>
      <c r="I4" s="2"/>
      <c r="J4" s="2"/>
      <c r="K4" s="2"/>
      <c r="L4" s="2"/>
      <c r="M4" s="2"/>
      <c r="N4" s="2"/>
      <c r="O4" s="2"/>
    </row>
    <row r="5" spans="1:22" x14ac:dyDescent="0.35">
      <c r="F5" s="27" t="s">
        <v>89</v>
      </c>
      <c r="G5" s="282">
        <v>45893</v>
      </c>
      <c r="H5" s="283"/>
      <c r="I5" s="283"/>
      <c r="J5" s="283"/>
      <c r="K5" s="283"/>
      <c r="L5" s="283"/>
      <c r="M5" s="283"/>
      <c r="N5" s="283"/>
      <c r="O5" s="284"/>
      <c r="P5" s="3"/>
      <c r="Q5" s="4"/>
      <c r="R5" s="4"/>
      <c r="S5" s="4"/>
      <c r="T5" s="4"/>
    </row>
    <row r="6" spans="1:22" ht="4.7" customHeight="1" x14ac:dyDescent="0.35">
      <c r="F6" s="27"/>
      <c r="G6" s="6"/>
      <c r="H6" s="7"/>
      <c r="I6" s="7"/>
      <c r="J6" s="7"/>
      <c r="K6" s="7"/>
      <c r="L6" s="7"/>
      <c r="M6" s="7"/>
      <c r="N6" s="7"/>
      <c r="O6" s="7"/>
      <c r="P6" s="3"/>
      <c r="Q6" s="4"/>
      <c r="R6" s="4"/>
      <c r="S6" s="4"/>
      <c r="T6" s="4"/>
    </row>
    <row r="7" spans="1:22" ht="19.5" customHeight="1" thickBot="1" x14ac:dyDescent="0.4">
      <c r="A7" s="7" t="s">
        <v>90</v>
      </c>
      <c r="G7" s="28"/>
      <c r="L7" s="8"/>
      <c r="M7" s="8"/>
      <c r="N7" s="8"/>
      <c r="O7" s="8"/>
      <c r="P7" s="9"/>
      <c r="Q7" s="9"/>
      <c r="R7" s="9"/>
      <c r="S7" s="9"/>
      <c r="T7" s="9"/>
    </row>
    <row r="8" spans="1:22" ht="75" customHeight="1" thickTop="1" thickBot="1" x14ac:dyDescent="0.4">
      <c r="A8" s="29" t="s">
        <v>17</v>
      </c>
      <c r="B8" s="29" t="s">
        <v>91</v>
      </c>
      <c r="C8" s="29" t="s">
        <v>132</v>
      </c>
      <c r="D8" s="29" t="s">
        <v>133</v>
      </c>
      <c r="E8" s="29" t="s">
        <v>92</v>
      </c>
      <c r="F8" s="29" t="s">
        <v>93</v>
      </c>
      <c r="G8" s="29" t="s">
        <v>94</v>
      </c>
      <c r="H8" s="29" t="s">
        <v>125</v>
      </c>
      <c r="I8" s="29" t="s">
        <v>123</v>
      </c>
      <c r="J8" s="29" t="s">
        <v>95</v>
      </c>
      <c r="K8" s="29" t="s">
        <v>96</v>
      </c>
      <c r="L8" s="29" t="s">
        <v>124</v>
      </c>
      <c r="M8" s="30" t="s">
        <v>97</v>
      </c>
      <c r="N8" s="29" t="s">
        <v>128</v>
      </c>
      <c r="O8" s="30" t="s">
        <v>98</v>
      </c>
      <c r="P8" s="30" t="s">
        <v>99</v>
      </c>
      <c r="Q8" s="30" t="s">
        <v>100</v>
      </c>
      <c r="R8" s="29" t="s">
        <v>101</v>
      </c>
      <c r="S8" s="29" t="s">
        <v>129</v>
      </c>
      <c r="T8" s="29" t="s">
        <v>102</v>
      </c>
      <c r="U8" s="29" t="s">
        <v>103</v>
      </c>
    </row>
    <row r="9" spans="1:22" ht="19.5" thickTop="1" x14ac:dyDescent="0.35">
      <c r="A9" s="140">
        <v>1</v>
      </c>
      <c r="B9" s="141" t="s">
        <v>205</v>
      </c>
      <c r="C9" s="141" t="s">
        <v>209</v>
      </c>
      <c r="D9" s="141" t="s">
        <v>211</v>
      </c>
      <c r="E9" s="140" t="s">
        <v>212</v>
      </c>
      <c r="F9" s="140">
        <v>21</v>
      </c>
      <c r="G9" s="140"/>
      <c r="H9" s="140"/>
      <c r="I9" s="285" t="s">
        <v>214</v>
      </c>
      <c r="J9" s="142">
        <v>45893</v>
      </c>
      <c r="K9" s="142">
        <v>45893</v>
      </c>
      <c r="L9" s="142" t="s">
        <v>215</v>
      </c>
      <c r="M9" s="143" t="s">
        <v>216</v>
      </c>
      <c r="N9" s="144" t="s">
        <v>217</v>
      </c>
      <c r="O9" s="139">
        <f>K9</f>
        <v>45893</v>
      </c>
      <c r="P9" s="128" t="s">
        <v>221</v>
      </c>
      <c r="Q9" s="18"/>
      <c r="R9" s="18"/>
      <c r="S9" s="18" t="s">
        <v>222</v>
      </c>
      <c r="T9" s="19" t="s">
        <v>226</v>
      </c>
      <c r="U9" s="19"/>
    </row>
    <row r="10" spans="1:22" x14ac:dyDescent="0.35">
      <c r="A10" s="128">
        <v>2</v>
      </c>
      <c r="B10" s="141" t="s">
        <v>206</v>
      </c>
      <c r="C10" s="141" t="s">
        <v>209</v>
      </c>
      <c r="D10" s="141" t="s">
        <v>211</v>
      </c>
      <c r="E10" s="140" t="s">
        <v>213</v>
      </c>
      <c r="F10" s="140">
        <v>22</v>
      </c>
      <c r="G10" s="140"/>
      <c r="H10" s="140"/>
      <c r="I10" s="286"/>
      <c r="J10" s="142">
        <v>45893</v>
      </c>
      <c r="K10" s="142">
        <v>45893</v>
      </c>
      <c r="L10" s="142" t="s">
        <v>215</v>
      </c>
      <c r="M10" s="143" t="s">
        <v>216</v>
      </c>
      <c r="N10" s="144" t="s">
        <v>217</v>
      </c>
      <c r="O10" s="139">
        <f t="shared" ref="O10:O12" si="0">K10</f>
        <v>45893</v>
      </c>
      <c r="P10" s="128" t="s">
        <v>221</v>
      </c>
      <c r="Q10" s="18"/>
      <c r="R10" s="18"/>
      <c r="S10" s="18" t="s">
        <v>223</v>
      </c>
      <c r="T10" s="19" t="s">
        <v>226</v>
      </c>
      <c r="U10" s="19"/>
    </row>
    <row r="11" spans="1:22" x14ac:dyDescent="0.35">
      <c r="A11" s="128">
        <v>3</v>
      </c>
      <c r="B11" s="141" t="s">
        <v>207</v>
      </c>
      <c r="C11" s="141" t="s">
        <v>209</v>
      </c>
      <c r="D11" s="141" t="s">
        <v>211</v>
      </c>
      <c r="E11" s="140" t="s">
        <v>212</v>
      </c>
      <c r="F11" s="140">
        <v>23</v>
      </c>
      <c r="G11" s="140"/>
      <c r="H11" s="140"/>
      <c r="I11" s="286"/>
      <c r="J11" s="142">
        <v>45893</v>
      </c>
      <c r="K11" s="142">
        <v>45893</v>
      </c>
      <c r="L11" s="142" t="s">
        <v>215</v>
      </c>
      <c r="M11" s="143" t="s">
        <v>216</v>
      </c>
      <c r="N11" s="144" t="s">
        <v>217</v>
      </c>
      <c r="O11" s="139">
        <f t="shared" si="0"/>
        <v>45893</v>
      </c>
      <c r="P11" s="128" t="s">
        <v>221</v>
      </c>
      <c r="Q11" s="18"/>
      <c r="R11" s="18"/>
      <c r="S11" s="18" t="s">
        <v>224</v>
      </c>
      <c r="T11" s="19" t="s">
        <v>226</v>
      </c>
      <c r="U11" s="19"/>
    </row>
    <row r="12" spans="1:22" x14ac:dyDescent="0.35">
      <c r="A12" s="129">
        <v>4</v>
      </c>
      <c r="B12" s="145" t="s">
        <v>208</v>
      </c>
      <c r="C12" s="141" t="s">
        <v>209</v>
      </c>
      <c r="D12" s="145" t="s">
        <v>210</v>
      </c>
      <c r="E12" s="146" t="s">
        <v>213</v>
      </c>
      <c r="F12" s="146">
        <v>44</v>
      </c>
      <c r="G12" s="146"/>
      <c r="H12" s="146"/>
      <c r="I12" s="287"/>
      <c r="J12" s="142">
        <v>45893</v>
      </c>
      <c r="K12" s="142">
        <v>45893</v>
      </c>
      <c r="L12" s="142" t="s">
        <v>215</v>
      </c>
      <c r="M12" s="143" t="s">
        <v>216</v>
      </c>
      <c r="N12" s="144" t="s">
        <v>217</v>
      </c>
      <c r="O12" s="139">
        <f t="shared" si="0"/>
        <v>45893</v>
      </c>
      <c r="P12" s="128" t="s">
        <v>221</v>
      </c>
      <c r="Q12" s="21"/>
      <c r="R12" s="21"/>
      <c r="S12" s="18" t="s">
        <v>225</v>
      </c>
      <c r="T12" s="19" t="s">
        <v>226</v>
      </c>
      <c r="U12" s="19"/>
    </row>
    <row r="13" spans="1:22" x14ac:dyDescent="0.35">
      <c r="A13" s="19"/>
      <c r="B13" s="34"/>
      <c r="C13" s="34"/>
      <c r="D13" s="34"/>
      <c r="E13" s="22"/>
      <c r="F13" s="22"/>
      <c r="G13" s="22"/>
      <c r="H13" s="22"/>
      <c r="I13" s="17"/>
      <c r="J13" s="32"/>
      <c r="K13" s="32"/>
      <c r="L13" s="32"/>
      <c r="M13" s="33"/>
      <c r="N13" s="16"/>
      <c r="O13" s="31"/>
      <c r="P13" s="18"/>
      <c r="Q13" s="18"/>
      <c r="R13" s="18"/>
      <c r="S13" s="19"/>
      <c r="T13" s="19"/>
      <c r="U13" s="19"/>
    </row>
    <row r="14" spans="1:22" x14ac:dyDescent="0.35">
      <c r="A14" s="19"/>
      <c r="B14" s="34"/>
      <c r="C14" s="34"/>
      <c r="D14" s="34"/>
      <c r="E14" s="22"/>
      <c r="F14" s="22"/>
      <c r="G14" s="22"/>
      <c r="H14" s="22"/>
      <c r="I14" s="22"/>
      <c r="J14" s="35"/>
      <c r="K14" s="35"/>
      <c r="L14" s="35"/>
      <c r="M14" s="36"/>
      <c r="N14" s="20"/>
      <c r="O14" s="37"/>
      <c r="P14" s="21"/>
      <c r="Q14" s="23"/>
      <c r="R14" s="19"/>
      <c r="S14" s="19"/>
      <c r="T14" s="19"/>
      <c r="U14" s="19"/>
    </row>
    <row r="15" spans="1:22" x14ac:dyDescent="0.35">
      <c r="A15" s="19"/>
      <c r="B15" s="34"/>
      <c r="C15" s="34"/>
      <c r="D15" s="34"/>
      <c r="E15" s="22"/>
      <c r="F15" s="22"/>
      <c r="G15" s="22"/>
      <c r="H15" s="22"/>
      <c r="I15" s="22"/>
      <c r="J15" s="35"/>
      <c r="K15" s="35"/>
      <c r="L15" s="35"/>
      <c r="M15" s="36"/>
      <c r="N15" s="20"/>
      <c r="O15" s="37"/>
      <c r="P15" s="21"/>
      <c r="Q15" s="23"/>
      <c r="R15" s="19"/>
      <c r="S15" s="19"/>
      <c r="T15" s="19"/>
      <c r="U15" s="19"/>
    </row>
    <row r="16" spans="1:22" x14ac:dyDescent="0.35">
      <c r="A16" s="19"/>
      <c r="B16" s="34"/>
      <c r="C16" s="34"/>
      <c r="D16" s="34"/>
      <c r="E16" s="22"/>
      <c r="F16" s="22"/>
      <c r="G16" s="22"/>
      <c r="H16" s="22"/>
      <c r="I16" s="22"/>
      <c r="J16" s="35"/>
      <c r="K16" s="35"/>
      <c r="L16" s="35"/>
      <c r="M16" s="36"/>
      <c r="N16" s="20"/>
      <c r="O16" s="37"/>
      <c r="P16" s="21"/>
      <c r="Q16" s="23"/>
      <c r="R16" s="19"/>
      <c r="S16" s="19"/>
      <c r="T16" s="19"/>
      <c r="U16" s="19"/>
    </row>
    <row r="17" spans="1:21" x14ac:dyDescent="0.35">
      <c r="A17" s="19"/>
      <c r="B17" s="34"/>
      <c r="C17" s="34"/>
      <c r="D17" s="34"/>
      <c r="E17" s="22"/>
      <c r="F17" s="22"/>
      <c r="G17" s="22"/>
      <c r="H17" s="22"/>
      <c r="I17" s="22"/>
      <c r="J17" s="35"/>
      <c r="K17" s="35"/>
      <c r="L17" s="35"/>
      <c r="M17" s="36"/>
      <c r="N17" s="20"/>
      <c r="O17" s="37"/>
      <c r="P17" s="21"/>
      <c r="Q17" s="23"/>
      <c r="R17" s="19"/>
      <c r="S17" s="19"/>
      <c r="T17" s="19"/>
      <c r="U17" s="19"/>
    </row>
    <row r="18" spans="1:21" x14ac:dyDescent="0.35">
      <c r="A18" s="19"/>
      <c r="B18" s="34"/>
      <c r="C18" s="34"/>
      <c r="D18" s="34"/>
      <c r="E18" s="22"/>
      <c r="F18" s="22"/>
      <c r="G18" s="22"/>
      <c r="H18" s="22"/>
      <c r="I18" s="22"/>
      <c r="J18" s="35"/>
      <c r="K18" s="35"/>
      <c r="L18" s="35"/>
      <c r="M18" s="36"/>
      <c r="N18" s="20"/>
      <c r="O18" s="37"/>
      <c r="P18" s="21"/>
      <c r="Q18" s="23"/>
      <c r="R18" s="19"/>
      <c r="S18" s="19"/>
      <c r="T18" s="19"/>
      <c r="U18" s="19"/>
    </row>
    <row r="19" spans="1:21" x14ac:dyDescent="0.35">
      <c r="A19" s="19"/>
      <c r="B19" s="34"/>
      <c r="C19" s="34"/>
      <c r="D19" s="34"/>
      <c r="E19" s="22"/>
      <c r="F19" s="22"/>
      <c r="G19" s="22"/>
      <c r="H19" s="22"/>
      <c r="I19" s="22"/>
      <c r="J19" s="35"/>
      <c r="K19" s="35"/>
      <c r="L19" s="35"/>
      <c r="M19" s="36"/>
      <c r="N19" s="20"/>
      <c r="O19" s="37"/>
      <c r="P19" s="21"/>
      <c r="Q19" s="23"/>
      <c r="R19" s="19"/>
      <c r="S19" s="19"/>
      <c r="T19" s="19"/>
      <c r="U19" s="19"/>
    </row>
    <row r="20" spans="1:21" x14ac:dyDescent="0.35">
      <c r="A20" s="19"/>
      <c r="B20" s="34"/>
      <c r="C20" s="34"/>
      <c r="D20" s="34"/>
      <c r="E20" s="22"/>
      <c r="F20" s="22"/>
      <c r="G20" s="22"/>
      <c r="H20" s="22"/>
      <c r="I20" s="22"/>
      <c r="J20" s="35"/>
      <c r="K20" s="35"/>
      <c r="L20" s="35"/>
      <c r="M20" s="36"/>
      <c r="N20" s="20"/>
      <c r="O20" s="37"/>
      <c r="P20" s="21"/>
      <c r="Q20" s="23"/>
      <c r="R20" s="19"/>
      <c r="S20" s="19"/>
      <c r="T20" s="19"/>
      <c r="U20" s="19"/>
    </row>
    <row r="22" spans="1:21" x14ac:dyDescent="0.35">
      <c r="A22" s="1" t="s">
        <v>126</v>
      </c>
    </row>
    <row r="23" spans="1:21" x14ac:dyDescent="0.35">
      <c r="A23" s="1" t="s">
        <v>127</v>
      </c>
    </row>
  </sheetData>
  <mergeCells count="4">
    <mergeCell ref="A1:V1"/>
    <mergeCell ref="A2:F4"/>
    <mergeCell ref="G5:O5"/>
    <mergeCell ref="I9:I12"/>
  </mergeCells>
  <phoneticPr fontId="25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T14"/>
  <sheetViews>
    <sheetView topLeftCell="F1" zoomScaleNormal="100" workbookViewId="0">
      <selection activeCell="N12" sqref="N12:N13"/>
    </sheetView>
  </sheetViews>
  <sheetFormatPr baseColWidth="10" defaultColWidth="23.125" defaultRowHeight="18.75" x14ac:dyDescent="0.35"/>
  <cols>
    <col min="1" max="1" width="11.125" style="1" customWidth="1"/>
    <col min="2" max="16384" width="23.125" style="1"/>
  </cols>
  <sheetData>
    <row r="1" spans="1:20" ht="24" x14ac:dyDescent="0.45">
      <c r="A1" s="288" t="s">
        <v>143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</row>
    <row r="2" spans="1:20" ht="4.7" customHeight="1" x14ac:dyDescent="0.45">
      <c r="A2" s="281" t="s">
        <v>88</v>
      </c>
      <c r="B2" s="281"/>
      <c r="C2" s="281"/>
      <c r="D2" s="281"/>
      <c r="E2" s="281"/>
      <c r="F2" s="2"/>
      <c r="G2" s="2"/>
      <c r="H2" s="2"/>
      <c r="I2" s="2"/>
      <c r="J2" s="2"/>
      <c r="K2" s="2"/>
    </row>
    <row r="3" spans="1:20" x14ac:dyDescent="0.35">
      <c r="A3" s="281"/>
      <c r="B3" s="281"/>
      <c r="C3" s="281"/>
      <c r="D3" s="281"/>
      <c r="E3" s="281"/>
      <c r="F3" s="131"/>
      <c r="G3" s="132"/>
      <c r="H3" s="132"/>
      <c r="I3" s="132"/>
      <c r="J3" s="132"/>
      <c r="K3" s="133"/>
    </row>
    <row r="4" spans="1:20" ht="3.75" customHeight="1" x14ac:dyDescent="0.45">
      <c r="A4" s="281"/>
      <c r="B4" s="281"/>
      <c r="C4" s="281"/>
      <c r="D4" s="281"/>
      <c r="E4" s="281"/>
      <c r="F4" s="2"/>
      <c r="G4" s="2"/>
      <c r="H4" s="2"/>
      <c r="I4" s="2"/>
      <c r="J4" s="2"/>
      <c r="K4" s="2"/>
    </row>
    <row r="5" spans="1:20" x14ac:dyDescent="0.35">
      <c r="F5" s="289"/>
      <c r="G5" s="290"/>
      <c r="H5" s="290"/>
      <c r="I5" s="290"/>
      <c r="J5" s="290"/>
      <c r="K5" s="291"/>
      <c r="L5" s="3"/>
      <c r="M5" s="4"/>
      <c r="N5" s="4"/>
      <c r="O5" s="4"/>
      <c r="P5" s="5"/>
    </row>
    <row r="6" spans="1:20" ht="4.7" customHeight="1" x14ac:dyDescent="0.35">
      <c r="F6" s="6"/>
      <c r="G6" s="7"/>
      <c r="H6" s="7"/>
      <c r="I6" s="7"/>
      <c r="J6" s="7"/>
      <c r="K6" s="7"/>
      <c r="L6" s="3"/>
      <c r="M6" s="4"/>
      <c r="N6" s="4"/>
      <c r="O6" s="4"/>
      <c r="P6" s="5"/>
    </row>
    <row r="7" spans="1:20" ht="19.5" customHeight="1" thickBot="1" x14ac:dyDescent="0.4">
      <c r="A7" s="7" t="s">
        <v>90</v>
      </c>
      <c r="I7" s="8"/>
      <c r="J7" s="8"/>
      <c r="K7" s="8"/>
      <c r="L7" s="9"/>
      <c r="M7" s="9"/>
      <c r="N7" s="9"/>
      <c r="O7" s="9"/>
      <c r="P7" s="9"/>
    </row>
    <row r="8" spans="1:20" s="13" customFormat="1" ht="81" customHeight="1" thickTop="1" thickBot="1" x14ac:dyDescent="0.3">
      <c r="A8" s="10" t="s">
        <v>17</v>
      </c>
      <c r="B8" s="11" t="s">
        <v>104</v>
      </c>
      <c r="C8" s="11" t="s">
        <v>105</v>
      </c>
      <c r="D8" s="11" t="s">
        <v>134</v>
      </c>
      <c r="E8" s="11" t="s">
        <v>135</v>
      </c>
      <c r="F8" s="11" t="s">
        <v>106</v>
      </c>
      <c r="G8" s="11" t="s">
        <v>107</v>
      </c>
      <c r="H8" s="11" t="s">
        <v>108</v>
      </c>
      <c r="I8" s="11" t="s">
        <v>109</v>
      </c>
      <c r="J8" s="11" t="s">
        <v>110</v>
      </c>
      <c r="K8" s="11" t="s">
        <v>111</v>
      </c>
      <c r="L8" s="11" t="s">
        <v>112</v>
      </c>
      <c r="M8" s="11" t="s">
        <v>113</v>
      </c>
      <c r="N8" s="11" t="s">
        <v>114</v>
      </c>
      <c r="O8" s="11" t="s">
        <v>115</v>
      </c>
      <c r="P8" s="11" t="s">
        <v>116</v>
      </c>
      <c r="Q8" s="11" t="s">
        <v>117</v>
      </c>
      <c r="R8" s="11" t="s">
        <v>118</v>
      </c>
      <c r="S8" s="11" t="s">
        <v>119</v>
      </c>
      <c r="T8" s="12" t="s">
        <v>120</v>
      </c>
    </row>
    <row r="9" spans="1:20" ht="20.25" thickTop="1" thickBot="1" x14ac:dyDescent="0.4">
      <c r="A9" s="127"/>
      <c r="B9" s="147"/>
      <c r="C9" s="141"/>
      <c r="D9" s="141"/>
      <c r="E9" s="141"/>
      <c r="F9" s="147"/>
      <c r="G9" s="147"/>
      <c r="H9" s="147"/>
      <c r="I9" s="147"/>
      <c r="J9" s="148"/>
      <c r="K9" s="148"/>
      <c r="L9" s="138"/>
      <c r="M9" s="14"/>
      <c r="N9" s="14"/>
      <c r="O9" s="14"/>
      <c r="P9" s="15"/>
      <c r="Q9" s="14"/>
      <c r="R9" s="149"/>
      <c r="S9" s="149"/>
      <c r="T9" s="149"/>
    </row>
    <row r="10" spans="1:20" ht="20.25" thickTop="1" thickBot="1" x14ac:dyDescent="0.4">
      <c r="A10" s="128"/>
      <c r="B10" s="18"/>
      <c r="C10" s="141"/>
      <c r="D10" s="141"/>
      <c r="E10" s="141"/>
      <c r="F10" s="147"/>
      <c r="G10" s="147"/>
      <c r="H10" s="147"/>
      <c r="I10" s="147"/>
      <c r="J10" s="148"/>
      <c r="K10" s="148"/>
      <c r="L10" s="138"/>
      <c r="M10" s="14"/>
      <c r="N10" s="14"/>
      <c r="O10" s="14"/>
      <c r="P10" s="15"/>
      <c r="Q10" s="14"/>
      <c r="R10" s="149"/>
      <c r="S10" s="149"/>
      <c r="T10" s="149"/>
    </row>
    <row r="11" spans="1:20" ht="20.25" thickTop="1" thickBot="1" x14ac:dyDescent="0.4">
      <c r="A11" s="129"/>
      <c r="B11" s="21"/>
      <c r="C11" s="141"/>
      <c r="D11" s="141"/>
      <c r="E11" s="141"/>
      <c r="F11" s="147"/>
      <c r="G11" s="147"/>
      <c r="H11" s="147"/>
      <c r="I11" s="147"/>
      <c r="J11" s="148"/>
      <c r="K11" s="148"/>
      <c r="L11" s="138"/>
      <c r="M11" s="14"/>
      <c r="N11" s="14"/>
      <c r="O11" s="14"/>
      <c r="P11" s="15"/>
      <c r="Q11" s="14"/>
      <c r="R11" s="149"/>
      <c r="S11" s="149"/>
      <c r="T11" s="149"/>
    </row>
    <row r="12" spans="1:20" ht="19.5" thickTop="1" x14ac:dyDescent="0.35">
      <c r="A12" s="21"/>
      <c r="B12" s="21"/>
      <c r="C12" s="145"/>
      <c r="D12" s="141"/>
      <c r="E12" s="145"/>
      <c r="F12" s="147"/>
      <c r="G12" s="150"/>
      <c r="H12" s="150"/>
      <c r="I12" s="147"/>
      <c r="J12" s="148"/>
      <c r="K12" s="148"/>
      <c r="L12" s="138"/>
      <c r="M12" s="14"/>
      <c r="N12" s="21"/>
      <c r="O12" s="21"/>
      <c r="P12" s="21"/>
      <c r="Q12" s="21"/>
      <c r="R12" s="23"/>
      <c r="S12" s="23"/>
      <c r="T12" s="23"/>
    </row>
    <row r="13" spans="1:20" x14ac:dyDescent="0.35">
      <c r="B13" s="24"/>
      <c r="C13" s="24"/>
      <c r="D13" s="24"/>
      <c r="E13" s="24"/>
      <c r="F13" s="24"/>
      <c r="G13" s="24"/>
      <c r="L13" s="25"/>
      <c r="M13" s="25"/>
      <c r="N13" s="25"/>
    </row>
    <row r="14" spans="1:20" x14ac:dyDescent="0.3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6"/>
      <c r="M14" s="26"/>
      <c r="N14" s="25"/>
    </row>
  </sheetData>
  <mergeCells count="3">
    <mergeCell ref="A1:T1"/>
    <mergeCell ref="A2:E4"/>
    <mergeCell ref="F5:K5"/>
  </mergeCells>
  <phoneticPr fontId="2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 Frontal</vt:lpstr>
      <vt:lpstr>Anverso</vt:lpstr>
      <vt:lpstr>Reverso</vt:lpstr>
      <vt:lpstr>Censo brote comunitario</vt:lpstr>
      <vt:lpstr>Censo brote IAAS</vt:lpstr>
      <vt:lpstr>Anverso!Área_de_impresión</vt:lpstr>
      <vt:lpstr>'Hoja Frontal'!Área_de_impresión</vt:lpstr>
      <vt:lpstr>Reverso!Área_de_impresión</vt:lpstr>
    </vt:vector>
  </TitlesOfParts>
  <Company>Direccion General de Epidemiologia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Nancy Fabiola Garcia Amador</cp:lastModifiedBy>
  <cp:lastPrinted>2024-08-03T00:01:15Z</cp:lastPrinted>
  <dcterms:created xsi:type="dcterms:W3CDTF">2014-08-12T13:39:20Z</dcterms:created>
  <dcterms:modified xsi:type="dcterms:W3CDTF">2025-08-26T15:21:51Z</dcterms:modified>
</cp:coreProperties>
</file>