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i\Downloads\"/>
    </mc:Choice>
  </mc:AlternateContent>
  <xr:revisionPtr revIDLastSave="0" documentId="13_ncr:1_{4A54E920-0149-4A01-B012-7F80876726AD}" xr6:coauthVersionLast="47" xr6:coauthVersionMax="47" xr10:uidLastSave="{00000000-0000-0000-0000-000000000000}"/>
  <bookViews>
    <workbookView xWindow="-120" yWindow="-120" windowWidth="29040" windowHeight="15720" activeTab="2" xr2:uid="{D4D2DBA3-17FD-40C4-AC67-7A0F0E3BD6B0}"/>
  </bookViews>
  <sheets>
    <sheet name="Hoja1" sheetId="1" r:id="rId1"/>
    <sheet name="Hoja2" sheetId="2" r:id="rId2"/>
    <sheet name="Hoja2 (2)" sheetId="3" r:id="rId3"/>
  </sheets>
  <definedNames>
    <definedName name="_xlnm._FilterDatabase" localSheetId="2" hidden="1">'Hoja2 (2)'!$B$3:$F$45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39" i="3" l="1"/>
  <c r="AJ39" i="3"/>
  <c r="AD39" i="3"/>
  <c r="X39" i="3"/>
  <c r="R39" i="3"/>
  <c r="L39" i="3"/>
  <c r="F39" i="3"/>
  <c r="AP38" i="3"/>
  <c r="AJ38" i="3"/>
  <c r="AD38" i="3"/>
  <c r="X38" i="3"/>
  <c r="R38" i="3"/>
  <c r="L38" i="3"/>
  <c r="F38" i="3"/>
  <c r="AP37" i="3"/>
  <c r="AJ37" i="3"/>
  <c r="AD37" i="3"/>
  <c r="X37" i="3"/>
  <c r="R37" i="3"/>
  <c r="L37" i="3"/>
  <c r="F37" i="3"/>
  <c r="AP36" i="3"/>
  <c r="AJ36" i="3"/>
  <c r="AD36" i="3"/>
  <c r="X36" i="3"/>
  <c r="R36" i="3"/>
  <c r="L36" i="3"/>
  <c r="F36" i="3"/>
  <c r="AP35" i="3"/>
  <c r="AJ35" i="3"/>
  <c r="AD35" i="3"/>
  <c r="X35" i="3"/>
  <c r="R35" i="3"/>
  <c r="L35" i="3"/>
  <c r="F35" i="3"/>
  <c r="AP34" i="3"/>
  <c r="AJ34" i="3"/>
  <c r="AD34" i="3"/>
  <c r="X34" i="3"/>
  <c r="R34" i="3"/>
  <c r="L34" i="3"/>
  <c r="F34" i="3"/>
  <c r="AP33" i="3"/>
  <c r="AJ33" i="3"/>
  <c r="AD33" i="3"/>
  <c r="X33" i="3"/>
  <c r="R33" i="3"/>
  <c r="L33" i="3"/>
  <c r="F33" i="3"/>
  <c r="AP32" i="3"/>
  <c r="AJ32" i="3"/>
  <c r="AD32" i="3"/>
  <c r="X32" i="3"/>
  <c r="R32" i="3"/>
  <c r="L32" i="3"/>
  <c r="F32" i="3"/>
  <c r="AP31" i="3"/>
  <c r="AJ31" i="3"/>
  <c r="AD31" i="3"/>
  <c r="X31" i="3"/>
  <c r="R31" i="3"/>
  <c r="L31" i="3"/>
  <c r="F31" i="3"/>
  <c r="AP30" i="3"/>
  <c r="AJ30" i="3"/>
  <c r="AD30" i="3"/>
  <c r="X30" i="3"/>
  <c r="R30" i="3"/>
  <c r="L30" i="3"/>
  <c r="F30" i="3"/>
  <c r="AP29" i="3"/>
  <c r="AJ29" i="3"/>
  <c r="AD29" i="3"/>
  <c r="X29" i="3"/>
  <c r="R29" i="3"/>
  <c r="L29" i="3"/>
  <c r="F29" i="3"/>
  <c r="AP28" i="3"/>
  <c r="AJ28" i="3"/>
  <c r="AD28" i="3"/>
  <c r="X28" i="3"/>
  <c r="R28" i="3"/>
  <c r="L28" i="3"/>
  <c r="F28" i="3"/>
  <c r="AP27" i="3"/>
  <c r="AJ27" i="3"/>
  <c r="AD27" i="3"/>
  <c r="X27" i="3"/>
  <c r="R27" i="3"/>
  <c r="L27" i="3"/>
  <c r="F27" i="3"/>
  <c r="AP26" i="3"/>
  <c r="AJ26" i="3"/>
  <c r="AD26" i="3"/>
  <c r="X26" i="3"/>
  <c r="R26" i="3"/>
  <c r="L26" i="3"/>
  <c r="F26" i="3"/>
  <c r="AP25" i="3"/>
  <c r="AJ25" i="3"/>
  <c r="AD25" i="3"/>
  <c r="X25" i="3"/>
  <c r="R25" i="3"/>
  <c r="L25" i="3"/>
  <c r="F25" i="3"/>
  <c r="AP24" i="3"/>
  <c r="AJ24" i="3"/>
  <c r="AD24" i="3"/>
  <c r="X24" i="3"/>
  <c r="R24" i="3"/>
  <c r="L24" i="3"/>
  <c r="F24" i="3"/>
  <c r="AP23" i="3"/>
  <c r="AJ23" i="3"/>
  <c r="AD23" i="3"/>
  <c r="X23" i="3"/>
  <c r="R23" i="3"/>
  <c r="L23" i="3"/>
  <c r="F23" i="3"/>
  <c r="AP22" i="3"/>
  <c r="AJ22" i="3"/>
  <c r="AD22" i="3"/>
  <c r="X22" i="3"/>
  <c r="R22" i="3"/>
  <c r="L22" i="3"/>
  <c r="F22" i="3"/>
  <c r="AP21" i="3"/>
  <c r="AJ21" i="3"/>
  <c r="AD21" i="3"/>
  <c r="X21" i="3"/>
  <c r="R21" i="3"/>
  <c r="L21" i="3"/>
  <c r="F21" i="3"/>
  <c r="AP20" i="3"/>
  <c r="AJ20" i="3"/>
  <c r="AD20" i="3"/>
  <c r="X20" i="3"/>
  <c r="R20" i="3"/>
  <c r="L20" i="3"/>
  <c r="F20" i="3"/>
  <c r="AP19" i="3"/>
  <c r="AJ19" i="3"/>
  <c r="AD19" i="3"/>
  <c r="X19" i="3"/>
  <c r="R19" i="3"/>
  <c r="L19" i="3"/>
  <c r="F19" i="3"/>
  <c r="AP18" i="3"/>
  <c r="AJ18" i="3"/>
  <c r="AD18" i="3"/>
  <c r="X18" i="3"/>
  <c r="R18" i="3"/>
  <c r="L18" i="3"/>
  <c r="F18" i="3"/>
  <c r="AP17" i="3"/>
  <c r="AJ17" i="3"/>
  <c r="AD17" i="3"/>
  <c r="X17" i="3"/>
  <c r="R17" i="3"/>
  <c r="L17" i="3"/>
  <c r="F17" i="3"/>
  <c r="AP16" i="3"/>
  <c r="AJ16" i="3"/>
  <c r="AD16" i="3"/>
  <c r="X16" i="3"/>
  <c r="R16" i="3"/>
  <c r="L16" i="3"/>
  <c r="F16" i="3"/>
  <c r="AP15" i="3"/>
  <c r="AJ15" i="3"/>
  <c r="AD15" i="3"/>
  <c r="X15" i="3"/>
  <c r="R15" i="3"/>
  <c r="L15" i="3"/>
  <c r="F15" i="3"/>
  <c r="AP14" i="3"/>
  <c r="AJ14" i="3"/>
  <c r="AD14" i="3"/>
  <c r="X14" i="3"/>
  <c r="R14" i="3"/>
  <c r="L14" i="3"/>
  <c r="F14" i="3"/>
  <c r="AP13" i="3"/>
  <c r="AJ13" i="3"/>
  <c r="AD13" i="3"/>
  <c r="X13" i="3"/>
  <c r="R13" i="3"/>
  <c r="L13" i="3"/>
  <c r="F13" i="3"/>
  <c r="AP12" i="3"/>
  <c r="AJ12" i="3"/>
  <c r="AD12" i="3"/>
  <c r="X12" i="3"/>
  <c r="R12" i="3"/>
  <c r="L12" i="3"/>
  <c r="F12" i="3"/>
  <c r="AP11" i="3"/>
  <c r="AJ11" i="3"/>
  <c r="AD11" i="3"/>
  <c r="X11" i="3"/>
  <c r="R11" i="3"/>
  <c r="L11" i="3"/>
  <c r="F11" i="3"/>
  <c r="AP10" i="3"/>
  <c r="AJ10" i="3"/>
  <c r="AD10" i="3"/>
  <c r="X10" i="3"/>
  <c r="R10" i="3"/>
  <c r="L10" i="3"/>
  <c r="F10" i="3"/>
  <c r="AP9" i="3"/>
  <c r="AJ9" i="3"/>
  <c r="AD9" i="3"/>
  <c r="X9" i="3"/>
  <c r="R9" i="3"/>
  <c r="L9" i="3"/>
  <c r="F9" i="3"/>
  <c r="AP8" i="3"/>
  <c r="AJ8" i="3"/>
  <c r="AD8" i="3"/>
  <c r="X8" i="3"/>
  <c r="R8" i="3"/>
  <c r="L8" i="3"/>
  <c r="F8" i="3"/>
  <c r="AP7" i="3"/>
  <c r="AJ7" i="3"/>
  <c r="AD7" i="3"/>
  <c r="X7" i="3"/>
  <c r="R7" i="3"/>
  <c r="L7" i="3"/>
  <c r="F7" i="3"/>
  <c r="AP6" i="3"/>
  <c r="AJ6" i="3"/>
  <c r="AD6" i="3"/>
  <c r="X6" i="3"/>
  <c r="R6" i="3"/>
  <c r="L6" i="3"/>
  <c r="F6" i="3"/>
  <c r="AP5" i="3"/>
  <c r="AJ5" i="3"/>
  <c r="AD5" i="3"/>
  <c r="X5" i="3"/>
  <c r="R5" i="3"/>
  <c r="L5" i="3"/>
  <c r="F5" i="3"/>
  <c r="AP4" i="3"/>
  <c r="AJ4" i="3"/>
  <c r="AD4" i="3"/>
  <c r="X4" i="3"/>
  <c r="R4" i="3"/>
  <c r="L4" i="3"/>
  <c r="F4" i="3"/>
  <c r="AD39" i="2"/>
  <c r="AD38" i="2"/>
  <c r="AD37" i="2"/>
  <c r="AD36" i="2"/>
  <c r="AD35" i="2"/>
  <c r="AD34" i="2"/>
  <c r="Z39" i="2"/>
  <c r="Z38" i="2"/>
  <c r="Z37" i="2"/>
  <c r="Z36" i="2"/>
  <c r="Z35" i="2"/>
  <c r="Z34" i="2"/>
  <c r="V39" i="2"/>
  <c r="V38" i="2"/>
  <c r="V37" i="2"/>
  <c r="V36" i="2"/>
  <c r="V35" i="2"/>
  <c r="V34" i="2"/>
  <c r="R39" i="2"/>
  <c r="R38" i="2"/>
  <c r="R37" i="2"/>
  <c r="R36" i="2"/>
  <c r="R35" i="2"/>
  <c r="R34" i="2"/>
  <c r="N39" i="2"/>
  <c r="N38" i="2"/>
  <c r="N37" i="2"/>
  <c r="N36" i="2"/>
  <c r="N35" i="2"/>
  <c r="N34" i="2"/>
  <c r="J39" i="2"/>
  <c r="J38" i="2"/>
  <c r="J37" i="2"/>
  <c r="J36" i="2"/>
  <c r="J35" i="2"/>
  <c r="J34" i="2"/>
  <c r="F35" i="2"/>
  <c r="F36" i="2"/>
  <c r="F37" i="2"/>
  <c r="F38" i="2"/>
  <c r="F39" i="2"/>
  <c r="F34" i="2"/>
  <c r="AD33" i="2"/>
  <c r="AD32" i="2"/>
  <c r="AD31" i="2"/>
  <c r="AD30" i="2"/>
  <c r="AD29" i="2"/>
  <c r="AD28" i="2"/>
  <c r="Z33" i="2"/>
  <c r="Z32" i="2"/>
  <c r="Z31" i="2"/>
  <c r="Z30" i="2"/>
  <c r="Z29" i="2"/>
  <c r="Z28" i="2"/>
  <c r="V33" i="2"/>
  <c r="V32" i="2"/>
  <c r="V31" i="2"/>
  <c r="V30" i="2"/>
  <c r="V29" i="2"/>
  <c r="V28" i="2"/>
  <c r="R33" i="2"/>
  <c r="R32" i="2"/>
  <c r="R31" i="2"/>
  <c r="R30" i="2"/>
  <c r="R29" i="2"/>
  <c r="R28" i="2"/>
  <c r="N33" i="2"/>
  <c r="N32" i="2"/>
  <c r="N31" i="2"/>
  <c r="N30" i="2"/>
  <c r="N29" i="2"/>
  <c r="N28" i="2"/>
  <c r="J33" i="2"/>
  <c r="J32" i="2"/>
  <c r="J31" i="2"/>
  <c r="J30" i="2"/>
  <c r="J29" i="2"/>
  <c r="J28" i="2"/>
  <c r="F29" i="2"/>
  <c r="F30" i="2"/>
  <c r="F31" i="2"/>
  <c r="F32" i="2"/>
  <c r="F33" i="2"/>
  <c r="F28" i="2"/>
  <c r="AD27" i="2"/>
  <c r="AD26" i="2"/>
  <c r="AD25" i="2"/>
  <c r="AD24" i="2"/>
  <c r="AD23" i="2"/>
  <c r="AD22" i="2"/>
  <c r="Z27" i="2"/>
  <c r="Z26" i="2"/>
  <c r="Z25" i="2"/>
  <c r="Z24" i="2"/>
  <c r="Z23" i="2"/>
  <c r="Z22" i="2"/>
  <c r="V27" i="2"/>
  <c r="V26" i="2"/>
  <c r="V25" i="2"/>
  <c r="V24" i="2"/>
  <c r="V23" i="2"/>
  <c r="V22" i="2"/>
  <c r="R27" i="2"/>
  <c r="R26" i="2"/>
  <c r="R25" i="2"/>
  <c r="R24" i="2"/>
  <c r="R23" i="2"/>
  <c r="R22" i="2"/>
  <c r="N27" i="2"/>
  <c r="N26" i="2"/>
  <c r="N25" i="2"/>
  <c r="N24" i="2"/>
  <c r="N23" i="2"/>
  <c r="N22" i="2"/>
  <c r="J27" i="2"/>
  <c r="J26" i="2"/>
  <c r="J25" i="2"/>
  <c r="J24" i="2"/>
  <c r="J23" i="2"/>
  <c r="J22" i="2"/>
  <c r="F27" i="2"/>
  <c r="F26" i="2"/>
  <c r="F25" i="2"/>
  <c r="F24" i="2"/>
  <c r="F23" i="2"/>
  <c r="F22" i="2"/>
  <c r="AD21" i="2"/>
  <c r="AD20" i="2"/>
  <c r="AD19" i="2"/>
  <c r="AD18" i="2"/>
  <c r="AD17" i="2"/>
  <c r="AD16" i="2"/>
  <c r="Z21" i="2"/>
  <c r="Z20" i="2"/>
  <c r="Z19" i="2"/>
  <c r="Z18" i="2"/>
  <c r="Z17" i="2"/>
  <c r="Z16" i="2"/>
  <c r="V21" i="2"/>
  <c r="V20" i="2"/>
  <c r="V19" i="2"/>
  <c r="V18" i="2"/>
  <c r="V17" i="2"/>
  <c r="V16" i="2"/>
  <c r="R21" i="2"/>
  <c r="R20" i="2"/>
  <c r="R19" i="2"/>
  <c r="R18" i="2"/>
  <c r="R17" i="2"/>
  <c r="R16" i="2"/>
  <c r="N21" i="2"/>
  <c r="N20" i="2"/>
  <c r="N19" i="2"/>
  <c r="N18" i="2"/>
  <c r="N17" i="2"/>
  <c r="N16" i="2"/>
  <c r="J21" i="2"/>
  <c r="J20" i="2"/>
  <c r="J19" i="2"/>
  <c r="J18" i="2"/>
  <c r="J17" i="2"/>
  <c r="J16" i="2"/>
  <c r="F17" i="2"/>
  <c r="F18" i="2"/>
  <c r="F19" i="2"/>
  <c r="F20" i="2"/>
  <c r="F21" i="2"/>
  <c r="F16" i="2"/>
  <c r="AD15" i="2"/>
  <c r="AD14" i="2"/>
  <c r="AD13" i="2"/>
  <c r="AD12" i="2"/>
  <c r="AD11" i="2"/>
  <c r="AD10" i="2"/>
  <c r="Z15" i="2"/>
  <c r="Z14" i="2"/>
  <c r="Z13" i="2"/>
  <c r="Z12" i="2"/>
  <c r="Z11" i="2"/>
  <c r="Z10" i="2"/>
  <c r="V15" i="2"/>
  <c r="V14" i="2"/>
  <c r="V13" i="2"/>
  <c r="V12" i="2"/>
  <c r="V11" i="2"/>
  <c r="V10" i="2"/>
  <c r="R15" i="2"/>
  <c r="R14" i="2"/>
  <c r="R13" i="2"/>
  <c r="R12" i="2"/>
  <c r="R11" i="2"/>
  <c r="R10" i="2"/>
  <c r="N15" i="2"/>
  <c r="N14" i="2"/>
  <c r="N13" i="2"/>
  <c r="N12" i="2"/>
  <c r="N11" i="2"/>
  <c r="N10" i="2"/>
  <c r="J15" i="2"/>
  <c r="J14" i="2"/>
  <c r="J13" i="2"/>
  <c r="J12" i="2"/>
  <c r="J11" i="2"/>
  <c r="J10" i="2"/>
  <c r="F15" i="2"/>
  <c r="F11" i="2"/>
  <c r="F12" i="2"/>
  <c r="F13" i="2"/>
  <c r="F14" i="2"/>
  <c r="F10" i="2"/>
  <c r="AD9" i="2"/>
  <c r="AD8" i="2"/>
  <c r="AD7" i="2"/>
  <c r="AD6" i="2"/>
  <c r="AD5" i="2"/>
  <c r="AD4" i="2"/>
  <c r="Z9" i="2"/>
  <c r="Z8" i="2"/>
  <c r="Z7" i="2"/>
  <c r="Z6" i="2"/>
  <c r="Z5" i="2"/>
  <c r="Z4" i="2"/>
  <c r="V9" i="2"/>
  <c r="V8" i="2"/>
  <c r="V7" i="2"/>
  <c r="V6" i="2"/>
  <c r="V5" i="2"/>
  <c r="V4" i="2"/>
  <c r="R9" i="2"/>
  <c r="R8" i="2"/>
  <c r="R7" i="2"/>
  <c r="R6" i="2"/>
  <c r="R5" i="2"/>
  <c r="R4" i="2"/>
  <c r="N9" i="2"/>
  <c r="N8" i="2"/>
  <c r="N7" i="2"/>
  <c r="N6" i="2"/>
  <c r="N5" i="2"/>
  <c r="N4" i="2"/>
  <c r="J9" i="2"/>
  <c r="J8" i="2"/>
  <c r="J7" i="2"/>
  <c r="J6" i="2"/>
  <c r="J5" i="2"/>
  <c r="J4" i="2"/>
  <c r="F9" i="2"/>
  <c r="F5" i="2"/>
  <c r="F6" i="2"/>
  <c r="F7" i="2"/>
  <c r="F8" i="2"/>
  <c r="F4" i="2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D25" i="1"/>
  <c r="F25" i="1"/>
  <c r="G25" i="1"/>
  <c r="I25" i="1"/>
  <c r="J25" i="1"/>
  <c r="L25" i="1"/>
  <c r="M25" i="1"/>
  <c r="O25" i="1"/>
  <c r="P25" i="1"/>
  <c r="R25" i="1"/>
  <c r="S25" i="1"/>
  <c r="U25" i="1"/>
  <c r="V25" i="1"/>
  <c r="D26" i="1"/>
  <c r="F26" i="1"/>
  <c r="G26" i="1"/>
  <c r="I26" i="1"/>
  <c r="J26" i="1"/>
  <c r="L26" i="1"/>
  <c r="M26" i="1"/>
  <c r="O26" i="1"/>
  <c r="P26" i="1"/>
  <c r="R26" i="1"/>
  <c r="S26" i="1"/>
  <c r="U26" i="1"/>
  <c r="V26" i="1"/>
  <c r="D27" i="1"/>
  <c r="F27" i="1"/>
  <c r="G27" i="1"/>
  <c r="I27" i="1"/>
  <c r="J27" i="1"/>
  <c r="L27" i="1"/>
  <c r="M27" i="1"/>
  <c r="O27" i="1"/>
  <c r="P27" i="1"/>
  <c r="R27" i="1"/>
  <c r="S27" i="1"/>
  <c r="U27" i="1"/>
  <c r="V27" i="1"/>
  <c r="D28" i="1"/>
  <c r="F28" i="1"/>
  <c r="G28" i="1"/>
  <c r="I28" i="1"/>
  <c r="J28" i="1"/>
  <c r="L28" i="1"/>
  <c r="M28" i="1"/>
  <c r="O28" i="1"/>
  <c r="P28" i="1"/>
  <c r="R28" i="1"/>
  <c r="S28" i="1"/>
  <c r="U28" i="1"/>
  <c r="V28" i="1"/>
  <c r="D29" i="1"/>
  <c r="F29" i="1"/>
  <c r="G29" i="1"/>
  <c r="I29" i="1"/>
  <c r="J29" i="1"/>
  <c r="L29" i="1"/>
  <c r="M29" i="1"/>
  <c r="O29" i="1"/>
  <c r="P29" i="1"/>
  <c r="R29" i="1"/>
  <c r="S29" i="1"/>
  <c r="U29" i="1"/>
  <c r="V29" i="1"/>
  <c r="D30" i="1"/>
  <c r="F30" i="1"/>
  <c r="G30" i="1"/>
  <c r="I30" i="1"/>
  <c r="J30" i="1"/>
  <c r="L30" i="1"/>
  <c r="M30" i="1"/>
  <c r="O30" i="1"/>
  <c r="P30" i="1"/>
  <c r="R30" i="1"/>
  <c r="S30" i="1"/>
  <c r="U30" i="1"/>
  <c r="V30" i="1"/>
  <c r="C21" i="1"/>
  <c r="C30" i="1"/>
  <c r="C29" i="1"/>
  <c r="E29" i="1" s="1"/>
  <c r="C28" i="1"/>
  <c r="C26" i="1"/>
  <c r="C27" i="1"/>
  <c r="C25" i="1"/>
  <c r="E25" i="1" s="1"/>
  <c r="H30" i="1" l="1"/>
  <c r="K28" i="1"/>
  <c r="T26" i="1"/>
  <c r="E28" i="1"/>
  <c r="T30" i="1"/>
  <c r="N30" i="1"/>
  <c r="W28" i="1"/>
  <c r="Q28" i="1"/>
  <c r="N26" i="1"/>
  <c r="T29" i="1"/>
  <c r="N29" i="1"/>
  <c r="H29" i="1"/>
  <c r="S31" i="1"/>
  <c r="M31" i="1"/>
  <c r="G31" i="1"/>
  <c r="W27" i="1"/>
  <c r="Q27" i="1"/>
  <c r="K27" i="1"/>
  <c r="E26" i="1"/>
  <c r="T25" i="1"/>
  <c r="N25" i="1"/>
  <c r="H25" i="1"/>
  <c r="E27" i="1"/>
  <c r="K29" i="1"/>
  <c r="T27" i="1"/>
  <c r="K25" i="1"/>
  <c r="H26" i="1"/>
  <c r="J31" i="1"/>
  <c r="K31" i="1" s="1"/>
  <c r="W30" i="1"/>
  <c r="K30" i="1"/>
  <c r="N28" i="1"/>
  <c r="Q26" i="1"/>
  <c r="K26" i="1"/>
  <c r="E30" i="1"/>
  <c r="W29" i="1"/>
  <c r="Q29" i="1"/>
  <c r="N27" i="1"/>
  <c r="H27" i="1"/>
  <c r="V31" i="1"/>
  <c r="W31" i="1" s="1"/>
  <c r="P31" i="1"/>
  <c r="Q31" i="1" s="1"/>
  <c r="Q30" i="1"/>
  <c r="T28" i="1"/>
  <c r="W26" i="1"/>
  <c r="D31" i="1"/>
  <c r="E31" i="1" s="1"/>
  <c r="H28" i="1"/>
  <c r="W25" i="1"/>
  <c r="Q25" i="1"/>
  <c r="T31" i="1" l="1"/>
  <c r="H31" i="1"/>
  <c r="N31" i="1"/>
</calcChain>
</file>

<file path=xl/sharedStrings.xml><?xml version="1.0" encoding="utf-8"?>
<sst xmlns="http://schemas.openxmlformats.org/spreadsheetml/2006/main" count="821" uniqueCount="73">
  <si>
    <t>2018</t>
  </si>
  <si>
    <t>2019</t>
  </si>
  <si>
    <t>2020</t>
  </si>
  <si>
    <t>2021</t>
  </si>
  <si>
    <t>2022</t>
  </si>
  <si>
    <t>2023</t>
  </si>
  <si>
    <t>2024</t>
  </si>
  <si>
    <t>Etiquetas de fila</t>
  </si>
  <si>
    <t>Casos</t>
  </si>
  <si>
    <t>Tasa Incidencia</t>
  </si>
  <si>
    <t>De 00 años</t>
  </si>
  <si>
    <t>De 01 a 04 años</t>
  </si>
  <si>
    <t>De 05 a 09 años</t>
  </si>
  <si>
    <t>De 10 a 14 años</t>
  </si>
  <si>
    <t>De 15 a 19 años</t>
  </si>
  <si>
    <t>De 20 a 24 años</t>
  </si>
  <si>
    <t>De 25 a 44 años</t>
  </si>
  <si>
    <t>De 45 a 49 años</t>
  </si>
  <si>
    <t>De 50 a 59 años</t>
  </si>
  <si>
    <t>De 60 a 64 años</t>
  </si>
  <si>
    <t>De 65 y más años</t>
  </si>
  <si>
    <t>Total general</t>
  </si>
  <si>
    <t>Población</t>
  </si>
  <si>
    <t>De 0 a 4 años</t>
  </si>
  <si>
    <t>De 5 a 14 años</t>
  </si>
  <si>
    <t>De 20 a 49 años</t>
  </si>
  <si>
    <t>De 60 y más años</t>
  </si>
  <si>
    <t>Total</t>
  </si>
  <si>
    <t>Infecciones respiratorias agudas(J00-J06, J20, J21 EXCEPTO J02.0 Y J03.0)</t>
  </si>
  <si>
    <t>Infecciones intestinales por otros organismos y las mal definidas(A04, A08-A09 EXCEPTO A08.0)</t>
  </si>
  <si>
    <t>Conjuntivitis(H10)</t>
  </si>
  <si>
    <t>Infección de vías urinarias(N30, N34, N39.0)</t>
  </si>
  <si>
    <t>Otitis media aguda(H65.0-H65.1)</t>
  </si>
  <si>
    <t>Desnutrición leve(E44.1)</t>
  </si>
  <si>
    <t>COVID-19(U07.1-U07.2)</t>
  </si>
  <si>
    <t>Causa</t>
  </si>
  <si>
    <t>Gingivitis y enfermedad periodontal(K05)</t>
  </si>
  <si>
    <t>Úlceras, gastritis y duodenitis(K25-K29)</t>
  </si>
  <si>
    <t>Vulvovaginitis(N76)</t>
  </si>
  <si>
    <t>Hipertensión arterial(I10-I15)</t>
  </si>
  <si>
    <t>Tasa estandarizada</t>
  </si>
  <si>
    <t>(Años)</t>
  </si>
  <si>
    <t>Población
estándar
(OMS)</t>
  </si>
  <si>
    <t>1 a 4</t>
  </si>
  <si>
    <t>5 a 14</t>
  </si>
  <si>
    <t>15 a 19</t>
  </si>
  <si>
    <t>20 a 49</t>
  </si>
  <si>
    <t>50 a 59</t>
  </si>
  <si>
    <t>60 y mas</t>
  </si>
  <si>
    <t>Grupo de edad</t>
  </si>
  <si>
    <t xml:space="preserve">Infecciones respiratorias agudas </t>
  </si>
  <si>
    <t xml:space="preserve">Infecciones intestinales por otros organismos y las mal definidas </t>
  </si>
  <si>
    <t xml:space="preserve">Conjuntivitis </t>
  </si>
  <si>
    <t xml:space="preserve">Infección de vías urinarias </t>
  </si>
  <si>
    <t xml:space="preserve">Otitis media aguda </t>
  </si>
  <si>
    <t xml:space="preserve">Gingivitis y enfermedad periodontal </t>
  </si>
  <si>
    <t xml:space="preserve">Úlceras, gastritis y duodenitis </t>
  </si>
  <si>
    <t xml:space="preserve">Desnutrición leve </t>
  </si>
  <si>
    <t xml:space="preserve">COVID-19 </t>
  </si>
  <si>
    <t xml:space="preserve">Vulvovaginitis </t>
  </si>
  <si>
    <t>5 Principales cusas de morbilidad por grupo etario, Hidalgo 2018</t>
  </si>
  <si>
    <t>5 Principales cusas de morbilidad por grupo etario, Hidalgo 2019</t>
  </si>
  <si>
    <t>5 Principales cusas de morbilidad por grupo etario, Hidalgo 2020</t>
  </si>
  <si>
    <t>5 Principales cusas de morbilidad por grupo etario, Hidalgo 2021</t>
  </si>
  <si>
    <t>5 Principales cusas de morbilidad por grupo etario, Hidalgo 2022</t>
  </si>
  <si>
    <t>5 Principales cusas de morbilidad por grupo etario, Hidalgo 2023</t>
  </si>
  <si>
    <t>5 Principales cusas de morbilidad por grupo etario, Hidalgo 2024*</t>
  </si>
  <si>
    <t>Fuente: SS/SINAVE/Vigilancia Convencional (SUAVE)</t>
  </si>
  <si>
    <t>Cubos 2003 a la fecha</t>
  </si>
  <si>
    <t>CONAPO. Proyecciones de población a mitad del año 1970-2070.</t>
  </si>
  <si>
    <t xml:space="preserve">Tasa por 100 mil habitantes </t>
  </si>
  <si>
    <t>Fecha consulta: 14/11/2024</t>
  </si>
  <si>
    <t>* Hasta semana epidemiológica no.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</si>
</sst>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Montserrat"/>
      <family val="3"/>
    </font>
    <font>
      <sz val="11"/>
      <name val="Montserrat"/>
      <family val="3"/>
    </font>
    <font>
      <b/>
      <sz val="11"/>
      <color theme="0"/>
      <name val="Montserrat"/>
      <family val="3"/>
    </font>
    <font>
      <b/>
      <sz val="11"/>
      <name val="Montserrat"/>
      <family val="3"/>
    </font>
    <font>
      <b/>
      <sz val="11"/>
      <color theme="1"/>
      <name val="Montserrat"/>
      <family val="3"/>
    </font>
    <font>
      <b/>
      <sz val="14"/>
      <name val="Montserrat"/>
      <family val="3"/>
    </font>
    <font>
      <sz val="8"/>
      <color theme="1"/>
      <name val="Montserrat"/>
      <family val="3"/>
    </font>
    <font>
      <sz val="9"/>
      <color theme="1"/>
      <name val="Montserrat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91B3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-0.249977111117893"/>
      </top>
      <bottom style="medium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0" xfId="0" applyFont="1"/>
    <xf numFmtId="0" fontId="4" fillId="0" borderId="0" xfId="0" applyFont="1" applyFill="1"/>
    <xf numFmtId="164" fontId="4" fillId="0" borderId="0" xfId="0" applyNumberFormat="1" applyFont="1" applyFill="1"/>
    <xf numFmtId="0" fontId="3" fillId="0" borderId="0" xfId="0" applyFont="1" applyAlignment="1">
      <alignment horizontal="left"/>
    </xf>
    <xf numFmtId="164" fontId="3" fillId="0" borderId="0" xfId="0" applyNumberFormat="1" applyFont="1"/>
    <xf numFmtId="2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4" fillId="3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164" fontId="3" fillId="3" borderId="0" xfId="0" applyNumberFormat="1" applyFont="1" applyFill="1"/>
    <xf numFmtId="164" fontId="4" fillId="3" borderId="0" xfId="0" applyNumberFormat="1" applyFont="1" applyFill="1"/>
    <xf numFmtId="4" fontId="3" fillId="3" borderId="0" xfId="0" applyNumberFormat="1" applyFont="1" applyFill="1"/>
    <xf numFmtId="1" fontId="5" fillId="4" borderId="2" xfId="0" applyNumberFormat="1" applyFont="1" applyFill="1" applyBorder="1" applyAlignment="1">
      <alignment horizontal="center"/>
    </xf>
    <xf numFmtId="0" fontId="3" fillId="0" borderId="0" xfId="0" applyFont="1" applyFill="1"/>
    <xf numFmtId="1" fontId="6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Alignment="1">
      <alignment horizontal="center"/>
    </xf>
    <xf numFmtId="0" fontId="4" fillId="0" borderId="2" xfId="0" applyFont="1" applyFill="1" applyBorder="1"/>
    <xf numFmtId="0" fontId="3" fillId="3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7" fillId="0" borderId="0" xfId="0" applyFont="1" applyFill="1"/>
    <xf numFmtId="0" fontId="7" fillId="0" borderId="0" xfId="0" applyFont="1"/>
    <xf numFmtId="0" fontId="4" fillId="0" borderId="2" xfId="0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1" fontId="8" fillId="0" borderId="0" xfId="0" applyNumberFormat="1" applyFont="1" applyFill="1" applyBorder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6" fillId="0" borderId="0" xfId="0" applyFont="1" applyFill="1"/>
    <xf numFmtId="0" fontId="6" fillId="0" borderId="3" xfId="0" applyFont="1" applyBorder="1" applyAlignment="1">
      <alignment horizontal="center" vertical="center"/>
    </xf>
    <xf numFmtId="0" fontId="4" fillId="0" borderId="4" xfId="0" applyFont="1" applyFill="1" applyBorder="1"/>
    <xf numFmtId="0" fontId="4" fillId="0" borderId="4" xfId="0" applyFont="1" applyFill="1" applyBorder="1" applyAlignment="1">
      <alignment horizontal="center"/>
    </xf>
    <xf numFmtId="164" fontId="4" fillId="0" borderId="4" xfId="0" applyNumberFormat="1" applyFont="1" applyFill="1" applyBorder="1" applyAlignment="1">
      <alignment horizontal="center"/>
    </xf>
    <xf numFmtId="164" fontId="4" fillId="0" borderId="5" xfId="0" applyNumberFormat="1" applyFont="1" applyFill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164" fontId="4" fillId="0" borderId="7" xfId="0" applyNumberFormat="1" applyFont="1" applyFill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/>
    <xf numFmtId="0" fontId="6" fillId="0" borderId="9" xfId="0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 vertical="center" wrapText="1"/>
    </xf>
    <xf numFmtId="164" fontId="4" fillId="3" borderId="7" xfId="0" applyNumberFormat="1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/>
    <xf numFmtId="0" fontId="7" fillId="3" borderId="9" xfId="0" applyFont="1" applyFill="1" applyBorder="1" applyAlignment="1">
      <alignment horizontal="center"/>
    </xf>
    <xf numFmtId="164" fontId="7" fillId="3" borderId="9" xfId="0" applyNumberFormat="1" applyFont="1" applyFill="1" applyBorder="1" applyAlignment="1">
      <alignment horizontal="center"/>
    </xf>
    <xf numFmtId="164" fontId="6" fillId="3" borderId="10" xfId="0" applyNumberFormat="1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4" fillId="0" borderId="10" xfId="0" applyNumberFormat="1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 vertical="center"/>
    </xf>
    <xf numFmtId="164" fontId="7" fillId="3" borderId="10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164" fontId="7" fillId="0" borderId="9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" fontId="5" fillId="4" borderId="9" xfId="0" applyNumberFormat="1" applyFont="1" applyFill="1" applyBorder="1" applyAlignment="1">
      <alignment horizontal="left" vertical="center" wrapText="1"/>
    </xf>
    <xf numFmtId="1" fontId="5" fillId="4" borderId="10" xfId="0" applyNumberFormat="1" applyFont="1" applyFill="1" applyBorder="1" applyAlignment="1">
      <alignment horizontal="left" vertical="center" wrapText="1"/>
    </xf>
    <xf numFmtId="1" fontId="5" fillId="4" borderId="11" xfId="0" applyNumberFormat="1" applyFont="1" applyFill="1" applyBorder="1" applyAlignment="1">
      <alignment horizontal="center" vertical="center" wrapText="1"/>
    </xf>
    <xf numFmtId="1" fontId="5" fillId="4" borderId="12" xfId="0" applyNumberFormat="1" applyFont="1" applyFill="1" applyBorder="1" applyAlignment="1">
      <alignment horizontal="left" vertical="center" wrapText="1"/>
    </xf>
    <xf numFmtId="1" fontId="5" fillId="4" borderId="12" xfId="0" applyNumberFormat="1" applyFont="1" applyFill="1" applyBorder="1" applyAlignment="1">
      <alignment horizontal="center" vertical="center" wrapText="1"/>
    </xf>
    <xf numFmtId="1" fontId="5" fillId="4" borderId="13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/>
    <xf numFmtId="2" fontId="3" fillId="0" borderId="2" xfId="0" applyNumberFormat="1" applyFont="1" applyFill="1" applyBorder="1"/>
    <xf numFmtId="0" fontId="7" fillId="0" borderId="2" xfId="0" applyFont="1" applyFill="1" applyBorder="1"/>
    <xf numFmtId="4" fontId="3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C70C-ADC7-495B-B198-CD698E656E2B}">
  <dimension ref="B5:W31"/>
  <sheetViews>
    <sheetView zoomScale="85" zoomScaleNormal="85" workbookViewId="0">
      <selection activeCell="B23" sqref="B23:W31"/>
    </sheetView>
  </sheetViews>
  <sheetFormatPr baseColWidth="10" defaultRowHeight="15" x14ac:dyDescent="0.25"/>
  <cols>
    <col min="2" max="2" width="20.140625" bestFit="1" customWidth="1"/>
  </cols>
  <sheetData>
    <row r="5" spans="2:23" x14ac:dyDescent="0.25">
      <c r="B5" s="1"/>
      <c r="C5" s="1" t="s">
        <v>0</v>
      </c>
      <c r="D5" s="1"/>
      <c r="E5" s="1"/>
      <c r="F5" s="1" t="s">
        <v>1</v>
      </c>
      <c r="G5" s="1"/>
      <c r="H5" s="1"/>
      <c r="I5" s="1" t="s">
        <v>2</v>
      </c>
      <c r="J5" s="1"/>
      <c r="K5" s="1"/>
      <c r="L5" s="1" t="s">
        <v>3</v>
      </c>
      <c r="M5" s="1"/>
      <c r="N5" s="1"/>
      <c r="O5" s="1" t="s">
        <v>4</v>
      </c>
      <c r="P5" s="1"/>
      <c r="Q5" s="1"/>
      <c r="R5" s="1" t="s">
        <v>5</v>
      </c>
      <c r="S5" s="1"/>
      <c r="T5" s="1"/>
      <c r="U5" s="1" t="s">
        <v>6</v>
      </c>
      <c r="V5" s="1"/>
      <c r="W5" s="1"/>
    </row>
    <row r="6" spans="2:23" x14ac:dyDescent="0.25">
      <c r="B6" s="1" t="s">
        <v>7</v>
      </c>
      <c r="C6" s="1" t="s">
        <v>8</v>
      </c>
      <c r="D6" s="1" t="s">
        <v>22</v>
      </c>
      <c r="E6" s="1" t="s">
        <v>9</v>
      </c>
      <c r="F6" s="1" t="s">
        <v>8</v>
      </c>
      <c r="G6" s="1" t="s">
        <v>22</v>
      </c>
      <c r="H6" s="1" t="s">
        <v>9</v>
      </c>
      <c r="I6" s="1" t="s">
        <v>8</v>
      </c>
      <c r="J6" s="1" t="s">
        <v>22</v>
      </c>
      <c r="K6" s="1" t="s">
        <v>9</v>
      </c>
      <c r="L6" s="1" t="s">
        <v>8</v>
      </c>
      <c r="M6" s="1" t="s">
        <v>22</v>
      </c>
      <c r="N6" s="1" t="s">
        <v>9</v>
      </c>
      <c r="O6" s="1" t="s">
        <v>8</v>
      </c>
      <c r="P6" s="1" t="s">
        <v>22</v>
      </c>
      <c r="Q6" s="1" t="s">
        <v>9</v>
      </c>
      <c r="R6" s="1" t="s">
        <v>8</v>
      </c>
      <c r="S6" s="1" t="s">
        <v>22</v>
      </c>
      <c r="T6" s="1" t="s">
        <v>9</v>
      </c>
      <c r="U6" s="1" t="s">
        <v>8</v>
      </c>
      <c r="V6" s="1" t="s">
        <v>22</v>
      </c>
      <c r="W6" s="1" t="s">
        <v>9</v>
      </c>
    </row>
    <row r="7" spans="2:23" x14ac:dyDescent="0.25">
      <c r="B7" s="2" t="s">
        <v>10</v>
      </c>
      <c r="C7">
        <v>51902</v>
      </c>
      <c r="D7">
        <v>52639.00100000004</v>
      </c>
      <c r="E7">
        <v>98599.895541330581</v>
      </c>
      <c r="F7">
        <v>49774</v>
      </c>
      <c r="G7">
        <v>52294.997999999963</v>
      </c>
      <c r="H7">
        <v>95179.275080955224</v>
      </c>
      <c r="I7">
        <v>22518</v>
      </c>
      <c r="J7">
        <v>51970.999000000018</v>
      </c>
      <c r="K7">
        <v>43328.010685343936</v>
      </c>
      <c r="L7">
        <v>17066</v>
      </c>
      <c r="M7">
        <v>51670.001000000018</v>
      </c>
      <c r="N7">
        <v>33028.836210008965</v>
      </c>
      <c r="O7">
        <v>27075</v>
      </c>
      <c r="P7">
        <v>51389.001000000026</v>
      </c>
      <c r="Q7">
        <v>52686.371544759138</v>
      </c>
      <c r="R7">
        <v>30706</v>
      </c>
      <c r="S7">
        <v>51124.997000000003</v>
      </c>
      <c r="T7">
        <v>60060.639221162208</v>
      </c>
      <c r="U7">
        <v>22625</v>
      </c>
      <c r="V7">
        <v>50873.000000000022</v>
      </c>
      <c r="W7">
        <v>44473.492815442354</v>
      </c>
    </row>
    <row r="8" spans="2:23" x14ac:dyDescent="0.25">
      <c r="B8" s="2" t="s">
        <v>11</v>
      </c>
      <c r="C8">
        <v>157974</v>
      </c>
      <c r="D8">
        <v>214532.00100000005</v>
      </c>
      <c r="E8">
        <v>73636.566695707079</v>
      </c>
      <c r="F8">
        <v>155301</v>
      </c>
      <c r="G8">
        <v>213858.00000000003</v>
      </c>
      <c r="H8">
        <v>72618.747019050017</v>
      </c>
      <c r="I8">
        <v>65778</v>
      </c>
      <c r="J8">
        <v>213063.00200000009</v>
      </c>
      <c r="K8">
        <v>30872.558530833037</v>
      </c>
      <c r="L8">
        <v>49894</v>
      </c>
      <c r="M8">
        <v>211957.00200000004</v>
      </c>
      <c r="N8">
        <v>23539.679996039948</v>
      </c>
      <c r="O8">
        <v>97980</v>
      </c>
      <c r="P8">
        <v>210619.99900000007</v>
      </c>
      <c r="Q8">
        <v>46519.798910453879</v>
      </c>
      <c r="R8">
        <v>99198</v>
      </c>
      <c r="S8">
        <v>209355.00799999994</v>
      </c>
      <c r="T8">
        <v>47382.673549419</v>
      </c>
      <c r="U8">
        <v>69207</v>
      </c>
      <c r="V8">
        <v>208152.00199999998</v>
      </c>
      <c r="W8">
        <v>33248.299000266161</v>
      </c>
    </row>
    <row r="9" spans="2:23" x14ac:dyDescent="0.25">
      <c r="B9" s="2" t="s">
        <v>12</v>
      </c>
      <c r="C9">
        <v>142298</v>
      </c>
      <c r="D9">
        <v>274989.00599999982</v>
      </c>
      <c r="E9">
        <v>51746.796015546926</v>
      </c>
      <c r="F9">
        <v>141548</v>
      </c>
      <c r="G9">
        <v>274577.005</v>
      </c>
      <c r="H9">
        <v>51551.294326340256</v>
      </c>
      <c r="I9">
        <v>65837</v>
      </c>
      <c r="J9">
        <v>273999.9990000003</v>
      </c>
      <c r="K9">
        <v>24028.102277474802</v>
      </c>
      <c r="L9">
        <v>44282</v>
      </c>
      <c r="M9">
        <v>273464.00100000011</v>
      </c>
      <c r="N9">
        <v>16192.990608661497</v>
      </c>
      <c r="O9">
        <v>120736</v>
      </c>
      <c r="P9">
        <v>272904.00800000003</v>
      </c>
      <c r="Q9">
        <v>44241.197073221432</v>
      </c>
      <c r="R9">
        <v>125593</v>
      </c>
      <c r="S9">
        <v>272062.99899999995</v>
      </c>
      <c r="T9">
        <v>46163.205015614796</v>
      </c>
      <c r="U9">
        <v>90878</v>
      </c>
      <c r="V9">
        <v>271013.99999999994</v>
      </c>
      <c r="W9">
        <v>33532.585032507552</v>
      </c>
    </row>
    <row r="10" spans="2:23" x14ac:dyDescent="0.25">
      <c r="B10" s="2" t="s">
        <v>13</v>
      </c>
      <c r="C10">
        <v>100595</v>
      </c>
      <c r="D10">
        <v>277811.00599999988</v>
      </c>
      <c r="E10">
        <v>36209.868517592156</v>
      </c>
      <c r="F10">
        <v>96576</v>
      </c>
      <c r="G10">
        <v>278325.00099999987</v>
      </c>
      <c r="H10">
        <v>34699.002839489811</v>
      </c>
      <c r="I10">
        <v>49445</v>
      </c>
      <c r="J10">
        <v>278522.9910000001</v>
      </c>
      <c r="K10">
        <v>17752.573969737379</v>
      </c>
      <c r="L10">
        <v>34524</v>
      </c>
      <c r="M10">
        <v>278568.0039999999</v>
      </c>
      <c r="N10">
        <v>12393.38312522066</v>
      </c>
      <c r="O10">
        <v>80271</v>
      </c>
      <c r="P10">
        <v>278471.99800000002</v>
      </c>
      <c r="Q10">
        <v>28825.519469286097</v>
      </c>
      <c r="R10">
        <v>86191</v>
      </c>
      <c r="S10">
        <v>278188.99999999994</v>
      </c>
      <c r="T10">
        <v>30982.892925313372</v>
      </c>
      <c r="U10">
        <v>70147</v>
      </c>
      <c r="V10">
        <v>277738.00100000011</v>
      </c>
      <c r="W10">
        <v>25256.536645124041</v>
      </c>
    </row>
    <row r="11" spans="2:23" x14ac:dyDescent="0.25">
      <c r="B11" s="2" t="s">
        <v>14</v>
      </c>
      <c r="C11">
        <v>79956</v>
      </c>
      <c r="D11">
        <v>266905.00300000008</v>
      </c>
      <c r="E11">
        <v>29956.72583926798</v>
      </c>
      <c r="F11">
        <v>74255</v>
      </c>
      <c r="G11">
        <v>269050.00200000015</v>
      </c>
      <c r="H11">
        <v>27598.959096086517</v>
      </c>
      <c r="I11">
        <v>47822</v>
      </c>
      <c r="J11">
        <v>271165.00000000012</v>
      </c>
      <c r="K11">
        <v>17635.756827024128</v>
      </c>
      <c r="L11">
        <v>40380</v>
      </c>
      <c r="M11">
        <v>272969.99499999994</v>
      </c>
      <c r="N11">
        <v>14792.834648364927</v>
      </c>
      <c r="O11">
        <v>57972</v>
      </c>
      <c r="P11">
        <v>274378.00300000014</v>
      </c>
      <c r="Q11">
        <v>21128.515903660096</v>
      </c>
      <c r="R11">
        <v>60499</v>
      </c>
      <c r="S11">
        <v>275372.00499999995</v>
      </c>
      <c r="T11">
        <v>21969.916658739516</v>
      </c>
      <c r="U11">
        <v>53922</v>
      </c>
      <c r="V11">
        <v>275930.98800000001</v>
      </c>
      <c r="W11">
        <v>19541.842832092494</v>
      </c>
    </row>
    <row r="12" spans="2:23" x14ac:dyDescent="0.25">
      <c r="B12" s="2" t="s">
        <v>15</v>
      </c>
      <c r="C12">
        <v>78439</v>
      </c>
      <c r="D12">
        <v>253180.99500000008</v>
      </c>
      <c r="E12">
        <v>30981.393370383103</v>
      </c>
      <c r="F12">
        <v>71745</v>
      </c>
      <c r="G12">
        <v>253696.99500000014</v>
      </c>
      <c r="H12">
        <v>28279.798899470592</v>
      </c>
      <c r="I12">
        <v>56736</v>
      </c>
      <c r="J12">
        <v>254414.99899999995</v>
      </c>
      <c r="K12">
        <v>22300.571987896048</v>
      </c>
      <c r="L12">
        <v>59180</v>
      </c>
      <c r="M12">
        <v>255512.99799999996</v>
      </c>
      <c r="N12">
        <v>23161.248336963276</v>
      </c>
      <c r="O12">
        <v>70516</v>
      </c>
      <c r="P12">
        <v>257056.99900000016</v>
      </c>
      <c r="Q12">
        <v>27432.048251679757</v>
      </c>
      <c r="R12">
        <v>62770</v>
      </c>
      <c r="S12">
        <v>258982.99899999987</v>
      </c>
      <c r="T12">
        <v>24237.112182023975</v>
      </c>
      <c r="U12">
        <v>52916</v>
      </c>
      <c r="V12">
        <v>261143.99799999999</v>
      </c>
      <c r="W12">
        <v>20263.149988229867</v>
      </c>
    </row>
    <row r="13" spans="2:23" x14ac:dyDescent="0.25">
      <c r="B13" s="2" t="s">
        <v>16</v>
      </c>
      <c r="C13">
        <v>244137</v>
      </c>
      <c r="D13">
        <v>866887</v>
      </c>
      <c r="E13">
        <v>28162.494073622052</v>
      </c>
      <c r="F13">
        <v>230885</v>
      </c>
      <c r="G13">
        <v>877584.99300000002</v>
      </c>
      <c r="H13">
        <v>26309.132658561768</v>
      </c>
      <c r="I13">
        <v>199891</v>
      </c>
      <c r="J13">
        <v>887919.99700000009</v>
      </c>
      <c r="K13">
        <v>22512.275956771809</v>
      </c>
      <c r="L13">
        <v>202405</v>
      </c>
      <c r="M13">
        <v>897962.00400000007</v>
      </c>
      <c r="N13">
        <v>22540.486022613492</v>
      </c>
      <c r="O13">
        <v>236507</v>
      </c>
      <c r="P13">
        <v>907789.00299999968</v>
      </c>
      <c r="Q13">
        <v>26053.080530652787</v>
      </c>
      <c r="R13">
        <v>201891</v>
      </c>
      <c r="S13">
        <v>917422.00500000024</v>
      </c>
      <c r="T13">
        <v>22006.33938358607</v>
      </c>
      <c r="U13">
        <v>169724</v>
      </c>
      <c r="V13">
        <v>926878.99299999955</v>
      </c>
      <c r="W13">
        <v>18311.343905924525</v>
      </c>
    </row>
    <row r="14" spans="2:23" x14ac:dyDescent="0.25">
      <c r="B14" s="2" t="s">
        <v>17</v>
      </c>
      <c r="C14">
        <v>70992</v>
      </c>
      <c r="D14">
        <v>181689.99999999983</v>
      </c>
      <c r="E14">
        <v>39073.146568330711</v>
      </c>
      <c r="F14">
        <v>68517</v>
      </c>
      <c r="G14">
        <v>185377.99899999978</v>
      </c>
      <c r="H14">
        <v>36960.69672216069</v>
      </c>
      <c r="I14">
        <v>53032</v>
      </c>
      <c r="J14">
        <v>188602.00000000009</v>
      </c>
      <c r="K14">
        <v>28118.471702314913</v>
      </c>
      <c r="L14">
        <v>49980</v>
      </c>
      <c r="M14">
        <v>191244.00099999996</v>
      </c>
      <c r="N14">
        <v>26134.153091683125</v>
      </c>
      <c r="O14">
        <v>58652</v>
      </c>
      <c r="P14">
        <v>193307.99599999998</v>
      </c>
      <c r="Q14">
        <v>30341.217752834189</v>
      </c>
      <c r="R14">
        <v>54841</v>
      </c>
      <c r="S14">
        <v>194984.99700000003</v>
      </c>
      <c r="T14">
        <v>28125.753695808704</v>
      </c>
      <c r="U14">
        <v>47714</v>
      </c>
      <c r="V14">
        <v>196493.99699999994</v>
      </c>
      <c r="W14">
        <v>24282.675668712676</v>
      </c>
    </row>
    <row r="15" spans="2:23" x14ac:dyDescent="0.25">
      <c r="B15" s="2" t="s">
        <v>18</v>
      </c>
      <c r="C15">
        <v>101304</v>
      </c>
      <c r="D15">
        <v>291267.00199999992</v>
      </c>
      <c r="E15">
        <v>34780.458927510103</v>
      </c>
      <c r="F15">
        <v>99182</v>
      </c>
      <c r="G15">
        <v>299375.00100000011</v>
      </c>
      <c r="H15">
        <v>33129.686736936317</v>
      </c>
      <c r="I15">
        <v>75124</v>
      </c>
      <c r="J15">
        <v>307435.99700000003</v>
      </c>
      <c r="K15">
        <v>24435.655138978404</v>
      </c>
      <c r="L15">
        <v>69151</v>
      </c>
      <c r="M15">
        <v>315467.99699999997</v>
      </c>
      <c r="N15">
        <v>21920.131568845001</v>
      </c>
      <c r="O15">
        <v>83891</v>
      </c>
      <c r="P15">
        <v>323467.0019999998</v>
      </c>
      <c r="Q15">
        <v>25934.948381535389</v>
      </c>
      <c r="R15">
        <v>83351</v>
      </c>
      <c r="S15">
        <v>331361.99599999993</v>
      </c>
      <c r="T15">
        <v>25154.061421093087</v>
      </c>
      <c r="U15">
        <v>75722</v>
      </c>
      <c r="V15">
        <v>339022.99699999992</v>
      </c>
      <c r="W15">
        <v>22335.357975730483</v>
      </c>
    </row>
    <row r="16" spans="2:23" x14ac:dyDescent="0.25">
      <c r="B16" s="2" t="s">
        <v>19</v>
      </c>
      <c r="C16">
        <v>46856</v>
      </c>
      <c r="D16">
        <v>106295.00399999997</v>
      </c>
      <c r="E16">
        <v>44081.093406798325</v>
      </c>
      <c r="F16">
        <v>46490</v>
      </c>
      <c r="G16">
        <v>110629.00499999998</v>
      </c>
      <c r="H16">
        <v>42023.33736979738</v>
      </c>
      <c r="I16">
        <v>31950</v>
      </c>
      <c r="J16">
        <v>114942.99799999993</v>
      </c>
      <c r="K16">
        <v>27796.386518472416</v>
      </c>
      <c r="L16">
        <v>29868</v>
      </c>
      <c r="M16">
        <v>119192.00100000003</v>
      </c>
      <c r="N16">
        <v>25058.728563504857</v>
      </c>
      <c r="O16">
        <v>35140</v>
      </c>
      <c r="P16">
        <v>123333.995</v>
      </c>
      <c r="Q16">
        <v>28491.739037562191</v>
      </c>
      <c r="R16">
        <v>35899</v>
      </c>
      <c r="S16">
        <v>127336.99599999998</v>
      </c>
      <c r="T16">
        <v>28192.121007786303</v>
      </c>
      <c r="U16">
        <v>32972</v>
      </c>
      <c r="V16">
        <v>131210.00200000004</v>
      </c>
      <c r="W16">
        <v>25129.181843926803</v>
      </c>
    </row>
    <row r="17" spans="2:23" x14ac:dyDescent="0.25">
      <c r="B17" s="2" t="s">
        <v>20</v>
      </c>
      <c r="C17">
        <v>85240</v>
      </c>
      <c r="D17">
        <v>228061.99600000019</v>
      </c>
      <c r="E17">
        <v>37375.801972723209</v>
      </c>
      <c r="F17">
        <v>86368</v>
      </c>
      <c r="G17">
        <v>235951.01199999987</v>
      </c>
      <c r="H17">
        <v>36604.208334567367</v>
      </c>
      <c r="I17">
        <v>58978</v>
      </c>
      <c r="J17">
        <v>244375.99999999997</v>
      </c>
      <c r="K17">
        <v>24134.121190296923</v>
      </c>
      <c r="L17">
        <v>55473</v>
      </c>
      <c r="M17">
        <v>253347.00100000002</v>
      </c>
      <c r="N17">
        <v>21896.055521099301</v>
      </c>
      <c r="O17">
        <v>64507</v>
      </c>
      <c r="P17">
        <v>262863.00100000005</v>
      </c>
      <c r="Q17">
        <v>24540.159609605915</v>
      </c>
      <c r="R17">
        <v>69911</v>
      </c>
      <c r="S17">
        <v>272908.99899999984</v>
      </c>
      <c r="T17">
        <v>25616.963990256707</v>
      </c>
      <c r="U17">
        <v>61862</v>
      </c>
      <c r="V17">
        <v>283464.99399999983</v>
      </c>
      <c r="W17">
        <v>21823.506009352262</v>
      </c>
    </row>
    <row r="18" spans="2:23" ht="15.75" thickBot="1" x14ac:dyDescent="0.3">
      <c r="B18" s="3" t="s">
        <v>21</v>
      </c>
      <c r="C18" s="4">
        <v>1160868</v>
      </c>
      <c r="D18" s="4">
        <v>3014258.0140000004</v>
      </c>
      <c r="E18" s="4">
        <v>38512.562448477904</v>
      </c>
      <c r="F18" s="4">
        <v>1121518</v>
      </c>
      <c r="G18" s="4">
        <v>3050720.0110000018</v>
      </c>
      <c r="H18" s="4">
        <v>36762.403496752733</v>
      </c>
      <c r="I18" s="4">
        <v>727693</v>
      </c>
      <c r="J18" s="4">
        <v>3086413.9819999994</v>
      </c>
      <c r="K18" s="4">
        <v>23577.29728558494</v>
      </c>
      <c r="L18" s="4">
        <v>652884</v>
      </c>
      <c r="M18" s="4">
        <v>3121355.0050000013</v>
      </c>
      <c r="N18" s="4">
        <v>20916.685188136737</v>
      </c>
      <c r="O18" s="4">
        <v>933907</v>
      </c>
      <c r="P18" s="4">
        <v>3155581.0050000069</v>
      </c>
      <c r="Q18" s="4">
        <v>29595.405680292399</v>
      </c>
      <c r="R18" s="4">
        <v>911936</v>
      </c>
      <c r="S18" s="4">
        <v>3189102.000999996</v>
      </c>
      <c r="T18" s="4">
        <v>28595.385149614132</v>
      </c>
      <c r="U18" s="4">
        <v>748577</v>
      </c>
      <c r="V18" s="4">
        <v>3221922.9719999987</v>
      </c>
      <c r="W18" s="4">
        <v>23233.857745994566</v>
      </c>
    </row>
    <row r="21" spans="2:23" x14ac:dyDescent="0.25">
      <c r="C21">
        <f>SUM(C7:C17)</f>
        <v>1159693</v>
      </c>
      <c r="D21">
        <f t="shared" ref="D21:W21" si="0">SUM(D7:D17)</f>
        <v>3014258.0140000004</v>
      </c>
      <c r="E21">
        <f t="shared" si="0"/>
        <v>504604.2409288123</v>
      </c>
      <c r="F21">
        <f t="shared" si="0"/>
        <v>1120641</v>
      </c>
      <c r="G21">
        <f t="shared" si="0"/>
        <v>3050720.0109999999</v>
      </c>
      <c r="H21">
        <f t="shared" si="0"/>
        <v>484954.13908341597</v>
      </c>
      <c r="I21">
        <f t="shared" si="0"/>
        <v>727111</v>
      </c>
      <c r="J21">
        <f t="shared" si="0"/>
        <v>3086413.9820000008</v>
      </c>
      <c r="K21">
        <f t="shared" si="0"/>
        <v>282914.48478514381</v>
      </c>
      <c r="L21">
        <f t="shared" si="0"/>
        <v>652203</v>
      </c>
      <c r="M21">
        <f t="shared" si="0"/>
        <v>3121355.0050000004</v>
      </c>
      <c r="N21">
        <f t="shared" si="0"/>
        <v>240658.52769300502</v>
      </c>
      <c r="O21">
        <f t="shared" si="0"/>
        <v>933247</v>
      </c>
      <c r="P21">
        <f t="shared" si="0"/>
        <v>3155581.0049999999</v>
      </c>
      <c r="Q21">
        <f t="shared" si="0"/>
        <v>356194.59646525083</v>
      </c>
      <c r="R21">
        <f t="shared" si="0"/>
        <v>910850</v>
      </c>
      <c r="S21">
        <f t="shared" si="0"/>
        <v>3189102.0009999992</v>
      </c>
      <c r="T21">
        <f t="shared" si="0"/>
        <v>359891.67905080377</v>
      </c>
      <c r="U21">
        <f t="shared" si="0"/>
        <v>747689</v>
      </c>
      <c r="V21">
        <f t="shared" si="0"/>
        <v>3221922.9719999991</v>
      </c>
      <c r="W21">
        <f t="shared" si="0"/>
        <v>288197.97171730915</v>
      </c>
    </row>
    <row r="23" spans="2:23" x14ac:dyDescent="0.25">
      <c r="B23" s="1"/>
      <c r="C23" s="1" t="s">
        <v>0</v>
      </c>
      <c r="D23" s="1"/>
      <c r="E23" s="1"/>
      <c r="F23" s="1" t="s">
        <v>1</v>
      </c>
      <c r="G23" s="1"/>
      <c r="H23" s="1"/>
      <c r="I23" s="1" t="s">
        <v>2</v>
      </c>
      <c r="J23" s="1"/>
      <c r="K23" s="1"/>
      <c r="L23" s="1" t="s">
        <v>3</v>
      </c>
      <c r="M23" s="1"/>
      <c r="N23" s="1"/>
      <c r="O23" s="1" t="s">
        <v>4</v>
      </c>
      <c r="P23" s="1"/>
      <c r="Q23" s="1"/>
      <c r="R23" s="1" t="s">
        <v>5</v>
      </c>
      <c r="S23" s="1"/>
      <c r="T23" s="1"/>
      <c r="U23" s="1" t="s">
        <v>6</v>
      </c>
      <c r="V23" s="1"/>
      <c r="W23" s="1"/>
    </row>
    <row r="24" spans="2:23" x14ac:dyDescent="0.25">
      <c r="B24" s="1" t="s">
        <v>7</v>
      </c>
      <c r="C24" s="1" t="s">
        <v>8</v>
      </c>
      <c r="D24" s="1" t="s">
        <v>22</v>
      </c>
      <c r="E24" s="1" t="s">
        <v>9</v>
      </c>
      <c r="F24" s="1" t="s">
        <v>8</v>
      </c>
      <c r="G24" s="1" t="s">
        <v>22</v>
      </c>
      <c r="H24" s="1" t="s">
        <v>9</v>
      </c>
      <c r="I24" s="1" t="s">
        <v>8</v>
      </c>
      <c r="J24" s="1" t="s">
        <v>22</v>
      </c>
      <c r="K24" s="1" t="s">
        <v>9</v>
      </c>
      <c r="L24" s="1" t="s">
        <v>8</v>
      </c>
      <c r="M24" s="1" t="s">
        <v>22</v>
      </c>
      <c r="N24" s="1" t="s">
        <v>9</v>
      </c>
      <c r="O24" s="1" t="s">
        <v>8</v>
      </c>
      <c r="P24" s="1" t="s">
        <v>22</v>
      </c>
      <c r="Q24" s="1" t="s">
        <v>9</v>
      </c>
      <c r="R24" s="1" t="s">
        <v>8</v>
      </c>
      <c r="S24" s="1" t="s">
        <v>22</v>
      </c>
      <c r="T24" s="1" t="s">
        <v>9</v>
      </c>
      <c r="U24" s="1" t="s">
        <v>8</v>
      </c>
      <c r="V24" s="1" t="s">
        <v>22</v>
      </c>
      <c r="W24" s="1" t="s">
        <v>9</v>
      </c>
    </row>
    <row r="25" spans="2:23" x14ac:dyDescent="0.25">
      <c r="B25" t="s">
        <v>23</v>
      </c>
      <c r="C25">
        <f>SUM(C7:C8)</f>
        <v>209876</v>
      </c>
      <c r="D25">
        <f>SUM(D7:D8)</f>
        <v>267171.00200000009</v>
      </c>
      <c r="E25">
        <f>C25/D25*100000</f>
        <v>78554.932394946038</v>
      </c>
      <c r="F25">
        <f>SUM(F7:F8)</f>
        <v>205075</v>
      </c>
      <c r="G25">
        <f>SUM(G7:G8)</f>
        <v>266152.99800000002</v>
      </c>
      <c r="H25">
        <f>F25/G25*100000</f>
        <v>77051.546118597529</v>
      </c>
      <c r="I25">
        <f>SUM(I7:I8)</f>
        <v>88296</v>
      </c>
      <c r="J25">
        <f>SUM(J7:J8)</f>
        <v>265034.00100000011</v>
      </c>
      <c r="K25">
        <f>I25/J25*100000</f>
        <v>33314.970783691999</v>
      </c>
      <c r="L25">
        <f>SUM(L7:L8)</f>
        <v>66960</v>
      </c>
      <c r="M25">
        <f>SUM(M7:M8)</f>
        <v>263627.00300000003</v>
      </c>
      <c r="N25">
        <f>L25/M25*100000</f>
        <v>25399.522521598439</v>
      </c>
      <c r="O25">
        <f>SUM(O7:O8)</f>
        <v>125055</v>
      </c>
      <c r="P25">
        <f>SUM(P7:P8)</f>
        <v>262009.00000000009</v>
      </c>
      <c r="Q25">
        <f>O25/P25*100000</f>
        <v>47729.276475235565</v>
      </c>
      <c r="R25">
        <f>SUM(R7:R8)</f>
        <v>129904</v>
      </c>
      <c r="S25">
        <f>SUM(S7:S8)</f>
        <v>260480.00499999995</v>
      </c>
      <c r="T25">
        <f>R25/S25*100000</f>
        <v>49871.006413716874</v>
      </c>
      <c r="U25">
        <f>SUM(U7:U8)</f>
        <v>91832</v>
      </c>
      <c r="V25">
        <f>SUM(V7:V8)</f>
        <v>259025.00200000001</v>
      </c>
      <c r="W25">
        <f>U25/V25*100000</f>
        <v>35452.948283347563</v>
      </c>
    </row>
    <row r="26" spans="2:23" x14ac:dyDescent="0.25">
      <c r="B26" t="s">
        <v>24</v>
      </c>
      <c r="C26">
        <f>SUM(C9:C10)</f>
        <v>242893</v>
      </c>
      <c r="D26">
        <f>SUM(D9:D10)</f>
        <v>552800.01199999964</v>
      </c>
      <c r="E26">
        <f t="shared" ref="E26:E31" si="1">C26/D26*100000</f>
        <v>43938.67487832113</v>
      </c>
      <c r="F26">
        <f>SUM(F9:F10)</f>
        <v>238124</v>
      </c>
      <c r="G26">
        <f>SUM(G9:G10)</f>
        <v>552902.00599999982</v>
      </c>
      <c r="H26">
        <f t="shared" ref="H26:H31" si="2">F26/G26*100000</f>
        <v>43068.029671789634</v>
      </c>
      <c r="I26">
        <f>SUM(I9:I10)</f>
        <v>115282</v>
      </c>
      <c r="J26">
        <f>SUM(J9:J10)</f>
        <v>552522.99000000046</v>
      </c>
      <c r="K26">
        <f t="shared" ref="K26:K31" si="3">I26/J26*100000</f>
        <v>20864.652165876374</v>
      </c>
      <c r="L26">
        <f>SUM(L9:L10)</f>
        <v>78806</v>
      </c>
      <c r="M26">
        <f>SUM(M9:M10)</f>
        <v>552032.005</v>
      </c>
      <c r="N26">
        <f t="shared" ref="N26:N31" si="4">L26/M26*100000</f>
        <v>14275.621573789005</v>
      </c>
      <c r="O26">
        <f>SUM(O9:O10)</f>
        <v>201007</v>
      </c>
      <c r="P26">
        <f>SUM(P9:P10)</f>
        <v>551376.00600000005</v>
      </c>
      <c r="Q26">
        <f t="shared" ref="Q26:Q31" si="5">O26/P26*100000</f>
        <v>36455.521787794292</v>
      </c>
      <c r="R26">
        <f>SUM(R9:R10)</f>
        <v>211784</v>
      </c>
      <c r="S26">
        <f>SUM(S9:S10)</f>
        <v>550251.99899999984</v>
      </c>
      <c r="T26">
        <f t="shared" ref="T26:T31" si="6">R26/S26*100000</f>
        <v>38488.547135655215</v>
      </c>
      <c r="U26">
        <f>SUM(U9:U10)</f>
        <v>161025</v>
      </c>
      <c r="V26">
        <f>SUM(V9:V10)</f>
        <v>548752.00100000005</v>
      </c>
      <c r="W26">
        <f t="shared" ref="W26:W31" si="7">U26/V26*100000</f>
        <v>29343.856552060206</v>
      </c>
    </row>
    <row r="27" spans="2:23" x14ac:dyDescent="0.25">
      <c r="B27" t="s">
        <v>14</v>
      </c>
      <c r="C27">
        <f>C11</f>
        <v>79956</v>
      </c>
      <c r="D27">
        <f>D11</f>
        <v>266905.00300000008</v>
      </c>
      <c r="E27">
        <f t="shared" si="1"/>
        <v>29956.72583926798</v>
      </c>
      <c r="F27">
        <f>F11</f>
        <v>74255</v>
      </c>
      <c r="G27">
        <f>G11</f>
        <v>269050.00200000015</v>
      </c>
      <c r="H27">
        <f t="shared" si="2"/>
        <v>27598.959096086517</v>
      </c>
      <c r="I27">
        <f>I11</f>
        <v>47822</v>
      </c>
      <c r="J27">
        <f>J11</f>
        <v>271165.00000000012</v>
      </c>
      <c r="K27">
        <f t="shared" si="3"/>
        <v>17635.756827024128</v>
      </c>
      <c r="L27">
        <f>L11</f>
        <v>40380</v>
      </c>
      <c r="M27">
        <f>M11</f>
        <v>272969.99499999994</v>
      </c>
      <c r="N27">
        <f t="shared" si="4"/>
        <v>14792.834648364927</v>
      </c>
      <c r="O27">
        <f>O11</f>
        <v>57972</v>
      </c>
      <c r="P27">
        <f>P11</f>
        <v>274378.00300000014</v>
      </c>
      <c r="Q27">
        <f t="shared" si="5"/>
        <v>21128.515903660096</v>
      </c>
      <c r="R27">
        <f>R11</f>
        <v>60499</v>
      </c>
      <c r="S27">
        <f>S11</f>
        <v>275372.00499999995</v>
      </c>
      <c r="T27">
        <f t="shared" si="6"/>
        <v>21969.916658739516</v>
      </c>
      <c r="U27">
        <f>U11</f>
        <v>53922</v>
      </c>
      <c r="V27">
        <f>V11</f>
        <v>275930.98800000001</v>
      </c>
      <c r="W27">
        <f t="shared" si="7"/>
        <v>19541.842832092494</v>
      </c>
    </row>
    <row r="28" spans="2:23" x14ac:dyDescent="0.25">
      <c r="B28" t="s">
        <v>25</v>
      </c>
      <c r="C28">
        <f>SUM(C12:C14)</f>
        <v>393568</v>
      </c>
      <c r="D28">
        <f>SUM(D12:D14)</f>
        <v>1301757.9949999999</v>
      </c>
      <c r="E28">
        <f t="shared" si="1"/>
        <v>30233.57655660106</v>
      </c>
      <c r="F28">
        <f>SUM(F12:F14)</f>
        <v>371147</v>
      </c>
      <c r="G28">
        <f>SUM(G12:G14)</f>
        <v>1316659.987</v>
      </c>
      <c r="H28">
        <f t="shared" si="2"/>
        <v>28188.522751849981</v>
      </c>
      <c r="I28">
        <f>SUM(I12:I14)</f>
        <v>309659</v>
      </c>
      <c r="J28">
        <f>SUM(J12:J14)</f>
        <v>1330936.996</v>
      </c>
      <c r="K28">
        <f t="shared" si="3"/>
        <v>23266.240320214227</v>
      </c>
      <c r="L28">
        <f>SUM(L12:L14)</f>
        <v>311565</v>
      </c>
      <c r="M28">
        <f>SUM(M12:M14)</f>
        <v>1344719.003</v>
      </c>
      <c r="N28">
        <f t="shared" si="4"/>
        <v>23169.524585055635</v>
      </c>
      <c r="O28">
        <f>SUM(O12:O14)</f>
        <v>365675</v>
      </c>
      <c r="P28">
        <f>SUM(P12:P14)</f>
        <v>1358153.9979999999</v>
      </c>
      <c r="Q28">
        <f t="shared" si="5"/>
        <v>26924.413618668303</v>
      </c>
      <c r="R28">
        <f>SUM(R12:R14)</f>
        <v>319502</v>
      </c>
      <c r="S28">
        <f>SUM(S12:S14)</f>
        <v>1371390.0010000002</v>
      </c>
      <c r="T28">
        <f t="shared" si="6"/>
        <v>23297.676063484727</v>
      </c>
      <c r="U28">
        <f>SUM(U12:U14)</f>
        <v>270354</v>
      </c>
      <c r="V28">
        <f>SUM(V12:V14)</f>
        <v>1384516.9879999994</v>
      </c>
      <c r="W28">
        <f t="shared" si="7"/>
        <v>19526.954334488826</v>
      </c>
    </row>
    <row r="29" spans="2:23" x14ac:dyDescent="0.25">
      <c r="B29" t="s">
        <v>18</v>
      </c>
      <c r="C29">
        <f>SUM(C15)</f>
        <v>101304</v>
      </c>
      <c r="D29">
        <f>SUM(D15)</f>
        <v>291267.00199999992</v>
      </c>
      <c r="E29">
        <f t="shared" si="1"/>
        <v>34780.458927510103</v>
      </c>
      <c r="F29">
        <f>SUM(F15)</f>
        <v>99182</v>
      </c>
      <c r="G29">
        <f>SUM(G15)</f>
        <v>299375.00100000011</v>
      </c>
      <c r="H29">
        <f t="shared" si="2"/>
        <v>33129.686736936317</v>
      </c>
      <c r="I29">
        <f>SUM(I15)</f>
        <v>75124</v>
      </c>
      <c r="J29">
        <f>SUM(J15)</f>
        <v>307435.99700000003</v>
      </c>
      <c r="K29">
        <f t="shared" si="3"/>
        <v>24435.655138978404</v>
      </c>
      <c r="L29">
        <f>SUM(L15)</f>
        <v>69151</v>
      </c>
      <c r="M29">
        <f>SUM(M15)</f>
        <v>315467.99699999997</v>
      </c>
      <c r="N29">
        <f t="shared" si="4"/>
        <v>21920.131568845001</v>
      </c>
      <c r="O29">
        <f>SUM(O15)</f>
        <v>83891</v>
      </c>
      <c r="P29">
        <f>SUM(P15)</f>
        <v>323467.0019999998</v>
      </c>
      <c r="Q29">
        <f t="shared" si="5"/>
        <v>25934.948381535389</v>
      </c>
      <c r="R29">
        <f>SUM(R15)</f>
        <v>83351</v>
      </c>
      <c r="S29">
        <f>SUM(S15)</f>
        <v>331361.99599999993</v>
      </c>
      <c r="T29">
        <f t="shared" si="6"/>
        <v>25154.061421093087</v>
      </c>
      <c r="U29">
        <f>SUM(U15)</f>
        <v>75722</v>
      </c>
      <c r="V29">
        <f>SUM(V15)</f>
        <v>339022.99699999992</v>
      </c>
      <c r="W29">
        <f t="shared" si="7"/>
        <v>22335.357975730483</v>
      </c>
    </row>
    <row r="30" spans="2:23" x14ac:dyDescent="0.25">
      <c r="B30" t="s">
        <v>26</v>
      </c>
      <c r="C30">
        <f>SUM(C16:C17)</f>
        <v>132096</v>
      </c>
      <c r="D30">
        <f>SUM(D16:D17)</f>
        <v>334357.00000000017</v>
      </c>
      <c r="E30">
        <f t="shared" si="1"/>
        <v>39507.47255179342</v>
      </c>
      <c r="F30">
        <f>SUM(F16:F17)</f>
        <v>132858</v>
      </c>
      <c r="G30">
        <f>SUM(G16:G17)</f>
        <v>346580.01699999988</v>
      </c>
      <c r="H30">
        <f t="shared" si="2"/>
        <v>38334.004698257042</v>
      </c>
      <c r="I30">
        <f>SUM(I16:I17)</f>
        <v>90928</v>
      </c>
      <c r="J30">
        <f>SUM(J16:J17)</f>
        <v>359318.99799999991</v>
      </c>
      <c r="K30">
        <f t="shared" si="3"/>
        <v>25305.647768727224</v>
      </c>
      <c r="L30">
        <f>SUM(L16:L17)</f>
        <v>85341</v>
      </c>
      <c r="M30">
        <f>SUM(M16:M17)</f>
        <v>372539.00200000004</v>
      </c>
      <c r="N30">
        <f t="shared" si="4"/>
        <v>22907.937032590213</v>
      </c>
      <c r="O30">
        <f>SUM(O16:O17)</f>
        <v>99647</v>
      </c>
      <c r="P30">
        <f>SUM(P16:P17)</f>
        <v>386196.99600000004</v>
      </c>
      <c r="Q30">
        <f t="shared" si="5"/>
        <v>25802.116803622153</v>
      </c>
      <c r="R30">
        <f>SUM(R16:R17)</f>
        <v>105810</v>
      </c>
      <c r="S30">
        <f>SUM(S16:S17)</f>
        <v>400245.99499999982</v>
      </c>
      <c r="T30">
        <f t="shared" si="6"/>
        <v>26436.242041597456</v>
      </c>
      <c r="U30">
        <f>SUM(U16:U17)</f>
        <v>94834</v>
      </c>
      <c r="V30">
        <f>SUM(V16:V17)</f>
        <v>414674.99599999987</v>
      </c>
      <c r="W30">
        <f t="shared" si="7"/>
        <v>22869.476316339078</v>
      </c>
    </row>
    <row r="31" spans="2:23" x14ac:dyDescent="0.25">
      <c r="B31" t="s">
        <v>27</v>
      </c>
      <c r="C31">
        <v>1160868</v>
      </c>
      <c r="D31">
        <f t="shared" ref="D31:V31" si="8">SUM(D25:D30)</f>
        <v>3014258.0139999995</v>
      </c>
      <c r="E31">
        <f t="shared" si="1"/>
        <v>38512.562448477918</v>
      </c>
      <c r="F31">
        <v>1121518</v>
      </c>
      <c r="G31">
        <f t="shared" si="8"/>
        <v>3050720.0109999999</v>
      </c>
      <c r="H31">
        <f t="shared" si="2"/>
        <v>36762.403496752755</v>
      </c>
      <c r="I31">
        <v>727693</v>
      </c>
      <c r="J31">
        <f t="shared" si="8"/>
        <v>3086413.9820000008</v>
      </c>
      <c r="K31">
        <f t="shared" si="3"/>
        <v>23577.297285584933</v>
      </c>
      <c r="L31">
        <v>652884</v>
      </c>
      <c r="M31">
        <f t="shared" si="8"/>
        <v>3121355.0049999999</v>
      </c>
      <c r="N31">
        <f t="shared" si="4"/>
        <v>20916.685188136747</v>
      </c>
      <c r="O31">
        <v>933907</v>
      </c>
      <c r="P31">
        <f t="shared" si="8"/>
        <v>3155581.0049999999</v>
      </c>
      <c r="Q31">
        <f t="shared" si="5"/>
        <v>29595.405680292464</v>
      </c>
      <c r="R31">
        <v>911936</v>
      </c>
      <c r="S31">
        <f t="shared" si="8"/>
        <v>3189102.0009999992</v>
      </c>
      <c r="T31">
        <f t="shared" si="6"/>
        <v>28595.385149614107</v>
      </c>
      <c r="U31">
        <v>748577</v>
      </c>
      <c r="V31">
        <f t="shared" si="8"/>
        <v>3221922.9719999991</v>
      </c>
      <c r="W31">
        <f t="shared" si="7"/>
        <v>23233.857745994563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C094-4A96-49AC-8940-FCD8DC9CC781}">
  <dimension ref="B2:AH53"/>
  <sheetViews>
    <sheetView zoomScale="70" zoomScaleNormal="70" workbookViewId="0">
      <selection activeCell="H9" sqref="H9"/>
    </sheetView>
  </sheetViews>
  <sheetFormatPr baseColWidth="10" defaultRowHeight="18" x14ac:dyDescent="0.35"/>
  <cols>
    <col min="1" max="1" width="11.42578125" style="5"/>
    <col min="2" max="2" width="20.140625" style="5" bestFit="1" customWidth="1"/>
    <col min="3" max="3" width="16.28515625" style="5" customWidth="1"/>
    <col min="4" max="4" width="11.42578125" style="5"/>
    <col min="5" max="5" width="11.42578125" style="9"/>
    <col min="6" max="6" width="14.7109375" style="9" customWidth="1"/>
    <col min="7" max="8" width="11.42578125" style="5"/>
    <col min="9" max="9" width="11.42578125" style="9"/>
    <col min="10" max="12" width="11.42578125" style="5"/>
    <col min="13" max="13" width="11.42578125" style="9"/>
    <col min="14" max="16" width="11.42578125" style="5"/>
    <col min="17" max="17" width="11.42578125" style="9"/>
    <col min="18" max="20" width="11.42578125" style="5"/>
    <col min="21" max="21" width="11.42578125" style="9"/>
    <col min="22" max="24" width="11.42578125" style="5"/>
    <col min="25" max="25" width="11.42578125" style="9"/>
    <col min="26" max="28" width="11.42578125" style="5"/>
    <col min="29" max="29" width="11.42578125" style="9"/>
    <col min="30" max="16384" width="11.42578125" style="5"/>
  </cols>
  <sheetData>
    <row r="2" spans="2:34" x14ac:dyDescent="0.35">
      <c r="B2" s="19"/>
      <c r="C2" s="19"/>
      <c r="D2" s="19" t="s">
        <v>0</v>
      </c>
      <c r="E2" s="19"/>
      <c r="F2" s="19"/>
      <c r="G2" s="19" t="s">
        <v>1</v>
      </c>
      <c r="H2" s="19"/>
      <c r="I2" s="19"/>
      <c r="J2" s="19"/>
      <c r="K2" s="19" t="s">
        <v>2</v>
      </c>
      <c r="L2" s="19"/>
      <c r="M2" s="19"/>
      <c r="N2" s="19"/>
      <c r="O2" s="19" t="s">
        <v>3</v>
      </c>
      <c r="P2" s="19"/>
      <c r="Q2" s="19"/>
      <c r="R2" s="19"/>
      <c r="S2" s="19" t="s">
        <v>4</v>
      </c>
      <c r="T2" s="19"/>
      <c r="U2" s="19"/>
      <c r="V2" s="19"/>
      <c r="W2" s="19" t="s">
        <v>5</v>
      </c>
      <c r="X2" s="19"/>
      <c r="Y2" s="19"/>
      <c r="Z2" s="19"/>
      <c r="AA2" s="19" t="s">
        <v>6</v>
      </c>
      <c r="AB2" s="19"/>
      <c r="AC2" s="19"/>
      <c r="AD2" s="19"/>
    </row>
    <row r="3" spans="2:34" x14ac:dyDescent="0.35">
      <c r="B3" s="19" t="s">
        <v>49</v>
      </c>
      <c r="C3" s="19" t="s">
        <v>35</v>
      </c>
      <c r="D3" s="19" t="s">
        <v>8</v>
      </c>
      <c r="E3" s="19" t="s">
        <v>9</v>
      </c>
      <c r="F3" s="19" t="s">
        <v>40</v>
      </c>
      <c r="G3" s="19" t="s">
        <v>35</v>
      </c>
      <c r="H3" s="19" t="s">
        <v>8</v>
      </c>
      <c r="I3" s="19" t="s">
        <v>9</v>
      </c>
      <c r="J3" s="19" t="s">
        <v>40</v>
      </c>
      <c r="K3" s="19" t="s">
        <v>35</v>
      </c>
      <c r="L3" s="19" t="s">
        <v>8</v>
      </c>
      <c r="M3" s="19" t="s">
        <v>9</v>
      </c>
      <c r="N3" s="19" t="s">
        <v>40</v>
      </c>
      <c r="O3" s="19" t="s">
        <v>35</v>
      </c>
      <c r="P3" s="19" t="s">
        <v>8</v>
      </c>
      <c r="Q3" s="19" t="s">
        <v>9</v>
      </c>
      <c r="R3" s="19" t="s">
        <v>40</v>
      </c>
      <c r="S3" s="19" t="s">
        <v>35</v>
      </c>
      <c r="T3" s="19" t="s">
        <v>8</v>
      </c>
      <c r="U3" s="19" t="s">
        <v>9</v>
      </c>
      <c r="V3" s="19" t="s">
        <v>40</v>
      </c>
      <c r="W3" s="19" t="s">
        <v>35</v>
      </c>
      <c r="X3" s="19" t="s">
        <v>8</v>
      </c>
      <c r="Y3" s="19" t="s">
        <v>9</v>
      </c>
      <c r="Z3" s="19" t="s">
        <v>40</v>
      </c>
      <c r="AA3" s="19" t="s">
        <v>35</v>
      </c>
      <c r="AB3" s="19" t="s">
        <v>8</v>
      </c>
      <c r="AC3" s="19" t="s">
        <v>9</v>
      </c>
      <c r="AD3" s="19" t="s">
        <v>40</v>
      </c>
    </row>
    <row r="4" spans="2:34" s="6" customFormat="1" x14ac:dyDescent="0.35">
      <c r="C4" s="6" t="s">
        <v>28</v>
      </c>
      <c r="D4" s="6">
        <v>167835</v>
      </c>
      <c r="E4" s="7">
        <v>62819.317494643357</v>
      </c>
      <c r="F4" s="7">
        <f>E4*$AH$5</f>
        <v>5025.5453995714688</v>
      </c>
      <c r="G4" s="6" t="s">
        <v>28</v>
      </c>
      <c r="H4" s="6">
        <v>165423</v>
      </c>
      <c r="I4" s="7">
        <v>62153.348353415873</v>
      </c>
      <c r="J4" s="7">
        <f>I4*$AH$5</f>
        <v>4972.2678682732703</v>
      </c>
      <c r="K4" s="8" t="s">
        <v>28</v>
      </c>
      <c r="L4" s="5">
        <v>68631</v>
      </c>
      <c r="M4" s="9">
        <v>25895.168069398002</v>
      </c>
      <c r="N4" s="7">
        <f>M4*$AH$5</f>
        <v>2071.61344555184</v>
      </c>
      <c r="O4" s="8" t="s">
        <v>28</v>
      </c>
      <c r="P4" s="5">
        <v>46388</v>
      </c>
      <c r="Q4" s="9">
        <v>17596.073039604369</v>
      </c>
      <c r="R4" s="7">
        <f>Q4*$AH$5</f>
        <v>1407.6858431683495</v>
      </c>
      <c r="S4" s="8" t="s">
        <v>28</v>
      </c>
      <c r="T4" s="5">
        <v>98323</v>
      </c>
      <c r="U4" s="9">
        <v>37526.573514650248</v>
      </c>
      <c r="V4" s="7">
        <f>U4*$AH$5</f>
        <v>3002.1258811720199</v>
      </c>
      <c r="W4" s="8" t="s">
        <v>28</v>
      </c>
      <c r="X4" s="5">
        <v>102356</v>
      </c>
      <c r="Y4" s="9">
        <v>39295.146665864057</v>
      </c>
      <c r="Z4" s="7">
        <f>Y4*$AH$5</f>
        <v>3143.6117332691247</v>
      </c>
      <c r="AA4" s="8" t="s">
        <v>28</v>
      </c>
      <c r="AB4" s="5">
        <v>70784</v>
      </c>
      <c r="AC4" s="9">
        <v>27327.091768539009</v>
      </c>
      <c r="AD4" s="7">
        <f>AC4*$AH$5</f>
        <v>2186.1673414831207</v>
      </c>
      <c r="AG4" s="5" t="s">
        <v>41</v>
      </c>
      <c r="AH4" s="5" t="s">
        <v>42</v>
      </c>
    </row>
    <row r="5" spans="2:34" s="6" customFormat="1" x14ac:dyDescent="0.35">
      <c r="C5" s="6" t="s">
        <v>29</v>
      </c>
      <c r="D5" s="6">
        <v>18038</v>
      </c>
      <c r="E5" s="7">
        <v>6751.4812105244837</v>
      </c>
      <c r="F5" s="7">
        <f>E5*$AH$5</f>
        <v>540.11849684195874</v>
      </c>
      <c r="G5" s="6" t="s">
        <v>29</v>
      </c>
      <c r="H5" s="6">
        <v>16602</v>
      </c>
      <c r="I5" s="7">
        <v>6237.7655426597894</v>
      </c>
      <c r="J5" s="7">
        <f t="shared" ref="J5:J8" si="0">I5*$AH$5</f>
        <v>499.02124341278318</v>
      </c>
      <c r="K5" s="8" t="s">
        <v>29</v>
      </c>
      <c r="L5" s="5">
        <v>8009</v>
      </c>
      <c r="M5" s="9">
        <v>3021.8764270928382</v>
      </c>
      <c r="N5" s="7">
        <f t="shared" ref="N5:N8" si="1">M5*$AH$5</f>
        <v>241.75011416742706</v>
      </c>
      <c r="O5" s="8" t="s">
        <v>29</v>
      </c>
      <c r="P5" s="5">
        <v>9374</v>
      </c>
      <c r="Q5" s="9">
        <v>3555.7814234985626</v>
      </c>
      <c r="R5" s="7">
        <f t="shared" ref="R5:R8" si="2">Q5*$AH$5</f>
        <v>284.46251387988502</v>
      </c>
      <c r="S5" s="8" t="s">
        <v>29</v>
      </c>
      <c r="T5" s="5">
        <v>11134</v>
      </c>
      <c r="U5" s="9">
        <v>4249.4723463697801</v>
      </c>
      <c r="V5" s="7">
        <f t="shared" ref="V5:V8" si="3">U5*$AH$5</f>
        <v>339.95778770958242</v>
      </c>
      <c r="W5" s="8" t="s">
        <v>29</v>
      </c>
      <c r="X5" s="5">
        <v>10961</v>
      </c>
      <c r="Y5" s="9">
        <v>4208.0005334766493</v>
      </c>
      <c r="Z5" s="7">
        <f t="shared" ref="Z5:Z8" si="4">Y5*$AH$5</f>
        <v>336.64004267813192</v>
      </c>
      <c r="AA5" s="8" t="s">
        <v>29</v>
      </c>
      <c r="AB5" s="5">
        <v>8668</v>
      </c>
      <c r="AC5" s="9">
        <v>3346.3951097662766</v>
      </c>
      <c r="AD5" s="7">
        <f t="shared" ref="AD5:AD8" si="5">AC5*$AH$5</f>
        <v>267.71160878130212</v>
      </c>
      <c r="AG5" s="5" t="s">
        <v>43</v>
      </c>
      <c r="AH5" s="5">
        <v>0.08</v>
      </c>
    </row>
    <row r="6" spans="2:34" s="6" customFormat="1" x14ac:dyDescent="0.35">
      <c r="C6" s="6" t="s">
        <v>30</v>
      </c>
      <c r="D6" s="6">
        <v>6113</v>
      </c>
      <c r="E6" s="7">
        <v>2288.0477126031806</v>
      </c>
      <c r="F6" s="7">
        <f>E6*$AH$5</f>
        <v>183.04381700825445</v>
      </c>
      <c r="G6" s="6" t="s">
        <v>30</v>
      </c>
      <c r="H6" s="6">
        <v>5293</v>
      </c>
      <c r="I6" s="7">
        <v>1988.7057593843072</v>
      </c>
      <c r="J6" s="7">
        <f t="shared" si="0"/>
        <v>159.09646075074457</v>
      </c>
      <c r="K6" s="8" t="s">
        <v>30</v>
      </c>
      <c r="L6" s="5">
        <v>2498</v>
      </c>
      <c r="M6" s="9">
        <v>942.52057870869135</v>
      </c>
      <c r="N6" s="7">
        <f t="shared" si="1"/>
        <v>75.401646296695304</v>
      </c>
      <c r="O6" s="8" t="s">
        <v>31</v>
      </c>
      <c r="P6" s="5">
        <v>2048</v>
      </c>
      <c r="Q6" s="9">
        <v>776.85516911937884</v>
      </c>
      <c r="R6" s="7">
        <f t="shared" si="2"/>
        <v>62.148413529550311</v>
      </c>
      <c r="S6" s="8" t="s">
        <v>34</v>
      </c>
      <c r="T6" s="5">
        <v>3366</v>
      </c>
      <c r="U6" s="9">
        <v>1284.6886938998275</v>
      </c>
      <c r="V6" s="7">
        <f t="shared" si="3"/>
        <v>102.77509551198621</v>
      </c>
      <c r="W6" s="8" t="s">
        <v>30</v>
      </c>
      <c r="X6" s="5">
        <v>4389</v>
      </c>
      <c r="Y6" s="9">
        <v>1684.9661838727318</v>
      </c>
      <c r="Z6" s="7">
        <f t="shared" si="4"/>
        <v>134.79729470981854</v>
      </c>
      <c r="AA6" s="8" t="s">
        <v>30</v>
      </c>
      <c r="AB6" s="5">
        <v>3632</v>
      </c>
      <c r="AC6" s="9">
        <v>1402.1812458088505</v>
      </c>
      <c r="AD6" s="7">
        <f t="shared" si="5"/>
        <v>112.17449966470804</v>
      </c>
      <c r="AG6" s="5" t="s">
        <v>44</v>
      </c>
      <c r="AH6" s="10">
        <v>0.1729</v>
      </c>
    </row>
    <row r="7" spans="2:34" s="6" customFormat="1" x14ac:dyDescent="0.35">
      <c r="C7" s="6" t="s">
        <v>31</v>
      </c>
      <c r="D7" s="6">
        <v>3729</v>
      </c>
      <c r="E7" s="7">
        <v>1395.7353051361458</v>
      </c>
      <c r="F7" s="7">
        <f>E7*$AH$5</f>
        <v>111.65882441089167</v>
      </c>
      <c r="G7" s="6" t="s">
        <v>31</v>
      </c>
      <c r="H7" s="6">
        <v>3745</v>
      </c>
      <c r="I7" s="7">
        <v>1407.0854088218837</v>
      </c>
      <c r="J7" s="7">
        <f t="shared" si="0"/>
        <v>112.5668327057507</v>
      </c>
      <c r="K7" s="8" t="s">
        <v>31</v>
      </c>
      <c r="L7" s="5">
        <v>2069</v>
      </c>
      <c r="M7" s="9">
        <v>780.65455458297947</v>
      </c>
      <c r="N7" s="7">
        <f t="shared" si="1"/>
        <v>62.452364366638356</v>
      </c>
      <c r="O7" s="8" t="s">
        <v>34</v>
      </c>
      <c r="P7" s="5">
        <v>1770</v>
      </c>
      <c r="Q7" s="9">
        <v>671.40314909243193</v>
      </c>
      <c r="R7" s="7">
        <f t="shared" si="2"/>
        <v>53.712251927394554</v>
      </c>
      <c r="S7" s="8" t="s">
        <v>31</v>
      </c>
      <c r="T7" s="5">
        <v>2406</v>
      </c>
      <c r="U7" s="9">
        <v>918.28906640611558</v>
      </c>
      <c r="V7" s="7">
        <f t="shared" si="3"/>
        <v>73.463125312489254</v>
      </c>
      <c r="W7" s="8" t="s">
        <v>31</v>
      </c>
      <c r="X7" s="5">
        <v>2220</v>
      </c>
      <c r="Y7" s="9">
        <v>852.27271091307</v>
      </c>
      <c r="Z7" s="7">
        <f t="shared" si="4"/>
        <v>68.181816873045605</v>
      </c>
      <c r="AA7" s="8" t="s">
        <v>31</v>
      </c>
      <c r="AB7" s="5">
        <v>1943</v>
      </c>
      <c r="AC7" s="9">
        <v>750.12063893353422</v>
      </c>
      <c r="AD7" s="7">
        <f t="shared" si="5"/>
        <v>60.00965111468274</v>
      </c>
      <c r="AG7" s="5" t="s">
        <v>45</v>
      </c>
      <c r="AH7" s="10">
        <v>8.4699999999999998E-2</v>
      </c>
    </row>
    <row r="8" spans="2:34" s="6" customFormat="1" x14ac:dyDescent="0.35">
      <c r="C8" s="6" t="s">
        <v>32</v>
      </c>
      <c r="D8" s="6">
        <v>2369</v>
      </c>
      <c r="E8" s="7">
        <v>886.69802570864306</v>
      </c>
      <c r="F8" s="7">
        <f>E8*$AH$5</f>
        <v>70.935842056691442</v>
      </c>
      <c r="G8" s="6" t="s">
        <v>32</v>
      </c>
      <c r="H8" s="6">
        <v>2449</v>
      </c>
      <c r="I8" s="7">
        <v>920.14744090915713</v>
      </c>
      <c r="J8" s="7">
        <f t="shared" si="0"/>
        <v>73.611795272732579</v>
      </c>
      <c r="K8" s="8" t="s">
        <v>33</v>
      </c>
      <c r="L8" s="5">
        <v>1074</v>
      </c>
      <c r="M8" s="9">
        <v>405.23102543360068</v>
      </c>
      <c r="N8" s="7">
        <f t="shared" si="1"/>
        <v>32.418482034688054</v>
      </c>
      <c r="O8" s="8" t="s">
        <v>30</v>
      </c>
      <c r="P8" s="5">
        <v>1413</v>
      </c>
      <c r="Q8" s="9">
        <v>535.98454783480577</v>
      </c>
      <c r="R8" s="7">
        <f t="shared" si="2"/>
        <v>42.878763826784464</v>
      </c>
      <c r="S8" s="8" t="s">
        <v>30</v>
      </c>
      <c r="T8" s="5">
        <v>2001</v>
      </c>
      <c r="U8" s="9">
        <v>763.71422355720574</v>
      </c>
      <c r="V8" s="7">
        <f t="shared" si="3"/>
        <v>61.097137884576462</v>
      </c>
      <c r="W8" s="8" t="s">
        <v>34</v>
      </c>
      <c r="X8" s="5">
        <v>1746</v>
      </c>
      <c r="Y8" s="9">
        <v>670.30096993433347</v>
      </c>
      <c r="Z8" s="7">
        <f t="shared" si="4"/>
        <v>53.62407759474668</v>
      </c>
      <c r="AA8" s="8" t="s">
        <v>32</v>
      </c>
      <c r="AB8" s="5">
        <v>1095</v>
      </c>
      <c r="AC8" s="9">
        <v>422.73911458168817</v>
      </c>
      <c r="AD8" s="7">
        <f t="shared" si="5"/>
        <v>33.819129166535056</v>
      </c>
      <c r="AG8" s="5" t="s">
        <v>46</v>
      </c>
      <c r="AH8" s="10">
        <v>0.43540000000000001</v>
      </c>
    </row>
    <row r="9" spans="2:34" s="11" customFormat="1" x14ac:dyDescent="0.35">
      <c r="B9" s="11" t="s">
        <v>23</v>
      </c>
      <c r="C9" s="11" t="s">
        <v>27</v>
      </c>
      <c r="D9" s="11">
        <v>209876</v>
      </c>
      <c r="E9" s="12">
        <v>78554.932394946038</v>
      </c>
      <c r="F9" s="7">
        <f>E9*$AH$5</f>
        <v>6284.3945915956829</v>
      </c>
      <c r="G9" s="11" t="s">
        <v>27</v>
      </c>
      <c r="H9" s="11">
        <v>205075</v>
      </c>
      <c r="I9" s="12">
        <v>77051.546118597529</v>
      </c>
      <c r="J9" s="7">
        <f>I9*$AH$5</f>
        <v>6164.123689487802</v>
      </c>
      <c r="K9" s="11" t="s">
        <v>27</v>
      </c>
      <c r="L9" s="11">
        <v>88296</v>
      </c>
      <c r="M9" s="12">
        <v>33314.970783691999</v>
      </c>
      <c r="N9" s="7">
        <f>M9*$AH$5</f>
        <v>2665.1976626953601</v>
      </c>
      <c r="O9" s="11" t="s">
        <v>27</v>
      </c>
      <c r="P9" s="11">
        <v>66960</v>
      </c>
      <c r="Q9" s="12">
        <v>25399.522521598439</v>
      </c>
      <c r="R9" s="7">
        <f>Q9*$AH$5</f>
        <v>2031.9618017278751</v>
      </c>
      <c r="S9" s="11" t="s">
        <v>27</v>
      </c>
      <c r="T9" s="11">
        <v>125055</v>
      </c>
      <c r="U9" s="12">
        <v>47729.276475235565</v>
      </c>
      <c r="V9" s="7">
        <f>U9*$AH$5</f>
        <v>3818.3421180188452</v>
      </c>
      <c r="W9" s="11" t="s">
        <v>27</v>
      </c>
      <c r="X9" s="11">
        <v>129904</v>
      </c>
      <c r="Y9" s="12">
        <v>49871.006413716874</v>
      </c>
      <c r="Z9" s="7">
        <f>Y9*$AH$5</f>
        <v>3989.6805130973498</v>
      </c>
      <c r="AA9" s="11" t="s">
        <v>27</v>
      </c>
      <c r="AB9" s="11">
        <v>91832</v>
      </c>
      <c r="AC9" s="12">
        <v>35452.948283347563</v>
      </c>
      <c r="AD9" s="7">
        <f>AC9*$AH$5</f>
        <v>2836.2358626678051</v>
      </c>
      <c r="AG9" s="5" t="s">
        <v>47</v>
      </c>
      <c r="AH9" s="10">
        <v>9.9199999999999997E-2</v>
      </c>
    </row>
    <row r="10" spans="2:34" s="13" customFormat="1" x14ac:dyDescent="0.35">
      <c r="C10" s="14" t="s">
        <v>28</v>
      </c>
      <c r="D10" s="15">
        <v>178091</v>
      </c>
      <c r="E10" s="16">
        <v>32216.171514844344</v>
      </c>
      <c r="F10" s="17">
        <f>E10*$AH$6</f>
        <v>5570.1760549165865</v>
      </c>
      <c r="G10" s="14" t="s">
        <v>28</v>
      </c>
      <c r="H10" s="15">
        <v>176291</v>
      </c>
      <c r="I10" s="16">
        <v>31884.673610679587</v>
      </c>
      <c r="J10" s="17">
        <f>I10*$AH$6</f>
        <v>5512.8600672865005</v>
      </c>
      <c r="K10" s="14" t="s">
        <v>28</v>
      </c>
      <c r="L10" s="15">
        <v>85920</v>
      </c>
      <c r="M10" s="16">
        <v>15550.484152704656</v>
      </c>
      <c r="N10" s="17">
        <f>M10*$AH$6</f>
        <v>2688.6787100026349</v>
      </c>
      <c r="O10" s="14" t="s">
        <v>28</v>
      </c>
      <c r="P10" s="15">
        <v>50896</v>
      </c>
      <c r="Q10" s="16">
        <v>9219.7552929924786</v>
      </c>
      <c r="R10" s="17">
        <f>Q10*$AH$6</f>
        <v>1594.0956901583995</v>
      </c>
      <c r="S10" s="14" t="s">
        <v>28</v>
      </c>
      <c r="T10" s="15">
        <v>156672</v>
      </c>
      <c r="U10" s="16">
        <v>28414.729385231894</v>
      </c>
      <c r="V10" s="17">
        <f>U10*$AH$6</f>
        <v>4912.9067107065948</v>
      </c>
      <c r="W10" s="14" t="s">
        <v>28</v>
      </c>
      <c r="X10" s="15">
        <v>164295</v>
      </c>
      <c r="Y10" s="16">
        <v>29858.137780250039</v>
      </c>
      <c r="Z10" s="17">
        <f>Y10*$AH$6</f>
        <v>5162.472022205232</v>
      </c>
      <c r="AA10" s="14" t="s">
        <v>28</v>
      </c>
      <c r="AB10" s="15">
        <v>118367</v>
      </c>
      <c r="AC10" s="16">
        <v>21570.21747242795</v>
      </c>
      <c r="AD10" s="17">
        <f>AC10*$AH$6</f>
        <v>3729.4906009827928</v>
      </c>
      <c r="AG10" s="15" t="s">
        <v>48</v>
      </c>
      <c r="AH10" s="18">
        <v>0.11955000000000002</v>
      </c>
    </row>
    <row r="11" spans="2:34" s="15" customFormat="1" x14ac:dyDescent="0.35">
      <c r="C11" s="14" t="s">
        <v>29</v>
      </c>
      <c r="D11" s="15">
        <v>17850</v>
      </c>
      <c r="E11" s="16">
        <v>3229.0158488636234</v>
      </c>
      <c r="F11" s="17">
        <f>E11*$AH$6</f>
        <v>558.29684026852044</v>
      </c>
      <c r="G11" s="14" t="s">
        <v>29</v>
      </c>
      <c r="H11" s="15">
        <v>17203</v>
      </c>
      <c r="I11" s="16">
        <v>3111.4012633913298</v>
      </c>
      <c r="J11" s="17">
        <f t="shared" ref="J11:J14" si="6">I11*$AH$6</f>
        <v>537.96127844036096</v>
      </c>
      <c r="K11" s="14" t="s">
        <v>29</v>
      </c>
      <c r="L11" s="15">
        <v>7312</v>
      </c>
      <c r="M11" s="16">
        <v>1323.3838468875283</v>
      </c>
      <c r="N11" s="17">
        <f t="shared" ref="N11:N14" si="7">M11*$AH$6</f>
        <v>228.81306712685364</v>
      </c>
      <c r="O11" s="14" t="s">
        <v>29</v>
      </c>
      <c r="P11" s="15">
        <v>6712</v>
      </c>
      <c r="Q11" s="16">
        <v>1215.8715326659367</v>
      </c>
      <c r="R11" s="17">
        <f t="shared" ref="R11:R14" si="8">Q11*$AH$6</f>
        <v>210.22418799794045</v>
      </c>
      <c r="S11" s="14" t="s">
        <v>29</v>
      </c>
      <c r="T11" s="15">
        <v>11298</v>
      </c>
      <c r="U11" s="16">
        <v>2049.055431693921</v>
      </c>
      <c r="V11" s="17">
        <f t="shared" ref="V11:V14" si="9">U11*$AH$6</f>
        <v>354.28168413987896</v>
      </c>
      <c r="W11" s="14" t="s">
        <v>29</v>
      </c>
      <c r="X11" s="15">
        <v>13081</v>
      </c>
      <c r="Y11" s="16">
        <v>2377.2744167713608</v>
      </c>
      <c r="Z11" s="17">
        <f t="shared" ref="Z11:Z14" si="10">Y11*$AH$6</f>
        <v>411.03074665976828</v>
      </c>
      <c r="AA11" s="14" t="s">
        <v>29</v>
      </c>
      <c r="AB11" s="15">
        <v>12365</v>
      </c>
      <c r="AC11" s="16">
        <v>2253.2947447056322</v>
      </c>
      <c r="AD11" s="17">
        <f t="shared" ref="AD11:AD14" si="11">AC11*$AH$6</f>
        <v>389.59466135960378</v>
      </c>
    </row>
    <row r="12" spans="2:34" s="15" customFormat="1" x14ac:dyDescent="0.35">
      <c r="C12" s="14" t="s">
        <v>31</v>
      </c>
      <c r="D12" s="15">
        <v>9575</v>
      </c>
      <c r="E12" s="16">
        <v>1732.0911346145208</v>
      </c>
      <c r="F12" s="17">
        <f>E12*$AH$6</f>
        <v>299.47855717485066</v>
      </c>
      <c r="G12" s="14" t="s">
        <v>31</v>
      </c>
      <c r="H12" s="15">
        <v>9529</v>
      </c>
      <c r="I12" s="16">
        <v>1723.4518769316969</v>
      </c>
      <c r="J12" s="17">
        <f t="shared" si="6"/>
        <v>297.98482952149038</v>
      </c>
      <c r="K12" s="14" t="s">
        <v>31</v>
      </c>
      <c r="L12" s="15">
        <v>5040</v>
      </c>
      <c r="M12" s="16">
        <v>912.179238007815</v>
      </c>
      <c r="N12" s="17">
        <f t="shared" si="7"/>
        <v>157.71579025155123</v>
      </c>
      <c r="O12" s="14" t="s">
        <v>31</v>
      </c>
      <c r="P12" s="15">
        <v>4302</v>
      </c>
      <c r="Q12" s="16">
        <v>779.30264206329844</v>
      </c>
      <c r="R12" s="17">
        <f t="shared" si="8"/>
        <v>134.74142681274429</v>
      </c>
      <c r="S12" s="14" t="s">
        <v>34</v>
      </c>
      <c r="T12" s="15">
        <v>7537</v>
      </c>
      <c r="U12" s="16">
        <v>1366.9437766575572</v>
      </c>
      <c r="V12" s="17">
        <f t="shared" si="9"/>
        <v>236.34457898409164</v>
      </c>
      <c r="W12" s="14" t="s">
        <v>31</v>
      </c>
      <c r="X12" s="15">
        <v>6525</v>
      </c>
      <c r="Y12" s="16">
        <v>1185.8203172106971</v>
      </c>
      <c r="Z12" s="17">
        <f t="shared" si="10"/>
        <v>205.02833284572952</v>
      </c>
      <c r="AA12" s="14" t="s">
        <v>31</v>
      </c>
      <c r="AB12" s="15">
        <v>5953</v>
      </c>
      <c r="AC12" s="16">
        <v>1084.8252013936619</v>
      </c>
      <c r="AD12" s="17">
        <f t="shared" si="11"/>
        <v>187.56627732096413</v>
      </c>
    </row>
    <row r="13" spans="2:34" s="15" customFormat="1" x14ac:dyDescent="0.35">
      <c r="C13" s="14" t="s">
        <v>36</v>
      </c>
      <c r="D13" s="15">
        <v>7387</v>
      </c>
      <c r="E13" s="16">
        <v>1336.2879594148787</v>
      </c>
      <c r="F13" s="17">
        <f>E13*$AH$6</f>
        <v>231.04418818283253</v>
      </c>
      <c r="G13" s="14" t="s">
        <v>32</v>
      </c>
      <c r="H13" s="15">
        <v>5519</v>
      </c>
      <c r="I13" s="16">
        <v>998.18773310798974</v>
      </c>
      <c r="J13" s="17">
        <f t="shared" si="6"/>
        <v>172.58665905437144</v>
      </c>
      <c r="K13" s="14" t="s">
        <v>32</v>
      </c>
      <c r="L13" s="15">
        <v>2546</v>
      </c>
      <c r="M13" s="16">
        <v>460.79530554918591</v>
      </c>
      <c r="N13" s="17">
        <f t="shared" si="7"/>
        <v>79.671508329454241</v>
      </c>
      <c r="O13" s="14" t="s">
        <v>34</v>
      </c>
      <c r="P13" s="15">
        <v>4184</v>
      </c>
      <c r="Q13" s="16">
        <v>757.92706982632285</v>
      </c>
      <c r="R13" s="17">
        <f t="shared" si="8"/>
        <v>131.04559037297122</v>
      </c>
      <c r="S13" s="14" t="s">
        <v>31</v>
      </c>
      <c r="T13" s="15">
        <v>5800</v>
      </c>
      <c r="U13" s="16">
        <v>1051.9137461342486</v>
      </c>
      <c r="V13" s="17">
        <f t="shared" si="9"/>
        <v>181.8758867066116</v>
      </c>
      <c r="W13" s="14" t="s">
        <v>30</v>
      </c>
      <c r="X13" s="15">
        <v>4723</v>
      </c>
      <c r="Y13" s="16">
        <v>858.3340012545782</v>
      </c>
      <c r="Z13" s="17">
        <f t="shared" si="10"/>
        <v>148.40594881691658</v>
      </c>
      <c r="AA13" s="14" t="s">
        <v>30</v>
      </c>
      <c r="AB13" s="15">
        <v>4517</v>
      </c>
      <c r="AC13" s="16">
        <v>823.1405064161213</v>
      </c>
      <c r="AD13" s="17">
        <f t="shared" si="11"/>
        <v>142.32099355934736</v>
      </c>
    </row>
    <row r="14" spans="2:34" s="15" customFormat="1" x14ac:dyDescent="0.35">
      <c r="C14" s="14" t="s">
        <v>30</v>
      </c>
      <c r="D14" s="15">
        <v>5808</v>
      </c>
      <c r="E14" s="16">
        <v>1050.6512072941134</v>
      </c>
      <c r="F14" s="17">
        <f>E14*$AH$6</f>
        <v>181.6575937411522</v>
      </c>
      <c r="G14" s="14" t="s">
        <v>30</v>
      </c>
      <c r="H14" s="15">
        <v>5105</v>
      </c>
      <c r="I14" s="16">
        <v>923.31008833417059</v>
      </c>
      <c r="J14" s="17">
        <f t="shared" si="6"/>
        <v>159.64031427297809</v>
      </c>
      <c r="K14" s="14" t="s">
        <v>30</v>
      </c>
      <c r="L14" s="15">
        <v>2406</v>
      </c>
      <c r="M14" s="16">
        <v>435.45699338230213</v>
      </c>
      <c r="N14" s="17">
        <f t="shared" si="7"/>
        <v>75.290514155800039</v>
      </c>
      <c r="O14" s="14" t="s">
        <v>32</v>
      </c>
      <c r="P14" s="15">
        <v>1801</v>
      </c>
      <c r="Q14" s="16">
        <v>326.24919998977236</v>
      </c>
      <c r="R14" s="17">
        <f t="shared" si="8"/>
        <v>56.40848667823164</v>
      </c>
      <c r="S14" s="14" t="s">
        <v>37</v>
      </c>
      <c r="T14" s="15">
        <v>3200</v>
      </c>
      <c r="U14" s="16">
        <v>580.36620476372343</v>
      </c>
      <c r="V14" s="17">
        <f t="shared" si="9"/>
        <v>100.34531680364778</v>
      </c>
      <c r="W14" s="14" t="s">
        <v>32</v>
      </c>
      <c r="X14" s="15">
        <v>4125</v>
      </c>
      <c r="Y14" s="16">
        <v>749.65652237457857</v>
      </c>
      <c r="Z14" s="17">
        <f t="shared" si="10"/>
        <v>129.61561271856462</v>
      </c>
      <c r="AA14" s="14" t="s">
        <v>32</v>
      </c>
      <c r="AB14" s="15">
        <v>3559</v>
      </c>
      <c r="AC14" s="16">
        <v>648.56255530993496</v>
      </c>
      <c r="AD14" s="17">
        <f t="shared" si="11"/>
        <v>112.13646581308775</v>
      </c>
    </row>
    <row r="15" spans="2:34" s="15" customFormat="1" x14ac:dyDescent="0.35">
      <c r="B15" s="15" t="s">
        <v>24</v>
      </c>
      <c r="C15" s="13" t="s">
        <v>27</v>
      </c>
      <c r="D15" s="15">
        <v>242893</v>
      </c>
      <c r="E15" s="16">
        <v>43938.67487832113</v>
      </c>
      <c r="F15" s="17">
        <f>E15*$AH$6</f>
        <v>7596.9968864617231</v>
      </c>
      <c r="G15" s="13" t="s">
        <v>27</v>
      </c>
      <c r="H15" s="15">
        <v>238124</v>
      </c>
      <c r="I15" s="16">
        <v>43068.029671789634</v>
      </c>
      <c r="J15" s="17">
        <f>I15*$AH$6</f>
        <v>7446.4623302524278</v>
      </c>
      <c r="K15" s="13" t="s">
        <v>27</v>
      </c>
      <c r="L15" s="15">
        <v>115282</v>
      </c>
      <c r="M15" s="16">
        <v>20864.652165876374</v>
      </c>
      <c r="N15" s="17">
        <f>M15*$AH$6</f>
        <v>3607.4983594800251</v>
      </c>
      <c r="O15" s="13" t="s">
        <v>27</v>
      </c>
      <c r="P15" s="15">
        <v>78806</v>
      </c>
      <c r="Q15" s="16">
        <v>14275.621573789005</v>
      </c>
      <c r="R15" s="17">
        <f>Q15*$AH$6</f>
        <v>2468.2549701081189</v>
      </c>
      <c r="S15" s="13" t="s">
        <v>27</v>
      </c>
      <c r="T15" s="15">
        <v>201007</v>
      </c>
      <c r="U15" s="16">
        <v>36455.521787794292</v>
      </c>
      <c r="V15" s="17">
        <f>U15*$AH$6</f>
        <v>6303.1597171096328</v>
      </c>
      <c r="W15" s="13" t="s">
        <v>27</v>
      </c>
      <c r="X15" s="15">
        <v>211784</v>
      </c>
      <c r="Y15" s="16">
        <v>38488.547135655215</v>
      </c>
      <c r="Z15" s="17">
        <f>Y15*$AH$6</f>
        <v>6654.6697997547863</v>
      </c>
      <c r="AA15" s="13" t="s">
        <v>27</v>
      </c>
      <c r="AB15" s="15">
        <v>161025</v>
      </c>
      <c r="AC15" s="16">
        <v>29343.856552060206</v>
      </c>
      <c r="AD15" s="17">
        <f>AC15*$AH$6</f>
        <v>5073.55279785121</v>
      </c>
    </row>
    <row r="16" spans="2:34" x14ac:dyDescent="0.35">
      <c r="C16" s="8" t="s">
        <v>28</v>
      </c>
      <c r="D16" s="5">
        <v>42970</v>
      </c>
      <c r="E16" s="9">
        <v>16099.361014975049</v>
      </c>
      <c r="F16" s="7">
        <f>E16*$AH$7</f>
        <v>1363.6158779683867</v>
      </c>
      <c r="G16" s="8" t="s">
        <v>28</v>
      </c>
      <c r="H16" s="5">
        <v>39651</v>
      </c>
      <c r="I16" s="9">
        <v>14737.409293905146</v>
      </c>
      <c r="J16" s="7">
        <f>I16*$AH$7</f>
        <v>1248.2585671937659</v>
      </c>
      <c r="K16" s="8" t="s">
        <v>28</v>
      </c>
      <c r="L16" s="5">
        <v>25296</v>
      </c>
      <c r="M16" s="9">
        <v>9328.6375454059289</v>
      </c>
      <c r="N16" s="7">
        <f>M16*$AH$7</f>
        <v>790.13560009588218</v>
      </c>
      <c r="O16" s="8" t="s">
        <v>28</v>
      </c>
      <c r="P16" s="5">
        <v>16550</v>
      </c>
      <c r="Q16" s="9">
        <v>6062.9374301743328</v>
      </c>
      <c r="R16" s="7">
        <f>Q16*$AH$7</f>
        <v>513.530800335766</v>
      </c>
      <c r="S16" s="8" t="s">
        <v>28</v>
      </c>
      <c r="T16" s="5">
        <v>31827</v>
      </c>
      <c r="U16" s="9">
        <v>11599.690810491096</v>
      </c>
      <c r="V16" s="7">
        <f>U16*$AH$7</f>
        <v>982.49381164859585</v>
      </c>
      <c r="W16" s="8" t="s">
        <v>28</v>
      </c>
      <c r="X16" s="5">
        <v>35313</v>
      </c>
      <c r="Y16" s="9">
        <v>12823.743648160607</v>
      </c>
      <c r="Z16" s="7">
        <f>Y16*$AH$7</f>
        <v>1086.1710869992035</v>
      </c>
      <c r="AA16" s="8" t="s">
        <v>28</v>
      </c>
      <c r="AB16" s="5">
        <v>30032</v>
      </c>
      <c r="AC16" s="9">
        <v>10883.880863717995</v>
      </c>
      <c r="AD16" s="7">
        <f>AC16*$AH$7</f>
        <v>921.86470915691416</v>
      </c>
    </row>
    <row r="17" spans="2:30" x14ac:dyDescent="0.35">
      <c r="C17" s="8" t="s">
        <v>31</v>
      </c>
      <c r="D17" s="5">
        <v>9082</v>
      </c>
      <c r="E17" s="9">
        <v>3402.7087907378032</v>
      </c>
      <c r="F17" s="7">
        <f>E17*$AH$7</f>
        <v>288.20943457549191</v>
      </c>
      <c r="G17" s="8" t="s">
        <v>31</v>
      </c>
      <c r="H17" s="5">
        <v>8751</v>
      </c>
      <c r="I17" s="9">
        <v>3252.5552629432782</v>
      </c>
      <c r="J17" s="7">
        <f t="shared" ref="J17:J21" si="12">I17*$AH$7</f>
        <v>275.49143077129565</v>
      </c>
      <c r="K17" s="8" t="s">
        <v>31</v>
      </c>
      <c r="L17" s="5">
        <v>6157</v>
      </c>
      <c r="M17" s="9">
        <v>2270.5732671989372</v>
      </c>
      <c r="N17" s="7">
        <f t="shared" ref="N17:N21" si="13">M17*$AH$7</f>
        <v>192.31755573174996</v>
      </c>
      <c r="O17" s="8" t="s">
        <v>31</v>
      </c>
      <c r="P17" s="5">
        <v>5342</v>
      </c>
      <c r="Q17" s="9">
        <v>1956.9916466459993</v>
      </c>
      <c r="R17" s="7">
        <f t="shared" ref="R17:R21" si="14">Q17*$AH$7</f>
        <v>165.75719247091612</v>
      </c>
      <c r="S17" s="8" t="s">
        <v>31</v>
      </c>
      <c r="T17" s="5">
        <v>5231</v>
      </c>
      <c r="U17" s="9">
        <v>1906.4939400408118</v>
      </c>
      <c r="V17" s="7">
        <f t="shared" ref="V17:V21" si="15">U17*$AH$7</f>
        <v>161.48003672145677</v>
      </c>
      <c r="W17" s="8" t="s">
        <v>31</v>
      </c>
      <c r="X17" s="5">
        <v>5378</v>
      </c>
      <c r="Y17" s="9">
        <v>1952.9944592588492</v>
      </c>
      <c r="Z17" s="7">
        <f t="shared" ref="Z17:Z21" si="16">Y17*$AH$7</f>
        <v>165.41863069922454</v>
      </c>
      <c r="AA17" s="8" t="s">
        <v>31</v>
      </c>
      <c r="AB17" s="5">
        <v>4826</v>
      </c>
      <c r="AC17" s="9">
        <v>1748.9880476925628</v>
      </c>
      <c r="AD17" s="7">
        <f t="shared" ref="AD17:AD21" si="17">AC17*$AH$7</f>
        <v>148.13928763956005</v>
      </c>
    </row>
    <row r="18" spans="2:30" x14ac:dyDescent="0.35">
      <c r="C18" s="8" t="s">
        <v>29</v>
      </c>
      <c r="D18" s="5">
        <v>5725</v>
      </c>
      <c r="E18" s="9">
        <v>2144.9579197284652</v>
      </c>
      <c r="F18" s="7">
        <f>E18*$AH$7</f>
        <v>181.67793580100098</v>
      </c>
      <c r="G18" s="8" t="s">
        <v>29</v>
      </c>
      <c r="H18" s="5">
        <v>5227</v>
      </c>
      <c r="I18" s="9">
        <v>1942.7615540400543</v>
      </c>
      <c r="J18" s="7">
        <f t="shared" si="12"/>
        <v>164.55190362719259</v>
      </c>
      <c r="K18" s="8" t="s">
        <v>29</v>
      </c>
      <c r="L18" s="5">
        <v>2604</v>
      </c>
      <c r="M18" s="9">
        <v>960.30092379178689</v>
      </c>
      <c r="N18" s="7">
        <f t="shared" si="13"/>
        <v>81.337488245164351</v>
      </c>
      <c r="O18" s="8" t="s">
        <v>34</v>
      </c>
      <c r="P18" s="5">
        <v>4877</v>
      </c>
      <c r="Q18" s="9">
        <v>1786.6432535927627</v>
      </c>
      <c r="R18" s="7">
        <f t="shared" si="14"/>
        <v>151.32868357930698</v>
      </c>
      <c r="S18" s="8" t="s">
        <v>34</v>
      </c>
      <c r="T18" s="5">
        <v>4264</v>
      </c>
      <c r="U18" s="9">
        <v>1554.0604397503387</v>
      </c>
      <c r="V18" s="7">
        <f t="shared" si="15"/>
        <v>131.62891924685368</v>
      </c>
      <c r="W18" s="8" t="s">
        <v>29</v>
      </c>
      <c r="X18" s="5">
        <v>3973</v>
      </c>
      <c r="Y18" s="9">
        <v>1442.7755646402766</v>
      </c>
      <c r="Z18" s="7">
        <f t="shared" si="16"/>
        <v>122.20309032503143</v>
      </c>
      <c r="AA18" s="8" t="s">
        <v>29</v>
      </c>
      <c r="AB18" s="5">
        <v>4294</v>
      </c>
      <c r="AC18" s="9">
        <v>1556.1862156634613</v>
      </c>
      <c r="AD18" s="7">
        <f t="shared" si="17"/>
        <v>131.80897246669517</v>
      </c>
    </row>
    <row r="19" spans="2:30" x14ac:dyDescent="0.35">
      <c r="C19" s="8" t="s">
        <v>36</v>
      </c>
      <c r="D19" s="5">
        <v>5658</v>
      </c>
      <c r="E19" s="9">
        <v>2119.8553554277128</v>
      </c>
      <c r="F19" s="7">
        <f>E19*$AH$7</f>
        <v>179.55174860472727</v>
      </c>
      <c r="G19" s="8" t="s">
        <v>37</v>
      </c>
      <c r="H19" s="5">
        <v>4724</v>
      </c>
      <c r="I19" s="9">
        <v>1755.8074576784418</v>
      </c>
      <c r="J19" s="7">
        <f t="shared" si="12"/>
        <v>148.71689166536402</v>
      </c>
      <c r="K19" s="8" t="s">
        <v>37</v>
      </c>
      <c r="L19" s="5">
        <v>2477</v>
      </c>
      <c r="M19" s="9">
        <v>913.46597090332421</v>
      </c>
      <c r="N19" s="7">
        <f t="shared" si="13"/>
        <v>77.370567735511557</v>
      </c>
      <c r="O19" s="8" t="s">
        <v>29</v>
      </c>
      <c r="P19" s="5">
        <v>2269</v>
      </c>
      <c r="Q19" s="9">
        <v>831.22688997374996</v>
      </c>
      <c r="R19" s="7">
        <f t="shared" si="14"/>
        <v>70.404917580776626</v>
      </c>
      <c r="S19" s="8" t="s">
        <v>29</v>
      </c>
      <c r="T19" s="5">
        <v>3360</v>
      </c>
      <c r="U19" s="9">
        <v>1224.5879637807548</v>
      </c>
      <c r="V19" s="7">
        <f t="shared" si="15"/>
        <v>103.72260053222992</v>
      </c>
      <c r="W19" s="8" t="s">
        <v>37</v>
      </c>
      <c r="X19" s="5">
        <v>2744</v>
      </c>
      <c r="Y19" s="9">
        <v>996.47021126929758</v>
      </c>
      <c r="Z19" s="7">
        <f t="shared" si="16"/>
        <v>84.401026894509499</v>
      </c>
      <c r="AA19" s="8" t="s">
        <v>36</v>
      </c>
      <c r="AB19" s="5">
        <v>2670</v>
      </c>
      <c r="AC19" s="9">
        <v>967.63325473252019</v>
      </c>
      <c r="AD19" s="7">
        <f t="shared" si="17"/>
        <v>81.958536675844456</v>
      </c>
    </row>
    <row r="20" spans="2:30" x14ac:dyDescent="0.35">
      <c r="C20" s="8" t="s">
        <v>37</v>
      </c>
      <c r="D20" s="5">
        <v>4821</v>
      </c>
      <c r="E20" s="9">
        <v>1806.2606342377173</v>
      </c>
      <c r="F20" s="7">
        <f>E20*$AH$7</f>
        <v>152.99027571993466</v>
      </c>
      <c r="G20" s="8" t="s">
        <v>36</v>
      </c>
      <c r="H20" s="5">
        <v>3865</v>
      </c>
      <c r="I20" s="9">
        <v>1436.5359491801817</v>
      </c>
      <c r="J20" s="7">
        <f t="shared" si="12"/>
        <v>121.67459489556138</v>
      </c>
      <c r="K20" s="8" t="s">
        <v>38</v>
      </c>
      <c r="L20" s="5">
        <v>2203</v>
      </c>
      <c r="M20" s="9">
        <v>812.42048199435726</v>
      </c>
      <c r="N20" s="7">
        <f t="shared" si="13"/>
        <v>68.812014824922059</v>
      </c>
      <c r="O20" s="8" t="s">
        <v>37</v>
      </c>
      <c r="P20" s="5">
        <v>2217</v>
      </c>
      <c r="Q20" s="9">
        <v>812.17717720220526</v>
      </c>
      <c r="R20" s="7">
        <f t="shared" si="14"/>
        <v>68.79140690902679</v>
      </c>
      <c r="S20" s="8" t="s">
        <v>37</v>
      </c>
      <c r="T20" s="5">
        <v>2782</v>
      </c>
      <c r="U20" s="9">
        <v>1013.9296771541846</v>
      </c>
      <c r="V20" s="7">
        <f t="shared" si="15"/>
        <v>85.87984365495943</v>
      </c>
      <c r="W20" s="8" t="s">
        <v>36</v>
      </c>
      <c r="X20" s="5">
        <v>2277</v>
      </c>
      <c r="Y20" s="9">
        <v>826.8814398907399</v>
      </c>
      <c r="Z20" s="7">
        <f t="shared" si="16"/>
        <v>70.036857958745671</v>
      </c>
      <c r="AA20" s="8" t="s">
        <v>37</v>
      </c>
      <c r="AB20" s="5">
        <v>2567</v>
      </c>
      <c r="AC20" s="9">
        <v>930.30508048628451</v>
      </c>
      <c r="AD20" s="7">
        <f t="shared" si="17"/>
        <v>78.796840317188298</v>
      </c>
    </row>
    <row r="21" spans="2:30" x14ac:dyDescent="0.35">
      <c r="B21" s="5" t="s">
        <v>14</v>
      </c>
      <c r="C21" s="11" t="s">
        <v>27</v>
      </c>
      <c r="D21" s="5">
        <v>79956</v>
      </c>
      <c r="E21" s="9">
        <v>29956.72583926798</v>
      </c>
      <c r="F21" s="7">
        <f>E21*$AH$7</f>
        <v>2537.3346785859976</v>
      </c>
      <c r="G21" s="11" t="s">
        <v>27</v>
      </c>
      <c r="H21" s="5">
        <v>74255</v>
      </c>
      <c r="I21" s="9">
        <v>27598.959096086517</v>
      </c>
      <c r="J21" s="7">
        <f t="shared" si="12"/>
        <v>2337.631835438528</v>
      </c>
      <c r="K21" s="11" t="s">
        <v>27</v>
      </c>
      <c r="L21" s="5">
        <v>47822</v>
      </c>
      <c r="M21" s="9">
        <v>17635.756827024128</v>
      </c>
      <c r="N21" s="7">
        <f t="shared" si="13"/>
        <v>1493.7486032489437</v>
      </c>
      <c r="O21" s="11" t="s">
        <v>27</v>
      </c>
      <c r="P21" s="5">
        <v>40380</v>
      </c>
      <c r="Q21" s="9">
        <v>14792.834648364927</v>
      </c>
      <c r="R21" s="7">
        <f t="shared" si="14"/>
        <v>1252.9530947165092</v>
      </c>
      <c r="S21" s="11" t="s">
        <v>27</v>
      </c>
      <c r="T21" s="5">
        <v>57972</v>
      </c>
      <c r="U21" s="9">
        <v>21128.515903660096</v>
      </c>
      <c r="V21" s="7">
        <f t="shared" si="15"/>
        <v>1789.5852970400101</v>
      </c>
      <c r="W21" s="11" t="s">
        <v>27</v>
      </c>
      <c r="X21" s="5">
        <v>60499</v>
      </c>
      <c r="Y21" s="9">
        <v>21969.916658739516</v>
      </c>
      <c r="Z21" s="7">
        <f t="shared" si="16"/>
        <v>1860.8519409952369</v>
      </c>
      <c r="AA21" s="11" t="s">
        <v>27</v>
      </c>
      <c r="AB21" s="5">
        <v>53922</v>
      </c>
      <c r="AC21" s="9">
        <v>19541.842832092494</v>
      </c>
      <c r="AD21" s="7">
        <f t="shared" si="17"/>
        <v>1655.1940878782341</v>
      </c>
    </row>
    <row r="22" spans="2:30" s="15" customFormat="1" x14ac:dyDescent="0.35">
      <c r="C22" s="14" t="s">
        <v>28</v>
      </c>
      <c r="D22" s="15">
        <v>177959</v>
      </c>
      <c r="E22" s="16">
        <v>13670.666950656985</v>
      </c>
      <c r="F22" s="17">
        <f>E22*$AH$8</f>
        <v>5952.208390316051</v>
      </c>
      <c r="G22" s="14" t="s">
        <v>28</v>
      </c>
      <c r="H22" s="15">
        <v>162435</v>
      </c>
      <c r="I22" s="16">
        <v>12336.898030151806</v>
      </c>
      <c r="J22" s="17">
        <f>I22*$AH$8</f>
        <v>5371.4854023280968</v>
      </c>
      <c r="K22" s="14" t="s">
        <v>28</v>
      </c>
      <c r="L22" s="15">
        <v>131780</v>
      </c>
      <c r="M22" s="16">
        <v>9901.2951323805555</v>
      </c>
      <c r="N22" s="17">
        <f>M22*$AH$8</f>
        <v>4311.0239006384936</v>
      </c>
      <c r="O22" s="14" t="s">
        <v>28</v>
      </c>
      <c r="P22" s="15">
        <v>103991</v>
      </c>
      <c r="Q22" s="16">
        <v>7733.2884987868347</v>
      </c>
      <c r="R22" s="17">
        <f>Q22*$AH$8</f>
        <v>3367.0738123717879</v>
      </c>
      <c r="S22" s="14" t="s">
        <v>28</v>
      </c>
      <c r="T22" s="15">
        <v>148991</v>
      </c>
      <c r="U22" s="16">
        <v>10970.110916685606</v>
      </c>
      <c r="V22" s="17">
        <f>U22*$AH$8</f>
        <v>4776.3862931249132</v>
      </c>
      <c r="W22" s="14" t="s">
        <v>28</v>
      </c>
      <c r="X22" s="15">
        <v>148991</v>
      </c>
      <c r="Y22" s="16">
        <v>10970.110916685606</v>
      </c>
      <c r="Z22" s="17">
        <f>Y22*$AH$8</f>
        <v>4776.3862931249132</v>
      </c>
      <c r="AA22" s="14" t="s">
        <v>28</v>
      </c>
      <c r="AB22" s="15">
        <v>120038</v>
      </c>
      <c r="AC22" s="16">
        <v>8670.0272398535599</v>
      </c>
      <c r="AD22" s="17">
        <f>AC22*$AH$8</f>
        <v>3774.9298602322401</v>
      </c>
    </row>
    <row r="23" spans="2:30" s="15" customFormat="1" x14ac:dyDescent="0.35">
      <c r="C23" s="14" t="s">
        <v>31</v>
      </c>
      <c r="D23" s="15">
        <v>56763</v>
      </c>
      <c r="E23" s="16">
        <v>4360.4879108117175</v>
      </c>
      <c r="F23" s="16">
        <f>E23*$AH$8</f>
        <v>1898.5564363674218</v>
      </c>
      <c r="G23" s="14" t="s">
        <v>31</v>
      </c>
      <c r="H23" s="15">
        <v>55331</v>
      </c>
      <c r="I23" s="16">
        <v>4202.3757497234556</v>
      </c>
      <c r="J23" s="16">
        <f t="shared" ref="J23:J27" si="18">I23*$AH$8</f>
        <v>1829.7144014295925</v>
      </c>
      <c r="K23" s="14" t="s">
        <v>31</v>
      </c>
      <c r="L23" s="15">
        <v>41165</v>
      </c>
      <c r="M23" s="16">
        <v>3092.9337845230352</v>
      </c>
      <c r="N23" s="16">
        <f t="shared" ref="N23:N27" si="19">M23*$AH$8</f>
        <v>1346.6633697813295</v>
      </c>
      <c r="O23" s="14" t="s">
        <v>34</v>
      </c>
      <c r="P23" s="15">
        <v>65134</v>
      </c>
      <c r="Q23" s="16">
        <v>4843.6885218911411</v>
      </c>
      <c r="R23" s="16">
        <f t="shared" ref="R23:R27" si="20">Q23*$AH$8</f>
        <v>2108.9419824314027</v>
      </c>
      <c r="S23" s="14" t="s">
        <v>34</v>
      </c>
      <c r="T23" s="15">
        <v>64786</v>
      </c>
      <c r="U23" s="16">
        <v>4770.1512564409504</v>
      </c>
      <c r="V23" s="16">
        <f t="shared" ref="V23:V27" si="21">U23*$AH$8</f>
        <v>2076.9238570543898</v>
      </c>
      <c r="W23" s="14" t="s">
        <v>34</v>
      </c>
      <c r="X23" s="15">
        <v>64786</v>
      </c>
      <c r="Y23" s="16">
        <v>4770.1512564409504</v>
      </c>
      <c r="Z23" s="16">
        <f t="shared" ref="Z23:Z27" si="22">Y23*$AH$8</f>
        <v>2076.9238570543898</v>
      </c>
      <c r="AA23" s="14" t="s">
        <v>31</v>
      </c>
      <c r="AB23" s="15">
        <v>34901</v>
      </c>
      <c r="AC23" s="16">
        <v>2520.8069169607052</v>
      </c>
      <c r="AD23" s="16">
        <f t="shared" ref="AD23:AD27" si="23">AC23*$AH$8</f>
        <v>1097.5593316446912</v>
      </c>
    </row>
    <row r="24" spans="2:30" s="15" customFormat="1" x14ac:dyDescent="0.35">
      <c r="C24" s="14" t="s">
        <v>29</v>
      </c>
      <c r="D24" s="15">
        <v>25109</v>
      </c>
      <c r="E24" s="16">
        <v>1928.8531429376783</v>
      </c>
      <c r="F24" s="16">
        <f>E24*$AH$8</f>
        <v>839.82265843506514</v>
      </c>
      <c r="G24" s="14" t="s">
        <v>29</v>
      </c>
      <c r="H24" s="15">
        <v>25134</v>
      </c>
      <c r="I24" s="16">
        <v>1908.9210766758115</v>
      </c>
      <c r="J24" s="16">
        <f t="shared" si="18"/>
        <v>831.14423678464834</v>
      </c>
      <c r="K24" s="14" t="s">
        <v>34</v>
      </c>
      <c r="L24" s="15">
        <v>36559</v>
      </c>
      <c r="M24" s="16">
        <v>2746.8618056207374</v>
      </c>
      <c r="N24" s="16">
        <f t="shared" si="19"/>
        <v>1195.983630167269</v>
      </c>
      <c r="O24" s="14" t="s">
        <v>31</v>
      </c>
      <c r="P24" s="15">
        <v>39260</v>
      </c>
      <c r="Q24" s="16">
        <v>2919.569063307124</v>
      </c>
      <c r="R24" s="16">
        <f t="shared" si="20"/>
        <v>1271.1803701639219</v>
      </c>
      <c r="S24" s="14" t="s">
        <v>31</v>
      </c>
      <c r="T24" s="15">
        <v>38885</v>
      </c>
      <c r="U24" s="16">
        <v>2863.0773871933193</v>
      </c>
      <c r="V24" s="16">
        <f t="shared" si="21"/>
        <v>1246.5838943839713</v>
      </c>
      <c r="W24" s="14" t="s">
        <v>31</v>
      </c>
      <c r="X24" s="15">
        <v>38885</v>
      </c>
      <c r="Y24" s="16">
        <v>2863.0773871933193</v>
      </c>
      <c r="Z24" s="16">
        <f t="shared" si="22"/>
        <v>1246.5838943839713</v>
      </c>
      <c r="AA24" s="14" t="s">
        <v>29</v>
      </c>
      <c r="AB24" s="15">
        <v>20357</v>
      </c>
      <c r="AC24" s="16">
        <v>1470.3322657966555</v>
      </c>
      <c r="AD24" s="16">
        <f t="shared" si="23"/>
        <v>640.18266852786383</v>
      </c>
    </row>
    <row r="25" spans="2:30" s="15" customFormat="1" x14ac:dyDescent="0.35">
      <c r="C25" s="14" t="s">
        <v>37</v>
      </c>
      <c r="D25" s="15">
        <v>23949</v>
      </c>
      <c r="E25" s="16">
        <v>1839.7428778611038</v>
      </c>
      <c r="F25" s="16">
        <f>E25*$AH$8</f>
        <v>801.02404902072465</v>
      </c>
      <c r="G25" s="14" t="s">
        <v>37</v>
      </c>
      <c r="H25" s="15">
        <v>22922</v>
      </c>
      <c r="I25" s="16">
        <v>1740.920224379842</v>
      </c>
      <c r="J25" s="16">
        <f t="shared" si="18"/>
        <v>757.99666569498322</v>
      </c>
      <c r="K25" s="14" t="s">
        <v>38</v>
      </c>
      <c r="L25" s="15">
        <v>17170</v>
      </c>
      <c r="M25" s="16">
        <v>1290.0685796249365</v>
      </c>
      <c r="N25" s="16">
        <f t="shared" si="19"/>
        <v>561.69585956869741</v>
      </c>
      <c r="O25" s="14" t="s">
        <v>38</v>
      </c>
      <c r="P25" s="15">
        <v>15806</v>
      </c>
      <c r="Q25" s="16">
        <v>1175.4128531490678</v>
      </c>
      <c r="R25" s="16">
        <f t="shared" si="20"/>
        <v>511.77475626110413</v>
      </c>
      <c r="S25" s="14" t="s">
        <v>29</v>
      </c>
      <c r="T25" s="15">
        <v>18207</v>
      </c>
      <c r="U25" s="16">
        <v>1340.569628098978</v>
      </c>
      <c r="V25" s="16">
        <f t="shared" si="21"/>
        <v>583.68401607429507</v>
      </c>
      <c r="W25" s="14" t="s">
        <v>29</v>
      </c>
      <c r="X25" s="15">
        <v>18207</v>
      </c>
      <c r="Y25" s="16">
        <v>1340.569628098978</v>
      </c>
      <c r="Z25" s="16">
        <f t="shared" si="22"/>
        <v>583.68401607429507</v>
      </c>
      <c r="AA25" s="14" t="s">
        <v>38</v>
      </c>
      <c r="AB25" s="15">
        <v>15037</v>
      </c>
      <c r="AC25" s="16">
        <v>1086.0827371805426</v>
      </c>
      <c r="AD25" s="16">
        <f t="shared" si="23"/>
        <v>472.88042376840826</v>
      </c>
    </row>
    <row r="26" spans="2:30" s="15" customFormat="1" x14ac:dyDescent="0.35">
      <c r="C26" s="14" t="s">
        <v>38</v>
      </c>
      <c r="D26" s="15">
        <v>23697</v>
      </c>
      <c r="E26" s="16">
        <v>1820.3844409651583</v>
      </c>
      <c r="F26" s="16">
        <f>E26*$AH$8</f>
        <v>792.5953855962299</v>
      </c>
      <c r="G26" s="14" t="s">
        <v>38</v>
      </c>
      <c r="H26" s="15">
        <v>22387</v>
      </c>
      <c r="I26" s="16">
        <v>1700.2871068489453</v>
      </c>
      <c r="J26" s="16">
        <f t="shared" si="18"/>
        <v>740.30500632203075</v>
      </c>
      <c r="K26" s="14" t="s">
        <v>37</v>
      </c>
      <c r="L26" s="15">
        <v>15860</v>
      </c>
      <c r="M26" s="16">
        <v>1191.6416815871576</v>
      </c>
      <c r="N26" s="16">
        <f t="shared" si="19"/>
        <v>518.84078816304839</v>
      </c>
      <c r="O26" s="14" t="s">
        <v>29</v>
      </c>
      <c r="P26" s="15">
        <v>15395</v>
      </c>
      <c r="Q26" s="16">
        <v>1144.8488469081299</v>
      </c>
      <c r="R26" s="16">
        <f t="shared" si="20"/>
        <v>498.46718794379973</v>
      </c>
      <c r="S26" s="14" t="s">
        <v>38</v>
      </c>
      <c r="T26" s="15">
        <v>16344</v>
      </c>
      <c r="U26" s="16">
        <v>1203.3981436617619</v>
      </c>
      <c r="V26" s="16">
        <f t="shared" si="21"/>
        <v>523.95955175033112</v>
      </c>
      <c r="W26" s="14" t="s">
        <v>38</v>
      </c>
      <c r="X26" s="15">
        <v>16344</v>
      </c>
      <c r="Y26" s="16">
        <v>1203.3981436617619</v>
      </c>
      <c r="Z26" s="16">
        <f t="shared" si="22"/>
        <v>523.95955175033112</v>
      </c>
      <c r="AA26" s="14" t="s">
        <v>36</v>
      </c>
      <c r="AB26" s="15">
        <v>14239</v>
      </c>
      <c r="AC26" s="16">
        <v>1028.4453078881259</v>
      </c>
      <c r="AD26" s="16">
        <f t="shared" si="23"/>
        <v>447.78508705449002</v>
      </c>
    </row>
    <row r="27" spans="2:30" s="15" customFormat="1" x14ac:dyDescent="0.35">
      <c r="B27" s="15" t="s">
        <v>25</v>
      </c>
      <c r="C27" s="13" t="s">
        <v>27</v>
      </c>
      <c r="D27" s="15">
        <v>393568</v>
      </c>
      <c r="E27" s="16">
        <v>30233.57655660106</v>
      </c>
      <c r="F27" s="16">
        <f>E27*$AH$8</f>
        <v>13163.699232744102</v>
      </c>
      <c r="G27" s="13" t="s">
        <v>27</v>
      </c>
      <c r="H27" s="15">
        <v>371147</v>
      </c>
      <c r="I27" s="16">
        <v>28188.522751849981</v>
      </c>
      <c r="J27" s="16">
        <f t="shared" si="18"/>
        <v>12273.282806155483</v>
      </c>
      <c r="K27" s="13" t="s">
        <v>27</v>
      </c>
      <c r="L27" s="15">
        <v>309659</v>
      </c>
      <c r="M27" s="16">
        <v>23266.240320214227</v>
      </c>
      <c r="N27" s="16">
        <f t="shared" si="19"/>
        <v>10130.121035421274</v>
      </c>
      <c r="O27" s="13" t="s">
        <v>27</v>
      </c>
      <c r="P27" s="15">
        <v>311565</v>
      </c>
      <c r="Q27" s="16">
        <v>23169.524585055635</v>
      </c>
      <c r="R27" s="16">
        <f t="shared" si="20"/>
        <v>10088.011004333224</v>
      </c>
      <c r="S27" s="13" t="s">
        <v>27</v>
      </c>
      <c r="T27" s="15">
        <v>365675</v>
      </c>
      <c r="U27" s="16">
        <v>26924.413618668303</v>
      </c>
      <c r="V27" s="16">
        <f t="shared" si="21"/>
        <v>11722.889689568179</v>
      </c>
      <c r="W27" s="13" t="s">
        <v>27</v>
      </c>
      <c r="X27" s="15">
        <v>319502</v>
      </c>
      <c r="Y27" s="16">
        <v>23297.676063484727</v>
      </c>
      <c r="Z27" s="16">
        <f t="shared" si="22"/>
        <v>10143.808158041251</v>
      </c>
      <c r="AA27" s="13" t="s">
        <v>27</v>
      </c>
      <c r="AB27" s="15">
        <v>270354</v>
      </c>
      <c r="AC27" s="16">
        <v>19526.954334488826</v>
      </c>
      <c r="AD27" s="16">
        <f t="shared" si="23"/>
        <v>8502.0359172364351</v>
      </c>
    </row>
    <row r="28" spans="2:30" x14ac:dyDescent="0.35">
      <c r="C28" s="8" t="s">
        <v>28</v>
      </c>
      <c r="D28" s="5">
        <v>47312</v>
      </c>
      <c r="E28" s="9">
        <v>16243.51528842255</v>
      </c>
      <c r="F28" s="7">
        <f>E28*$AH$9</f>
        <v>1611.356716611517</v>
      </c>
      <c r="G28" s="8" t="s">
        <v>28</v>
      </c>
      <c r="H28" s="5">
        <v>44299</v>
      </c>
      <c r="I28" s="9">
        <v>14797.160702138915</v>
      </c>
      <c r="J28" s="7">
        <f>I28*$AH$9</f>
        <v>1467.8783416521803</v>
      </c>
      <c r="K28" s="8" t="s">
        <v>28</v>
      </c>
      <c r="L28" s="5">
        <v>30211</v>
      </c>
      <c r="M28" s="9">
        <v>9826.7607875469421</v>
      </c>
      <c r="N28" s="7">
        <f>M28*$AH$9</f>
        <v>974.81467012465657</v>
      </c>
      <c r="O28" s="8" t="s">
        <v>28</v>
      </c>
      <c r="P28" s="5">
        <v>18995</v>
      </c>
      <c r="Q28" s="9">
        <v>6021.2129853539482</v>
      </c>
      <c r="R28" s="7">
        <f>Q28*$AH$9</f>
        <v>597.30432814711162</v>
      </c>
      <c r="S28" s="8" t="s">
        <v>28</v>
      </c>
      <c r="T28" s="5">
        <v>29649</v>
      </c>
      <c r="U28" s="9">
        <v>9166.0045125715842</v>
      </c>
      <c r="V28" s="7">
        <f>U28*$AH$9</f>
        <v>909.26764764710117</v>
      </c>
      <c r="W28" s="8" t="s">
        <v>28</v>
      </c>
      <c r="X28" s="5">
        <v>35045</v>
      </c>
      <c r="Y28" s="9">
        <v>10576.046868090452</v>
      </c>
      <c r="Z28" s="7">
        <f>Y28*$AH$9</f>
        <v>1049.1438493145729</v>
      </c>
      <c r="AA28" s="8" t="s">
        <v>28</v>
      </c>
      <c r="AB28" s="5">
        <v>31728</v>
      </c>
      <c r="AC28" s="9">
        <v>9358.657165077213</v>
      </c>
      <c r="AD28" s="7">
        <f>AC28*$AH$9</f>
        <v>928.37879077565947</v>
      </c>
    </row>
    <row r="29" spans="2:30" x14ac:dyDescent="0.35">
      <c r="C29" s="8" t="s">
        <v>31</v>
      </c>
      <c r="D29" s="5">
        <v>14299</v>
      </c>
      <c r="E29" s="9">
        <v>4909.241315293245</v>
      </c>
      <c r="F29" s="7">
        <f>E29*$AH$9</f>
        <v>486.99673847708988</v>
      </c>
      <c r="G29" s="8" t="s">
        <v>31</v>
      </c>
      <c r="H29" s="5">
        <v>14331</v>
      </c>
      <c r="I29" s="9">
        <v>4786.9728441353709</v>
      </c>
      <c r="J29" s="7">
        <f t="shared" ref="J29:J33" si="24">I29*$AH$9</f>
        <v>474.86770613822875</v>
      </c>
      <c r="K29" s="8" t="s">
        <v>31</v>
      </c>
      <c r="L29" s="5">
        <v>9971</v>
      </c>
      <c r="M29" s="9">
        <v>3243.2766810973012</v>
      </c>
      <c r="N29" s="7">
        <f t="shared" ref="N29:N33" si="25">M29*$AH$9</f>
        <v>321.73304676485225</v>
      </c>
      <c r="O29" s="8" t="s">
        <v>34</v>
      </c>
      <c r="P29" s="5">
        <v>11345</v>
      </c>
      <c r="Q29" s="9">
        <v>3596.2443442400913</v>
      </c>
      <c r="R29" s="7">
        <f t="shared" ref="R29:R33" si="26">Q29*$AH$9</f>
        <v>356.74743894861706</v>
      </c>
      <c r="S29" s="8" t="s">
        <v>34</v>
      </c>
      <c r="T29" s="5">
        <v>11837</v>
      </c>
      <c r="U29" s="9">
        <v>3659.4150027086866</v>
      </c>
      <c r="V29" s="7">
        <f t="shared" ref="V29:V33" si="27">U29*$AH$9</f>
        <v>363.01396826870172</v>
      </c>
      <c r="W29" s="8" t="s">
        <v>31</v>
      </c>
      <c r="X29" s="5">
        <v>11639</v>
      </c>
      <c r="Y29" s="9">
        <v>3512.4728063262883</v>
      </c>
      <c r="Z29" s="7">
        <f t="shared" ref="Z29:Z33" si="28">Y29*$AH$9</f>
        <v>348.4373023875678</v>
      </c>
      <c r="AA29" s="8" t="s">
        <v>31</v>
      </c>
      <c r="AB29" s="5">
        <v>11164</v>
      </c>
      <c r="AC29" s="9">
        <v>3292.9919500416668</v>
      </c>
      <c r="AD29" s="7">
        <f t="shared" ref="AD29:AD33" si="29">AC29*$AH$9</f>
        <v>326.66480144413333</v>
      </c>
    </row>
    <row r="30" spans="2:30" x14ac:dyDescent="0.35">
      <c r="C30" s="8" t="s">
        <v>37</v>
      </c>
      <c r="D30" s="5">
        <v>7029</v>
      </c>
      <c r="E30" s="9">
        <v>2413.2496821593277</v>
      </c>
      <c r="F30" s="7">
        <f>E30*$AH$9</f>
        <v>239.39436847020531</v>
      </c>
      <c r="G30" s="8" t="s">
        <v>37</v>
      </c>
      <c r="H30" s="5">
        <v>6885</v>
      </c>
      <c r="I30" s="9">
        <v>2299.7912240508008</v>
      </c>
      <c r="J30" s="7">
        <f t="shared" si="24"/>
        <v>228.13928942583942</v>
      </c>
      <c r="K30" s="8" t="s">
        <v>34</v>
      </c>
      <c r="L30" s="5">
        <v>8867</v>
      </c>
      <c r="M30" s="9">
        <v>2884.17754801823</v>
      </c>
      <c r="N30" s="7">
        <f t="shared" si="25"/>
        <v>286.11041276340842</v>
      </c>
      <c r="O30" s="8" t="s">
        <v>31</v>
      </c>
      <c r="P30" s="5">
        <v>10075</v>
      </c>
      <c r="Q30" s="9">
        <v>3193.6678508787058</v>
      </c>
      <c r="R30" s="7">
        <f t="shared" si="26"/>
        <v>316.81185080716762</v>
      </c>
      <c r="S30" s="8" t="s">
        <v>31</v>
      </c>
      <c r="T30" s="5">
        <v>11105</v>
      </c>
      <c r="U30" s="9">
        <v>3433.1168036732251</v>
      </c>
      <c r="V30" s="7">
        <f t="shared" si="27"/>
        <v>340.56518692438391</v>
      </c>
      <c r="W30" s="8" t="s">
        <v>29</v>
      </c>
      <c r="X30" s="5">
        <v>5104</v>
      </c>
      <c r="Y30" s="9">
        <v>1540.3094083245446</v>
      </c>
      <c r="Z30" s="7">
        <f t="shared" si="28"/>
        <v>152.79869330579481</v>
      </c>
      <c r="AA30" s="8" t="s">
        <v>29</v>
      </c>
      <c r="AB30" s="5">
        <v>5120</v>
      </c>
      <c r="AC30" s="9">
        <v>1510.2220336987941</v>
      </c>
      <c r="AD30" s="7">
        <f t="shared" si="29"/>
        <v>149.81402574292036</v>
      </c>
    </row>
    <row r="31" spans="2:30" x14ac:dyDescent="0.35">
      <c r="C31" s="8" t="s">
        <v>29</v>
      </c>
      <c r="D31" s="5">
        <v>6037</v>
      </c>
      <c r="E31" s="9">
        <v>2072.6687055336265</v>
      </c>
      <c r="F31" s="7">
        <f>E31*$AH$9</f>
        <v>205.60873558893573</v>
      </c>
      <c r="G31" s="8" t="s">
        <v>29</v>
      </c>
      <c r="H31" s="5">
        <v>6257</v>
      </c>
      <c r="I31" s="9">
        <v>2090.0208698454408</v>
      </c>
      <c r="J31" s="7">
        <f t="shared" si="24"/>
        <v>207.33007028866771</v>
      </c>
      <c r="K31" s="8" t="s">
        <v>37</v>
      </c>
      <c r="L31" s="5">
        <v>4940</v>
      </c>
      <c r="M31" s="9">
        <v>1606.8385121472941</v>
      </c>
      <c r="N31" s="7">
        <f t="shared" si="25"/>
        <v>159.39838040501158</v>
      </c>
      <c r="O31" s="8" t="s">
        <v>37</v>
      </c>
      <c r="P31" s="5">
        <v>4554</v>
      </c>
      <c r="Q31" s="9">
        <v>1443.5695675336603</v>
      </c>
      <c r="R31" s="7">
        <f t="shared" si="26"/>
        <v>143.2021010993391</v>
      </c>
      <c r="S31" s="8" t="s">
        <v>37</v>
      </c>
      <c r="T31" s="5">
        <v>4532</v>
      </c>
      <c r="U31" s="9">
        <v>1401.0702705310271</v>
      </c>
      <c r="V31" s="7">
        <f t="shared" si="27"/>
        <v>138.98617083667787</v>
      </c>
      <c r="W31" s="8" t="s">
        <v>34</v>
      </c>
      <c r="X31" s="5">
        <v>4919</v>
      </c>
      <c r="Y31" s="9">
        <v>1484.4792279679536</v>
      </c>
      <c r="Z31" s="7">
        <f t="shared" si="28"/>
        <v>147.260339414421</v>
      </c>
      <c r="AA31" s="8" t="s">
        <v>37</v>
      </c>
      <c r="AB31" s="5">
        <v>3701</v>
      </c>
      <c r="AC31" s="9">
        <v>1091.6663567811008</v>
      </c>
      <c r="AD31" s="7">
        <f t="shared" si="29"/>
        <v>108.29330259268519</v>
      </c>
    </row>
    <row r="32" spans="2:30" x14ac:dyDescent="0.35">
      <c r="C32" s="8" t="s">
        <v>36</v>
      </c>
      <c r="D32" s="5">
        <v>4913</v>
      </c>
      <c r="E32" s="9">
        <v>1686.768486050473</v>
      </c>
      <c r="F32" s="7">
        <f>E32*$AH$9</f>
        <v>167.32743381620691</v>
      </c>
      <c r="G32" s="8" t="s">
        <v>36</v>
      </c>
      <c r="H32" s="5">
        <v>4114</v>
      </c>
      <c r="I32" s="9">
        <v>1374.1962375809724</v>
      </c>
      <c r="J32" s="7">
        <f t="shared" si="24"/>
        <v>136.32026676803247</v>
      </c>
      <c r="K32" s="8" t="s">
        <v>29</v>
      </c>
      <c r="L32" s="5">
        <v>3118</v>
      </c>
      <c r="M32" s="9">
        <v>1014.1948341852759</v>
      </c>
      <c r="N32" s="7">
        <f t="shared" si="25"/>
        <v>100.60812755117936</v>
      </c>
      <c r="O32" s="8" t="s">
        <v>29</v>
      </c>
      <c r="P32" s="5">
        <v>3409</v>
      </c>
      <c r="Q32" s="9">
        <v>1080.6167447787107</v>
      </c>
      <c r="R32" s="7">
        <f t="shared" si="26"/>
        <v>107.19718108204809</v>
      </c>
      <c r="S32" s="8" t="s">
        <v>29</v>
      </c>
      <c r="T32" s="5">
        <v>4288</v>
      </c>
      <c r="U32" s="9">
        <v>1325.6375375192065</v>
      </c>
      <c r="V32" s="7">
        <f t="shared" si="27"/>
        <v>131.50324372190528</v>
      </c>
      <c r="W32" s="8" t="s">
        <v>37</v>
      </c>
      <c r="X32" s="5">
        <v>4398</v>
      </c>
      <c r="Y32" s="9">
        <v>1327.2493686934456</v>
      </c>
      <c r="Z32" s="7">
        <f t="shared" si="28"/>
        <v>131.66313737438981</v>
      </c>
      <c r="AA32" s="8" t="s">
        <v>36</v>
      </c>
      <c r="AB32" s="5">
        <v>3435</v>
      </c>
      <c r="AC32" s="9">
        <v>1013.2056026865931</v>
      </c>
      <c r="AD32" s="7">
        <f t="shared" si="29"/>
        <v>100.50999578651003</v>
      </c>
    </row>
    <row r="33" spans="2:30" x14ac:dyDescent="0.35">
      <c r="B33" s="5" t="s">
        <v>18</v>
      </c>
      <c r="C33" s="11" t="s">
        <v>27</v>
      </c>
      <c r="D33" s="5">
        <v>101304</v>
      </c>
      <c r="E33" s="9">
        <v>34780.458927510103</v>
      </c>
      <c r="F33" s="7">
        <f>E33*$AH$9</f>
        <v>3450.2215256090021</v>
      </c>
      <c r="G33" s="11" t="s">
        <v>27</v>
      </c>
      <c r="H33" s="5">
        <v>99182</v>
      </c>
      <c r="I33" s="9">
        <v>33129.686736936317</v>
      </c>
      <c r="J33" s="7">
        <f t="shared" si="24"/>
        <v>3286.4649243040826</v>
      </c>
      <c r="K33" s="11" t="s">
        <v>27</v>
      </c>
      <c r="L33" s="5">
        <v>75124</v>
      </c>
      <c r="M33" s="9">
        <v>24435.655138978404</v>
      </c>
      <c r="N33" s="7">
        <f t="shared" si="25"/>
        <v>2424.0169897866576</v>
      </c>
      <c r="O33" s="11" t="s">
        <v>27</v>
      </c>
      <c r="P33" s="5">
        <v>69151</v>
      </c>
      <c r="Q33" s="9">
        <v>21920.131568845001</v>
      </c>
      <c r="R33" s="7">
        <f t="shared" si="26"/>
        <v>2174.4770516294238</v>
      </c>
      <c r="S33" s="11" t="s">
        <v>27</v>
      </c>
      <c r="T33" s="5">
        <v>83891</v>
      </c>
      <c r="U33" s="9">
        <v>25934.948381535389</v>
      </c>
      <c r="V33" s="7">
        <f t="shared" si="27"/>
        <v>2572.7468794483107</v>
      </c>
      <c r="W33" s="11" t="s">
        <v>27</v>
      </c>
      <c r="X33" s="5">
        <v>83351</v>
      </c>
      <c r="Y33" s="9">
        <v>25154.061421093087</v>
      </c>
      <c r="Z33" s="7">
        <f t="shared" si="28"/>
        <v>2495.2828929724342</v>
      </c>
      <c r="AA33" s="11" t="s">
        <v>27</v>
      </c>
      <c r="AB33" s="5">
        <v>75722</v>
      </c>
      <c r="AC33" s="9">
        <v>22335.357975730483</v>
      </c>
      <c r="AD33" s="7">
        <f t="shared" si="29"/>
        <v>2215.6675111924637</v>
      </c>
    </row>
    <row r="34" spans="2:30" s="15" customFormat="1" x14ac:dyDescent="0.35">
      <c r="C34" s="14" t="s">
        <v>28</v>
      </c>
      <c r="D34" s="15">
        <v>61717</v>
      </c>
      <c r="E34" s="16">
        <v>18458.4142099612</v>
      </c>
      <c r="F34" s="17">
        <f>E34*$AH$10</f>
        <v>2206.703418800862</v>
      </c>
      <c r="G34" s="14" t="s">
        <v>28</v>
      </c>
      <c r="H34" s="15">
        <v>57825</v>
      </c>
      <c r="I34" s="16">
        <v>16684.458758047789</v>
      </c>
      <c r="J34" s="17">
        <f>I34*$AH$10</f>
        <v>1994.6270445246134</v>
      </c>
      <c r="K34" s="14" t="s">
        <v>28</v>
      </c>
      <c r="L34" s="15">
        <v>34315</v>
      </c>
      <c r="M34" s="16">
        <v>9550.0099329565674</v>
      </c>
      <c r="N34" s="17">
        <f>M34*$AH$10</f>
        <v>1141.7036874849578</v>
      </c>
      <c r="O34" s="14" t="s">
        <v>28</v>
      </c>
      <c r="P34" s="15">
        <v>20050</v>
      </c>
      <c r="Q34" s="16">
        <v>5381.9868234896912</v>
      </c>
      <c r="R34" s="17">
        <f>Q34*$AH$10</f>
        <v>643.41652474819273</v>
      </c>
      <c r="S34" s="14" t="s">
        <v>28</v>
      </c>
      <c r="T34" s="15">
        <v>32264</v>
      </c>
      <c r="U34" s="16">
        <v>8354.2855936662945</v>
      </c>
      <c r="V34" s="17">
        <f>U34*$AH$10</f>
        <v>998.75484272280562</v>
      </c>
      <c r="W34" s="14" t="s">
        <v>28</v>
      </c>
      <c r="X34" s="15">
        <v>41801</v>
      </c>
      <c r="Y34" s="16">
        <v>10443.827176834091</v>
      </c>
      <c r="Z34" s="17">
        <f>Y34*$AH$10</f>
        <v>1248.5595389905156</v>
      </c>
      <c r="AA34" s="14" t="s">
        <v>28</v>
      </c>
      <c r="AB34" s="15">
        <v>38130</v>
      </c>
      <c r="AC34" s="16">
        <v>9195.1529192273792</v>
      </c>
      <c r="AD34" s="17">
        <f>AC34*$AH$10</f>
        <v>1099.2805314936334</v>
      </c>
    </row>
    <row r="35" spans="2:30" s="15" customFormat="1" x14ac:dyDescent="0.35">
      <c r="C35" s="14" t="s">
        <v>31</v>
      </c>
      <c r="D35" s="15">
        <v>18539</v>
      </c>
      <c r="E35" s="16">
        <v>5544.6723113318967</v>
      </c>
      <c r="F35" s="17">
        <f t="shared" ref="F35:F39" si="30">E35*$AH$10</f>
        <v>662.86557481972829</v>
      </c>
      <c r="G35" s="14" t="s">
        <v>31</v>
      </c>
      <c r="H35" s="15">
        <v>19884</v>
      </c>
      <c r="I35" s="16">
        <v>5737.2032502381717</v>
      </c>
      <c r="J35" s="17">
        <f t="shared" ref="J35:J39" si="31">I35*$AH$10</f>
        <v>685.88264856597357</v>
      </c>
      <c r="K35" s="14" t="s">
        <v>31</v>
      </c>
      <c r="L35" s="15">
        <v>13111</v>
      </c>
      <c r="M35" s="16">
        <v>3648.8468667053348</v>
      </c>
      <c r="N35" s="17">
        <f t="shared" ref="N35:N39" si="32">M35*$AH$10</f>
        <v>436.21964291462285</v>
      </c>
      <c r="O35" s="14" t="s">
        <v>31</v>
      </c>
      <c r="P35" s="15">
        <v>13536</v>
      </c>
      <c r="Q35" s="16">
        <v>3633.4450694641628</v>
      </c>
      <c r="R35" s="17">
        <f t="shared" ref="R35:R39" si="33">Q35*$AH$10</f>
        <v>434.3783580544407</v>
      </c>
      <c r="S35" s="14" t="s">
        <v>31</v>
      </c>
      <c r="T35" s="15">
        <v>15631</v>
      </c>
      <c r="U35" s="16">
        <v>4047.4162569612527</v>
      </c>
      <c r="V35" s="17">
        <f t="shared" ref="V35:V39" si="34">U35*$AH$10</f>
        <v>483.86861351971783</v>
      </c>
      <c r="W35" s="14" t="s">
        <v>31</v>
      </c>
      <c r="X35" s="15">
        <v>16084</v>
      </c>
      <c r="Y35" s="16">
        <v>4018.5286551087183</v>
      </c>
      <c r="Z35" s="17">
        <f t="shared" ref="Z35:Z39" si="35">Y35*$AH$10</f>
        <v>480.41510071824734</v>
      </c>
      <c r="AA35" s="14" t="s">
        <v>31</v>
      </c>
      <c r="AB35" s="15">
        <v>15522</v>
      </c>
      <c r="AC35" s="16">
        <v>3743.1724000064874</v>
      </c>
      <c r="AD35" s="17">
        <f t="shared" ref="AD35:AD39" si="36">AC35*$AH$10</f>
        <v>447.49626042077563</v>
      </c>
    </row>
    <row r="36" spans="2:30" s="15" customFormat="1" x14ac:dyDescent="0.35">
      <c r="C36" s="14" t="s">
        <v>37</v>
      </c>
      <c r="D36" s="15">
        <v>9785</v>
      </c>
      <c r="E36" s="16">
        <v>2926.5126795610663</v>
      </c>
      <c r="F36" s="17">
        <f t="shared" si="30"/>
        <v>349.86459084152551</v>
      </c>
      <c r="G36" s="14" t="s">
        <v>37</v>
      </c>
      <c r="H36" s="15">
        <v>9640</v>
      </c>
      <c r="I36" s="16">
        <v>2781.4644604856153</v>
      </c>
      <c r="J36" s="17">
        <f t="shared" si="31"/>
        <v>332.52407625105536</v>
      </c>
      <c r="K36" s="14" t="s">
        <v>34</v>
      </c>
      <c r="L36" s="15">
        <v>9153</v>
      </c>
      <c r="M36" s="16">
        <v>2547.3186920108246</v>
      </c>
      <c r="N36" s="17">
        <f t="shared" si="32"/>
        <v>304.53194962989414</v>
      </c>
      <c r="O36" s="14" t="s">
        <v>34</v>
      </c>
      <c r="P36" s="15">
        <v>13041</v>
      </c>
      <c r="Q36" s="16">
        <v>3500.5730755675349</v>
      </c>
      <c r="R36" s="17">
        <f t="shared" si="33"/>
        <v>418.49351118409885</v>
      </c>
      <c r="S36" s="14" t="s">
        <v>34</v>
      </c>
      <c r="T36" s="15">
        <v>9830</v>
      </c>
      <c r="U36" s="16">
        <v>2545.3331076661193</v>
      </c>
      <c r="V36" s="17">
        <f t="shared" si="34"/>
        <v>304.29457302148461</v>
      </c>
      <c r="W36" s="14" t="s">
        <v>37</v>
      </c>
      <c r="X36" s="15">
        <v>5952</v>
      </c>
      <c r="Y36" s="16">
        <v>1487.0854610300355</v>
      </c>
      <c r="Z36" s="17">
        <f t="shared" si="35"/>
        <v>177.78106686614078</v>
      </c>
      <c r="AA36" s="14" t="s">
        <v>29</v>
      </c>
      <c r="AB36" s="15">
        <v>5944</v>
      </c>
      <c r="AC36" s="16">
        <v>1433.4117217909136</v>
      </c>
      <c r="AD36" s="17">
        <f t="shared" si="36"/>
        <v>171.36437134010373</v>
      </c>
    </row>
    <row r="37" spans="2:30" s="15" customFormat="1" x14ac:dyDescent="0.35">
      <c r="C37" s="14" t="s">
        <v>29</v>
      </c>
      <c r="D37" s="15">
        <v>7377</v>
      </c>
      <c r="E37" s="16">
        <v>2206.3243778356655</v>
      </c>
      <c r="F37" s="17">
        <f t="shared" si="30"/>
        <v>263.76607937025386</v>
      </c>
      <c r="G37" s="14" t="s">
        <v>29</v>
      </c>
      <c r="H37" s="15">
        <v>8180</v>
      </c>
      <c r="I37" s="16">
        <v>2360.205320204599</v>
      </c>
      <c r="J37" s="17">
        <f t="shared" si="31"/>
        <v>282.16254603045985</v>
      </c>
      <c r="K37" s="14" t="s">
        <v>37</v>
      </c>
      <c r="L37" s="15">
        <v>6339</v>
      </c>
      <c r="M37" s="16">
        <v>1764.1705657878967</v>
      </c>
      <c r="N37" s="17">
        <f t="shared" si="32"/>
        <v>210.90659113994309</v>
      </c>
      <c r="O37" s="14" t="s">
        <v>37</v>
      </c>
      <c r="P37" s="15">
        <v>6046</v>
      </c>
      <c r="Q37" s="16">
        <v>1622.917323432353</v>
      </c>
      <c r="R37" s="17">
        <f t="shared" si="33"/>
        <v>194.01976601633783</v>
      </c>
      <c r="S37" s="14" t="s">
        <v>37</v>
      </c>
      <c r="T37" s="15">
        <v>6010</v>
      </c>
      <c r="U37" s="16">
        <v>1556.2006080440872</v>
      </c>
      <c r="V37" s="17">
        <f t="shared" si="34"/>
        <v>186.04378269167066</v>
      </c>
      <c r="W37" s="14" t="s">
        <v>29</v>
      </c>
      <c r="X37" s="15">
        <v>5878</v>
      </c>
      <c r="Y37" s="16">
        <v>1468.5968313062076</v>
      </c>
      <c r="Z37" s="17">
        <f t="shared" si="35"/>
        <v>175.57075118265715</v>
      </c>
      <c r="AA37" s="14" t="s">
        <v>37</v>
      </c>
      <c r="AB37" s="15">
        <v>5248</v>
      </c>
      <c r="AC37" s="16">
        <v>1265.5694340441983</v>
      </c>
      <c r="AD37" s="17">
        <f t="shared" si="36"/>
        <v>151.29882583998392</v>
      </c>
    </row>
    <row r="38" spans="2:30" s="15" customFormat="1" x14ac:dyDescent="0.35">
      <c r="C38" s="14" t="s">
        <v>36</v>
      </c>
      <c r="D38" s="15">
        <v>5971</v>
      </c>
      <c r="E38" s="16">
        <v>1785.8157598016483</v>
      </c>
      <c r="F38" s="17">
        <f t="shared" si="30"/>
        <v>213.49427408428707</v>
      </c>
      <c r="G38" s="14" t="s">
        <v>36</v>
      </c>
      <c r="H38" s="15">
        <v>5191</v>
      </c>
      <c r="I38" s="16">
        <v>1497.778217259422</v>
      </c>
      <c r="J38" s="17">
        <f t="shared" si="31"/>
        <v>179.05938587336394</v>
      </c>
      <c r="K38" s="14" t="s">
        <v>29</v>
      </c>
      <c r="L38" s="15">
        <v>3950</v>
      </c>
      <c r="M38" s="16">
        <v>1099.3017407891139</v>
      </c>
      <c r="N38" s="17">
        <f t="shared" si="32"/>
        <v>131.42152311133859</v>
      </c>
      <c r="O38" s="14" t="s">
        <v>39</v>
      </c>
      <c r="P38" s="15">
        <v>4587</v>
      </c>
      <c r="Q38" s="16">
        <v>1231.2804767754221</v>
      </c>
      <c r="R38" s="17">
        <f t="shared" si="33"/>
        <v>147.19958099850174</v>
      </c>
      <c r="S38" s="14" t="s">
        <v>29</v>
      </c>
      <c r="T38" s="15">
        <v>4968</v>
      </c>
      <c r="U38" s="16">
        <v>1286.3901199272921</v>
      </c>
      <c r="V38" s="17">
        <f t="shared" si="34"/>
        <v>153.78793883730779</v>
      </c>
      <c r="W38" s="14" t="s">
        <v>34</v>
      </c>
      <c r="X38" s="15">
        <v>5095</v>
      </c>
      <c r="Y38" s="16">
        <v>1272.967141120301</v>
      </c>
      <c r="Z38" s="17">
        <f t="shared" si="35"/>
        <v>152.18322172093201</v>
      </c>
      <c r="AA38" s="14" t="s">
        <v>36</v>
      </c>
      <c r="AB38" s="15">
        <v>4322</v>
      </c>
      <c r="AC38" s="16">
        <v>1042.2620224731372</v>
      </c>
      <c r="AD38" s="17">
        <f t="shared" si="36"/>
        <v>124.60242478666358</v>
      </c>
    </row>
    <row r="39" spans="2:30" s="15" customFormat="1" x14ac:dyDescent="0.35">
      <c r="B39" s="15" t="s">
        <v>26</v>
      </c>
      <c r="C39" s="13" t="s">
        <v>27</v>
      </c>
      <c r="D39" s="15">
        <v>132096</v>
      </c>
      <c r="E39" s="16">
        <v>39507.47255179342</v>
      </c>
      <c r="F39" s="17">
        <f t="shared" si="30"/>
        <v>4723.1183435669045</v>
      </c>
      <c r="G39" s="13" t="s">
        <v>27</v>
      </c>
      <c r="H39" s="15">
        <v>132858</v>
      </c>
      <c r="I39" s="16">
        <v>38334.004698257042</v>
      </c>
      <c r="J39" s="17">
        <f t="shared" si="31"/>
        <v>4582.8302616766305</v>
      </c>
      <c r="K39" s="13" t="s">
        <v>27</v>
      </c>
      <c r="L39" s="15">
        <v>90928</v>
      </c>
      <c r="M39" s="16">
        <v>25305.647768727224</v>
      </c>
      <c r="N39" s="17">
        <f t="shared" si="32"/>
        <v>3025.2901907513401</v>
      </c>
      <c r="O39" s="13" t="s">
        <v>27</v>
      </c>
      <c r="P39" s="15">
        <v>85341</v>
      </c>
      <c r="Q39" s="16">
        <v>22907.937032590213</v>
      </c>
      <c r="R39" s="17">
        <f t="shared" si="33"/>
        <v>2738.6438722461603</v>
      </c>
      <c r="S39" s="13" t="s">
        <v>27</v>
      </c>
      <c r="T39" s="15">
        <v>99647</v>
      </c>
      <c r="U39" s="16">
        <v>25802.116803622153</v>
      </c>
      <c r="V39" s="17">
        <f t="shared" si="34"/>
        <v>3084.643063873029</v>
      </c>
      <c r="W39" s="13" t="s">
        <v>27</v>
      </c>
      <c r="X39" s="15">
        <v>105810</v>
      </c>
      <c r="Y39" s="16">
        <v>26436.242041597456</v>
      </c>
      <c r="Z39" s="17">
        <f t="shared" si="35"/>
        <v>3160.4527360729762</v>
      </c>
      <c r="AA39" s="13" t="s">
        <v>27</v>
      </c>
      <c r="AB39" s="15">
        <v>94834</v>
      </c>
      <c r="AC39" s="16">
        <v>22869.476316339078</v>
      </c>
      <c r="AD39" s="17">
        <f t="shared" si="36"/>
        <v>2734.0458936183372</v>
      </c>
    </row>
    <row r="40" spans="2:30" x14ac:dyDescent="0.35">
      <c r="C40" s="8" t="s">
        <v>28</v>
      </c>
      <c r="D40" s="5">
        <v>676323</v>
      </c>
      <c r="E40" s="9">
        <v>22437.462117003761</v>
      </c>
      <c r="G40" s="8" t="s">
        <v>28</v>
      </c>
      <c r="H40" s="5">
        <v>646030</v>
      </c>
      <c r="I40" s="9">
        <v>21176.312400699026</v>
      </c>
      <c r="K40" s="8" t="s">
        <v>28</v>
      </c>
      <c r="L40" s="5">
        <v>376256</v>
      </c>
      <c r="M40" s="9">
        <v>12190.717194593117</v>
      </c>
      <c r="O40" s="8" t="s">
        <v>28</v>
      </c>
      <c r="P40" s="5">
        <v>256930</v>
      </c>
      <c r="Q40" s="9">
        <v>8231.3610463542864</v>
      </c>
      <c r="S40" s="8" t="s">
        <v>28</v>
      </c>
      <c r="T40" s="5">
        <v>497970</v>
      </c>
      <c r="U40" s="9">
        <v>15780.612166538216</v>
      </c>
      <c r="W40" s="8" t="s">
        <v>28</v>
      </c>
      <c r="X40" s="5">
        <v>522390</v>
      </c>
      <c r="Y40" s="9">
        <v>16380.473244072968</v>
      </c>
      <c r="AA40" s="8" t="s">
        <v>28</v>
      </c>
      <c r="AB40" s="5">
        <v>409338</v>
      </c>
      <c r="AC40" s="9">
        <v>12704.773005355391</v>
      </c>
    </row>
    <row r="41" spans="2:30" x14ac:dyDescent="0.35">
      <c r="C41" s="8" t="s">
        <v>31</v>
      </c>
      <c r="D41" s="5">
        <v>112159</v>
      </c>
      <c r="E41" s="9">
        <v>3720.9488862289536</v>
      </c>
      <c r="G41" s="8" t="s">
        <v>31</v>
      </c>
      <c r="H41" s="5">
        <v>111700</v>
      </c>
      <c r="I41" s="9">
        <v>3661.4307310157128</v>
      </c>
      <c r="K41" s="8" t="s">
        <v>31</v>
      </c>
      <c r="L41" s="5">
        <v>77593</v>
      </c>
      <c r="M41" s="9">
        <v>2514.0179007911197</v>
      </c>
      <c r="O41" s="8" t="s">
        <v>34</v>
      </c>
      <c r="P41" s="5">
        <v>100358</v>
      </c>
      <c r="Q41" s="9">
        <v>3215.2062113806232</v>
      </c>
      <c r="S41" s="8" t="s">
        <v>34</v>
      </c>
      <c r="T41" s="5">
        <v>101623</v>
      </c>
      <c r="U41" s="9">
        <v>3220.4212105149172</v>
      </c>
      <c r="W41" s="8" t="s">
        <v>31</v>
      </c>
      <c r="X41" s="5">
        <v>80357</v>
      </c>
      <c r="Y41" s="9">
        <v>2519.7375303393469</v>
      </c>
      <c r="AA41" s="8" t="s">
        <v>31</v>
      </c>
      <c r="AB41" s="5">
        <v>74437</v>
      </c>
      <c r="AC41" s="9">
        <v>2310.3283550504457</v>
      </c>
    </row>
    <row r="42" spans="2:30" x14ac:dyDescent="0.35">
      <c r="C42" s="8" t="s">
        <v>29</v>
      </c>
      <c r="D42" s="5">
        <v>80170</v>
      </c>
      <c r="E42" s="9">
        <v>2659.692688138939</v>
      </c>
      <c r="G42" s="8" t="s">
        <v>29</v>
      </c>
      <c r="H42" s="5">
        <v>78643</v>
      </c>
      <c r="I42" s="9">
        <v>2577.8504653470791</v>
      </c>
      <c r="K42" s="8" t="s">
        <v>34</v>
      </c>
      <c r="L42" s="5">
        <v>57790</v>
      </c>
      <c r="M42" s="9">
        <v>1872.3995010725043</v>
      </c>
      <c r="O42" s="8" t="s">
        <v>31</v>
      </c>
      <c r="P42" s="5">
        <v>74752</v>
      </c>
      <c r="Q42" s="9">
        <v>2394.8573577903539</v>
      </c>
      <c r="S42" s="8" t="s">
        <v>31</v>
      </c>
      <c r="T42" s="5">
        <v>79112</v>
      </c>
      <c r="U42" s="9">
        <v>2507.0502032635932</v>
      </c>
      <c r="W42" s="8" t="s">
        <v>29</v>
      </c>
      <c r="X42" s="5">
        <v>60009</v>
      </c>
      <c r="Y42" s="9">
        <v>1881.6895784826947</v>
      </c>
      <c r="AA42" s="8" t="s">
        <v>29</v>
      </c>
      <c r="AB42" s="5">
        <v>56792</v>
      </c>
      <c r="AC42" s="9">
        <v>1762.6740457034125</v>
      </c>
    </row>
    <row r="43" spans="2:30" x14ac:dyDescent="0.35">
      <c r="C43" s="8" t="s">
        <v>37</v>
      </c>
      <c r="D43" s="5">
        <v>50631</v>
      </c>
      <c r="E43" s="9">
        <v>1679.716857841619</v>
      </c>
      <c r="G43" s="8" t="s">
        <v>37</v>
      </c>
      <c r="H43" s="5">
        <v>50069</v>
      </c>
      <c r="I43" s="9">
        <v>1641.2191161255662</v>
      </c>
      <c r="K43" s="8" t="s">
        <v>29</v>
      </c>
      <c r="L43" s="5">
        <v>38761</v>
      </c>
      <c r="M43" s="9">
        <v>1255.8587482448752</v>
      </c>
      <c r="O43" s="8" t="s">
        <v>29</v>
      </c>
      <c r="P43" s="5">
        <v>40986</v>
      </c>
      <c r="Q43" s="9">
        <v>1313.0835785851275</v>
      </c>
      <c r="S43" s="8" t="s">
        <v>29</v>
      </c>
      <c r="T43" s="5">
        <v>53282</v>
      </c>
      <c r="U43" s="9">
        <v>1688.5004668102281</v>
      </c>
      <c r="W43" s="8" t="s">
        <v>34</v>
      </c>
      <c r="X43" s="5">
        <v>38905</v>
      </c>
      <c r="Y43" s="9">
        <v>1219.9358937970842</v>
      </c>
      <c r="AA43" s="8" t="s">
        <v>36</v>
      </c>
      <c r="AB43" s="5">
        <v>28295</v>
      </c>
      <c r="AC43" s="9">
        <v>878.20224896425646</v>
      </c>
    </row>
    <row r="44" spans="2:30" x14ac:dyDescent="0.35">
      <c r="C44" s="8" t="s">
        <v>36</v>
      </c>
      <c r="D44" s="5">
        <v>48684</v>
      </c>
      <c r="E44" s="9">
        <v>1615.1238471916688</v>
      </c>
      <c r="G44" s="8" t="s">
        <v>36</v>
      </c>
      <c r="H44" s="5">
        <v>37423</v>
      </c>
      <c r="I44" s="9">
        <v>1226.6940219051121</v>
      </c>
      <c r="K44" s="8" t="s">
        <v>37</v>
      </c>
      <c r="L44" s="5">
        <v>32484</v>
      </c>
      <c r="M44" s="9">
        <v>1052.483567967455</v>
      </c>
      <c r="O44" s="8" t="s">
        <v>37</v>
      </c>
      <c r="P44" s="5">
        <v>30201</v>
      </c>
      <c r="Q44" s="9">
        <v>967.56056109035853</v>
      </c>
      <c r="S44" s="8" t="s">
        <v>37</v>
      </c>
      <c r="T44" s="5">
        <v>32497</v>
      </c>
      <c r="U44" s="9">
        <v>1029.8262015301973</v>
      </c>
      <c r="W44" s="8" t="s">
        <v>37</v>
      </c>
      <c r="X44" s="5">
        <v>31882</v>
      </c>
      <c r="Y44" s="9">
        <v>999.71716144553761</v>
      </c>
      <c r="AA44" s="8" t="s">
        <v>37</v>
      </c>
      <c r="AB44" s="5">
        <v>27620</v>
      </c>
      <c r="AC44" s="9">
        <v>857.25202743922125</v>
      </c>
    </row>
    <row r="45" spans="2:30" x14ac:dyDescent="0.35">
      <c r="B45" s="5" t="s">
        <v>21</v>
      </c>
      <c r="C45" s="11" t="s">
        <v>27</v>
      </c>
      <c r="D45" s="5">
        <v>1160868</v>
      </c>
      <c r="E45" s="9">
        <v>38512.562448477918</v>
      </c>
      <c r="G45" s="11" t="s">
        <v>27</v>
      </c>
      <c r="H45" s="5">
        <v>1121518</v>
      </c>
      <c r="I45" s="9">
        <v>36762.403496752755</v>
      </c>
      <c r="K45" s="11" t="s">
        <v>27</v>
      </c>
      <c r="L45" s="5">
        <v>727693</v>
      </c>
      <c r="M45" s="9">
        <v>23577.297285584933</v>
      </c>
      <c r="O45" s="11" t="s">
        <v>27</v>
      </c>
      <c r="P45" s="5">
        <v>652884</v>
      </c>
      <c r="Q45" s="9">
        <v>20916.685188136747</v>
      </c>
      <c r="S45" s="11" t="s">
        <v>27</v>
      </c>
      <c r="T45" s="5">
        <v>933907</v>
      </c>
      <c r="U45" s="9">
        <v>29595.405680292464</v>
      </c>
      <c r="W45" s="11" t="s">
        <v>27</v>
      </c>
      <c r="X45" s="5">
        <v>911936</v>
      </c>
      <c r="Y45" s="9">
        <v>28595.385149614107</v>
      </c>
      <c r="AA45" s="11" t="s">
        <v>27</v>
      </c>
      <c r="AB45" s="5">
        <v>748577</v>
      </c>
      <c r="AC45" s="9">
        <v>23233.857745994563</v>
      </c>
    </row>
    <row r="47" spans="2:30" x14ac:dyDescent="0.35">
      <c r="E47" s="5"/>
      <c r="I47" s="5"/>
      <c r="M47" s="5"/>
      <c r="Q47" s="5"/>
      <c r="U47" s="5"/>
    </row>
    <row r="50" spans="5:29" x14ac:dyDescent="0.35">
      <c r="E50" s="5"/>
      <c r="I50" s="5"/>
      <c r="M50" s="5"/>
      <c r="Q50" s="5"/>
      <c r="U50" s="5"/>
      <c r="Y50" s="5"/>
      <c r="AC50" s="5"/>
    </row>
    <row r="51" spans="5:29" x14ac:dyDescent="0.35">
      <c r="E51" s="5"/>
      <c r="I51" s="5"/>
      <c r="M51" s="5"/>
      <c r="Q51" s="5"/>
      <c r="U51" s="5"/>
      <c r="Y51" s="5"/>
    </row>
    <row r="53" spans="5:29" x14ac:dyDescent="0.35">
      <c r="E53" s="5"/>
      <c r="I53" s="5"/>
      <c r="M53" s="5"/>
      <c r="Q53" s="5"/>
      <c r="U53" s="5"/>
      <c r="Y53" s="5"/>
      <c r="AC5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ECAB-8944-4402-B8A2-5B1EEBBBD9CD}">
  <dimension ref="B2:AT53"/>
  <sheetViews>
    <sheetView showGridLines="0" tabSelected="1" zoomScale="70" zoomScaleNormal="70" workbookViewId="0">
      <selection activeCell="O31" sqref="O31"/>
    </sheetView>
  </sheetViews>
  <sheetFormatPr baseColWidth="10" defaultRowHeight="18" x14ac:dyDescent="0.35"/>
  <cols>
    <col min="1" max="1" width="11.42578125" style="20"/>
    <col min="2" max="2" width="20.140625" style="29" bestFit="1" customWidth="1"/>
    <col min="3" max="3" width="34.42578125" style="5" customWidth="1"/>
    <col min="4" max="4" width="11.42578125" style="24"/>
    <col min="5" max="5" width="13.5703125" style="36" bestFit="1" customWidth="1"/>
    <col min="6" max="6" width="17.85546875" style="36" bestFit="1" customWidth="1"/>
    <col min="7" max="7" width="11.42578125" style="20"/>
    <col min="8" max="8" width="20.140625" style="29" bestFit="1" customWidth="1"/>
    <col min="9" max="9" width="36.85546875" style="5" customWidth="1"/>
    <col min="10" max="10" width="11.42578125" style="24"/>
    <col min="11" max="11" width="13.5703125" style="36" bestFit="1" customWidth="1"/>
    <col min="12" max="12" width="17.85546875" style="36" bestFit="1" customWidth="1"/>
    <col min="13" max="13" width="11.42578125" style="20"/>
    <col min="14" max="14" width="20.140625" style="29" bestFit="1" customWidth="1"/>
    <col min="15" max="15" width="33.5703125" style="5" customWidth="1"/>
    <col min="16" max="16" width="11.42578125" style="24"/>
    <col min="17" max="17" width="13.5703125" style="36" bestFit="1" customWidth="1"/>
    <col min="18" max="18" width="17.85546875" style="36" bestFit="1" customWidth="1"/>
    <col min="19" max="19" width="11.42578125" style="20"/>
    <col min="20" max="20" width="20.140625" style="29" bestFit="1" customWidth="1"/>
    <col min="21" max="21" width="45" style="5" customWidth="1"/>
    <col min="22" max="22" width="11.42578125" style="24"/>
    <col min="23" max="23" width="13.5703125" style="36" bestFit="1" customWidth="1"/>
    <col min="24" max="24" width="17.85546875" style="36" bestFit="1" customWidth="1"/>
    <col min="25" max="25" width="11.42578125" style="20"/>
    <col min="26" max="26" width="20.140625" style="29" bestFit="1" customWidth="1"/>
    <col min="27" max="27" width="45" style="5" customWidth="1"/>
    <col min="28" max="28" width="11.42578125" style="24"/>
    <col min="29" max="29" width="13.5703125" style="36" bestFit="1" customWidth="1"/>
    <col min="30" max="30" width="17.85546875" style="36" bestFit="1" customWidth="1"/>
    <col min="31" max="31" width="11.42578125" style="20"/>
    <col min="32" max="32" width="20.140625" style="29" bestFit="1" customWidth="1"/>
    <col min="33" max="33" width="45" style="5" customWidth="1"/>
    <col min="34" max="34" width="11.42578125" style="24"/>
    <col min="35" max="35" width="13.5703125" style="36" bestFit="1" customWidth="1"/>
    <col min="36" max="36" width="17.85546875" style="36" bestFit="1" customWidth="1"/>
    <col min="37" max="37" width="11.42578125" style="20"/>
    <col min="38" max="38" width="20.140625" style="29" bestFit="1" customWidth="1"/>
    <col min="39" max="39" width="45" style="5" customWidth="1"/>
    <col min="40" max="40" width="11.42578125" style="24"/>
    <col min="41" max="41" width="13.5703125" style="36" bestFit="1" customWidth="1"/>
    <col min="42" max="42" width="17.85546875" style="36" bestFit="1" customWidth="1"/>
    <col min="43" max="45" width="11.42578125" style="20"/>
    <col min="46" max="46" width="29.42578125" style="20" bestFit="1" customWidth="1"/>
    <col min="47" max="16384" width="11.42578125" style="20"/>
  </cols>
  <sheetData>
    <row r="2" spans="2:46" s="23" customFormat="1" ht="22.5" thickBot="1" x14ac:dyDescent="0.4">
      <c r="B2" s="40" t="s">
        <v>60</v>
      </c>
      <c r="C2" s="21"/>
      <c r="D2" s="21"/>
      <c r="E2" s="21"/>
      <c r="F2" s="21"/>
      <c r="H2" s="40" t="s">
        <v>61</v>
      </c>
      <c r="I2" s="21"/>
      <c r="J2" s="21"/>
      <c r="K2" s="21"/>
      <c r="L2" s="21"/>
      <c r="N2" s="40" t="s">
        <v>62</v>
      </c>
      <c r="O2" s="21"/>
      <c r="P2" s="21"/>
      <c r="Q2" s="21"/>
      <c r="R2" s="21"/>
      <c r="T2" s="40" t="s">
        <v>63</v>
      </c>
      <c r="U2" s="21"/>
      <c r="V2" s="21"/>
      <c r="W2" s="21"/>
      <c r="X2" s="21"/>
      <c r="Z2" s="40" t="s">
        <v>64</v>
      </c>
      <c r="AA2" s="21"/>
      <c r="AB2" s="21"/>
      <c r="AC2" s="21"/>
      <c r="AD2" s="21"/>
      <c r="AF2" s="40" t="s">
        <v>65</v>
      </c>
      <c r="AG2" s="21"/>
      <c r="AH2" s="21"/>
      <c r="AI2" s="21"/>
      <c r="AJ2" s="21"/>
      <c r="AL2" s="40" t="s">
        <v>66</v>
      </c>
      <c r="AM2" s="21"/>
      <c r="AN2" s="21"/>
      <c r="AO2" s="21"/>
      <c r="AP2" s="21"/>
    </row>
    <row r="3" spans="2:46" s="22" customFormat="1" ht="36.75" thickBot="1" x14ac:dyDescent="0.3">
      <c r="B3" s="89" t="s">
        <v>49</v>
      </c>
      <c r="C3" s="90" t="s">
        <v>35</v>
      </c>
      <c r="D3" s="91" t="s">
        <v>8</v>
      </c>
      <c r="E3" s="91" t="s">
        <v>9</v>
      </c>
      <c r="F3" s="92" t="s">
        <v>40</v>
      </c>
      <c r="H3" s="89" t="s">
        <v>49</v>
      </c>
      <c r="I3" s="90" t="s">
        <v>35</v>
      </c>
      <c r="J3" s="91" t="s">
        <v>8</v>
      </c>
      <c r="K3" s="91" t="s">
        <v>9</v>
      </c>
      <c r="L3" s="92" t="s">
        <v>40</v>
      </c>
      <c r="N3" s="89" t="s">
        <v>49</v>
      </c>
      <c r="O3" s="90" t="s">
        <v>35</v>
      </c>
      <c r="P3" s="91" t="s">
        <v>8</v>
      </c>
      <c r="Q3" s="91" t="s">
        <v>9</v>
      </c>
      <c r="R3" s="92" t="s">
        <v>40</v>
      </c>
      <c r="T3" s="89" t="s">
        <v>49</v>
      </c>
      <c r="U3" s="90" t="s">
        <v>35</v>
      </c>
      <c r="V3" s="91" t="s">
        <v>8</v>
      </c>
      <c r="W3" s="91" t="s">
        <v>9</v>
      </c>
      <c r="X3" s="92" t="s">
        <v>40</v>
      </c>
      <c r="Z3" s="89" t="s">
        <v>49</v>
      </c>
      <c r="AA3" s="90" t="s">
        <v>35</v>
      </c>
      <c r="AB3" s="91" t="s">
        <v>8</v>
      </c>
      <c r="AC3" s="91" t="s">
        <v>9</v>
      </c>
      <c r="AD3" s="92" t="s">
        <v>40</v>
      </c>
      <c r="AF3" s="89" t="s">
        <v>49</v>
      </c>
      <c r="AG3" s="90" t="s">
        <v>35</v>
      </c>
      <c r="AH3" s="91" t="s">
        <v>8</v>
      </c>
      <c r="AI3" s="91" t="s">
        <v>9</v>
      </c>
      <c r="AJ3" s="92" t="s">
        <v>40</v>
      </c>
      <c r="AL3" s="89" t="s">
        <v>49</v>
      </c>
      <c r="AM3" s="90" t="s">
        <v>35</v>
      </c>
      <c r="AN3" s="91" t="s">
        <v>8</v>
      </c>
      <c r="AO3" s="91" t="s">
        <v>9</v>
      </c>
      <c r="AP3" s="92" t="s">
        <v>40</v>
      </c>
    </row>
    <row r="4" spans="2:46" s="6" customFormat="1" x14ac:dyDescent="0.35">
      <c r="B4" s="44" t="s">
        <v>23</v>
      </c>
      <c r="C4" s="45" t="s">
        <v>50</v>
      </c>
      <c r="D4" s="46">
        <v>167835</v>
      </c>
      <c r="E4" s="47">
        <v>62819.317494643357</v>
      </c>
      <c r="F4" s="48">
        <f>E4*$AT$5</f>
        <v>5025.5453995714688</v>
      </c>
      <c r="H4" s="44" t="s">
        <v>23</v>
      </c>
      <c r="I4" s="45" t="s">
        <v>50</v>
      </c>
      <c r="J4" s="46">
        <v>165423</v>
      </c>
      <c r="K4" s="47">
        <v>62153.348353415873</v>
      </c>
      <c r="L4" s="48">
        <f>K4*$AT$5</f>
        <v>4972.2678682732703</v>
      </c>
      <c r="N4" s="44" t="s">
        <v>23</v>
      </c>
      <c r="O4" s="45" t="s">
        <v>50</v>
      </c>
      <c r="P4" s="46">
        <v>68631</v>
      </c>
      <c r="Q4" s="47">
        <v>25895.168069398002</v>
      </c>
      <c r="R4" s="48">
        <f>Q4*$AT$5</f>
        <v>2071.61344555184</v>
      </c>
      <c r="T4" s="44" t="s">
        <v>23</v>
      </c>
      <c r="U4" s="45" t="s">
        <v>50</v>
      </c>
      <c r="V4" s="46">
        <v>46388</v>
      </c>
      <c r="W4" s="47">
        <v>17596.073039604369</v>
      </c>
      <c r="X4" s="48">
        <f>W4*$AT$5</f>
        <v>1407.6858431683495</v>
      </c>
      <c r="Z4" s="44" t="s">
        <v>23</v>
      </c>
      <c r="AA4" s="45" t="s">
        <v>50</v>
      </c>
      <c r="AB4" s="46">
        <v>98323</v>
      </c>
      <c r="AC4" s="47">
        <v>37526.573514650248</v>
      </c>
      <c r="AD4" s="48">
        <f>AC4*$AT$5</f>
        <v>3002.1258811720199</v>
      </c>
      <c r="AF4" s="44" t="s">
        <v>23</v>
      </c>
      <c r="AG4" s="45" t="s">
        <v>50</v>
      </c>
      <c r="AH4" s="46">
        <v>102356</v>
      </c>
      <c r="AI4" s="47">
        <v>39295.146665864057</v>
      </c>
      <c r="AJ4" s="48">
        <f>AI4*$AT$5</f>
        <v>3143.6117332691247</v>
      </c>
      <c r="AL4" s="44" t="s">
        <v>23</v>
      </c>
      <c r="AM4" s="45" t="s">
        <v>50</v>
      </c>
      <c r="AN4" s="46">
        <v>70784</v>
      </c>
      <c r="AO4" s="47">
        <v>27327.091768539009</v>
      </c>
      <c r="AP4" s="48">
        <f>AO4*$AT$5</f>
        <v>2186.1673414831207</v>
      </c>
      <c r="AS4" s="95" t="s">
        <v>41</v>
      </c>
      <c r="AT4" s="95" t="s">
        <v>42</v>
      </c>
    </row>
    <row r="5" spans="2:46" s="6" customFormat="1" ht="36" x14ac:dyDescent="0.35">
      <c r="B5" s="49"/>
      <c r="C5" s="37" t="s">
        <v>51</v>
      </c>
      <c r="D5" s="30">
        <v>18038</v>
      </c>
      <c r="E5" s="31">
        <v>6751.4812105244837</v>
      </c>
      <c r="F5" s="50">
        <f>E5*$AT$5</f>
        <v>540.11849684195874</v>
      </c>
      <c r="H5" s="49"/>
      <c r="I5" s="37" t="s">
        <v>51</v>
      </c>
      <c r="J5" s="30">
        <v>16602</v>
      </c>
      <c r="K5" s="31">
        <v>6237.7655426597894</v>
      </c>
      <c r="L5" s="50">
        <f t="shared" ref="L5:L8" si="0">K5*$AT$5</f>
        <v>499.02124341278318</v>
      </c>
      <c r="N5" s="49"/>
      <c r="O5" s="37" t="s">
        <v>51</v>
      </c>
      <c r="P5" s="30">
        <v>8009</v>
      </c>
      <c r="Q5" s="31">
        <v>3021.8764270928382</v>
      </c>
      <c r="R5" s="50">
        <f t="shared" ref="R5:R8" si="1">Q5*$AT$5</f>
        <v>241.75011416742706</v>
      </c>
      <c r="T5" s="49"/>
      <c r="U5" s="37" t="s">
        <v>51</v>
      </c>
      <c r="V5" s="30">
        <v>9374</v>
      </c>
      <c r="W5" s="31">
        <v>3555.7814234985626</v>
      </c>
      <c r="X5" s="50">
        <f t="shared" ref="X5:X8" si="2">W5*$AT$5</f>
        <v>284.46251387988502</v>
      </c>
      <c r="Z5" s="49"/>
      <c r="AA5" s="37" t="s">
        <v>51</v>
      </c>
      <c r="AB5" s="30">
        <v>11134</v>
      </c>
      <c r="AC5" s="31">
        <v>4249.4723463697801</v>
      </c>
      <c r="AD5" s="50">
        <f t="shared" ref="AD5:AD8" si="3">AC5*$AT$5</f>
        <v>339.95778770958242</v>
      </c>
      <c r="AF5" s="49"/>
      <c r="AG5" s="37" t="s">
        <v>51</v>
      </c>
      <c r="AH5" s="30">
        <v>10961</v>
      </c>
      <c r="AI5" s="31">
        <v>4208.0005334766493</v>
      </c>
      <c r="AJ5" s="50">
        <f t="shared" ref="AJ5:AJ8" si="4">AI5*$AT$5</f>
        <v>336.64004267813192</v>
      </c>
      <c r="AL5" s="49"/>
      <c r="AM5" s="37" t="s">
        <v>51</v>
      </c>
      <c r="AN5" s="30">
        <v>8668</v>
      </c>
      <c r="AO5" s="31">
        <v>3346.3951097662766</v>
      </c>
      <c r="AP5" s="50">
        <f t="shared" ref="AP5:AP8" si="5">AO5*$AT$5</f>
        <v>267.71160878130212</v>
      </c>
      <c r="AS5" s="93" t="s">
        <v>43</v>
      </c>
      <c r="AT5" s="93">
        <v>0.08</v>
      </c>
    </row>
    <row r="6" spans="2:46" s="6" customFormat="1" x14ac:dyDescent="0.35">
      <c r="B6" s="49"/>
      <c r="C6" s="25" t="s">
        <v>52</v>
      </c>
      <c r="D6" s="30">
        <v>6113</v>
      </c>
      <c r="E6" s="31">
        <v>2288.0477126031806</v>
      </c>
      <c r="F6" s="50">
        <f>E6*$AT$5</f>
        <v>183.04381700825445</v>
      </c>
      <c r="H6" s="49"/>
      <c r="I6" s="25" t="s">
        <v>52</v>
      </c>
      <c r="J6" s="30">
        <v>5293</v>
      </c>
      <c r="K6" s="31">
        <v>1988.7057593843072</v>
      </c>
      <c r="L6" s="50">
        <f t="shared" si="0"/>
        <v>159.09646075074457</v>
      </c>
      <c r="N6" s="49"/>
      <c r="O6" s="25" t="s">
        <v>52</v>
      </c>
      <c r="P6" s="30">
        <v>2498</v>
      </c>
      <c r="Q6" s="31">
        <v>942.52057870869135</v>
      </c>
      <c r="R6" s="50">
        <f t="shared" si="1"/>
        <v>75.401646296695304</v>
      </c>
      <c r="T6" s="49"/>
      <c r="U6" s="25" t="s">
        <v>53</v>
      </c>
      <c r="V6" s="30">
        <v>2048</v>
      </c>
      <c r="W6" s="31">
        <v>776.85516911937884</v>
      </c>
      <c r="X6" s="50">
        <f t="shared" si="2"/>
        <v>62.148413529550311</v>
      </c>
      <c r="Z6" s="49"/>
      <c r="AA6" s="25" t="s">
        <v>58</v>
      </c>
      <c r="AB6" s="30">
        <v>3366</v>
      </c>
      <c r="AC6" s="31">
        <v>1284.6886938998275</v>
      </c>
      <c r="AD6" s="50">
        <f t="shared" si="3"/>
        <v>102.77509551198621</v>
      </c>
      <c r="AF6" s="49"/>
      <c r="AG6" s="25" t="s">
        <v>52</v>
      </c>
      <c r="AH6" s="30">
        <v>4389</v>
      </c>
      <c r="AI6" s="31">
        <v>1684.9661838727318</v>
      </c>
      <c r="AJ6" s="50">
        <f t="shared" si="4"/>
        <v>134.79729470981854</v>
      </c>
      <c r="AL6" s="49"/>
      <c r="AM6" s="25" t="s">
        <v>52</v>
      </c>
      <c r="AN6" s="30">
        <v>3632</v>
      </c>
      <c r="AO6" s="31">
        <v>1402.1812458088505</v>
      </c>
      <c r="AP6" s="50">
        <f t="shared" si="5"/>
        <v>112.17449966470804</v>
      </c>
      <c r="AS6" s="93" t="s">
        <v>44</v>
      </c>
      <c r="AT6" s="94">
        <v>0.1729</v>
      </c>
    </row>
    <row r="7" spans="2:46" s="6" customFormat="1" x14ac:dyDescent="0.35">
      <c r="B7" s="49"/>
      <c r="C7" s="25" t="s">
        <v>53</v>
      </c>
      <c r="D7" s="30">
        <v>3729</v>
      </c>
      <c r="E7" s="31">
        <v>1395.7353051361458</v>
      </c>
      <c r="F7" s="50">
        <f>E7*$AT$5</f>
        <v>111.65882441089167</v>
      </c>
      <c r="H7" s="49"/>
      <c r="I7" s="25" t="s">
        <v>53</v>
      </c>
      <c r="J7" s="30">
        <v>3745</v>
      </c>
      <c r="K7" s="31">
        <v>1407.0854088218837</v>
      </c>
      <c r="L7" s="50">
        <f t="shared" si="0"/>
        <v>112.5668327057507</v>
      </c>
      <c r="N7" s="49"/>
      <c r="O7" s="25" t="s">
        <v>53</v>
      </c>
      <c r="P7" s="30">
        <v>2069</v>
      </c>
      <c r="Q7" s="31">
        <v>780.65455458297947</v>
      </c>
      <c r="R7" s="50">
        <f t="shared" si="1"/>
        <v>62.452364366638356</v>
      </c>
      <c r="T7" s="49"/>
      <c r="U7" s="25" t="s">
        <v>58</v>
      </c>
      <c r="V7" s="30">
        <v>1770</v>
      </c>
      <c r="W7" s="31">
        <v>671.40314909243193</v>
      </c>
      <c r="X7" s="50">
        <f t="shared" si="2"/>
        <v>53.712251927394554</v>
      </c>
      <c r="Z7" s="49"/>
      <c r="AA7" s="25" t="s">
        <v>53</v>
      </c>
      <c r="AB7" s="30">
        <v>2406</v>
      </c>
      <c r="AC7" s="31">
        <v>918.28906640611558</v>
      </c>
      <c r="AD7" s="50">
        <f t="shared" si="3"/>
        <v>73.463125312489254</v>
      </c>
      <c r="AF7" s="49"/>
      <c r="AG7" s="25" t="s">
        <v>53</v>
      </c>
      <c r="AH7" s="30">
        <v>2220</v>
      </c>
      <c r="AI7" s="31">
        <v>852.27271091307</v>
      </c>
      <c r="AJ7" s="50">
        <f t="shared" si="4"/>
        <v>68.181816873045605</v>
      </c>
      <c r="AL7" s="49"/>
      <c r="AM7" s="25" t="s">
        <v>53</v>
      </c>
      <c r="AN7" s="30">
        <v>1943</v>
      </c>
      <c r="AO7" s="31">
        <v>750.12063893353422</v>
      </c>
      <c r="AP7" s="50">
        <f t="shared" si="5"/>
        <v>60.00965111468274</v>
      </c>
      <c r="AS7" s="93" t="s">
        <v>45</v>
      </c>
      <c r="AT7" s="94">
        <v>8.4699999999999998E-2</v>
      </c>
    </row>
    <row r="8" spans="2:46" s="6" customFormat="1" x14ac:dyDescent="0.35">
      <c r="B8" s="49"/>
      <c r="C8" s="25" t="s">
        <v>54</v>
      </c>
      <c r="D8" s="30">
        <v>2369</v>
      </c>
      <c r="E8" s="31">
        <v>886.69802570864306</v>
      </c>
      <c r="F8" s="50">
        <f>E8*$AT$5</f>
        <v>70.935842056691442</v>
      </c>
      <c r="H8" s="49"/>
      <c r="I8" s="25" t="s">
        <v>54</v>
      </c>
      <c r="J8" s="30">
        <v>2449</v>
      </c>
      <c r="K8" s="31">
        <v>920.14744090915713</v>
      </c>
      <c r="L8" s="50">
        <f t="shared" si="0"/>
        <v>73.611795272732579</v>
      </c>
      <c r="N8" s="49"/>
      <c r="O8" s="25" t="s">
        <v>57</v>
      </c>
      <c r="P8" s="30">
        <v>1074</v>
      </c>
      <c r="Q8" s="31">
        <v>405.23102543360068</v>
      </c>
      <c r="R8" s="50">
        <f t="shared" si="1"/>
        <v>32.418482034688054</v>
      </c>
      <c r="T8" s="49"/>
      <c r="U8" s="25" t="s">
        <v>52</v>
      </c>
      <c r="V8" s="30">
        <v>1413</v>
      </c>
      <c r="W8" s="31">
        <v>535.98454783480577</v>
      </c>
      <c r="X8" s="50">
        <f t="shared" si="2"/>
        <v>42.878763826784464</v>
      </c>
      <c r="Z8" s="49"/>
      <c r="AA8" s="25" t="s">
        <v>52</v>
      </c>
      <c r="AB8" s="30">
        <v>2001</v>
      </c>
      <c r="AC8" s="31">
        <v>763.71422355720574</v>
      </c>
      <c r="AD8" s="50">
        <f t="shared" si="3"/>
        <v>61.097137884576462</v>
      </c>
      <c r="AF8" s="49"/>
      <c r="AG8" s="25" t="s">
        <v>58</v>
      </c>
      <c r="AH8" s="30">
        <v>1746</v>
      </c>
      <c r="AI8" s="31">
        <v>670.30096993433347</v>
      </c>
      <c r="AJ8" s="50">
        <f t="shared" si="4"/>
        <v>53.62407759474668</v>
      </c>
      <c r="AL8" s="49"/>
      <c r="AM8" s="25" t="s">
        <v>54</v>
      </c>
      <c r="AN8" s="30">
        <v>1095</v>
      </c>
      <c r="AO8" s="31">
        <v>422.73911458168817</v>
      </c>
      <c r="AP8" s="50">
        <f t="shared" si="5"/>
        <v>33.819129166535056</v>
      </c>
      <c r="AS8" s="93" t="s">
        <v>46</v>
      </c>
      <c r="AT8" s="94">
        <v>0.43540000000000001</v>
      </c>
    </row>
    <row r="9" spans="2:46" s="43" customFormat="1" ht="18.75" thickBot="1" x14ac:dyDescent="0.4">
      <c r="B9" s="51"/>
      <c r="C9" s="52" t="s">
        <v>27</v>
      </c>
      <c r="D9" s="53">
        <v>209876</v>
      </c>
      <c r="E9" s="54">
        <v>78554.932394946038</v>
      </c>
      <c r="F9" s="55">
        <f>E9*$AT$5</f>
        <v>6284.3945915956829</v>
      </c>
      <c r="H9" s="51"/>
      <c r="I9" s="52" t="s">
        <v>27</v>
      </c>
      <c r="J9" s="53">
        <v>205075</v>
      </c>
      <c r="K9" s="54">
        <v>77051.546118597529</v>
      </c>
      <c r="L9" s="55">
        <f>K9*$AT$5</f>
        <v>6164.123689487802</v>
      </c>
      <c r="N9" s="51"/>
      <c r="O9" s="52" t="s">
        <v>27</v>
      </c>
      <c r="P9" s="53">
        <v>88296</v>
      </c>
      <c r="Q9" s="54">
        <v>33314.970783691999</v>
      </c>
      <c r="R9" s="55">
        <f>Q9*$AT$5</f>
        <v>2665.1976626953601</v>
      </c>
      <c r="T9" s="51"/>
      <c r="U9" s="52" t="s">
        <v>27</v>
      </c>
      <c r="V9" s="53">
        <v>66960</v>
      </c>
      <c r="W9" s="54">
        <v>25399.522521598439</v>
      </c>
      <c r="X9" s="55">
        <f>W9*$AT$5</f>
        <v>2031.9618017278751</v>
      </c>
      <c r="Z9" s="51"/>
      <c r="AA9" s="52" t="s">
        <v>27</v>
      </c>
      <c r="AB9" s="53">
        <v>125055</v>
      </c>
      <c r="AC9" s="54">
        <v>47729.276475235565</v>
      </c>
      <c r="AD9" s="55">
        <f>AC9*$AT$5</f>
        <v>3818.3421180188452</v>
      </c>
      <c r="AF9" s="51"/>
      <c r="AG9" s="52" t="s">
        <v>27</v>
      </c>
      <c r="AH9" s="53">
        <v>129904</v>
      </c>
      <c r="AI9" s="54">
        <v>49871.006413716874</v>
      </c>
      <c r="AJ9" s="55">
        <f>AI9*$AT$5</f>
        <v>3989.6805130973498</v>
      </c>
      <c r="AL9" s="51"/>
      <c r="AM9" s="52" t="s">
        <v>27</v>
      </c>
      <c r="AN9" s="53">
        <v>91832</v>
      </c>
      <c r="AO9" s="54">
        <v>35452.948283347563</v>
      </c>
      <c r="AP9" s="55">
        <f>AO9*$AT$5</f>
        <v>2836.2358626678051</v>
      </c>
      <c r="AS9" s="93" t="s">
        <v>47</v>
      </c>
      <c r="AT9" s="94">
        <v>9.9199999999999997E-2</v>
      </c>
    </row>
    <row r="10" spans="2:46" s="6" customFormat="1" x14ac:dyDescent="0.35">
      <c r="B10" s="56" t="s">
        <v>24</v>
      </c>
      <c r="C10" s="57" t="s">
        <v>50</v>
      </c>
      <c r="D10" s="58">
        <v>178091</v>
      </c>
      <c r="E10" s="59">
        <v>32216.171514844344</v>
      </c>
      <c r="F10" s="60">
        <f>E10*$AT$6</f>
        <v>5570.1760549165865</v>
      </c>
      <c r="H10" s="56" t="s">
        <v>24</v>
      </c>
      <c r="I10" s="57" t="s">
        <v>50</v>
      </c>
      <c r="J10" s="58">
        <v>176291</v>
      </c>
      <c r="K10" s="59">
        <v>31884.673610679587</v>
      </c>
      <c r="L10" s="60">
        <f>K10*$AT$6</f>
        <v>5512.8600672865005</v>
      </c>
      <c r="N10" s="56" t="s">
        <v>24</v>
      </c>
      <c r="O10" s="57" t="s">
        <v>50</v>
      </c>
      <c r="P10" s="58">
        <v>85920</v>
      </c>
      <c r="Q10" s="59">
        <v>15550.484152704656</v>
      </c>
      <c r="R10" s="60">
        <f>Q10*$AT$6</f>
        <v>2688.6787100026349</v>
      </c>
      <c r="T10" s="56" t="s">
        <v>24</v>
      </c>
      <c r="U10" s="57" t="s">
        <v>50</v>
      </c>
      <c r="V10" s="58">
        <v>50896</v>
      </c>
      <c r="W10" s="59">
        <v>9219.7552929924786</v>
      </c>
      <c r="X10" s="60">
        <f>W10*$AT$6</f>
        <v>1594.0956901583995</v>
      </c>
      <c r="Z10" s="56" t="s">
        <v>24</v>
      </c>
      <c r="AA10" s="57" t="s">
        <v>50</v>
      </c>
      <c r="AB10" s="58">
        <v>156672</v>
      </c>
      <c r="AC10" s="59">
        <v>28414.729385231894</v>
      </c>
      <c r="AD10" s="60">
        <f>AC10*$AT$6</f>
        <v>4912.9067107065948</v>
      </c>
      <c r="AF10" s="56" t="s">
        <v>24</v>
      </c>
      <c r="AG10" s="57" t="s">
        <v>50</v>
      </c>
      <c r="AH10" s="58">
        <v>164295</v>
      </c>
      <c r="AI10" s="59">
        <v>29858.137780250039</v>
      </c>
      <c r="AJ10" s="60">
        <f>AI10*$AT$6</f>
        <v>5162.472022205232</v>
      </c>
      <c r="AL10" s="56" t="s">
        <v>24</v>
      </c>
      <c r="AM10" s="57" t="s">
        <v>50</v>
      </c>
      <c r="AN10" s="58">
        <v>118367</v>
      </c>
      <c r="AO10" s="59">
        <v>21570.21747242795</v>
      </c>
      <c r="AP10" s="60">
        <f>AO10*$AT$6</f>
        <v>3729.4906009827928</v>
      </c>
      <c r="AS10" s="93" t="s">
        <v>48</v>
      </c>
      <c r="AT10" s="96">
        <v>0.11955000000000002</v>
      </c>
    </row>
    <row r="11" spans="2:46" ht="36" x14ac:dyDescent="0.35">
      <c r="B11" s="61"/>
      <c r="C11" s="38" t="s">
        <v>51</v>
      </c>
      <c r="D11" s="32">
        <v>17850</v>
      </c>
      <c r="E11" s="33">
        <v>3229.0158488636234</v>
      </c>
      <c r="F11" s="62">
        <f>E11*$AT$6</f>
        <v>558.29684026852044</v>
      </c>
      <c r="H11" s="61"/>
      <c r="I11" s="38" t="s">
        <v>51</v>
      </c>
      <c r="J11" s="32">
        <v>17203</v>
      </c>
      <c r="K11" s="33">
        <v>3111.4012633913298</v>
      </c>
      <c r="L11" s="62">
        <f t="shared" ref="L11:L14" si="6">K11*$AT$6</f>
        <v>537.96127844036096</v>
      </c>
      <c r="N11" s="61"/>
      <c r="O11" s="38" t="s">
        <v>51</v>
      </c>
      <c r="P11" s="32">
        <v>7312</v>
      </c>
      <c r="Q11" s="33">
        <v>1323.3838468875283</v>
      </c>
      <c r="R11" s="62">
        <f t="shared" ref="R11:R14" si="7">Q11*$AT$6</f>
        <v>228.81306712685364</v>
      </c>
      <c r="T11" s="61"/>
      <c r="U11" s="38" t="s">
        <v>51</v>
      </c>
      <c r="V11" s="32">
        <v>6712</v>
      </c>
      <c r="W11" s="33">
        <v>1215.8715326659367</v>
      </c>
      <c r="X11" s="62">
        <f t="shared" ref="X11:X14" si="8">W11*$AT$6</f>
        <v>210.22418799794045</v>
      </c>
      <c r="Z11" s="61"/>
      <c r="AA11" s="38" t="s">
        <v>51</v>
      </c>
      <c r="AB11" s="32">
        <v>11298</v>
      </c>
      <c r="AC11" s="33">
        <v>2049.055431693921</v>
      </c>
      <c r="AD11" s="62">
        <f t="shared" ref="AD11:AD14" si="9">AC11*$AT$6</f>
        <v>354.28168413987896</v>
      </c>
      <c r="AF11" s="61"/>
      <c r="AG11" s="38" t="s">
        <v>51</v>
      </c>
      <c r="AH11" s="32">
        <v>13081</v>
      </c>
      <c r="AI11" s="33">
        <v>2377.2744167713608</v>
      </c>
      <c r="AJ11" s="62">
        <f t="shared" ref="AJ11:AJ14" si="10">AI11*$AT$6</f>
        <v>411.03074665976828</v>
      </c>
      <c r="AL11" s="61"/>
      <c r="AM11" s="38" t="s">
        <v>51</v>
      </c>
      <c r="AN11" s="32">
        <v>12365</v>
      </c>
      <c r="AO11" s="33">
        <v>2253.2947447056322</v>
      </c>
      <c r="AP11" s="62">
        <f t="shared" ref="AP11:AP14" si="11">AO11*$AT$6</f>
        <v>389.59466135960378</v>
      </c>
    </row>
    <row r="12" spans="2:46" x14ac:dyDescent="0.35">
      <c r="B12" s="61"/>
      <c r="C12" s="26" t="s">
        <v>53</v>
      </c>
      <c r="D12" s="32">
        <v>9575</v>
      </c>
      <c r="E12" s="33">
        <v>1732.0911346145208</v>
      </c>
      <c r="F12" s="62">
        <f>E12*$AT$6</f>
        <v>299.47855717485066</v>
      </c>
      <c r="H12" s="61"/>
      <c r="I12" s="26" t="s">
        <v>53</v>
      </c>
      <c r="J12" s="32">
        <v>9529</v>
      </c>
      <c r="K12" s="33">
        <v>1723.4518769316969</v>
      </c>
      <c r="L12" s="62">
        <f t="shared" si="6"/>
        <v>297.98482952149038</v>
      </c>
      <c r="N12" s="61"/>
      <c r="O12" s="26" t="s">
        <v>53</v>
      </c>
      <c r="P12" s="32">
        <v>5040</v>
      </c>
      <c r="Q12" s="33">
        <v>912.179238007815</v>
      </c>
      <c r="R12" s="62">
        <f t="shared" si="7"/>
        <v>157.71579025155123</v>
      </c>
      <c r="T12" s="61"/>
      <c r="U12" s="26" t="s">
        <v>53</v>
      </c>
      <c r="V12" s="32">
        <v>4302</v>
      </c>
      <c r="W12" s="33">
        <v>779.30264206329844</v>
      </c>
      <c r="X12" s="62">
        <f t="shared" si="8"/>
        <v>134.74142681274429</v>
      </c>
      <c r="Z12" s="61"/>
      <c r="AA12" s="26" t="s">
        <v>58</v>
      </c>
      <c r="AB12" s="32">
        <v>7537</v>
      </c>
      <c r="AC12" s="33">
        <v>1366.9437766575572</v>
      </c>
      <c r="AD12" s="62">
        <f t="shared" si="9"/>
        <v>236.34457898409164</v>
      </c>
      <c r="AF12" s="61"/>
      <c r="AG12" s="26" t="s">
        <v>53</v>
      </c>
      <c r="AH12" s="32">
        <v>6525</v>
      </c>
      <c r="AI12" s="33">
        <v>1185.8203172106971</v>
      </c>
      <c r="AJ12" s="62">
        <f t="shared" si="10"/>
        <v>205.02833284572952</v>
      </c>
      <c r="AL12" s="61"/>
      <c r="AM12" s="26" t="s">
        <v>53</v>
      </c>
      <c r="AN12" s="32">
        <v>5953</v>
      </c>
      <c r="AO12" s="33">
        <v>1084.8252013936619</v>
      </c>
      <c r="AP12" s="62">
        <f t="shared" si="11"/>
        <v>187.56627732096413</v>
      </c>
    </row>
    <row r="13" spans="2:46" x14ac:dyDescent="0.35">
      <c r="B13" s="61"/>
      <c r="C13" s="26" t="s">
        <v>55</v>
      </c>
      <c r="D13" s="32">
        <v>7387</v>
      </c>
      <c r="E13" s="33">
        <v>1336.2879594148787</v>
      </c>
      <c r="F13" s="62">
        <f>E13*$AT$6</f>
        <v>231.04418818283253</v>
      </c>
      <c r="H13" s="61"/>
      <c r="I13" s="26" t="s">
        <v>54</v>
      </c>
      <c r="J13" s="32">
        <v>5519</v>
      </c>
      <c r="K13" s="33">
        <v>998.18773310798974</v>
      </c>
      <c r="L13" s="62">
        <f t="shared" si="6"/>
        <v>172.58665905437144</v>
      </c>
      <c r="N13" s="61"/>
      <c r="O13" s="26" t="s">
        <v>54</v>
      </c>
      <c r="P13" s="32">
        <v>2546</v>
      </c>
      <c r="Q13" s="33">
        <v>460.79530554918591</v>
      </c>
      <c r="R13" s="62">
        <f t="shared" si="7"/>
        <v>79.671508329454241</v>
      </c>
      <c r="T13" s="61"/>
      <c r="U13" s="26" t="s">
        <v>58</v>
      </c>
      <c r="V13" s="32">
        <v>4184</v>
      </c>
      <c r="W13" s="33">
        <v>757.92706982632285</v>
      </c>
      <c r="X13" s="62">
        <f t="shared" si="8"/>
        <v>131.04559037297122</v>
      </c>
      <c r="Z13" s="61"/>
      <c r="AA13" s="26" t="s">
        <v>53</v>
      </c>
      <c r="AB13" s="32">
        <v>5800</v>
      </c>
      <c r="AC13" s="33">
        <v>1051.9137461342486</v>
      </c>
      <c r="AD13" s="62">
        <f t="shared" si="9"/>
        <v>181.8758867066116</v>
      </c>
      <c r="AF13" s="61"/>
      <c r="AG13" s="26" t="s">
        <v>52</v>
      </c>
      <c r="AH13" s="32">
        <v>4723</v>
      </c>
      <c r="AI13" s="33">
        <v>858.3340012545782</v>
      </c>
      <c r="AJ13" s="62">
        <f t="shared" si="10"/>
        <v>148.40594881691658</v>
      </c>
      <c r="AL13" s="61"/>
      <c r="AM13" s="26" t="s">
        <v>52</v>
      </c>
      <c r="AN13" s="32">
        <v>4517</v>
      </c>
      <c r="AO13" s="33">
        <v>823.1405064161213</v>
      </c>
      <c r="AP13" s="62">
        <f t="shared" si="11"/>
        <v>142.32099355934736</v>
      </c>
    </row>
    <row r="14" spans="2:46" x14ac:dyDescent="0.35">
      <c r="B14" s="61"/>
      <c r="C14" s="26" t="s">
        <v>52</v>
      </c>
      <c r="D14" s="32">
        <v>5808</v>
      </c>
      <c r="E14" s="33">
        <v>1050.6512072941134</v>
      </c>
      <c r="F14" s="62">
        <f>E14*$AT$6</f>
        <v>181.6575937411522</v>
      </c>
      <c r="H14" s="61"/>
      <c r="I14" s="26" t="s">
        <v>52</v>
      </c>
      <c r="J14" s="32">
        <v>5105</v>
      </c>
      <c r="K14" s="33">
        <v>923.31008833417059</v>
      </c>
      <c r="L14" s="62">
        <f t="shared" si="6"/>
        <v>159.64031427297809</v>
      </c>
      <c r="N14" s="61"/>
      <c r="O14" s="26" t="s">
        <v>52</v>
      </c>
      <c r="P14" s="32">
        <v>2406</v>
      </c>
      <c r="Q14" s="33">
        <v>435.45699338230213</v>
      </c>
      <c r="R14" s="62">
        <f t="shared" si="7"/>
        <v>75.290514155800039</v>
      </c>
      <c r="T14" s="61"/>
      <c r="U14" s="26" t="s">
        <v>54</v>
      </c>
      <c r="V14" s="32">
        <v>1801</v>
      </c>
      <c r="W14" s="33">
        <v>326.24919998977236</v>
      </c>
      <c r="X14" s="62">
        <f t="shared" si="8"/>
        <v>56.40848667823164</v>
      </c>
      <c r="Z14" s="61"/>
      <c r="AA14" s="26" t="s">
        <v>56</v>
      </c>
      <c r="AB14" s="32">
        <v>3200</v>
      </c>
      <c r="AC14" s="33">
        <v>580.36620476372343</v>
      </c>
      <c r="AD14" s="62">
        <f t="shared" si="9"/>
        <v>100.34531680364778</v>
      </c>
      <c r="AF14" s="61"/>
      <c r="AG14" s="26" t="s">
        <v>54</v>
      </c>
      <c r="AH14" s="32">
        <v>4125</v>
      </c>
      <c r="AI14" s="33">
        <v>749.65652237457857</v>
      </c>
      <c r="AJ14" s="62">
        <f t="shared" si="10"/>
        <v>129.61561271856462</v>
      </c>
      <c r="AL14" s="61"/>
      <c r="AM14" s="26" t="s">
        <v>54</v>
      </c>
      <c r="AN14" s="32">
        <v>3559</v>
      </c>
      <c r="AO14" s="33">
        <v>648.56255530993496</v>
      </c>
      <c r="AP14" s="62">
        <f t="shared" si="11"/>
        <v>112.13646581308775</v>
      </c>
    </row>
    <row r="15" spans="2:46" s="28" customFormat="1" ht="18.75" thickBot="1" x14ac:dyDescent="0.4">
      <c r="B15" s="63"/>
      <c r="C15" s="64" t="s">
        <v>27</v>
      </c>
      <c r="D15" s="65">
        <v>242893</v>
      </c>
      <c r="E15" s="66">
        <v>43938.67487832113</v>
      </c>
      <c r="F15" s="67">
        <f>E15*$AT$6</f>
        <v>7596.9968864617231</v>
      </c>
      <c r="H15" s="63"/>
      <c r="I15" s="64" t="s">
        <v>27</v>
      </c>
      <c r="J15" s="65">
        <v>238124</v>
      </c>
      <c r="K15" s="66">
        <v>43068.029671789634</v>
      </c>
      <c r="L15" s="67">
        <f>K15*$AT$6</f>
        <v>7446.4623302524278</v>
      </c>
      <c r="N15" s="63"/>
      <c r="O15" s="64" t="s">
        <v>27</v>
      </c>
      <c r="P15" s="65">
        <v>115282</v>
      </c>
      <c r="Q15" s="66">
        <v>20864.652165876374</v>
      </c>
      <c r="R15" s="67">
        <f>Q15*$AT$6</f>
        <v>3607.4983594800251</v>
      </c>
      <c r="T15" s="63"/>
      <c r="U15" s="64" t="s">
        <v>27</v>
      </c>
      <c r="V15" s="65">
        <v>78806</v>
      </c>
      <c r="W15" s="66">
        <v>14275.621573789005</v>
      </c>
      <c r="X15" s="67">
        <f>W15*$AT$6</f>
        <v>2468.2549701081189</v>
      </c>
      <c r="Z15" s="63"/>
      <c r="AA15" s="64" t="s">
        <v>27</v>
      </c>
      <c r="AB15" s="65">
        <v>201007</v>
      </c>
      <c r="AC15" s="66">
        <v>36455.521787794292</v>
      </c>
      <c r="AD15" s="67">
        <f>AC15*$AT$6</f>
        <v>6303.1597171096328</v>
      </c>
      <c r="AF15" s="63"/>
      <c r="AG15" s="64" t="s">
        <v>27</v>
      </c>
      <c r="AH15" s="65">
        <v>211784</v>
      </c>
      <c r="AI15" s="66">
        <v>38488.547135655215</v>
      </c>
      <c r="AJ15" s="67">
        <f>AI15*$AT$6</f>
        <v>6654.6697997547863</v>
      </c>
      <c r="AL15" s="63"/>
      <c r="AM15" s="64" t="s">
        <v>27</v>
      </c>
      <c r="AN15" s="65">
        <v>161025</v>
      </c>
      <c r="AO15" s="66">
        <v>29343.856552060206</v>
      </c>
      <c r="AP15" s="67">
        <f>AO15*$AT$6</f>
        <v>5073.55279785121</v>
      </c>
    </row>
    <row r="16" spans="2:46" x14ac:dyDescent="0.35">
      <c r="B16" s="68" t="s">
        <v>14</v>
      </c>
      <c r="C16" s="69" t="s">
        <v>50</v>
      </c>
      <c r="D16" s="70">
        <v>42970</v>
      </c>
      <c r="E16" s="71">
        <v>16099.361014975049</v>
      </c>
      <c r="F16" s="48">
        <f>E16*$AT$7</f>
        <v>1363.6158779683867</v>
      </c>
      <c r="H16" s="68" t="s">
        <v>14</v>
      </c>
      <c r="I16" s="69" t="s">
        <v>50</v>
      </c>
      <c r="J16" s="70">
        <v>39651</v>
      </c>
      <c r="K16" s="71">
        <v>14737.409293905146</v>
      </c>
      <c r="L16" s="48">
        <f>K16*$AT$7</f>
        <v>1248.2585671937659</v>
      </c>
      <c r="N16" s="68" t="s">
        <v>14</v>
      </c>
      <c r="O16" s="69" t="s">
        <v>50</v>
      </c>
      <c r="P16" s="70">
        <v>25296</v>
      </c>
      <c r="Q16" s="71">
        <v>9328.6375454059289</v>
      </c>
      <c r="R16" s="48">
        <f>Q16*$AT$7</f>
        <v>790.13560009588218</v>
      </c>
      <c r="T16" s="68" t="s">
        <v>14</v>
      </c>
      <c r="U16" s="69" t="s">
        <v>50</v>
      </c>
      <c r="V16" s="70">
        <v>16550</v>
      </c>
      <c r="W16" s="71">
        <v>6062.9374301743328</v>
      </c>
      <c r="X16" s="48">
        <f>W16*$AT$7</f>
        <v>513.530800335766</v>
      </c>
      <c r="Z16" s="68" t="s">
        <v>14</v>
      </c>
      <c r="AA16" s="69" t="s">
        <v>50</v>
      </c>
      <c r="AB16" s="70">
        <v>31827</v>
      </c>
      <c r="AC16" s="71">
        <v>11599.690810491096</v>
      </c>
      <c r="AD16" s="48">
        <f>AC16*$AT$7</f>
        <v>982.49381164859585</v>
      </c>
      <c r="AF16" s="68" t="s">
        <v>14</v>
      </c>
      <c r="AG16" s="69" t="s">
        <v>50</v>
      </c>
      <c r="AH16" s="70">
        <v>35313</v>
      </c>
      <c r="AI16" s="71">
        <v>12823.743648160607</v>
      </c>
      <c r="AJ16" s="48">
        <f>AI16*$AT$7</f>
        <v>1086.1710869992035</v>
      </c>
      <c r="AL16" s="68" t="s">
        <v>14</v>
      </c>
      <c r="AM16" s="69" t="s">
        <v>50</v>
      </c>
      <c r="AN16" s="70">
        <v>30032</v>
      </c>
      <c r="AO16" s="71">
        <v>10883.880863717995</v>
      </c>
      <c r="AP16" s="48">
        <f>AO16*$AT$7</f>
        <v>921.86470915691416</v>
      </c>
    </row>
    <row r="17" spans="2:42" x14ac:dyDescent="0.35">
      <c r="B17" s="72"/>
      <c r="C17" s="27" t="s">
        <v>53</v>
      </c>
      <c r="D17" s="34">
        <v>9082</v>
      </c>
      <c r="E17" s="35">
        <v>3402.7087907378032</v>
      </c>
      <c r="F17" s="50">
        <f>E17*$AT$7</f>
        <v>288.20943457549191</v>
      </c>
      <c r="H17" s="72"/>
      <c r="I17" s="27" t="s">
        <v>53</v>
      </c>
      <c r="J17" s="34">
        <v>8751</v>
      </c>
      <c r="K17" s="35">
        <v>3252.5552629432782</v>
      </c>
      <c r="L17" s="50">
        <f t="shared" ref="L17:L21" si="12">K17*$AT$7</f>
        <v>275.49143077129565</v>
      </c>
      <c r="N17" s="72"/>
      <c r="O17" s="27" t="s">
        <v>53</v>
      </c>
      <c r="P17" s="34">
        <v>6157</v>
      </c>
      <c r="Q17" s="35">
        <v>2270.5732671989372</v>
      </c>
      <c r="R17" s="50">
        <f t="shared" ref="R17:R21" si="13">Q17*$AT$7</f>
        <v>192.31755573174996</v>
      </c>
      <c r="T17" s="72"/>
      <c r="U17" s="27" t="s">
        <v>53</v>
      </c>
      <c r="V17" s="34">
        <v>5342</v>
      </c>
      <c r="W17" s="35">
        <v>1956.9916466459993</v>
      </c>
      <c r="X17" s="50">
        <f t="shared" ref="X17:X21" si="14">W17*$AT$7</f>
        <v>165.75719247091612</v>
      </c>
      <c r="Z17" s="72"/>
      <c r="AA17" s="27" t="s">
        <v>53</v>
      </c>
      <c r="AB17" s="34">
        <v>5231</v>
      </c>
      <c r="AC17" s="35">
        <v>1906.4939400408118</v>
      </c>
      <c r="AD17" s="50">
        <f t="shared" ref="AD17:AD21" si="15">AC17*$AT$7</f>
        <v>161.48003672145677</v>
      </c>
      <c r="AF17" s="72"/>
      <c r="AG17" s="27" t="s">
        <v>53</v>
      </c>
      <c r="AH17" s="34">
        <v>5378</v>
      </c>
      <c r="AI17" s="35">
        <v>1952.9944592588492</v>
      </c>
      <c r="AJ17" s="50">
        <f t="shared" ref="AJ17:AJ21" si="16">AI17*$AT$7</f>
        <v>165.41863069922454</v>
      </c>
      <c r="AL17" s="72"/>
      <c r="AM17" s="27" t="s">
        <v>53</v>
      </c>
      <c r="AN17" s="34">
        <v>4826</v>
      </c>
      <c r="AO17" s="35">
        <v>1748.9880476925628</v>
      </c>
      <c r="AP17" s="50">
        <f t="shared" ref="AP17:AP21" si="17">AO17*$AT$7</f>
        <v>148.13928763956005</v>
      </c>
    </row>
    <row r="18" spans="2:42" ht="36" x14ac:dyDescent="0.35">
      <c r="B18" s="72"/>
      <c r="C18" s="39" t="s">
        <v>51</v>
      </c>
      <c r="D18" s="34">
        <v>5725</v>
      </c>
      <c r="E18" s="35">
        <v>2144.9579197284652</v>
      </c>
      <c r="F18" s="50">
        <f>E18*$AT$7</f>
        <v>181.67793580100098</v>
      </c>
      <c r="H18" s="72"/>
      <c r="I18" s="39" t="s">
        <v>51</v>
      </c>
      <c r="J18" s="34">
        <v>5227</v>
      </c>
      <c r="K18" s="35">
        <v>1942.7615540400543</v>
      </c>
      <c r="L18" s="50">
        <f t="shared" si="12"/>
        <v>164.55190362719259</v>
      </c>
      <c r="N18" s="72"/>
      <c r="O18" s="39" t="s">
        <v>51</v>
      </c>
      <c r="P18" s="34">
        <v>2604</v>
      </c>
      <c r="Q18" s="35">
        <v>960.30092379178689</v>
      </c>
      <c r="R18" s="50">
        <f t="shared" si="13"/>
        <v>81.337488245164351</v>
      </c>
      <c r="T18" s="72"/>
      <c r="U18" s="39" t="s">
        <v>58</v>
      </c>
      <c r="V18" s="34">
        <v>4877</v>
      </c>
      <c r="W18" s="35">
        <v>1786.6432535927627</v>
      </c>
      <c r="X18" s="50">
        <f t="shared" si="14"/>
        <v>151.32868357930698</v>
      </c>
      <c r="Z18" s="72"/>
      <c r="AA18" s="39" t="s">
        <v>58</v>
      </c>
      <c r="AB18" s="34">
        <v>4264</v>
      </c>
      <c r="AC18" s="35">
        <v>1554.0604397503387</v>
      </c>
      <c r="AD18" s="50">
        <f t="shared" si="15"/>
        <v>131.62891924685368</v>
      </c>
      <c r="AF18" s="72"/>
      <c r="AG18" s="39" t="s">
        <v>51</v>
      </c>
      <c r="AH18" s="34">
        <v>3973</v>
      </c>
      <c r="AI18" s="35">
        <v>1442.7755646402766</v>
      </c>
      <c r="AJ18" s="50">
        <f t="shared" si="16"/>
        <v>122.20309032503143</v>
      </c>
      <c r="AL18" s="72"/>
      <c r="AM18" s="39" t="s">
        <v>51</v>
      </c>
      <c r="AN18" s="34">
        <v>4294</v>
      </c>
      <c r="AO18" s="35">
        <v>1556.1862156634613</v>
      </c>
      <c r="AP18" s="50">
        <f t="shared" si="17"/>
        <v>131.80897246669517</v>
      </c>
    </row>
    <row r="19" spans="2:42" x14ac:dyDescent="0.35">
      <c r="B19" s="72"/>
      <c r="C19" s="27" t="s">
        <v>55</v>
      </c>
      <c r="D19" s="34">
        <v>5658</v>
      </c>
      <c r="E19" s="35">
        <v>2119.8553554277128</v>
      </c>
      <c r="F19" s="50">
        <f>E19*$AT$7</f>
        <v>179.55174860472727</v>
      </c>
      <c r="H19" s="72"/>
      <c r="I19" s="27" t="s">
        <v>56</v>
      </c>
      <c r="J19" s="34">
        <v>4724</v>
      </c>
      <c r="K19" s="35">
        <v>1755.8074576784418</v>
      </c>
      <c r="L19" s="50">
        <f t="shared" si="12"/>
        <v>148.71689166536402</v>
      </c>
      <c r="N19" s="72"/>
      <c r="O19" s="27" t="s">
        <v>56</v>
      </c>
      <c r="P19" s="34">
        <v>2477</v>
      </c>
      <c r="Q19" s="35">
        <v>913.46597090332421</v>
      </c>
      <c r="R19" s="50">
        <f t="shared" si="13"/>
        <v>77.370567735511557</v>
      </c>
      <c r="T19" s="72"/>
      <c r="U19" s="27" t="s">
        <v>51</v>
      </c>
      <c r="V19" s="34">
        <v>2269</v>
      </c>
      <c r="W19" s="35">
        <v>831.22688997374996</v>
      </c>
      <c r="X19" s="50">
        <f t="shared" si="14"/>
        <v>70.404917580776626</v>
      </c>
      <c r="Z19" s="72"/>
      <c r="AA19" s="27" t="s">
        <v>51</v>
      </c>
      <c r="AB19" s="34">
        <v>3360</v>
      </c>
      <c r="AC19" s="35">
        <v>1224.5879637807548</v>
      </c>
      <c r="AD19" s="50">
        <f t="shared" si="15"/>
        <v>103.72260053222992</v>
      </c>
      <c r="AF19" s="72"/>
      <c r="AG19" s="27" t="s">
        <v>56</v>
      </c>
      <c r="AH19" s="34">
        <v>2744</v>
      </c>
      <c r="AI19" s="35">
        <v>996.47021126929758</v>
      </c>
      <c r="AJ19" s="50">
        <f t="shared" si="16"/>
        <v>84.401026894509499</v>
      </c>
      <c r="AL19" s="72"/>
      <c r="AM19" s="27" t="s">
        <v>55</v>
      </c>
      <c r="AN19" s="34">
        <v>2670</v>
      </c>
      <c r="AO19" s="35">
        <v>967.63325473252019</v>
      </c>
      <c r="AP19" s="50">
        <f t="shared" si="17"/>
        <v>81.958536675844456</v>
      </c>
    </row>
    <row r="20" spans="2:42" x14ac:dyDescent="0.35">
      <c r="B20" s="72"/>
      <c r="C20" s="27" t="s">
        <v>56</v>
      </c>
      <c r="D20" s="34">
        <v>4821</v>
      </c>
      <c r="E20" s="35">
        <v>1806.2606342377173</v>
      </c>
      <c r="F20" s="50">
        <f>E20*$AT$7</f>
        <v>152.99027571993466</v>
      </c>
      <c r="H20" s="72"/>
      <c r="I20" s="27" t="s">
        <v>55</v>
      </c>
      <c r="J20" s="34">
        <v>3865</v>
      </c>
      <c r="K20" s="35">
        <v>1436.5359491801817</v>
      </c>
      <c r="L20" s="50">
        <f t="shared" si="12"/>
        <v>121.67459489556138</v>
      </c>
      <c r="N20" s="72"/>
      <c r="O20" s="27" t="s">
        <v>59</v>
      </c>
      <c r="P20" s="34">
        <v>2203</v>
      </c>
      <c r="Q20" s="35">
        <v>812.42048199435726</v>
      </c>
      <c r="R20" s="50">
        <f t="shared" si="13"/>
        <v>68.812014824922059</v>
      </c>
      <c r="T20" s="72"/>
      <c r="U20" s="27" t="s">
        <v>56</v>
      </c>
      <c r="V20" s="34">
        <v>2217</v>
      </c>
      <c r="W20" s="35">
        <v>812.17717720220526</v>
      </c>
      <c r="X20" s="50">
        <f t="shared" si="14"/>
        <v>68.79140690902679</v>
      </c>
      <c r="Z20" s="72"/>
      <c r="AA20" s="27" t="s">
        <v>56</v>
      </c>
      <c r="AB20" s="34">
        <v>2782</v>
      </c>
      <c r="AC20" s="35">
        <v>1013.9296771541846</v>
      </c>
      <c r="AD20" s="50">
        <f t="shared" si="15"/>
        <v>85.87984365495943</v>
      </c>
      <c r="AF20" s="72"/>
      <c r="AG20" s="27" t="s">
        <v>55</v>
      </c>
      <c r="AH20" s="34">
        <v>2277</v>
      </c>
      <c r="AI20" s="35">
        <v>826.8814398907399</v>
      </c>
      <c r="AJ20" s="50">
        <f t="shared" si="16"/>
        <v>70.036857958745671</v>
      </c>
      <c r="AL20" s="72"/>
      <c r="AM20" s="27" t="s">
        <v>56</v>
      </c>
      <c r="AN20" s="34">
        <v>2567</v>
      </c>
      <c r="AO20" s="35">
        <v>930.30508048628451</v>
      </c>
      <c r="AP20" s="50">
        <f t="shared" si="17"/>
        <v>78.796840317188298</v>
      </c>
    </row>
    <row r="21" spans="2:42" ht="18.75" thickBot="1" x14ac:dyDescent="0.4">
      <c r="B21" s="73"/>
      <c r="C21" s="74" t="s">
        <v>27</v>
      </c>
      <c r="D21" s="75">
        <v>79956</v>
      </c>
      <c r="E21" s="76">
        <v>29956.72583926798</v>
      </c>
      <c r="F21" s="77">
        <f>E21*$AT$7</f>
        <v>2537.3346785859976</v>
      </c>
      <c r="H21" s="73"/>
      <c r="I21" s="74" t="s">
        <v>27</v>
      </c>
      <c r="J21" s="75">
        <v>74255</v>
      </c>
      <c r="K21" s="76">
        <v>27598.959096086517</v>
      </c>
      <c r="L21" s="77">
        <f t="shared" si="12"/>
        <v>2337.631835438528</v>
      </c>
      <c r="N21" s="73"/>
      <c r="O21" s="74" t="s">
        <v>27</v>
      </c>
      <c r="P21" s="75">
        <v>47822</v>
      </c>
      <c r="Q21" s="76">
        <v>17635.756827024128</v>
      </c>
      <c r="R21" s="77">
        <f t="shared" si="13"/>
        <v>1493.7486032489437</v>
      </c>
      <c r="T21" s="73"/>
      <c r="U21" s="74" t="s">
        <v>27</v>
      </c>
      <c r="V21" s="75">
        <v>40380</v>
      </c>
      <c r="W21" s="76">
        <v>14792.834648364927</v>
      </c>
      <c r="X21" s="77">
        <f t="shared" si="14"/>
        <v>1252.9530947165092</v>
      </c>
      <c r="Z21" s="73"/>
      <c r="AA21" s="74" t="s">
        <v>27</v>
      </c>
      <c r="AB21" s="75">
        <v>57972</v>
      </c>
      <c r="AC21" s="76">
        <v>21128.515903660096</v>
      </c>
      <c r="AD21" s="77">
        <f t="shared" si="15"/>
        <v>1789.5852970400101</v>
      </c>
      <c r="AF21" s="73"/>
      <c r="AG21" s="74" t="s">
        <v>27</v>
      </c>
      <c r="AH21" s="75">
        <v>60499</v>
      </c>
      <c r="AI21" s="76">
        <v>21969.916658739516</v>
      </c>
      <c r="AJ21" s="77">
        <f t="shared" si="16"/>
        <v>1860.8519409952369</v>
      </c>
      <c r="AL21" s="73"/>
      <c r="AM21" s="74" t="s">
        <v>27</v>
      </c>
      <c r="AN21" s="75">
        <v>53922</v>
      </c>
      <c r="AO21" s="76">
        <v>19541.842832092494</v>
      </c>
      <c r="AP21" s="77">
        <f t="shared" si="17"/>
        <v>1655.1940878782341</v>
      </c>
    </row>
    <row r="22" spans="2:42" x14ac:dyDescent="0.35">
      <c r="B22" s="78" t="s">
        <v>25</v>
      </c>
      <c r="C22" s="57" t="s">
        <v>50</v>
      </c>
      <c r="D22" s="58">
        <v>177959</v>
      </c>
      <c r="E22" s="59">
        <v>13670.666950656985</v>
      </c>
      <c r="F22" s="60">
        <f>E22*$AT$8</f>
        <v>5952.208390316051</v>
      </c>
      <c r="H22" s="78" t="s">
        <v>25</v>
      </c>
      <c r="I22" s="57" t="s">
        <v>50</v>
      </c>
      <c r="J22" s="58">
        <v>162435</v>
      </c>
      <c r="K22" s="59">
        <v>12336.898030151806</v>
      </c>
      <c r="L22" s="60">
        <f>K22*$AT$8</f>
        <v>5371.4854023280968</v>
      </c>
      <c r="N22" s="78" t="s">
        <v>25</v>
      </c>
      <c r="O22" s="57" t="s">
        <v>50</v>
      </c>
      <c r="P22" s="58">
        <v>131780</v>
      </c>
      <c r="Q22" s="59">
        <v>9901.2951323805555</v>
      </c>
      <c r="R22" s="60">
        <f>Q22*$AT$8</f>
        <v>4311.0239006384936</v>
      </c>
      <c r="T22" s="78" t="s">
        <v>25</v>
      </c>
      <c r="U22" s="57" t="s">
        <v>50</v>
      </c>
      <c r="V22" s="58">
        <v>103991</v>
      </c>
      <c r="W22" s="59">
        <v>7733.2884987868347</v>
      </c>
      <c r="X22" s="60">
        <f>W22*$AT$8</f>
        <v>3367.0738123717879</v>
      </c>
      <c r="Z22" s="78" t="s">
        <v>25</v>
      </c>
      <c r="AA22" s="57" t="s">
        <v>50</v>
      </c>
      <c r="AB22" s="58">
        <v>148991</v>
      </c>
      <c r="AC22" s="59">
        <v>10970.110916685606</v>
      </c>
      <c r="AD22" s="60">
        <f>AC22*$AT$8</f>
        <v>4776.3862931249132</v>
      </c>
      <c r="AF22" s="78" t="s">
        <v>25</v>
      </c>
      <c r="AG22" s="57" t="s">
        <v>50</v>
      </c>
      <c r="AH22" s="58">
        <v>148991</v>
      </c>
      <c r="AI22" s="59">
        <v>10970.110916685606</v>
      </c>
      <c r="AJ22" s="60">
        <f>AI22*$AT$8</f>
        <v>4776.3862931249132</v>
      </c>
      <c r="AL22" s="78" t="s">
        <v>25</v>
      </c>
      <c r="AM22" s="57" t="s">
        <v>50</v>
      </c>
      <c r="AN22" s="58">
        <v>120038</v>
      </c>
      <c r="AO22" s="59">
        <v>8670.0272398535599</v>
      </c>
      <c r="AP22" s="60">
        <f>AO22*$AT$8</f>
        <v>3774.9298602322401</v>
      </c>
    </row>
    <row r="23" spans="2:42" x14ac:dyDescent="0.35">
      <c r="B23" s="79"/>
      <c r="C23" s="26" t="s">
        <v>53</v>
      </c>
      <c r="D23" s="32">
        <v>56763</v>
      </c>
      <c r="E23" s="33">
        <v>4360.4879108117175</v>
      </c>
      <c r="F23" s="80">
        <f>E23*$AT$8</f>
        <v>1898.5564363674218</v>
      </c>
      <c r="H23" s="79"/>
      <c r="I23" s="26" t="s">
        <v>53</v>
      </c>
      <c r="J23" s="32">
        <v>55331</v>
      </c>
      <c r="K23" s="33">
        <v>4202.3757497234556</v>
      </c>
      <c r="L23" s="80">
        <f t="shared" ref="L23:L27" si="18">K23*$AT$8</f>
        <v>1829.7144014295925</v>
      </c>
      <c r="N23" s="79"/>
      <c r="O23" s="26" t="s">
        <v>53</v>
      </c>
      <c r="P23" s="32">
        <v>41165</v>
      </c>
      <c r="Q23" s="33">
        <v>3092.9337845230352</v>
      </c>
      <c r="R23" s="80">
        <f t="shared" ref="R23:R27" si="19">Q23*$AT$8</f>
        <v>1346.6633697813295</v>
      </c>
      <c r="T23" s="79"/>
      <c r="U23" s="26" t="s">
        <v>58</v>
      </c>
      <c r="V23" s="32">
        <v>65134</v>
      </c>
      <c r="W23" s="33">
        <v>4843.6885218911411</v>
      </c>
      <c r="X23" s="80">
        <f t="shared" ref="X23:X27" si="20">W23*$AT$8</f>
        <v>2108.9419824314027</v>
      </c>
      <c r="Z23" s="79"/>
      <c r="AA23" s="26" t="s">
        <v>58</v>
      </c>
      <c r="AB23" s="32">
        <v>64786</v>
      </c>
      <c r="AC23" s="33">
        <v>4770.1512564409504</v>
      </c>
      <c r="AD23" s="80">
        <f t="shared" ref="AD23:AD27" si="21">AC23*$AT$8</f>
        <v>2076.9238570543898</v>
      </c>
      <c r="AF23" s="79"/>
      <c r="AG23" s="26" t="s">
        <v>58</v>
      </c>
      <c r="AH23" s="32">
        <v>64786</v>
      </c>
      <c r="AI23" s="33">
        <v>4770.1512564409504</v>
      </c>
      <c r="AJ23" s="80">
        <f t="shared" ref="AJ23:AJ27" si="22">AI23*$AT$8</f>
        <v>2076.9238570543898</v>
      </c>
      <c r="AL23" s="79"/>
      <c r="AM23" s="26" t="s">
        <v>53</v>
      </c>
      <c r="AN23" s="32">
        <v>34901</v>
      </c>
      <c r="AO23" s="33">
        <v>2520.8069169607052</v>
      </c>
      <c r="AP23" s="80">
        <f t="shared" ref="AP23:AP27" si="23">AO23*$AT$8</f>
        <v>1097.5593316446912</v>
      </c>
    </row>
    <row r="24" spans="2:42" ht="36" x14ac:dyDescent="0.35">
      <c r="B24" s="79"/>
      <c r="C24" s="38" t="s">
        <v>51</v>
      </c>
      <c r="D24" s="32">
        <v>25109</v>
      </c>
      <c r="E24" s="33">
        <v>1928.8531429376783</v>
      </c>
      <c r="F24" s="80">
        <f>E24*$AT$8</f>
        <v>839.82265843506514</v>
      </c>
      <c r="H24" s="79"/>
      <c r="I24" s="38" t="s">
        <v>51</v>
      </c>
      <c r="J24" s="32">
        <v>25134</v>
      </c>
      <c r="K24" s="33">
        <v>1908.9210766758115</v>
      </c>
      <c r="L24" s="80">
        <f t="shared" si="18"/>
        <v>831.14423678464834</v>
      </c>
      <c r="N24" s="79"/>
      <c r="O24" s="38" t="s">
        <v>58</v>
      </c>
      <c r="P24" s="32">
        <v>36559</v>
      </c>
      <c r="Q24" s="33">
        <v>2746.8618056207374</v>
      </c>
      <c r="R24" s="80">
        <f t="shared" si="19"/>
        <v>1195.983630167269</v>
      </c>
      <c r="T24" s="79"/>
      <c r="U24" s="38" t="s">
        <v>53</v>
      </c>
      <c r="V24" s="32">
        <v>39260</v>
      </c>
      <c r="W24" s="33">
        <v>2919.569063307124</v>
      </c>
      <c r="X24" s="80">
        <f t="shared" si="20"/>
        <v>1271.1803701639219</v>
      </c>
      <c r="Z24" s="79"/>
      <c r="AA24" s="38" t="s">
        <v>53</v>
      </c>
      <c r="AB24" s="32">
        <v>38885</v>
      </c>
      <c r="AC24" s="33">
        <v>2863.0773871933193</v>
      </c>
      <c r="AD24" s="80">
        <f t="shared" si="21"/>
        <v>1246.5838943839713</v>
      </c>
      <c r="AF24" s="79"/>
      <c r="AG24" s="38" t="s">
        <v>53</v>
      </c>
      <c r="AH24" s="32">
        <v>38885</v>
      </c>
      <c r="AI24" s="33">
        <v>2863.0773871933193</v>
      </c>
      <c r="AJ24" s="80">
        <f t="shared" si="22"/>
        <v>1246.5838943839713</v>
      </c>
      <c r="AL24" s="79"/>
      <c r="AM24" s="38" t="s">
        <v>51</v>
      </c>
      <c r="AN24" s="32">
        <v>20357</v>
      </c>
      <c r="AO24" s="33">
        <v>1470.3322657966555</v>
      </c>
      <c r="AP24" s="80">
        <f t="shared" si="23"/>
        <v>640.18266852786383</v>
      </c>
    </row>
    <row r="25" spans="2:42" x14ac:dyDescent="0.35">
      <c r="B25" s="79"/>
      <c r="C25" s="26" t="s">
        <v>56</v>
      </c>
      <c r="D25" s="32">
        <v>23949</v>
      </c>
      <c r="E25" s="33">
        <v>1839.7428778611038</v>
      </c>
      <c r="F25" s="80">
        <f>E25*$AT$8</f>
        <v>801.02404902072465</v>
      </c>
      <c r="H25" s="79"/>
      <c r="I25" s="26" t="s">
        <v>56</v>
      </c>
      <c r="J25" s="32">
        <v>22922</v>
      </c>
      <c r="K25" s="33">
        <v>1740.920224379842</v>
      </c>
      <c r="L25" s="80">
        <f t="shared" si="18"/>
        <v>757.99666569498322</v>
      </c>
      <c r="N25" s="79"/>
      <c r="O25" s="26" t="s">
        <v>59</v>
      </c>
      <c r="P25" s="32">
        <v>17170</v>
      </c>
      <c r="Q25" s="33">
        <v>1290.0685796249365</v>
      </c>
      <c r="R25" s="80">
        <f t="shared" si="19"/>
        <v>561.69585956869741</v>
      </c>
      <c r="T25" s="79"/>
      <c r="U25" s="26" t="s">
        <v>59</v>
      </c>
      <c r="V25" s="32">
        <v>15806</v>
      </c>
      <c r="W25" s="33">
        <v>1175.4128531490678</v>
      </c>
      <c r="X25" s="80">
        <f t="shared" si="20"/>
        <v>511.77475626110413</v>
      </c>
      <c r="Z25" s="79"/>
      <c r="AA25" s="26" t="s">
        <v>51</v>
      </c>
      <c r="AB25" s="32">
        <v>18207</v>
      </c>
      <c r="AC25" s="33">
        <v>1340.569628098978</v>
      </c>
      <c r="AD25" s="80">
        <f t="shared" si="21"/>
        <v>583.68401607429507</v>
      </c>
      <c r="AF25" s="79"/>
      <c r="AG25" s="26" t="s">
        <v>51</v>
      </c>
      <c r="AH25" s="32">
        <v>18207</v>
      </c>
      <c r="AI25" s="33">
        <v>1340.569628098978</v>
      </c>
      <c r="AJ25" s="80">
        <f t="shared" si="22"/>
        <v>583.68401607429507</v>
      </c>
      <c r="AL25" s="79"/>
      <c r="AM25" s="26" t="s">
        <v>59</v>
      </c>
      <c r="AN25" s="32">
        <v>15037</v>
      </c>
      <c r="AO25" s="33">
        <v>1086.0827371805426</v>
      </c>
      <c r="AP25" s="80">
        <f t="shared" si="23"/>
        <v>472.88042376840826</v>
      </c>
    </row>
    <row r="26" spans="2:42" x14ac:dyDescent="0.35">
      <c r="B26" s="79"/>
      <c r="C26" s="26" t="s">
        <v>59</v>
      </c>
      <c r="D26" s="32">
        <v>23697</v>
      </c>
      <c r="E26" s="33">
        <v>1820.3844409651583</v>
      </c>
      <c r="F26" s="80">
        <f>E26*$AT$8</f>
        <v>792.5953855962299</v>
      </c>
      <c r="H26" s="79"/>
      <c r="I26" s="26" t="s">
        <v>59</v>
      </c>
      <c r="J26" s="32">
        <v>22387</v>
      </c>
      <c r="K26" s="33">
        <v>1700.2871068489453</v>
      </c>
      <c r="L26" s="80">
        <f t="shared" si="18"/>
        <v>740.30500632203075</v>
      </c>
      <c r="N26" s="79"/>
      <c r="O26" s="26" t="s">
        <v>56</v>
      </c>
      <c r="P26" s="32">
        <v>15860</v>
      </c>
      <c r="Q26" s="33">
        <v>1191.6416815871576</v>
      </c>
      <c r="R26" s="80">
        <f t="shared" si="19"/>
        <v>518.84078816304839</v>
      </c>
      <c r="T26" s="79"/>
      <c r="U26" s="26" t="s">
        <v>51</v>
      </c>
      <c r="V26" s="32">
        <v>15395</v>
      </c>
      <c r="W26" s="33">
        <v>1144.8488469081299</v>
      </c>
      <c r="X26" s="80">
        <f t="shared" si="20"/>
        <v>498.46718794379973</v>
      </c>
      <c r="Z26" s="79"/>
      <c r="AA26" s="26" t="s">
        <v>59</v>
      </c>
      <c r="AB26" s="32">
        <v>16344</v>
      </c>
      <c r="AC26" s="33">
        <v>1203.3981436617619</v>
      </c>
      <c r="AD26" s="80">
        <f t="shared" si="21"/>
        <v>523.95955175033112</v>
      </c>
      <c r="AF26" s="79"/>
      <c r="AG26" s="26" t="s">
        <v>59</v>
      </c>
      <c r="AH26" s="32">
        <v>16344</v>
      </c>
      <c r="AI26" s="33">
        <v>1203.3981436617619</v>
      </c>
      <c r="AJ26" s="80">
        <f t="shared" si="22"/>
        <v>523.95955175033112</v>
      </c>
      <c r="AL26" s="79"/>
      <c r="AM26" s="26" t="s">
        <v>55</v>
      </c>
      <c r="AN26" s="32">
        <v>14239</v>
      </c>
      <c r="AO26" s="33">
        <v>1028.4453078881259</v>
      </c>
      <c r="AP26" s="80">
        <f t="shared" si="23"/>
        <v>447.78508705449002</v>
      </c>
    </row>
    <row r="27" spans="2:42" s="28" customFormat="1" ht="18.75" thickBot="1" x14ac:dyDescent="0.4">
      <c r="B27" s="81"/>
      <c r="C27" s="64" t="s">
        <v>27</v>
      </c>
      <c r="D27" s="65">
        <v>393568</v>
      </c>
      <c r="E27" s="66">
        <v>30233.57655660106</v>
      </c>
      <c r="F27" s="82">
        <f>E27*$AT$8</f>
        <v>13163.699232744102</v>
      </c>
      <c r="H27" s="81"/>
      <c r="I27" s="64" t="s">
        <v>27</v>
      </c>
      <c r="J27" s="65">
        <v>371147</v>
      </c>
      <c r="K27" s="66">
        <v>28188.522751849981</v>
      </c>
      <c r="L27" s="82">
        <f t="shared" si="18"/>
        <v>12273.282806155483</v>
      </c>
      <c r="N27" s="81"/>
      <c r="O27" s="64" t="s">
        <v>27</v>
      </c>
      <c r="P27" s="65">
        <v>309659</v>
      </c>
      <c r="Q27" s="66">
        <v>23266.240320214227</v>
      </c>
      <c r="R27" s="82">
        <f t="shared" si="19"/>
        <v>10130.121035421274</v>
      </c>
      <c r="T27" s="81"/>
      <c r="U27" s="64" t="s">
        <v>27</v>
      </c>
      <c r="V27" s="65">
        <v>311565</v>
      </c>
      <c r="W27" s="66">
        <v>23169.524585055635</v>
      </c>
      <c r="X27" s="82">
        <f t="shared" si="20"/>
        <v>10088.011004333224</v>
      </c>
      <c r="Z27" s="81"/>
      <c r="AA27" s="64" t="s">
        <v>27</v>
      </c>
      <c r="AB27" s="65">
        <v>365675</v>
      </c>
      <c r="AC27" s="66">
        <v>26924.413618668303</v>
      </c>
      <c r="AD27" s="82">
        <f t="shared" si="21"/>
        <v>11722.889689568179</v>
      </c>
      <c r="AF27" s="81"/>
      <c r="AG27" s="64" t="s">
        <v>27</v>
      </c>
      <c r="AH27" s="65">
        <v>319502</v>
      </c>
      <c r="AI27" s="66">
        <v>23297.676063484727</v>
      </c>
      <c r="AJ27" s="82">
        <f t="shared" si="22"/>
        <v>10143.808158041251</v>
      </c>
      <c r="AL27" s="81"/>
      <c r="AM27" s="64" t="s">
        <v>27</v>
      </c>
      <c r="AN27" s="65">
        <v>270354</v>
      </c>
      <c r="AO27" s="66">
        <v>19526.954334488826</v>
      </c>
      <c r="AP27" s="82">
        <f t="shared" si="23"/>
        <v>8502.0359172364351</v>
      </c>
    </row>
    <row r="28" spans="2:42" x14ac:dyDescent="0.35">
      <c r="B28" s="68" t="s">
        <v>18</v>
      </c>
      <c r="C28" s="69" t="s">
        <v>50</v>
      </c>
      <c r="D28" s="70">
        <v>47312</v>
      </c>
      <c r="E28" s="71">
        <v>16243.51528842255</v>
      </c>
      <c r="F28" s="48">
        <f>E28*$AT$9</f>
        <v>1611.356716611517</v>
      </c>
      <c r="H28" s="68" t="s">
        <v>18</v>
      </c>
      <c r="I28" s="69" t="s">
        <v>50</v>
      </c>
      <c r="J28" s="70">
        <v>44299</v>
      </c>
      <c r="K28" s="71">
        <v>14797.160702138915</v>
      </c>
      <c r="L28" s="48">
        <f>K28*$AT$9</f>
        <v>1467.8783416521803</v>
      </c>
      <c r="N28" s="68" t="s">
        <v>18</v>
      </c>
      <c r="O28" s="69" t="s">
        <v>50</v>
      </c>
      <c r="P28" s="70">
        <v>30211</v>
      </c>
      <c r="Q28" s="71">
        <v>9826.7607875469421</v>
      </c>
      <c r="R28" s="48">
        <f>Q28*$AT$9</f>
        <v>974.81467012465657</v>
      </c>
      <c r="T28" s="68" t="s">
        <v>18</v>
      </c>
      <c r="U28" s="69" t="s">
        <v>50</v>
      </c>
      <c r="V28" s="70">
        <v>18995</v>
      </c>
      <c r="W28" s="71">
        <v>6021.2129853539482</v>
      </c>
      <c r="X28" s="48">
        <f>W28*$AT$9</f>
        <v>597.30432814711162</v>
      </c>
      <c r="Z28" s="68" t="s">
        <v>18</v>
      </c>
      <c r="AA28" s="69" t="s">
        <v>50</v>
      </c>
      <c r="AB28" s="70">
        <v>29649</v>
      </c>
      <c r="AC28" s="71">
        <v>9166.0045125715842</v>
      </c>
      <c r="AD28" s="48">
        <f>AC28*$AT$9</f>
        <v>909.26764764710117</v>
      </c>
      <c r="AF28" s="68" t="s">
        <v>18</v>
      </c>
      <c r="AG28" s="69" t="s">
        <v>50</v>
      </c>
      <c r="AH28" s="70">
        <v>35045</v>
      </c>
      <c r="AI28" s="71">
        <v>10576.046868090452</v>
      </c>
      <c r="AJ28" s="48">
        <f>AI28*$AT$9</f>
        <v>1049.1438493145729</v>
      </c>
      <c r="AL28" s="68" t="s">
        <v>18</v>
      </c>
      <c r="AM28" s="69" t="s">
        <v>50</v>
      </c>
      <c r="AN28" s="70">
        <v>31728</v>
      </c>
      <c r="AO28" s="71">
        <v>9358.657165077213</v>
      </c>
      <c r="AP28" s="48">
        <f>AO28*$AT$9</f>
        <v>928.37879077565947</v>
      </c>
    </row>
    <row r="29" spans="2:42" x14ac:dyDescent="0.35">
      <c r="B29" s="72"/>
      <c r="C29" s="27" t="s">
        <v>53</v>
      </c>
      <c r="D29" s="34">
        <v>14299</v>
      </c>
      <c r="E29" s="35">
        <v>4909.241315293245</v>
      </c>
      <c r="F29" s="50">
        <f>E29*$AT$9</f>
        <v>486.99673847708988</v>
      </c>
      <c r="H29" s="72"/>
      <c r="I29" s="27" t="s">
        <v>53</v>
      </c>
      <c r="J29" s="34">
        <v>14331</v>
      </c>
      <c r="K29" s="35">
        <v>4786.9728441353709</v>
      </c>
      <c r="L29" s="50">
        <f t="shared" ref="L29:L33" si="24">K29*$AT$9</f>
        <v>474.86770613822875</v>
      </c>
      <c r="N29" s="72"/>
      <c r="O29" s="27" t="s">
        <v>53</v>
      </c>
      <c r="P29" s="34">
        <v>9971</v>
      </c>
      <c r="Q29" s="35">
        <v>3243.2766810973012</v>
      </c>
      <c r="R29" s="50">
        <f t="shared" ref="R29:R33" si="25">Q29*$AT$9</f>
        <v>321.73304676485225</v>
      </c>
      <c r="T29" s="72"/>
      <c r="U29" s="27" t="s">
        <v>58</v>
      </c>
      <c r="V29" s="34">
        <v>11345</v>
      </c>
      <c r="W29" s="35">
        <v>3596.2443442400913</v>
      </c>
      <c r="X29" s="50">
        <f t="shared" ref="X29:X33" si="26">W29*$AT$9</f>
        <v>356.74743894861706</v>
      </c>
      <c r="Z29" s="72"/>
      <c r="AA29" s="27" t="s">
        <v>58</v>
      </c>
      <c r="AB29" s="34">
        <v>11837</v>
      </c>
      <c r="AC29" s="35">
        <v>3659.4150027086866</v>
      </c>
      <c r="AD29" s="50">
        <f t="shared" ref="AD29:AD33" si="27">AC29*$AT$9</f>
        <v>363.01396826870172</v>
      </c>
      <c r="AF29" s="72"/>
      <c r="AG29" s="27" t="s">
        <v>53</v>
      </c>
      <c r="AH29" s="34">
        <v>11639</v>
      </c>
      <c r="AI29" s="35">
        <v>3512.4728063262883</v>
      </c>
      <c r="AJ29" s="50">
        <f t="shared" ref="AJ29:AJ33" si="28">AI29*$AT$9</f>
        <v>348.4373023875678</v>
      </c>
      <c r="AL29" s="72"/>
      <c r="AM29" s="27" t="s">
        <v>53</v>
      </c>
      <c r="AN29" s="34">
        <v>11164</v>
      </c>
      <c r="AO29" s="35">
        <v>3292.9919500416668</v>
      </c>
      <c r="AP29" s="50">
        <f t="shared" ref="AP29:AP33" si="29">AO29*$AT$9</f>
        <v>326.66480144413333</v>
      </c>
    </row>
    <row r="30" spans="2:42" x14ac:dyDescent="0.35">
      <c r="B30" s="72"/>
      <c r="C30" s="27" t="s">
        <v>56</v>
      </c>
      <c r="D30" s="34">
        <v>7029</v>
      </c>
      <c r="E30" s="35">
        <v>2413.2496821593277</v>
      </c>
      <c r="F30" s="50">
        <f>E30*$AT$9</f>
        <v>239.39436847020531</v>
      </c>
      <c r="H30" s="72"/>
      <c r="I30" s="27" t="s">
        <v>56</v>
      </c>
      <c r="J30" s="34">
        <v>6885</v>
      </c>
      <c r="K30" s="35">
        <v>2299.7912240508008</v>
      </c>
      <c r="L30" s="50">
        <f t="shared" si="24"/>
        <v>228.13928942583942</v>
      </c>
      <c r="N30" s="72"/>
      <c r="O30" s="27" t="s">
        <v>58</v>
      </c>
      <c r="P30" s="34">
        <v>8867</v>
      </c>
      <c r="Q30" s="35">
        <v>2884.17754801823</v>
      </c>
      <c r="R30" s="50">
        <f t="shared" si="25"/>
        <v>286.11041276340842</v>
      </c>
      <c r="T30" s="72"/>
      <c r="U30" s="27" t="s">
        <v>53</v>
      </c>
      <c r="V30" s="34">
        <v>10075</v>
      </c>
      <c r="W30" s="35">
        <v>3193.6678508787058</v>
      </c>
      <c r="X30" s="50">
        <f t="shared" si="26"/>
        <v>316.81185080716762</v>
      </c>
      <c r="Z30" s="72"/>
      <c r="AA30" s="27" t="s">
        <v>53</v>
      </c>
      <c r="AB30" s="34">
        <v>11105</v>
      </c>
      <c r="AC30" s="35">
        <v>3433.1168036732251</v>
      </c>
      <c r="AD30" s="50">
        <f t="shared" si="27"/>
        <v>340.56518692438391</v>
      </c>
      <c r="AF30" s="72"/>
      <c r="AG30" s="27" t="s">
        <v>51</v>
      </c>
      <c r="AH30" s="34">
        <v>5104</v>
      </c>
      <c r="AI30" s="35">
        <v>1540.3094083245446</v>
      </c>
      <c r="AJ30" s="50">
        <f t="shared" si="28"/>
        <v>152.79869330579481</v>
      </c>
      <c r="AL30" s="72"/>
      <c r="AM30" s="27" t="s">
        <v>51</v>
      </c>
      <c r="AN30" s="34">
        <v>5120</v>
      </c>
      <c r="AO30" s="35">
        <v>1510.2220336987941</v>
      </c>
      <c r="AP30" s="50">
        <f t="shared" si="29"/>
        <v>149.81402574292036</v>
      </c>
    </row>
    <row r="31" spans="2:42" ht="36" x14ac:dyDescent="0.35">
      <c r="B31" s="72"/>
      <c r="C31" s="39" t="s">
        <v>51</v>
      </c>
      <c r="D31" s="34">
        <v>6037</v>
      </c>
      <c r="E31" s="35">
        <v>2072.6687055336265</v>
      </c>
      <c r="F31" s="50">
        <f>E31*$AT$9</f>
        <v>205.60873558893573</v>
      </c>
      <c r="H31" s="72"/>
      <c r="I31" s="39" t="s">
        <v>51</v>
      </c>
      <c r="J31" s="34">
        <v>6257</v>
      </c>
      <c r="K31" s="35">
        <v>2090.0208698454408</v>
      </c>
      <c r="L31" s="50">
        <f t="shared" si="24"/>
        <v>207.33007028866771</v>
      </c>
      <c r="N31" s="72"/>
      <c r="O31" s="39" t="s">
        <v>56</v>
      </c>
      <c r="P31" s="34">
        <v>4940</v>
      </c>
      <c r="Q31" s="35">
        <v>1606.8385121472941</v>
      </c>
      <c r="R31" s="50">
        <f t="shared" si="25"/>
        <v>159.39838040501158</v>
      </c>
      <c r="T31" s="72"/>
      <c r="U31" s="39" t="s">
        <v>56</v>
      </c>
      <c r="V31" s="34">
        <v>4554</v>
      </c>
      <c r="W31" s="35">
        <v>1443.5695675336603</v>
      </c>
      <c r="X31" s="50">
        <f t="shared" si="26"/>
        <v>143.2021010993391</v>
      </c>
      <c r="Z31" s="72"/>
      <c r="AA31" s="39" t="s">
        <v>56</v>
      </c>
      <c r="AB31" s="34">
        <v>4532</v>
      </c>
      <c r="AC31" s="35">
        <v>1401.0702705310271</v>
      </c>
      <c r="AD31" s="50">
        <f t="shared" si="27"/>
        <v>138.98617083667787</v>
      </c>
      <c r="AF31" s="72"/>
      <c r="AG31" s="39" t="s">
        <v>58</v>
      </c>
      <c r="AH31" s="34">
        <v>4919</v>
      </c>
      <c r="AI31" s="35">
        <v>1484.4792279679536</v>
      </c>
      <c r="AJ31" s="50">
        <f t="shared" si="28"/>
        <v>147.260339414421</v>
      </c>
      <c r="AL31" s="72"/>
      <c r="AM31" s="39" t="s">
        <v>56</v>
      </c>
      <c r="AN31" s="34">
        <v>3701</v>
      </c>
      <c r="AO31" s="35">
        <v>1091.6663567811008</v>
      </c>
      <c r="AP31" s="50">
        <f t="shared" si="29"/>
        <v>108.29330259268519</v>
      </c>
    </row>
    <row r="32" spans="2:42" x14ac:dyDescent="0.35">
      <c r="B32" s="72"/>
      <c r="C32" s="27" t="s">
        <v>55</v>
      </c>
      <c r="D32" s="34">
        <v>4913</v>
      </c>
      <c r="E32" s="35">
        <v>1686.768486050473</v>
      </c>
      <c r="F32" s="50">
        <f>E32*$AT$9</f>
        <v>167.32743381620691</v>
      </c>
      <c r="H32" s="72"/>
      <c r="I32" s="27" t="s">
        <v>55</v>
      </c>
      <c r="J32" s="34">
        <v>4114</v>
      </c>
      <c r="K32" s="35">
        <v>1374.1962375809724</v>
      </c>
      <c r="L32" s="50">
        <f t="shared" si="24"/>
        <v>136.32026676803247</v>
      </c>
      <c r="N32" s="72"/>
      <c r="O32" s="27" t="s">
        <v>51</v>
      </c>
      <c r="P32" s="34">
        <v>3118</v>
      </c>
      <c r="Q32" s="35">
        <v>1014.1948341852759</v>
      </c>
      <c r="R32" s="50">
        <f t="shared" si="25"/>
        <v>100.60812755117936</v>
      </c>
      <c r="T32" s="72"/>
      <c r="U32" s="27" t="s">
        <v>51</v>
      </c>
      <c r="V32" s="34">
        <v>3409</v>
      </c>
      <c r="W32" s="35">
        <v>1080.6167447787107</v>
      </c>
      <c r="X32" s="50">
        <f t="shared" si="26"/>
        <v>107.19718108204809</v>
      </c>
      <c r="Z32" s="72"/>
      <c r="AA32" s="27" t="s">
        <v>51</v>
      </c>
      <c r="AB32" s="34">
        <v>4288</v>
      </c>
      <c r="AC32" s="35">
        <v>1325.6375375192065</v>
      </c>
      <c r="AD32" s="50">
        <f t="shared" si="27"/>
        <v>131.50324372190528</v>
      </c>
      <c r="AF32" s="72"/>
      <c r="AG32" s="27" t="s">
        <v>56</v>
      </c>
      <c r="AH32" s="34">
        <v>4398</v>
      </c>
      <c r="AI32" s="35">
        <v>1327.2493686934456</v>
      </c>
      <c r="AJ32" s="50">
        <f t="shared" si="28"/>
        <v>131.66313737438981</v>
      </c>
      <c r="AL32" s="72"/>
      <c r="AM32" s="27" t="s">
        <v>55</v>
      </c>
      <c r="AN32" s="34">
        <v>3435</v>
      </c>
      <c r="AO32" s="35">
        <v>1013.2056026865931</v>
      </c>
      <c r="AP32" s="50">
        <f t="shared" si="29"/>
        <v>100.50999578651003</v>
      </c>
    </row>
    <row r="33" spans="2:42" s="28" customFormat="1" ht="18.75" thickBot="1" x14ac:dyDescent="0.4">
      <c r="B33" s="73"/>
      <c r="C33" s="52" t="s">
        <v>27</v>
      </c>
      <c r="D33" s="83">
        <v>101304</v>
      </c>
      <c r="E33" s="84">
        <v>34780.458927510103</v>
      </c>
      <c r="F33" s="55">
        <f>E33*$AT$9</f>
        <v>3450.2215256090021</v>
      </c>
      <c r="H33" s="73"/>
      <c r="I33" s="52" t="s">
        <v>27</v>
      </c>
      <c r="J33" s="83">
        <v>99182</v>
      </c>
      <c r="K33" s="84">
        <v>33129.686736936317</v>
      </c>
      <c r="L33" s="55">
        <f t="shared" si="24"/>
        <v>3286.4649243040826</v>
      </c>
      <c r="N33" s="73"/>
      <c r="O33" s="52" t="s">
        <v>27</v>
      </c>
      <c r="P33" s="83">
        <v>75124</v>
      </c>
      <c r="Q33" s="84">
        <v>24435.655138978404</v>
      </c>
      <c r="R33" s="55">
        <f t="shared" si="25"/>
        <v>2424.0169897866576</v>
      </c>
      <c r="T33" s="73"/>
      <c r="U33" s="52" t="s">
        <v>27</v>
      </c>
      <c r="V33" s="83">
        <v>69151</v>
      </c>
      <c r="W33" s="84">
        <v>21920.131568845001</v>
      </c>
      <c r="X33" s="55">
        <f t="shared" si="26"/>
        <v>2174.4770516294238</v>
      </c>
      <c r="Z33" s="73"/>
      <c r="AA33" s="52" t="s">
        <v>27</v>
      </c>
      <c r="AB33" s="83">
        <v>83891</v>
      </c>
      <c r="AC33" s="84">
        <v>25934.948381535389</v>
      </c>
      <c r="AD33" s="55">
        <f t="shared" si="27"/>
        <v>2572.7468794483107</v>
      </c>
      <c r="AF33" s="73"/>
      <c r="AG33" s="52" t="s">
        <v>27</v>
      </c>
      <c r="AH33" s="83">
        <v>83351</v>
      </c>
      <c r="AI33" s="84">
        <v>25154.061421093087</v>
      </c>
      <c r="AJ33" s="55">
        <f t="shared" si="28"/>
        <v>2495.2828929724342</v>
      </c>
      <c r="AL33" s="73"/>
      <c r="AM33" s="52" t="s">
        <v>27</v>
      </c>
      <c r="AN33" s="83">
        <v>75722</v>
      </c>
      <c r="AO33" s="84">
        <v>22335.357975730483</v>
      </c>
      <c r="AP33" s="55">
        <f t="shared" si="29"/>
        <v>2215.6675111924637</v>
      </c>
    </row>
    <row r="34" spans="2:42" x14ac:dyDescent="0.35">
      <c r="B34" s="78" t="s">
        <v>26</v>
      </c>
      <c r="C34" s="57" t="s">
        <v>50</v>
      </c>
      <c r="D34" s="58">
        <v>61717</v>
      </c>
      <c r="E34" s="59">
        <v>18458.4142099612</v>
      </c>
      <c r="F34" s="60">
        <f>E34*$AT$10</f>
        <v>2206.703418800862</v>
      </c>
      <c r="H34" s="78" t="s">
        <v>26</v>
      </c>
      <c r="I34" s="57" t="s">
        <v>50</v>
      </c>
      <c r="J34" s="58">
        <v>57825</v>
      </c>
      <c r="K34" s="59">
        <v>16684.458758047789</v>
      </c>
      <c r="L34" s="60">
        <f>K34*$AT$10</f>
        <v>1994.6270445246134</v>
      </c>
      <c r="N34" s="78" t="s">
        <v>26</v>
      </c>
      <c r="O34" s="57" t="s">
        <v>50</v>
      </c>
      <c r="P34" s="58">
        <v>34315</v>
      </c>
      <c r="Q34" s="59">
        <v>9550.0099329565674</v>
      </c>
      <c r="R34" s="60">
        <f>Q34*$AT$10</f>
        <v>1141.7036874849578</v>
      </c>
      <c r="T34" s="78" t="s">
        <v>26</v>
      </c>
      <c r="U34" s="57" t="s">
        <v>50</v>
      </c>
      <c r="V34" s="58">
        <v>20050</v>
      </c>
      <c r="W34" s="59">
        <v>5381.9868234896912</v>
      </c>
      <c r="X34" s="60">
        <f>W34*$AT$10</f>
        <v>643.41652474819273</v>
      </c>
      <c r="Z34" s="78" t="s">
        <v>26</v>
      </c>
      <c r="AA34" s="57" t="s">
        <v>50</v>
      </c>
      <c r="AB34" s="58">
        <v>32264</v>
      </c>
      <c r="AC34" s="59">
        <v>8354.2855936662945</v>
      </c>
      <c r="AD34" s="60">
        <f>AC34*$AT$10</f>
        <v>998.75484272280562</v>
      </c>
      <c r="AF34" s="78" t="s">
        <v>26</v>
      </c>
      <c r="AG34" s="57" t="s">
        <v>50</v>
      </c>
      <c r="AH34" s="58">
        <v>41801</v>
      </c>
      <c r="AI34" s="59">
        <v>10443.827176834091</v>
      </c>
      <c r="AJ34" s="60">
        <f>AI34*$AT$10</f>
        <v>1248.5595389905156</v>
      </c>
      <c r="AL34" s="78" t="s">
        <v>26</v>
      </c>
      <c r="AM34" s="57" t="s">
        <v>50</v>
      </c>
      <c r="AN34" s="58">
        <v>38130</v>
      </c>
      <c r="AO34" s="59">
        <v>9195.1529192273792</v>
      </c>
      <c r="AP34" s="60">
        <f>AO34*$AT$10</f>
        <v>1099.2805314936334</v>
      </c>
    </row>
    <row r="35" spans="2:42" x14ac:dyDescent="0.35">
      <c r="B35" s="79"/>
      <c r="C35" s="26" t="s">
        <v>53</v>
      </c>
      <c r="D35" s="32">
        <v>18539</v>
      </c>
      <c r="E35" s="33">
        <v>5544.6723113318967</v>
      </c>
      <c r="F35" s="62">
        <f t="shared" ref="F35:F39" si="30">E35*$AT$10</f>
        <v>662.86557481972829</v>
      </c>
      <c r="H35" s="79"/>
      <c r="I35" s="26" t="s">
        <v>53</v>
      </c>
      <c r="J35" s="32">
        <v>19884</v>
      </c>
      <c r="K35" s="33">
        <v>5737.2032502381717</v>
      </c>
      <c r="L35" s="62">
        <f t="shared" ref="L35:L39" si="31">K35*$AT$10</f>
        <v>685.88264856597357</v>
      </c>
      <c r="N35" s="79"/>
      <c r="O35" s="26" t="s">
        <v>53</v>
      </c>
      <c r="P35" s="32">
        <v>13111</v>
      </c>
      <c r="Q35" s="33">
        <v>3648.8468667053348</v>
      </c>
      <c r="R35" s="62">
        <f t="shared" ref="R35:R39" si="32">Q35*$AT$10</f>
        <v>436.21964291462285</v>
      </c>
      <c r="T35" s="79"/>
      <c r="U35" s="26" t="s">
        <v>53</v>
      </c>
      <c r="V35" s="32">
        <v>13536</v>
      </c>
      <c r="W35" s="33">
        <v>3633.4450694641628</v>
      </c>
      <c r="X35" s="62">
        <f t="shared" ref="X35:X39" si="33">W35*$AT$10</f>
        <v>434.3783580544407</v>
      </c>
      <c r="Z35" s="79"/>
      <c r="AA35" s="26" t="s">
        <v>53</v>
      </c>
      <c r="AB35" s="32">
        <v>15631</v>
      </c>
      <c r="AC35" s="33">
        <v>4047.4162569612527</v>
      </c>
      <c r="AD35" s="62">
        <f t="shared" ref="AD35:AD39" si="34">AC35*$AT$10</f>
        <v>483.86861351971783</v>
      </c>
      <c r="AF35" s="79"/>
      <c r="AG35" s="26" t="s">
        <v>53</v>
      </c>
      <c r="AH35" s="32">
        <v>16084</v>
      </c>
      <c r="AI35" s="33">
        <v>4018.5286551087183</v>
      </c>
      <c r="AJ35" s="62">
        <f t="shared" ref="AJ35:AJ39" si="35">AI35*$AT$10</f>
        <v>480.41510071824734</v>
      </c>
      <c r="AL35" s="79"/>
      <c r="AM35" s="26" t="s">
        <v>53</v>
      </c>
      <c r="AN35" s="32">
        <v>15522</v>
      </c>
      <c r="AO35" s="33">
        <v>3743.1724000064874</v>
      </c>
      <c r="AP35" s="62">
        <f t="shared" ref="AP35:AP39" si="36">AO35*$AT$10</f>
        <v>447.49626042077563</v>
      </c>
    </row>
    <row r="36" spans="2:42" x14ac:dyDescent="0.35">
      <c r="B36" s="79"/>
      <c r="C36" s="26" t="s">
        <v>56</v>
      </c>
      <c r="D36" s="32">
        <v>9785</v>
      </c>
      <c r="E36" s="33">
        <v>2926.5126795610663</v>
      </c>
      <c r="F36" s="62">
        <f t="shared" si="30"/>
        <v>349.86459084152551</v>
      </c>
      <c r="H36" s="79"/>
      <c r="I36" s="26" t="s">
        <v>56</v>
      </c>
      <c r="J36" s="32">
        <v>9640</v>
      </c>
      <c r="K36" s="33">
        <v>2781.4644604856153</v>
      </c>
      <c r="L36" s="62">
        <f t="shared" si="31"/>
        <v>332.52407625105536</v>
      </c>
      <c r="N36" s="79"/>
      <c r="O36" s="26" t="s">
        <v>58</v>
      </c>
      <c r="P36" s="32">
        <v>9153</v>
      </c>
      <c r="Q36" s="33">
        <v>2547.3186920108246</v>
      </c>
      <c r="R36" s="62">
        <f t="shared" si="32"/>
        <v>304.53194962989414</v>
      </c>
      <c r="T36" s="79"/>
      <c r="U36" s="26" t="s">
        <v>58</v>
      </c>
      <c r="V36" s="32">
        <v>13041</v>
      </c>
      <c r="W36" s="33">
        <v>3500.5730755675349</v>
      </c>
      <c r="X36" s="62">
        <f t="shared" si="33"/>
        <v>418.49351118409885</v>
      </c>
      <c r="Z36" s="79"/>
      <c r="AA36" s="26" t="s">
        <v>58</v>
      </c>
      <c r="AB36" s="32">
        <v>9830</v>
      </c>
      <c r="AC36" s="33">
        <v>2545.3331076661193</v>
      </c>
      <c r="AD36" s="62">
        <f t="shared" si="34"/>
        <v>304.29457302148461</v>
      </c>
      <c r="AF36" s="79"/>
      <c r="AG36" s="26" t="s">
        <v>56</v>
      </c>
      <c r="AH36" s="32">
        <v>5952</v>
      </c>
      <c r="AI36" s="33">
        <v>1487.0854610300355</v>
      </c>
      <c r="AJ36" s="62">
        <f t="shared" si="35"/>
        <v>177.78106686614078</v>
      </c>
      <c r="AL36" s="79"/>
      <c r="AM36" s="26" t="s">
        <v>51</v>
      </c>
      <c r="AN36" s="32">
        <v>5944</v>
      </c>
      <c r="AO36" s="33">
        <v>1433.4117217909136</v>
      </c>
      <c r="AP36" s="62">
        <f t="shared" si="36"/>
        <v>171.36437134010373</v>
      </c>
    </row>
    <row r="37" spans="2:42" ht="36" x14ac:dyDescent="0.35">
      <c r="B37" s="79"/>
      <c r="C37" s="38" t="s">
        <v>51</v>
      </c>
      <c r="D37" s="32">
        <v>7377</v>
      </c>
      <c r="E37" s="33">
        <v>2206.3243778356655</v>
      </c>
      <c r="F37" s="62">
        <f t="shared" si="30"/>
        <v>263.76607937025386</v>
      </c>
      <c r="H37" s="79"/>
      <c r="I37" s="38" t="s">
        <v>51</v>
      </c>
      <c r="J37" s="32">
        <v>8180</v>
      </c>
      <c r="K37" s="33">
        <v>2360.205320204599</v>
      </c>
      <c r="L37" s="62">
        <f t="shared" si="31"/>
        <v>282.16254603045985</v>
      </c>
      <c r="N37" s="79"/>
      <c r="O37" s="38" t="s">
        <v>56</v>
      </c>
      <c r="P37" s="32">
        <v>6339</v>
      </c>
      <c r="Q37" s="33">
        <v>1764.1705657878967</v>
      </c>
      <c r="R37" s="62">
        <f t="shared" si="32"/>
        <v>210.90659113994309</v>
      </c>
      <c r="T37" s="79"/>
      <c r="U37" s="38" t="s">
        <v>56</v>
      </c>
      <c r="V37" s="32">
        <v>6046</v>
      </c>
      <c r="W37" s="33">
        <v>1622.917323432353</v>
      </c>
      <c r="X37" s="62">
        <f t="shared" si="33"/>
        <v>194.01976601633783</v>
      </c>
      <c r="Z37" s="79"/>
      <c r="AA37" s="38" t="s">
        <v>56</v>
      </c>
      <c r="AB37" s="32">
        <v>6010</v>
      </c>
      <c r="AC37" s="33">
        <v>1556.2006080440872</v>
      </c>
      <c r="AD37" s="62">
        <f t="shared" si="34"/>
        <v>186.04378269167066</v>
      </c>
      <c r="AF37" s="79"/>
      <c r="AG37" s="38" t="s">
        <v>51</v>
      </c>
      <c r="AH37" s="32">
        <v>5878</v>
      </c>
      <c r="AI37" s="33">
        <v>1468.5968313062076</v>
      </c>
      <c r="AJ37" s="62">
        <f t="shared" si="35"/>
        <v>175.57075118265715</v>
      </c>
      <c r="AL37" s="79"/>
      <c r="AM37" s="38" t="s">
        <v>56</v>
      </c>
      <c r="AN37" s="32">
        <v>5248</v>
      </c>
      <c r="AO37" s="33">
        <v>1265.5694340441983</v>
      </c>
      <c r="AP37" s="62">
        <f t="shared" si="36"/>
        <v>151.29882583998392</v>
      </c>
    </row>
    <row r="38" spans="2:42" x14ac:dyDescent="0.35">
      <c r="B38" s="79"/>
      <c r="C38" s="26" t="s">
        <v>55</v>
      </c>
      <c r="D38" s="32">
        <v>5971</v>
      </c>
      <c r="E38" s="33">
        <v>1785.8157598016483</v>
      </c>
      <c r="F38" s="62">
        <f t="shared" si="30"/>
        <v>213.49427408428707</v>
      </c>
      <c r="H38" s="79"/>
      <c r="I38" s="26" t="s">
        <v>55</v>
      </c>
      <c r="J38" s="32">
        <v>5191</v>
      </c>
      <c r="K38" s="33">
        <v>1497.778217259422</v>
      </c>
      <c r="L38" s="62">
        <f t="shared" si="31"/>
        <v>179.05938587336394</v>
      </c>
      <c r="N38" s="79"/>
      <c r="O38" s="26" t="s">
        <v>51</v>
      </c>
      <c r="P38" s="32">
        <v>3950</v>
      </c>
      <c r="Q38" s="33">
        <v>1099.3017407891139</v>
      </c>
      <c r="R38" s="62">
        <f t="shared" si="32"/>
        <v>131.42152311133859</v>
      </c>
      <c r="T38" s="79"/>
      <c r="U38" s="26" t="s">
        <v>39</v>
      </c>
      <c r="V38" s="32">
        <v>4587</v>
      </c>
      <c r="W38" s="33">
        <v>1231.2804767754221</v>
      </c>
      <c r="X38" s="62">
        <f t="shared" si="33"/>
        <v>147.19958099850174</v>
      </c>
      <c r="Z38" s="79"/>
      <c r="AA38" s="26" t="s">
        <v>51</v>
      </c>
      <c r="AB38" s="32">
        <v>4968</v>
      </c>
      <c r="AC38" s="33">
        <v>1286.3901199272921</v>
      </c>
      <c r="AD38" s="62">
        <f t="shared" si="34"/>
        <v>153.78793883730779</v>
      </c>
      <c r="AF38" s="79"/>
      <c r="AG38" s="26" t="s">
        <v>58</v>
      </c>
      <c r="AH38" s="32">
        <v>5095</v>
      </c>
      <c r="AI38" s="33">
        <v>1272.967141120301</v>
      </c>
      <c r="AJ38" s="62">
        <f t="shared" si="35"/>
        <v>152.18322172093201</v>
      </c>
      <c r="AL38" s="79"/>
      <c r="AM38" s="26" t="s">
        <v>55</v>
      </c>
      <c r="AN38" s="32">
        <v>4322</v>
      </c>
      <c r="AO38" s="33">
        <v>1042.2620224731372</v>
      </c>
      <c r="AP38" s="62">
        <f t="shared" si="36"/>
        <v>124.60242478666358</v>
      </c>
    </row>
    <row r="39" spans="2:42" s="28" customFormat="1" ht="18" customHeight="1" thickBot="1" x14ac:dyDescent="0.4">
      <c r="B39" s="81"/>
      <c r="C39" s="64" t="s">
        <v>27</v>
      </c>
      <c r="D39" s="65">
        <v>132096</v>
      </c>
      <c r="E39" s="66">
        <v>39507.47255179342</v>
      </c>
      <c r="F39" s="67">
        <f t="shared" si="30"/>
        <v>4723.1183435669045</v>
      </c>
      <c r="H39" s="81"/>
      <c r="I39" s="64" t="s">
        <v>27</v>
      </c>
      <c r="J39" s="65">
        <v>132858</v>
      </c>
      <c r="K39" s="66">
        <v>38334.004698257042</v>
      </c>
      <c r="L39" s="67">
        <f t="shared" si="31"/>
        <v>4582.8302616766305</v>
      </c>
      <c r="N39" s="81"/>
      <c r="O39" s="64" t="s">
        <v>27</v>
      </c>
      <c r="P39" s="65">
        <v>90928</v>
      </c>
      <c r="Q39" s="66">
        <v>25305.647768727224</v>
      </c>
      <c r="R39" s="67">
        <f t="shared" si="32"/>
        <v>3025.2901907513401</v>
      </c>
      <c r="T39" s="81"/>
      <c r="U39" s="64" t="s">
        <v>27</v>
      </c>
      <c r="V39" s="65">
        <v>85341</v>
      </c>
      <c r="W39" s="66">
        <v>22907.937032590213</v>
      </c>
      <c r="X39" s="67">
        <f t="shared" si="33"/>
        <v>2738.6438722461603</v>
      </c>
      <c r="Z39" s="81"/>
      <c r="AA39" s="64" t="s">
        <v>27</v>
      </c>
      <c r="AB39" s="65">
        <v>99647</v>
      </c>
      <c r="AC39" s="66">
        <v>25802.116803622153</v>
      </c>
      <c r="AD39" s="67">
        <f t="shared" si="34"/>
        <v>3084.643063873029</v>
      </c>
      <c r="AF39" s="81"/>
      <c r="AG39" s="64" t="s">
        <v>27</v>
      </c>
      <c r="AH39" s="65">
        <v>105810</v>
      </c>
      <c r="AI39" s="66">
        <v>26436.242041597456</v>
      </c>
      <c r="AJ39" s="67">
        <f t="shared" si="35"/>
        <v>3160.4527360729762</v>
      </c>
      <c r="AL39" s="81"/>
      <c r="AM39" s="64" t="s">
        <v>27</v>
      </c>
      <c r="AN39" s="65">
        <v>94834</v>
      </c>
      <c r="AO39" s="66">
        <v>22869.476316339078</v>
      </c>
      <c r="AP39" s="67">
        <f t="shared" si="36"/>
        <v>2734.0458936183372</v>
      </c>
    </row>
    <row r="40" spans="2:42" x14ac:dyDescent="0.35">
      <c r="B40" s="68" t="s">
        <v>21</v>
      </c>
      <c r="C40" s="69" t="s">
        <v>50</v>
      </c>
      <c r="D40" s="70">
        <v>676323</v>
      </c>
      <c r="E40" s="71">
        <v>22437.462117003761</v>
      </c>
      <c r="F40" s="85"/>
      <c r="H40" s="68" t="s">
        <v>21</v>
      </c>
      <c r="I40" s="69" t="s">
        <v>50</v>
      </c>
      <c r="J40" s="70">
        <v>646030</v>
      </c>
      <c r="K40" s="71">
        <v>21176.312400699026</v>
      </c>
      <c r="L40" s="85"/>
      <c r="N40" s="68" t="s">
        <v>21</v>
      </c>
      <c r="O40" s="69" t="s">
        <v>50</v>
      </c>
      <c r="P40" s="70">
        <v>376256</v>
      </c>
      <c r="Q40" s="71">
        <v>12190.717194593117</v>
      </c>
      <c r="R40" s="85"/>
      <c r="T40" s="68" t="s">
        <v>21</v>
      </c>
      <c r="U40" s="69" t="s">
        <v>50</v>
      </c>
      <c r="V40" s="70">
        <v>256930</v>
      </c>
      <c r="W40" s="71">
        <v>8231.3610463542864</v>
      </c>
      <c r="X40" s="85"/>
      <c r="Z40" s="68" t="s">
        <v>21</v>
      </c>
      <c r="AA40" s="69" t="s">
        <v>50</v>
      </c>
      <c r="AB40" s="70">
        <v>497970</v>
      </c>
      <c r="AC40" s="71">
        <v>15780.612166538216</v>
      </c>
      <c r="AD40" s="85"/>
      <c r="AF40" s="68" t="s">
        <v>21</v>
      </c>
      <c r="AG40" s="69" t="s">
        <v>50</v>
      </c>
      <c r="AH40" s="70">
        <v>522390</v>
      </c>
      <c r="AI40" s="71">
        <v>16380.473244072968</v>
      </c>
      <c r="AJ40" s="85"/>
      <c r="AL40" s="68" t="s">
        <v>21</v>
      </c>
      <c r="AM40" s="69" t="s">
        <v>50</v>
      </c>
      <c r="AN40" s="70">
        <v>409338</v>
      </c>
      <c r="AO40" s="71">
        <v>12704.773005355391</v>
      </c>
      <c r="AP40" s="85"/>
    </row>
    <row r="41" spans="2:42" x14ac:dyDescent="0.35">
      <c r="B41" s="72"/>
      <c r="C41" s="27" t="s">
        <v>53</v>
      </c>
      <c r="D41" s="34">
        <v>112159</v>
      </c>
      <c r="E41" s="35">
        <v>3720.9488862289536</v>
      </c>
      <c r="F41" s="86"/>
      <c r="H41" s="72"/>
      <c r="I41" s="27" t="s">
        <v>53</v>
      </c>
      <c r="J41" s="34">
        <v>111700</v>
      </c>
      <c r="K41" s="35">
        <v>3661.4307310157128</v>
      </c>
      <c r="L41" s="86"/>
      <c r="N41" s="72"/>
      <c r="O41" s="27" t="s">
        <v>53</v>
      </c>
      <c r="P41" s="34">
        <v>77593</v>
      </c>
      <c r="Q41" s="35">
        <v>2514.0179007911197</v>
      </c>
      <c r="R41" s="86"/>
      <c r="T41" s="72"/>
      <c r="U41" s="27" t="s">
        <v>58</v>
      </c>
      <c r="V41" s="34">
        <v>100358</v>
      </c>
      <c r="W41" s="35">
        <v>3215.2062113806232</v>
      </c>
      <c r="X41" s="86"/>
      <c r="Z41" s="72"/>
      <c r="AA41" s="27" t="s">
        <v>58</v>
      </c>
      <c r="AB41" s="34">
        <v>101623</v>
      </c>
      <c r="AC41" s="35">
        <v>3220.4212105149172</v>
      </c>
      <c r="AD41" s="86"/>
      <c r="AF41" s="72"/>
      <c r="AG41" s="27" t="s">
        <v>53</v>
      </c>
      <c r="AH41" s="34">
        <v>80357</v>
      </c>
      <c r="AI41" s="35">
        <v>2519.7375303393469</v>
      </c>
      <c r="AJ41" s="86"/>
      <c r="AL41" s="72"/>
      <c r="AM41" s="27" t="s">
        <v>53</v>
      </c>
      <c r="AN41" s="34">
        <v>74437</v>
      </c>
      <c r="AO41" s="35">
        <v>2310.3283550504457</v>
      </c>
      <c r="AP41" s="86"/>
    </row>
    <row r="42" spans="2:42" ht="36" x14ac:dyDescent="0.35">
      <c r="B42" s="72"/>
      <c r="C42" s="39" t="s">
        <v>51</v>
      </c>
      <c r="D42" s="34">
        <v>80170</v>
      </c>
      <c r="E42" s="35">
        <v>2659.692688138939</v>
      </c>
      <c r="F42" s="86"/>
      <c r="H42" s="72"/>
      <c r="I42" s="39" t="s">
        <v>51</v>
      </c>
      <c r="J42" s="34">
        <v>78643</v>
      </c>
      <c r="K42" s="35">
        <v>2577.8504653470791</v>
      </c>
      <c r="L42" s="86"/>
      <c r="N42" s="72"/>
      <c r="O42" s="39" t="s">
        <v>58</v>
      </c>
      <c r="P42" s="34">
        <v>57790</v>
      </c>
      <c r="Q42" s="35">
        <v>1872.3995010725043</v>
      </c>
      <c r="R42" s="86"/>
      <c r="T42" s="72"/>
      <c r="U42" s="39" t="s">
        <v>53</v>
      </c>
      <c r="V42" s="34">
        <v>74752</v>
      </c>
      <c r="W42" s="35">
        <v>2394.8573577903539</v>
      </c>
      <c r="X42" s="86"/>
      <c r="Z42" s="72"/>
      <c r="AA42" s="39" t="s">
        <v>53</v>
      </c>
      <c r="AB42" s="34">
        <v>79112</v>
      </c>
      <c r="AC42" s="35">
        <v>2507.0502032635932</v>
      </c>
      <c r="AD42" s="86"/>
      <c r="AF42" s="72"/>
      <c r="AG42" s="39" t="s">
        <v>51</v>
      </c>
      <c r="AH42" s="34">
        <v>60009</v>
      </c>
      <c r="AI42" s="35">
        <v>1881.6895784826947</v>
      </c>
      <c r="AJ42" s="86"/>
      <c r="AL42" s="72"/>
      <c r="AM42" s="39" t="s">
        <v>51</v>
      </c>
      <c r="AN42" s="34">
        <v>56792</v>
      </c>
      <c r="AO42" s="35">
        <v>1762.6740457034125</v>
      </c>
      <c r="AP42" s="86"/>
    </row>
    <row r="43" spans="2:42" x14ac:dyDescent="0.35">
      <c r="B43" s="72"/>
      <c r="C43" s="27" t="s">
        <v>56</v>
      </c>
      <c r="D43" s="34">
        <v>50631</v>
      </c>
      <c r="E43" s="35">
        <v>1679.716857841619</v>
      </c>
      <c r="F43" s="86"/>
      <c r="H43" s="72"/>
      <c r="I43" s="27" t="s">
        <v>56</v>
      </c>
      <c r="J43" s="34">
        <v>50069</v>
      </c>
      <c r="K43" s="35">
        <v>1641.2191161255662</v>
      </c>
      <c r="L43" s="86"/>
      <c r="N43" s="72"/>
      <c r="O43" s="27" t="s">
        <v>51</v>
      </c>
      <c r="P43" s="34">
        <v>38761</v>
      </c>
      <c r="Q43" s="35">
        <v>1255.8587482448752</v>
      </c>
      <c r="R43" s="86"/>
      <c r="T43" s="72"/>
      <c r="U43" s="27" t="s">
        <v>51</v>
      </c>
      <c r="V43" s="34">
        <v>40986</v>
      </c>
      <c r="W43" s="35">
        <v>1313.0835785851275</v>
      </c>
      <c r="X43" s="86"/>
      <c r="Z43" s="72"/>
      <c r="AA43" s="27" t="s">
        <v>51</v>
      </c>
      <c r="AB43" s="34">
        <v>53282</v>
      </c>
      <c r="AC43" s="35">
        <v>1688.5004668102281</v>
      </c>
      <c r="AD43" s="86"/>
      <c r="AF43" s="72"/>
      <c r="AG43" s="27" t="s">
        <v>58</v>
      </c>
      <c r="AH43" s="34">
        <v>38905</v>
      </c>
      <c r="AI43" s="35">
        <v>1219.9358937970842</v>
      </c>
      <c r="AJ43" s="86"/>
      <c r="AL43" s="72"/>
      <c r="AM43" s="27" t="s">
        <v>55</v>
      </c>
      <c r="AN43" s="34">
        <v>28295</v>
      </c>
      <c r="AO43" s="35">
        <v>878.20224896425646</v>
      </c>
      <c r="AP43" s="86"/>
    </row>
    <row r="44" spans="2:42" x14ac:dyDescent="0.35">
      <c r="B44" s="72"/>
      <c r="C44" s="27" t="s">
        <v>55</v>
      </c>
      <c r="D44" s="34">
        <v>48684</v>
      </c>
      <c r="E44" s="35">
        <v>1615.1238471916688</v>
      </c>
      <c r="F44" s="86"/>
      <c r="H44" s="72"/>
      <c r="I44" s="27" t="s">
        <v>55</v>
      </c>
      <c r="J44" s="34">
        <v>37423</v>
      </c>
      <c r="K44" s="35">
        <v>1226.6940219051121</v>
      </c>
      <c r="L44" s="86"/>
      <c r="N44" s="72"/>
      <c r="O44" s="27" t="s">
        <v>56</v>
      </c>
      <c r="P44" s="34">
        <v>32484</v>
      </c>
      <c r="Q44" s="35">
        <v>1052.483567967455</v>
      </c>
      <c r="R44" s="86"/>
      <c r="T44" s="72"/>
      <c r="U44" s="27" t="s">
        <v>56</v>
      </c>
      <c r="V44" s="34">
        <v>30201</v>
      </c>
      <c r="W44" s="35">
        <v>967.56056109035853</v>
      </c>
      <c r="X44" s="86"/>
      <c r="Z44" s="72"/>
      <c r="AA44" s="27" t="s">
        <v>56</v>
      </c>
      <c r="AB44" s="34">
        <v>32497</v>
      </c>
      <c r="AC44" s="35">
        <v>1029.8262015301973</v>
      </c>
      <c r="AD44" s="86"/>
      <c r="AF44" s="72"/>
      <c r="AG44" s="27" t="s">
        <v>56</v>
      </c>
      <c r="AH44" s="34">
        <v>31882</v>
      </c>
      <c r="AI44" s="35">
        <v>999.71716144553761</v>
      </c>
      <c r="AJ44" s="86"/>
      <c r="AL44" s="72"/>
      <c r="AM44" s="27" t="s">
        <v>56</v>
      </c>
      <c r="AN44" s="34">
        <v>27620</v>
      </c>
      <c r="AO44" s="35">
        <v>857.25202743922125</v>
      </c>
      <c r="AP44" s="86"/>
    </row>
    <row r="45" spans="2:42" s="28" customFormat="1" ht="18.75" thickBot="1" x14ac:dyDescent="0.4">
      <c r="B45" s="73"/>
      <c r="C45" s="87" t="s">
        <v>27</v>
      </c>
      <c r="D45" s="87">
        <v>1160868</v>
      </c>
      <c r="E45" s="87">
        <v>38512.562448477918</v>
      </c>
      <c r="F45" s="88"/>
      <c r="H45" s="73"/>
      <c r="I45" s="87" t="s">
        <v>27</v>
      </c>
      <c r="J45" s="87">
        <v>1121518</v>
      </c>
      <c r="K45" s="87">
        <v>36762.403496752755</v>
      </c>
      <c r="L45" s="88"/>
      <c r="N45" s="73"/>
      <c r="O45" s="87" t="s">
        <v>27</v>
      </c>
      <c r="P45" s="87">
        <v>727693</v>
      </c>
      <c r="Q45" s="87">
        <v>23577.297285584933</v>
      </c>
      <c r="R45" s="88"/>
      <c r="T45" s="73"/>
      <c r="U45" s="87" t="s">
        <v>27</v>
      </c>
      <c r="V45" s="87">
        <v>652884</v>
      </c>
      <c r="W45" s="87">
        <v>20916.685188136747</v>
      </c>
      <c r="X45" s="88"/>
      <c r="Z45" s="73"/>
      <c r="AA45" s="87" t="s">
        <v>27</v>
      </c>
      <c r="AB45" s="87">
        <v>933907</v>
      </c>
      <c r="AC45" s="87">
        <v>29595.405680292464</v>
      </c>
      <c r="AD45" s="88"/>
      <c r="AF45" s="73"/>
      <c r="AG45" s="87" t="s">
        <v>27</v>
      </c>
      <c r="AH45" s="87">
        <v>911936</v>
      </c>
      <c r="AI45" s="87">
        <v>28595.385149614107</v>
      </c>
      <c r="AJ45" s="88"/>
      <c r="AL45" s="73"/>
      <c r="AM45" s="87" t="s">
        <v>27</v>
      </c>
      <c r="AN45" s="87">
        <v>748577</v>
      </c>
      <c r="AO45" s="87">
        <v>23233.857745994563</v>
      </c>
      <c r="AP45" s="88"/>
    </row>
    <row r="47" spans="2:42" x14ac:dyDescent="0.35">
      <c r="E47" s="24"/>
      <c r="K47" s="24"/>
      <c r="Q47" s="24"/>
      <c r="W47" s="24"/>
      <c r="AC47" s="24"/>
      <c r="AI47" s="24"/>
      <c r="AO47" s="24"/>
    </row>
    <row r="48" spans="2:42" x14ac:dyDescent="0.35">
      <c r="B48" s="41" t="s">
        <v>67</v>
      </c>
      <c r="C48" s="42"/>
      <c r="H48" s="41"/>
      <c r="I48" s="42"/>
      <c r="N48" s="41"/>
      <c r="O48" s="42"/>
      <c r="T48" s="41"/>
      <c r="U48" s="42"/>
      <c r="Z48" s="41"/>
      <c r="AA48" s="42"/>
      <c r="AF48" s="41"/>
      <c r="AG48" s="42"/>
      <c r="AL48" s="41"/>
      <c r="AM48" s="42"/>
    </row>
    <row r="49" spans="2:41" x14ac:dyDescent="0.35">
      <c r="B49" s="41" t="s">
        <v>68</v>
      </c>
      <c r="C49" s="42"/>
      <c r="H49" s="41"/>
      <c r="I49" s="42"/>
      <c r="N49" s="41"/>
      <c r="O49" s="42"/>
      <c r="T49" s="41"/>
      <c r="U49" s="42"/>
      <c r="Z49" s="41"/>
      <c r="AA49" s="42"/>
      <c r="AF49" s="41"/>
      <c r="AG49" s="42"/>
      <c r="AL49" s="41"/>
      <c r="AM49" s="42"/>
    </row>
    <row r="50" spans="2:41" x14ac:dyDescent="0.35">
      <c r="B50" s="42" t="s">
        <v>69</v>
      </c>
      <c r="C50" s="42"/>
      <c r="E50" s="24"/>
      <c r="H50" s="42"/>
      <c r="I50" s="42"/>
      <c r="K50" s="24"/>
      <c r="N50" s="42"/>
      <c r="O50" s="42"/>
      <c r="Q50" s="24"/>
      <c r="T50" s="42"/>
      <c r="U50" s="42"/>
      <c r="W50" s="24"/>
      <c r="Z50" s="42"/>
      <c r="AA50" s="42"/>
      <c r="AC50" s="24"/>
      <c r="AF50" s="42"/>
      <c r="AG50" s="42"/>
      <c r="AI50" s="24"/>
      <c r="AL50" s="42"/>
      <c r="AM50" s="42"/>
      <c r="AO50" s="24"/>
    </row>
    <row r="51" spans="2:41" x14ac:dyDescent="0.35">
      <c r="B51" s="42" t="s">
        <v>70</v>
      </c>
      <c r="C51" s="42"/>
      <c r="H51" s="42"/>
      <c r="I51" s="42"/>
      <c r="N51" s="42"/>
      <c r="O51" s="42"/>
      <c r="T51" s="42"/>
      <c r="U51" s="42"/>
      <c r="Z51" s="42"/>
      <c r="AA51" s="42"/>
      <c r="AF51" s="42"/>
      <c r="AG51" s="42"/>
      <c r="AL51" s="42"/>
      <c r="AM51" s="42"/>
    </row>
    <row r="52" spans="2:41" x14ac:dyDescent="0.35">
      <c r="B52" s="42" t="s">
        <v>72</v>
      </c>
      <c r="C52" s="42"/>
      <c r="H52" s="42"/>
      <c r="I52" s="42"/>
      <c r="N52" s="42"/>
      <c r="O52" s="42"/>
      <c r="T52" s="42"/>
      <c r="U52" s="42"/>
      <c r="Z52" s="42"/>
      <c r="AA52" s="42"/>
      <c r="AF52" s="42"/>
      <c r="AG52" s="42"/>
      <c r="AL52" s="42"/>
      <c r="AM52" s="42"/>
    </row>
    <row r="53" spans="2:41" x14ac:dyDescent="0.35">
      <c r="B53" s="42" t="s">
        <v>71</v>
      </c>
      <c r="C53" s="42"/>
      <c r="E53" s="24"/>
      <c r="H53" s="42"/>
      <c r="I53" s="42"/>
      <c r="K53" s="24"/>
      <c r="N53" s="42"/>
      <c r="O53" s="42"/>
      <c r="Q53" s="24"/>
      <c r="T53" s="42"/>
      <c r="U53" s="42"/>
      <c r="W53" s="24"/>
      <c r="Z53" s="42"/>
      <c r="AA53" s="42"/>
      <c r="AC53" s="24"/>
      <c r="AF53" s="42"/>
      <c r="AG53" s="42"/>
      <c r="AI53" s="24"/>
      <c r="AL53" s="42"/>
      <c r="AM53" s="42"/>
      <c r="AO53" s="24"/>
    </row>
  </sheetData>
  <mergeCells count="49">
    <mergeCell ref="AF40:AF45"/>
    <mergeCell ref="AL4:AL9"/>
    <mergeCell ref="AL10:AL15"/>
    <mergeCell ref="AL16:AL21"/>
    <mergeCell ref="AL22:AL27"/>
    <mergeCell ref="AL28:AL33"/>
    <mergeCell ref="AL34:AL39"/>
    <mergeCell ref="AL40:AL45"/>
    <mergeCell ref="AF4:AF9"/>
    <mergeCell ref="AF10:AF15"/>
    <mergeCell ref="AF16:AF21"/>
    <mergeCell ref="AF22:AF27"/>
    <mergeCell ref="AF28:AF33"/>
    <mergeCell ref="AF34:AF39"/>
    <mergeCell ref="T40:T45"/>
    <mergeCell ref="Z4:Z9"/>
    <mergeCell ref="Z10:Z15"/>
    <mergeCell ref="Z16:Z21"/>
    <mergeCell ref="Z22:Z27"/>
    <mergeCell ref="Z28:Z33"/>
    <mergeCell ref="Z34:Z39"/>
    <mergeCell ref="Z40:Z45"/>
    <mergeCell ref="T4:T9"/>
    <mergeCell ref="T10:T15"/>
    <mergeCell ref="T16:T21"/>
    <mergeCell ref="T22:T27"/>
    <mergeCell ref="T28:T33"/>
    <mergeCell ref="T34:T39"/>
    <mergeCell ref="H40:H45"/>
    <mergeCell ref="N4:N9"/>
    <mergeCell ref="N10:N15"/>
    <mergeCell ref="N16:N21"/>
    <mergeCell ref="N22:N27"/>
    <mergeCell ref="N28:N33"/>
    <mergeCell ref="N34:N39"/>
    <mergeCell ref="N40:N45"/>
    <mergeCell ref="H4:H9"/>
    <mergeCell ref="H10:H15"/>
    <mergeCell ref="H16:H21"/>
    <mergeCell ref="H22:H27"/>
    <mergeCell ref="H28:H33"/>
    <mergeCell ref="H34:H39"/>
    <mergeCell ref="B22:B27"/>
    <mergeCell ref="B28:B33"/>
    <mergeCell ref="B34:B39"/>
    <mergeCell ref="B40:B45"/>
    <mergeCell ref="B4:B9"/>
    <mergeCell ref="B10:B15"/>
    <mergeCell ref="B16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Hernández</dc:creator>
  <cp:lastModifiedBy>Vladi Hernández</cp:lastModifiedBy>
  <dcterms:created xsi:type="dcterms:W3CDTF">2024-11-14T15:33:45Z</dcterms:created>
  <dcterms:modified xsi:type="dcterms:W3CDTF">2024-11-14T17:30:34Z</dcterms:modified>
</cp:coreProperties>
</file>