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pring 2016\CS 325\HW1\"/>
    </mc:Choice>
  </mc:AlternateContent>
  <bookViews>
    <workbookView xWindow="0" yWindow="0" windowWidth="23040" windowHeight="9384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F13" i="1"/>
  <c r="D13" i="1"/>
  <c r="D12" i="1"/>
  <c r="E14" i="1"/>
  <c r="E12" i="1"/>
  <c r="F12" i="1"/>
  <c r="H12" i="1"/>
  <c r="E13" i="1"/>
  <c r="I8" i="1"/>
  <c r="I7" i="1"/>
  <c r="I4" i="1"/>
  <c r="H4" i="1"/>
  <c r="G4" i="1"/>
  <c r="F4" i="1"/>
  <c r="E4" i="1"/>
  <c r="D4" i="1"/>
  <c r="C4" i="1"/>
  <c r="I9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D5" i="1"/>
  <c r="E5" i="1"/>
  <c r="F5" i="1"/>
  <c r="G5" i="1"/>
  <c r="H5" i="1"/>
  <c r="I5" i="1"/>
</calcChain>
</file>

<file path=xl/sharedStrings.xml><?xml version="1.0" encoding="utf-8"?>
<sst xmlns="http://schemas.openxmlformats.org/spreadsheetml/2006/main" count="26" uniqueCount="26">
  <si>
    <t>lg n</t>
  </si>
  <si>
    <t>n</t>
  </si>
  <si>
    <t>1 sec</t>
  </si>
  <si>
    <t>1 min</t>
  </si>
  <si>
    <t>1 hr</t>
  </si>
  <si>
    <t>1 day</t>
  </si>
  <si>
    <t>1 mo</t>
  </si>
  <si>
    <t>1 yr</t>
  </si>
  <si>
    <t>1 century</t>
  </si>
  <si>
    <t>sqrt(n)</t>
  </si>
  <si>
    <t>n!</t>
  </si>
  <si>
    <t>n^3</t>
  </si>
  <si>
    <t>n^2</t>
  </si>
  <si>
    <t>2^n</t>
  </si>
  <si>
    <t>n lg( n)</t>
  </si>
  <si>
    <t>2^1E6</t>
  </si>
  <si>
    <t>2^60E6</t>
  </si>
  <si>
    <t>2^3600E6</t>
  </si>
  <si>
    <t>2^86400E6</t>
  </si>
  <si>
    <t>2^2592000E6</t>
  </si>
  <si>
    <t>2^31104000E6</t>
  </si>
  <si>
    <t>2^3110400000E6</t>
  </si>
  <si>
    <t>Iterative</t>
  </si>
  <si>
    <t>Recursive</t>
  </si>
  <si>
    <t>Data Points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</si>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</sst>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Fibonacci</a:t>
            </a:r>
          </a:p>
        </c:rich>
      </c:tx>
      <c:layout>
        <c:manualLayout>
          <c:xMode val="edge"/>
          <c:yMode val="edge"/>
          <c:x val="0.424888888888888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2605915267786"/>
          <c:w val="0.87753018372703417"/>
          <c:h val="0.759039697375957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Sheet1!$C$18:$C$21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3.0000209808300001E-3</c:v>
                </c:pt>
                <c:pt idx="1">
                  <c:v>0.36899995803800001</c:v>
                </c:pt>
                <c:pt idx="2">
                  <c:v>46.286000013399999</c:v>
                </c:pt>
                <c:pt idx="3">
                  <c:v>490.23340001000003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5800"/>
        <c:axId val="403979920"/>
      </c:scatterChart>
      <c:valAx>
        <c:axId val="40398580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79920"/>
        <c:crosses val="autoZero"/>
        <c:crossBetween val="midCat"/>
      </c:valAx>
      <c:valAx>
        <c:axId val="4039799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Iterative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Sheet1!$C$23:$C$25</c:f>
              <c:numCache>
                <c:formatCode>General</c:formatCode>
                <c:ptCount val="3"/>
                <c:pt idx="0">
                  <c:v>4000</c:v>
                </c:pt>
                <c:pt idx="1">
                  <c:v>40000</c:v>
                </c:pt>
                <c:pt idx="2">
                  <c:v>400000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1.9998550415000001E-3</c:v>
                </c:pt>
                <c:pt idx="1">
                  <c:v>0.24200010299700001</c:v>
                </c:pt>
                <c:pt idx="2">
                  <c:v>23.034999847400002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86192"/>
        <c:axId val="403983056"/>
      </c:scatterChart>
      <c:valAx>
        <c:axId val="4039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3056"/>
        <c:crosses val="autoZero"/>
        <c:crossBetween val="midCat"/>
      </c:valAx>
      <c:valAx>
        <c:axId val="40398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13</xdr:row>
      <xdr:rowOff>60960</xdr:rowOff>
    </xdr:from>
    <xdr:to>
      <xdr:col>8</xdr:col>
      <xdr:colOff>60960</xdr:colOff>
      <xdr:row>30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13</xdr:row>
      <xdr:rowOff>152400</xdr:rowOff>
    </xdr:from>
    <xdr:to>
      <xdr:col>5</xdr:col>
      <xdr:colOff>731520</xdr:colOff>
      <xdr:row>15</xdr:row>
      <xdr:rowOff>22860</xdr:rowOff>
    </xdr:to>
    <xdr:sp macro="" textlink="">
      <xdr:nvSpPr>
        <xdr:cNvPr id="4" name="TextBox 3"/>
        <xdr:cNvSpPr txBox="1"/>
      </xdr:nvSpPr>
      <xdr:spPr>
        <a:xfrm>
          <a:off x="4815840" y="2529840"/>
          <a:ext cx="51054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</a:t>
          </a:r>
        </a:p>
      </xdr:txBody>
    </xdr:sp>
    <xdr:clientData/>
  </xdr:twoCellAnchor>
  <xdr:twoCellAnchor>
    <xdr:from>
      <xdr:col>6</xdr:col>
      <xdr:colOff>914400</xdr:colOff>
      <xdr:row>30</xdr:row>
      <xdr:rowOff>0</xdr:rowOff>
    </xdr:from>
    <xdr:to>
      <xdr:col>7</xdr:col>
      <xdr:colOff>99060</xdr:colOff>
      <xdr:row>31</xdr:row>
      <xdr:rowOff>30480</xdr:rowOff>
    </xdr:to>
    <xdr:sp macro="" textlink="">
      <xdr:nvSpPr>
        <xdr:cNvPr id="5" name="TextBox 4"/>
        <xdr:cNvSpPr txBox="1"/>
      </xdr:nvSpPr>
      <xdr:spPr>
        <a:xfrm>
          <a:off x="6819900" y="5486400"/>
          <a:ext cx="90678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Fibb</a:t>
          </a:r>
          <a:r>
            <a:rPr lang="en-US" sz="1100" baseline="0"/>
            <a:t> Index</a:t>
          </a:r>
          <a:endParaRPr lang="en-US" sz="1100"/>
        </a:p>
      </xdr:txBody>
    </xdr:sp>
    <xdr:clientData/>
  </xdr:twoCellAnchor>
  <xdr:twoCellAnchor>
    <xdr:from>
      <xdr:col>8</xdr:col>
      <xdr:colOff>327660</xdr:colOff>
      <xdr:row>13</xdr:row>
      <xdr:rowOff>76200</xdr:rowOff>
    </xdr:from>
    <xdr:to>
      <xdr:col>14</xdr:col>
      <xdr:colOff>144780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I10" totalsRowShown="0" headerRowDxfId="0" dataDxfId="1" headerRowBorderDxfId="11" tableBorderDxfId="12" totalsRowBorderDxfId="10">
  <autoFilter ref="B2:I10"/>
  <tableColumns count="8">
    <tableColumn id="1" name="Column1" dataDxfId="9"/>
    <tableColumn id="2" name="1 sec" dataDxfId="8"/>
    <tableColumn id="3" name="1 min" dataDxfId="7"/>
    <tableColumn id="4" name="1 hr" dataDxfId="6"/>
    <tableColumn id="5" name="1 day" dataDxfId="5"/>
    <tableColumn id="6" name="1 mo" dataDxfId="4"/>
    <tableColumn id="7" name="1 yr" dataDxfId="3"/>
    <tableColumn id="8" name="1 century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tabSelected="1" zoomScaleNormal="100" workbookViewId="0">
      <selection activeCell="H11" sqref="H11"/>
    </sheetView>
  </sheetViews>
  <sheetFormatPr defaultRowHeight="14.4" x14ac:dyDescent="0.3"/>
  <cols>
    <col min="2" max="2" width="10.44140625" customWidth="1"/>
    <col min="3" max="3" width="17.88671875" customWidth="1"/>
    <col min="4" max="4" width="13.109375" customWidth="1"/>
    <col min="5" max="5" width="18.21875" customWidth="1"/>
    <col min="6" max="6" width="19.109375" customWidth="1"/>
    <col min="7" max="7" width="25.109375" customWidth="1"/>
    <col min="8" max="8" width="24.77734375" customWidth="1"/>
    <col min="9" max="9" width="24.88671875" customWidth="1"/>
  </cols>
  <sheetData>
    <row r="2" spans="2:9" x14ac:dyDescent="0.3">
      <c r="B2" s="4" t="s">
        <v>25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</row>
    <row r="3" spans="2:9" x14ac:dyDescent="0.3">
      <c r="B3" s="2" t="s">
        <v>0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3" t="s">
        <v>21</v>
      </c>
    </row>
    <row r="4" spans="2:9" x14ac:dyDescent="0.3">
      <c r="B4" s="2" t="s">
        <v>9</v>
      </c>
      <c r="C4" s="1">
        <f>1000000^2</f>
        <v>1000000000000</v>
      </c>
      <c r="D4" s="1">
        <f>(1000000*60)^2</f>
        <v>3600000000000000</v>
      </c>
      <c r="E4" s="1">
        <f>(1000000*60*60)^2</f>
        <v>1.296E+19</v>
      </c>
      <c r="F4" s="1">
        <f>(1000000*60*60*24)^2</f>
        <v>7.46496E+21</v>
      </c>
      <c r="G4" s="1">
        <f>(1000000*60*60*24*30)^2</f>
        <v>6.7184639999999997E+24</v>
      </c>
      <c r="H4" s="1">
        <f>(1000000*60*60*24*30*12)^2</f>
        <v>9.67458816E+26</v>
      </c>
      <c r="I4" s="3">
        <f>(1000000*60*60*24*30*12*100)^2</f>
        <v>9.6745881599999996E+30</v>
      </c>
    </row>
    <row r="5" spans="2:9" x14ac:dyDescent="0.3">
      <c r="B5" s="2" t="s">
        <v>1</v>
      </c>
      <c r="C5" s="1">
        <v>1000000</v>
      </c>
      <c r="D5" s="1">
        <f t="shared" ref="D5:E5" si="0">C5*60</f>
        <v>60000000</v>
      </c>
      <c r="E5" s="1">
        <f t="shared" si="0"/>
        <v>3600000000</v>
      </c>
      <c r="F5" s="1">
        <f t="shared" ref="F5" si="1">E5*24</f>
        <v>86400000000</v>
      </c>
      <c r="G5" s="1">
        <f t="shared" ref="G5" si="2">F5*30</f>
        <v>2592000000000</v>
      </c>
      <c r="H5" s="1">
        <f t="shared" ref="H5" si="3">G5*12</f>
        <v>31104000000000</v>
      </c>
      <c r="I5" s="3">
        <f t="shared" ref="I5" si="4">H5*100</f>
        <v>3110400000000000</v>
      </c>
    </row>
    <row r="6" spans="2:9" x14ac:dyDescent="0.3">
      <c r="B6" s="2" t="s">
        <v>14</v>
      </c>
      <c r="C6" s="1">
        <v>62746</v>
      </c>
      <c r="D6" s="1">
        <v>2801418</v>
      </c>
      <c r="E6" s="1">
        <v>133378058.8644646</v>
      </c>
      <c r="F6" s="1">
        <v>2755147513.2157631</v>
      </c>
      <c r="G6" s="1">
        <v>71870856404.053864</v>
      </c>
      <c r="H6" s="1">
        <v>787089606198.4823</v>
      </c>
      <c r="I6" s="3">
        <v>67699498463641.906</v>
      </c>
    </row>
    <row r="7" spans="2:9" x14ac:dyDescent="0.3">
      <c r="B7" s="2" t="s">
        <v>12</v>
      </c>
      <c r="C7" s="1">
        <f>1000000^(1/2)</f>
        <v>1000</v>
      </c>
      <c r="D7" s="1">
        <f>(1000000*60)^(1/2)</f>
        <v>7745.9666924148341</v>
      </c>
      <c r="E7" s="1">
        <f>(1000000*60*60)^(1/2)</f>
        <v>60000</v>
      </c>
      <c r="F7" s="1">
        <f>(1000000*60*60*24)^(1/2)</f>
        <v>293938.76913398138</v>
      </c>
      <c r="G7" s="1">
        <f>(1000000*60*60*24*30)^(1/2)</f>
        <v>1609968.9437998487</v>
      </c>
      <c r="H7" s="1">
        <f>(1000000*60*60*24*30*12)^(1/2)</f>
        <v>5577096.0185386799</v>
      </c>
      <c r="I7" s="3">
        <f>(1000000*60*60*24*30*12*100)^(1/2)</f>
        <v>55770960.185386807</v>
      </c>
    </row>
    <row r="8" spans="2:9" x14ac:dyDescent="0.3">
      <c r="B8" s="2" t="s">
        <v>11</v>
      </c>
      <c r="C8" s="1">
        <f>1000000^(1/3)</f>
        <v>99.999999999999957</v>
      </c>
      <c r="D8" s="1">
        <f>(1000000*60)^(1/3)</f>
        <v>391.48676411688615</v>
      </c>
      <c r="E8" s="1">
        <f>(1000000*60*60)^(1/3)</f>
        <v>1532.6188647871065</v>
      </c>
      <c r="F8" s="1">
        <f>(1000000*60*60*24)^(1/3)</f>
        <v>4420.8377983684622</v>
      </c>
      <c r="G8" s="1">
        <f>(1000000*60*60*24*30)^(1/3)</f>
        <v>13736.570910639979</v>
      </c>
      <c r="H8" s="1">
        <f>(1000000*60*60*24*30*12)^(1/3)</f>
        <v>31448.896730506764</v>
      </c>
      <c r="I8" s="3">
        <f>(1000000*60*60*24*30*12*100)^(1/3)</f>
        <v>145972.84789376165</v>
      </c>
    </row>
    <row r="9" spans="2:9" x14ac:dyDescent="0.3">
      <c r="B9" s="2" t="s">
        <v>13</v>
      </c>
      <c r="C9" s="1">
        <f>LOG(1000000,2)</f>
        <v>19.931568569324174</v>
      </c>
      <c r="D9" s="1">
        <f>LOG(1000000*60,2)</f>
        <v>25.838459164932694</v>
      </c>
      <c r="E9" s="1">
        <f>LOG(1000000*60*60,2)</f>
        <v>31.745349760541213</v>
      </c>
      <c r="F9" s="1">
        <f>LOG(1000000*60*60*24,2)</f>
        <v>36.330312261262371</v>
      </c>
      <c r="G9" s="1">
        <f>LOG(1000000*60*60*24*30,2)</f>
        <v>41.237202856870887</v>
      </c>
      <c r="H9" s="1">
        <f>LOG(1000000*60*60*24*30*12,2)</f>
        <v>44.822165357592041</v>
      </c>
      <c r="I9" s="3">
        <f>LOG(1000000*60*60*24*30*12*100,2)</f>
        <v>51.466021547366772</v>
      </c>
    </row>
    <row r="10" spans="2:9" x14ac:dyDescent="0.3">
      <c r="B10" s="7" t="s">
        <v>10</v>
      </c>
      <c r="C10" s="8">
        <v>9</v>
      </c>
      <c r="D10" s="8">
        <v>11</v>
      </c>
      <c r="E10" s="8">
        <v>12</v>
      </c>
      <c r="F10" s="8">
        <v>13</v>
      </c>
      <c r="G10" s="8">
        <v>15</v>
      </c>
      <c r="H10" s="8">
        <v>16</v>
      </c>
      <c r="I10" s="9">
        <v>17</v>
      </c>
    </row>
    <row r="12" spans="2:9" x14ac:dyDescent="0.3">
      <c r="D12">
        <f>1000000*60</f>
        <v>60000000</v>
      </c>
      <c r="E12">
        <f>1000000*3600</f>
        <v>3600000000</v>
      </c>
      <c r="F12">
        <f>E12*24</f>
        <v>86400000000</v>
      </c>
      <c r="H12">
        <f>F12*30*12</f>
        <v>31104000000000</v>
      </c>
    </row>
    <row r="13" spans="2:9" x14ac:dyDescent="0.3">
      <c r="D13">
        <f>FACT(11)</f>
        <v>39916800</v>
      </c>
      <c r="E13">
        <f>FACT(12)</f>
        <v>479001600</v>
      </c>
      <c r="F13">
        <f>FACT(14)</f>
        <v>87178291200</v>
      </c>
      <c r="H13">
        <f>FACT(16)</f>
        <v>20922789888000</v>
      </c>
    </row>
    <row r="14" spans="2:9" x14ac:dyDescent="0.3">
      <c r="E14">
        <f>FACT(13)</f>
        <v>6227020800</v>
      </c>
    </row>
    <row r="17" spans="3:5" x14ac:dyDescent="0.3">
      <c r="C17" t="s">
        <v>24</v>
      </c>
      <c r="D17" t="s">
        <v>22</v>
      </c>
      <c r="E17" t="s">
        <v>23</v>
      </c>
    </row>
    <row r="18" spans="3:5" x14ac:dyDescent="0.3">
      <c r="C18">
        <v>20</v>
      </c>
      <c r="D18">
        <v>0</v>
      </c>
      <c r="E18">
        <v>3.0000209808300001E-3</v>
      </c>
    </row>
    <row r="19" spans="3:5" x14ac:dyDescent="0.3">
      <c r="C19">
        <v>30</v>
      </c>
      <c r="D19">
        <v>0</v>
      </c>
      <c r="E19">
        <v>0.36899995803800001</v>
      </c>
    </row>
    <row r="20" spans="3:5" x14ac:dyDescent="0.3">
      <c r="C20">
        <v>40</v>
      </c>
      <c r="D20">
        <v>0</v>
      </c>
      <c r="E20">
        <v>46.286000013399999</v>
      </c>
    </row>
    <row r="21" spans="3:5" x14ac:dyDescent="0.3">
      <c r="C21">
        <v>50</v>
      </c>
      <c r="D21">
        <v>0</v>
      </c>
      <c r="E21">
        <v>490.23340001000003</v>
      </c>
    </row>
    <row r="22" spans="3:5" x14ac:dyDescent="0.3">
      <c r="C22">
        <v>400</v>
      </c>
      <c r="D22">
        <v>0</v>
      </c>
    </row>
    <row r="23" spans="3:5" x14ac:dyDescent="0.3">
      <c r="C23">
        <v>4000</v>
      </c>
      <c r="D23">
        <v>1.9998550415000001E-3</v>
      </c>
    </row>
    <row r="24" spans="3:5" x14ac:dyDescent="0.3">
      <c r="C24">
        <v>40000</v>
      </c>
      <c r="D24">
        <v>0.24200010299700001</v>
      </c>
    </row>
    <row r="25" spans="3:5" x14ac:dyDescent="0.3">
      <c r="C25">
        <v>400000</v>
      </c>
      <c r="D25">
        <v>23.034999847400002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2016-04-01T02:17:48Z</dcterms:created>
  <dcterms:modified xsi:type="dcterms:W3CDTF">2016-04-03T22:19:51Z</dcterms:modified>
</cp:coreProperties>
</file>