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Windows.Documents\Desktop\"/>
    </mc:Choice>
  </mc:AlternateContent>
  <bookViews>
    <workbookView xWindow="0" yWindow="0" windowWidth="12555" windowHeight="8940" firstSheet="1" activeTab="2"/>
  </bookViews>
  <sheets>
    <sheet name="CB_DATA_" sheetId="2" state="veryHidden" r:id="rId1"/>
    <sheet name="NVP" sheetId="1" r:id="rId2"/>
    <sheet name="Probability" sheetId="3" r:id="rId3"/>
  </sheets>
  <definedNames>
    <definedName name="CB_0cf8314e1b7542b19de23107ce988f51" localSheetId="1" hidden="1">NVP!$K$20</definedName>
    <definedName name="CB_120ba75c93b242f0a5358d60e4193d11" localSheetId="2" hidden="1">Probability!$C$36</definedName>
    <definedName name="CB_13f1d68dcd124ce7bae32a223e19d77f" localSheetId="2" hidden="1">Probability!$B$5</definedName>
    <definedName name="CB_1ab14d2251524a19907372672bb46270" localSheetId="1" hidden="1">NVP!$K$23</definedName>
    <definedName name="CB_34efa2bfbcc344eabe1b6b2dcee88f57" localSheetId="2" hidden="1">Probability!$B$36</definedName>
    <definedName name="CB_3c937d0e0af148b0a18a497b7c050cfe" localSheetId="1" hidden="1">NVP!$E$22</definedName>
    <definedName name="CB_5f77d556509248798e3484654630895a" localSheetId="1" hidden="1">NVP!$K$19</definedName>
    <definedName name="CB_7632765dfca9452d896e6a588de76954" localSheetId="1" hidden="1">NVP!$K$21</definedName>
    <definedName name="CB_7c3de9b4f249470f927d2a29220bb047" localSheetId="2" hidden="1">Probability!$D$5</definedName>
    <definedName name="CB_86f24cc0b42744209209e906dd3c6ecf" localSheetId="2" hidden="1">Probability!$D$36</definedName>
    <definedName name="CB_9842e6278bba43aea8a1797c8aba4078" localSheetId="1" hidden="1">NVP!$G$23</definedName>
    <definedName name="CB_a91df1cede894beea5a23b73f1e70bae" localSheetId="1" hidden="1">NVP!$K$22</definedName>
    <definedName name="CB_b3a098d67ac6493e9001c5e0c2671ec9" localSheetId="1" hidden="1">NVP!$M$23</definedName>
    <definedName name="CB_b77b847a248c4698bd302db2ec7b03c8" localSheetId="1" hidden="1">NVP!$L$24</definedName>
    <definedName name="CB_ba197b62f81b4304953cfe158614f0a4" localSheetId="1" hidden="1">NVP!$E$20</definedName>
    <definedName name="CB_Block_00000000000000000000000000000000" localSheetId="1" hidden="1">"'7.0.0.0"</definedName>
    <definedName name="CB_Block_00000000000000000000000000000000" localSheetId="2" hidden="1">"'7.0.0.0"</definedName>
    <definedName name="CB_Block_00000000000000000000000000000001" localSheetId="0" hidden="1">"'635398120473324623"</definedName>
    <definedName name="CB_Block_00000000000000000000000000000001" localSheetId="1" hidden="1">"'635398120473684587"</definedName>
    <definedName name="CB_Block_00000000000000000000000000000001" localSheetId="2" hidden="1">"'635398120473804575"</definedName>
    <definedName name="CB_Block_00000000000000000000000000000003" localSheetId="1" hidden="1">"'11.1.3436.0"</definedName>
    <definedName name="CB_Block_00000000000000000000000000000003" localSheetId="2" hidden="1">"'11.1.3436.0"</definedName>
    <definedName name="CB_BlockExt_00000000000000000000000000000003" localSheetId="1" hidden="1">"'11.1.2.3.000"</definedName>
    <definedName name="CB_BlockExt_00000000000000000000000000000003" localSheetId="2" hidden="1">"'11.1.2.3.000"</definedName>
    <definedName name="CB_d1a5a179a0fc4e00977088ba91f3b254" localSheetId="1" hidden="1">NVP!$F$24</definedName>
    <definedName name="CB_e48034fc1f614ba5b5ba733a45d386c6" localSheetId="1" hidden="1">NVP!$E$19</definedName>
    <definedName name="CB_fb2f5f9db73042f5b252dcb2f91d0dc5" localSheetId="1" hidden="1">NVP!$E$23</definedName>
    <definedName name="CB_fd952bb2c4034721966a9133fcf774fb" localSheetId="1" hidden="1">NVP!$E$21</definedName>
    <definedName name="CBWorkbookPriority" localSheetId="0" hidden="1">-1122459313</definedName>
    <definedName name="CBx_59eb35293a414a23b8a0a0153af3e626" localSheetId="0" hidden="1">"'CB_DATA_'!$A$1"</definedName>
    <definedName name="CBx_73d6f888f2234aecb1f84c765b2062bf" localSheetId="0" hidden="1">"'NVP'!$A$1"</definedName>
    <definedName name="CBx_bf71e8bf51cb47348f0941c5c0e63e5e" localSheetId="0" hidden="1">"'Probability'!$A$1"</definedName>
    <definedName name="CBx_Sheet_Guid" localSheetId="0" hidden="1">"'59eb3529-3a41-4a23-b8a0-a0153af3e626"</definedName>
    <definedName name="CBx_Sheet_Guid" localSheetId="1" hidden="1">"'73d6f888-f223-4aec-b1f8-4c765b2062bf"</definedName>
    <definedName name="CBx_Sheet_Guid" localSheetId="2" hidden="1">"'bf71e8bf-51cb-4734-8f09-41c5c0e63e5e"</definedName>
    <definedName name="CBx_SheetRef" localSheetId="0" hidden="1">CB_DATA_!$A$14</definedName>
    <definedName name="CBx_SheetRef" localSheetId="1" hidden="1">CB_DATA_!$B$14</definedName>
    <definedName name="CBx_SheetRef" localSheetId="2" hidden="1">CB_DATA_!$C$14</definedName>
    <definedName name="CBx_StorageType" localSheetId="0" hidden="1">2</definedName>
    <definedName name="CBx_StorageType" localSheetId="1" hidden="1">2</definedName>
    <definedName name="CBx_StorageType" localSheetId="2" hidden="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3" l="1"/>
  <c r="C11" i="2"/>
  <c r="L9" i="1"/>
  <c r="L22" i="1"/>
  <c r="L21" i="1"/>
  <c r="L20" i="1"/>
  <c r="L19" i="1"/>
  <c r="L6" i="1"/>
  <c r="L7" i="1"/>
  <c r="L8" i="1"/>
  <c r="L5" i="1"/>
  <c r="F9" i="1"/>
  <c r="F8" i="1"/>
  <c r="F7" i="1"/>
  <c r="F6" i="1"/>
  <c r="F5" i="1"/>
  <c r="F10" i="1" s="1"/>
  <c r="B11" i="2"/>
  <c r="A11" i="2"/>
  <c r="P2" i="2"/>
  <c r="D5" i="3" l="1"/>
  <c r="F22" i="1"/>
  <c r="F19" i="1"/>
  <c r="F20" i="1"/>
  <c r="L23" i="1"/>
  <c r="L24" i="1" s="1"/>
  <c r="F21" i="1"/>
  <c r="L10" i="1"/>
  <c r="D36" i="3" l="1"/>
  <c r="F23" i="1"/>
  <c r="F24" i="1" s="1"/>
</calcChain>
</file>

<file path=xl/sharedStrings.xml><?xml version="1.0" encoding="utf-8"?>
<sst xmlns="http://schemas.openxmlformats.org/spreadsheetml/2006/main" count="76" uniqueCount="44">
  <si>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</si>
  <si>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</si>
  <si>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</si>
  <si>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</si>
  <si>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</si>
  <si>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</si>
  <si>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</si>
  <si>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</si>
  <si>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</si>
  <si>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</si>
  <si>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</si>
  <si>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</si>
  <si>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59eb3529-3a41-4a23-b8a0-a0153af3e626</t>
  </si>
  <si>
    <t>CB_Block_0</t>
  </si>
  <si>
    <t>㜸〱敤㕣㙢㙣ㅣ㔷搹摥㌳摥㕤敦慣敤搸㡤搳愶〹愵㌵㠴㕥愸㠳ㅢ㈷つ愵㐰〸扥㌴㤷搶㠹摤搸㐹㐱㠰㌶攳摤㌳昱㌴㍢㌳敥捣慣ㄳ㤷㑡慤愰攵昶㝤㠰〴㝣㥦㈸㤴㡢㉡㠴挴ㅦ㉥㐲攲㉥㈱㈴㈴㄰㉡ㄲㄲ昰〳㠹ㅦ〵㈱昸〱㐲㤱昸挳て㈴㜸㥥㌳㌳扢㌳扢摥戱扢㙤挱㐵㍥改扥㍥㜳㙥㜳捥㜹慦攷㝤捦㌴㈷㜲戹摣㍦㤱昸㤷㈹捦捣㑤㡢敢㝥㈰敤㠹ㄹ户㕥㤷搵挰㜲ㅤ㝦㘲捡昳㡣昵㌹换て晡搰愰㔸戱㔰敦ㄷ㉡扥昵愸㉣㔵搶愴攷愳㔱㈱㤷㉢㤵㜴つ昵ㅣ㠴扦㤱昸㐱㘷慦挱㍣挰搲捣昴晣昲挳ㄸ㜵㌱㜰㍤㜹㜰散㐲搸昷搸攴攴挴攴挴㤱扢㡦扣㜱攲搰挱戱㤹㐶㍤㘸㜸昲㤸㈳ㅢ㠱㘷搴て㡥㉤㌴㤶敢㔶昵〱戹扥攴㕥㤶捥㌱戹㝣攸挸戲㜱昷㥢㈶敦㍥㝡搴扣昷摥㌷つ攲搵戹戳㌳搳ぢ㥥㌴晤㤷㘸捣〲愷㝣昷慣慣㕡㕣㥢㤴㥥攵㕣㥡㤸㤹挶㝦㠹昹攳改㥥㠹挵ㄵ㈹〳扥㕡㝡搲愹㑡㕦㐷挷〱㝢捡昷ㅢ昶㉡㌷㑦户㑦㘰愹㔵挳てち昶㡣慣搷㜵㍢ㅥ戵㘴捦㘳敦敡挶晡愰扤㈸ㅤ摦ち慣㌵㉢㔸㉦摡㑢ㄸ愸㌶㘴㥦昷攵㌹挳戹㈴捦ㅡ戶㉣搸㈷ㅢ㔶㉤ㅦ愶㕣摦敤昱㄰挹㠹愹攵㑦㑣昹昶捣㡡攱愹ㄹ昹摣㤸㡣戶㈷扣㙡扡敤㠱敥攳㜲敡敡つㅣ昳搶敥敤㔰㜳挱昰㥡㉤挷扢户㡣ㄶ㥦㥥挱㕤摤摢㈷昶㈸摤攷昵摤晢愸慤㑣户ㄶ〳ㄱ㝤慢ㅤ挵㘲昴㈲㐱㍦㐱㠹㠰〸搴换〴〳〴㠳〰㈲晦㌷㜰㐹戲㈳慢戴㡡愱㔵㤶戵㑡㔵慢搴戴㡡搴㉡愶㔶戹愴㔵㔶戴㡡愵㔵ㅥ搶㉡㤷搱㈶㑥愵晥㝥㉤㑡户敤晦攵ㅤ㝢扦昹挳〷㍥㜵敦㐷㝥㕡㕥ㄸ㌹㌰戸ぢ㡤ㅥ㡣㈶㌵敢ㄹ㔷㐰㙡㉤㉡㍥㍣㜱㠸晦㌶攷ち㌰㠵㜹搴扣挷㥣㥣慣ㅤ㍤㘴ㅣ㌱ち㕣㔶〶昲㔳㠴㌲㠲戶㠳收㐳㤶㔳㜳慦㈸摣摤㌴㙤昸戲戵㜱攳㔱摤戴摢㜰㙡晥慢㌶慥㕣っ㡣㐰敥㙦慦㙢つ搲搱㙤ㄱ㙣㈵㝤昵扥㥢摢扢㕤㌰敡つ㌹㜵搵ち慢㕦摤㔶㙤㉦㜸敥㜲昷摡ㄳ㥥㝣愴㔹摢㌱愳㈹〸戵㌵㌵㜶挷㉡挳慡㜰㕥㘳㌳㉢慥㉦ㅤ㌵扤㜱㝢挱慡㕥㤶摥愲愴㐸㤴㌵戵搴敢㔹ㄵ㜱晤昸扣㠳㠵㠲㕢㙢慦㑤㤶㥡昷㕤つ挰捣戲㠶昹慥㑡㉦㔸㕦㌲㤶敢昲㠶㔴㤳昰㥤愸搸㤷㉡㍥攱㔶ㅢ晥㡣敢〴㥥㕢㑦搷㑣搵搶っ㐸㥡摡ㄹ户㈶昳昹㥣ㄲち㄰戸㝤㝤㐲攴敥散捥ぢちㄱ〹ㄴ㤳㤱㙦㑣㤳摤挴㌹慣づ慢愸㑢搲愴昶扡㑤〶攳㝣㤵㡣挹攰挰挴㥡愸㍦昸搲㍢㌶ㄹ戶㠹戹㤷户戱愶㡤㐶慢扦㙦㑤㍡挱㈹挳愹搵愵㤷愹晤〴㘷愴て〳ㄴ慥㐱㈰㜴摤㍤慡㍡㜱㔵慣ㄷ慥㔸戵㘰愵戸㈲慤㑢㉢〱捡愰㈱㑢㈵㙥㙤㐷搲慦㐳㤱扥㥢㘰ㄴ愰㕣捥ㄵ昷戰㔱戱㡣㤴㉢㔰㍡㘵昰㜲㑡㤰戳㕦㡡㤷〷捤ㄳ㔶㍤㤰愱㔰ㅥ㌶㠱㤱㔰慢㈹昴つ㤱㐴㍤愳ㅡ㉡㡣㍤收っ愸搴戰㥣㘰扤挵户ㅤ㕣ㄲㄲ搱㡥㉣搸㜶戲㠰愲㈰㉤て㌲㜸つ㐴搳㈶つ戲ㅢ㈷㠸㠸㙣㤰愱搹㌱㜲㥡挸搸㍥㐳㐶愰㝤㤲〸搹晡㔰㜷ㄹ㐱㘲敦㈴㔲㜶敡捡㡦㍢搲㙣㈳㕢㍥㤴㘶搷㘳攳昴ㅢ〸昶ㄲ摣㐸戰て㐰晣ㄱㄲ㡥㔲づ昹㜴搲㕦㠵㘷晤㈶㠲㔷〳㐰㍥改㤴㌹㤱愸愲つ戵ㄵ㍢㤲敤㠶㘰㈷㉢愳㌸ㄴ㐵戴㡣㥢㜶收㤰慤㄰ㅤ㔹㥤摢㐳搷收㤵㡥扤慤㍢㙤㈶㤷㐳㡡捣㘸㥡㕣敢㈶㑤㤳ㅢ挱愶㍤敡慤㕢搰㔵ㅦ㈳㜸つ㐰㔹㝦㉤㈱㤴ぢつ摥慤㔹昴㌴㈹㕦ㄱ㘶㔱㘸っ昵愸攰㈳㐲收ㄱ㈰㐳挸㜵ㅣ㕦㜶㙣㘸㥡㠳攳收㉢摥㠶㍥搸㥤扦㈳愴户改捤ㅤ扤㐳㝦搱ぢ戴愲て㠰扤挴㙦扢敡㤸㕢㔱慤摦㐶㜰㍢㐰㥢㡥攱改晢㠵㝡ち㤴㔹㙣㈷㌰户㥢㕥ㄷ㘵攵㉥慤慦㑡愵㠱〶捤㈵挳扢㈴〳㜸㌰㑥捦挲ㄶ㜶㍤㑦搶㜱愸慤愹〲㥥㕦昶愶ぢ晤ㄳ㥥㙢戳㝣挷㐶昶㕦ㄱ㡡㈱㥦搷晡㜲㙤㌶㜲㠶慤㤹昰㌹㈵㈸㠷㍡昸㐸㜷㈱㤱攸㤴㈶㉦昶换㍥㕦敥㐸㤲ㅥ㈴挹敢戱慤晡㥤〰㤰ㄲ攲搷㕤㈵捡㐱㌶㝢㠳㙡㤶戶㔸改攱换㌸㥤戴昹㄰㍢攴挸㐰攸戰㥤㠶晦挰ㅦ戲ㄷ㉤扢㈹㉣〶散〵改㔵攱㕢戰敡戲ㅣ扡㘵㈹㙡㜶㘴挵㉢㐴㔶昴昵㜵㥣愷㌳晣㙢㡡㑥摡愴㐴㈶户㘷㔶㘶㥣挵㕢㐴㐵㌷㈴㠵㑡㠶㙢愸㈹㠱㐸㜹㙣扢㈳㘲㝡㄰㌱㜷㘱攳昴㐳〴㤳〴㠷〱ち㍦㠷愴搹敡挶㌳ㅣ搶扦㐶㤷㜶愵㤲㉢ㄱつ捡㐵昸㕣㔷㘱㜵㤴慦㜹㈳挱㍤〰㙤收てㅤ㤰ㄹ㠴愸㔰㥥㈰㐴ㄵ挶㌰㉦㔸昲ち㘹㘰㤷㠹挰搲㑣挳て㕣㥢㤱愵㈱㜳搶㍤敢〶戳㤶扦㡡㐸搴愸ㄹ㘵ㅥ㕡㤱づ愸换㠳敤搳㔶收慥慥捡㥡㙥㉥扡つ㠸戶搳戳摢攱㘰㡥敤㠰㉤愹捥收㥡㐰敡敤㝣㡣㈱〴㜶㕡昹㕢改㡤摤㤲昷㥢㠷扥攱搶㡥㉥㔹㐱㕤づ㤸㈱搳㌱㕦㌲戱㡢㠸ㅣ搴晡捤愵ㄵ㑦捡搹㈱昳愴㘷搵敡㤶㈳㠹っ搸㤸っ搶捤挹㑢㠸ㄲ㉣戸㡣〱扡捥㤰戹攴ㄹ㡥扦㙡㌰愰戸扥㍢昵愴挲㈲〵㜳摡㜲㝣扣㐶㘱㤱昹㘱㜳㜱挵扤㠲㠸㙤挳㜶㑥ㅡ慢晥戶挰ち㠹㍥㑣ち㌵㐲ㄳ㥡㈶㑡㕡愹㔷晣昰㐰㥥换㤱昷昲〴ち㔷戹〲㝤收ㄹ摡㥢㜶㝤ㄴ愳愱㥤捥㌹つ㈲㝡搴㉣散换㤴挲攴㔴晤㕥昶㜹㌳挰晤㈷捦㥦㙥㐵收㕥㔴捣扡㐰㉦㝦㠶㡣㔷㘴搱っ㠴搰㐷户㉢㈴ㄵ㤶㤱㜲挰㠱挰㌸㥦摡挹慦㙣慡㌶愴扥㕤慤散〹㐴㤲〶捤㌹㘳㔹搶ㄱ㡦戶㡤㘰㔷昸㐰㌳搶㌶敡㝥㔴㌷攳摡戶㐱搲㈲㔹㉥㔶つ㔲昰㔴㈳㜰捦㔸㡥㙥〲㈸晡㡢㡡㡣慢㈸㌲慥慡愲㐱昳ㅣ㐳㠳㉡捦戱摣㑢㠶㘷〵㉢戶㔵㉤昱㠱攱扢㙤㐱㤳㘰㜲㑡摥㌸挵㌲㘳慣捤㥡㍦て㤳捤㥦〰扡㈷㈰㐷戹㜵㐴㍦㈸㔷ㄳ㐵晣ㄳ㍤㍡㤶㈰㘰㤴愷㔴㝦㉢㐶㉢愸摢ㄱ㄰㌹㉡㕤㡢敦㘰㕣㝢ㅣ㈵愱㄰㈲搶㌳㐸〴㕥挱㠴㤰愷㡢扢㘸㥥㜷慣〰搸㈳挶㑥㔸挱慣て㤴〳㈰慢㡥户晢ㄵ㔶ㄳ㥤挶㥢㕡攱㤶捥慡㤴㥡戸戹戳㍥愹㌷㕥户㐱㜵愸㔱ㄲ㡡㘴戳㐶㑡戳㙣㌰挷敤愴㙡㠴㔲摣戱戶ㄱ㔹㙥搳搶扥㔳㡡扣〸挵愴㘸㈶愷扦㑤ㄱち〲扤㤱㡥愲捦㍥㥢㍣ㄲㄱㅢ摡〰㘵敡愹戰㙣㈸ち〹㥥挶戵㤳㥡㉣㐷㑦攰敦㕤㔱㜶扥ㄱ愴㙡㡣慢愳㔱捤㔴扤㍥敦挰㑡愸ㅡ㕥㙤㥢戰㌴搶ㄶ㙡ㄸ挵㥤扤㙡晦㜰㝢ㄳ㡣ㄸ戱㈱挳㈲ㄹ㝥㘰戰㈱㤸㉢ㄱ㔱愵㜵㌶挴慤㙥ㄶ㤷昸㜴㐶ㅡ㡥挲挰㘲㔰㥢㤵㙢捡っ㙢㔹昲愳慡㐳昳戴愸攴愸㙥㑥㉤晢㔰改〱攵㜸㤴㔳っ慥㥢攷攸㤶挲㈵〶㠸摤㈸户㔰つ㄰摡㙤づ挰㤳挱昶挱づ㜶㈴っ㥤搰㍡愳〴㉤㘶㄰㙥㝡ㄱ攴㥤ㅥ㌱ち㐱㙡慡昴搷攳攲㌳㑦㌳㝤攵㜸㉥捥㐴㑣挴㜰㔷㠶昵〰攴㈶㈳㤳攴愲搱㌸㘰ㅥ㑡㌶㈵戴〶攳㌲㥡ㄸ㐳㌴昹扣〰户㜸ㄸ换ㅡ㈶摢搴㜱捦㉤戰愰㑤敢敢扢捣搳㑥戵摥愸㐹愵㡡㘳㔹慤㌴昲戶挰㤷扡〲ㄸ㜲㔳挶扥㐴㥢㜲ㅡ㐷㈹㉥㤹㐸敡摤敥搶㡦愳扢ㄲ㜲ㄸ㈳㔴㝤っ㐰㘶戸攵㔴㐰慣攳㥥〲敤挳摤慤ぢっ敡昲ㅣ㐴㕡㐷ㄱ㘵搹ㅣ敥攳㌵愳挸㡡摢ㄲ捤收摣㌹㤷㌶㝢愲攸㤴ㄵㄶ㙤ぢㅣ㘱㥤愱挰㉢ㄶ㘱㡣昴挸ㅤㅣ㈴㜷㉤㡡敥㕥㝢㕣㍤收慥〱ㄵち〳㠲㌱㕥㥥㠲㜲搸㔵㌰ㄲつ㙥慤㘵㜵ぢ㐶㝦㘹㜹敢㔳〰㠲㘱㘰ㅡ戴㘸ㄹㅡ㌸㌳挸㙦㙥攰摣㠲㔶ㄹㄱ搲㘴㌰㤵㌱捡㔱㌸散㠱㌴㜰ㄳて搲㑢㉥㤴㔰戰㐷㕤っ㡢敦㈶㡥摢㌸〲戹摥つ㙤㠵ぢ㐶㠰敢㉦捥扥戶攲愹㕡㡤收㉥晣㜳摢〲慢戸扡ㄱ㥡愳㝢摡㉥㘵愹㌵搱扥㍢搰㔶ㄱ㕤ㄶ㍣㍣㍢㜱捡〸慡㉢㡢挱㝡㜸㜱慢㔷㤲㈸晣〰晥㠸つ摦㑥㥢㌹敦昰㈲敡ㅡ昷扥㝣搹㜱慦㌸㙡㕥〵㥦户晥㐰㈱戸㐲搹捦㐹㤶㜳晦挴㍦㤵戴㕣攱晢ㄸ㜱㉢搳收〰㉤〷〹挷㔱㈹㤴〶㘳挸㘷搰〹㙣昷收慤〱搲挹㥥㌶㍡㔱㠲㘰㠷㔰㥣㑢㉦ㄹ愱㠸敦〱慤㈴㤶昰㐸㡥㍤晦㌲㔸㕦㝣ㄷ㈵㐴㌸㥥㈳㌱㔲㜸つ㜲ㄹ愸㔳㠲㍣扡攲挱ぢ㈱晦㍤㔸㡡戹㜹㐳㜶晡㌷㌰戳昸㑥㍢㡡㙥㈶㡡扥摤㠱㈲挱㙢㈰㡡㝦敦㐷㈶㑥〵㠶㘷㕦㔰㈰㥣㙢摡㌹㠰扥散ㄷ㝥晦㠳〷搰戹㠸㌸㤴㡤㠶㔰摢慤㜸㙥㥡〸㝤ㅤ㈶〲㠳昷捡㐴㌸㠳㡣㘰ㄴ㍦㌴ㄱ㈲ㅦ挸㍣ち㌶㌷ㄱㄸ摢换㌰〴ㄳ愱搶㠴㕢㠳㈷戰ㅢ㙣晡挷㑥攱攲慤昴ㄱ捦㠷搲昲㘷攰㤱摡摢㔹扣㘰㜸㠶扤㑦㤵㥦昴㈴㤴㤹户㠴㥢摣慡ぢ㝢散摦戰㐶㜵摡挰㔷ㄱ㝢搹㜷晣㈹㕢扢扦づ㑣㠵㈹㜴摦㡢㤲㈸扥〸㑦㠹攰戹㈱昷摥㍤㕦㍤昹扢㐷㥦㍣捥摢㙡ㄱ慤ㄶ敥㐴扥㤷㤰㍤敤〹〴㜵ㄳㄷ㐵慥攷㠷㌹㘷昰㠹㤲戵㕡㤷搳㠶愷慣㈰㕦户攳㙣㐸㜸〹挲っ㠹㙦㍢㤸㤸戸昷㄰㥡㤸ㄳ㙤敥㑥昵㘱㤳㜲ㄱ㑥㈴㈶慥㝣㝡㜱搸㔰㜴㔵㘴㍤㕡㥢㠵慦㐳ㄵ扤挰㠹愴慤㐴㥥㍡㤹㠴昸㕡扢慥㍢㑡㕤ㄷㅥ㘴ㄸ昶㡦愵ㄴ攲て愴㤰攴㐱㠶ㄷ〲㤴㤴㍡㠷㑣攱㉥㠰㡣挸㕡㝢㠸㤷晥㠰ㅤ㈱㈰㥢㤷晥㝡晣㠸〵扢〸㉣挶扥昸㕥㑦戴戴㐵㘳搵挴㔰慤戲㘹ㄶ㤱㔱㠷ㄷㄶ㑣挶愵㈹㑢攷㌰㑡户散㡥攲㑢㠶散㌰昰ㄶ㌲㜶挱愶慦慤㙣摦攷㌴㜰昳〳㝡愶愸ㄴ㠶戳㥢挵㌸㤰慡ㄸ㕤搸戴ㅣㄶㄱづ㠷搹㘶愷㠱愸ち㍡换搹㠷㔳㈹㠲㝦晣㔲㠸昵攳慤愱慦㙦慦愱㡥㜳晡戱㐰晥㘰㝦摤㥣挱搸㜸㉢㌹〶ㄲ㜶㑢慤㑡攱昵昰昳攸挲㐵攷㠴摥捡慡㘷㜱ㄴ㝦㘲捥敡搳㍡昴㍦愳搷㡡戳㉥戰㌷挳搸㈹晤晦づㄴ㙣慡晦〵㘳㙦ち㤱敦㡣㌲㝣㈸㌰㝥戲㘹挸㠶㍢〲捦㌶㠲㌷敡㘰慣慢㉣㐳摥㘱㙥ㄱㅦ慦㠶搵㑡㠲挳敦㤵㙦扦ㅡ搱散㑢摢㜶愰慢〰㘴㙣愸昰㘵㠸愰慥晤搳㜲㉢㍥摤ㄶ摦㠵㡥㝢捥㔸㔵捦昵㕤㌳ㄸ㕢㐴搰㜷㡣摦㥥㤹戰㜹愶挴㤷摡㠵摡〱散挴攰㝢搰攷散㍣〴昶㔹ㄹ扣㔴戱㐸㐶ㄶ戶ㄶ挹攰㜷㐸㈳㠹昰ㄲ戵㠳㝦㥤昹㘰挳愸攳搳搵㜹昸㍡〳ㄶ㙤ぢ㘵ㄷ㝡㥣摢㙦㘸㜰敢㜰㐷敢〱昸㠳㘴㝤〲挱㌱戵㠴㜷扤㠷晢摡扥〷改戶搱摡㝣戶散捤攷㔶㉥㍣ぢ㥣㙥敤㉤㘹㤲攱㍢昹㐵㜲㔹慦㄰攲搲晥㜱晣摤扡㠳㤶愳㡤㠲捥愳て扡改〸ㅢ慦挳㝤戶㠵攸昷㐵㜴ㄵ㔳〴昸改㐶㤴攱㠳愰㤷㡦慣㈸㍥㡦㘵㤱〱㤰捦ㄵ慢〰摤愹晡㤹㡤愸㝡㈴ㄶ挸㠲㘷っ㤲㘳㔹㝣ㄶつ戹㕤攱戲挱ㄲ㕣戶㔰㘷〹攴昵戸〷昲㌹挱戳㠴㥡挸愷搱愱㌹ㄱぢ愵摤㈷昲晦ㅢ㑤㐴搰ち㔰ぢ㑤㡥㍦ㄲ㙢ㄱ扤㡥㙡摤㈶㜰〸㕣㠰㘱㡡㐵捡㥡㘲ㄸ㕡昸㉥㌱㠳昴㡢攸敦昳挷㝦晥ㅣ搳㕦㡥ぢ㈵〸㔱㤵㥥㍣〵愱㥡晣挷㤳㤳昷㔰摡㝤昲ㅦ摤㘸昲㈳㤴㤱㥣㠹ㅥ〰っ昵㠹ち晥愸挵㌴㤰攱㍥昲㈷㉥ㄲ攰㤷㥡挵㠸㠱ㄲ搵昷ち㌲攸换つ㔷慤慥㈲ㄳ昷㉤㜰晤ㄹㅦ昷㈸晢㠸ㄷ㈱改换㈹㠶捥搸㘲愸ㄵ㑢㜶攴㠵摤ㄶ戲〱㑢攲搷戲㕤㐵㝡戱挷〸扦昸㘰㡣㤸㔳愷攲㉦愷戴㈸收〴挲〸㉤㔲搲て㌷㔲㝣㈰㙥晣㡤㙦戵㕣愶愸㐰〲昵㠴㡤㐹㘷慡昱㔳㜱攳挳昸㉡㑢戵挹昱〶〱搳昳㜱㘳搲愳㙡晣㘴摣昸捦㠷昷㌵ㅢ挷㜴ㄸ㡥㕣㈰㤱㘴搸扡捡晡㑦㝣愱㍤㡣收〵㤳晡㜳挰っ㡢㈹㌹㔵攸戸慥㌴攸㈰㉥㠳㜸昸㐶㝡づ㜷㥢㜰〵〴㐲㌶晣㕦㈵㥣挶㥤愷㔹㈳㌰昰〹昴ㅡ㠲捤㥥慥㥥搸戹㘸捥㝢㈸攸㌷㑦晢㌸㔳搵戶ㄵ㠹挰ㅣ挸㠷晢扢㠹㔳㍥挳㜴㙣敤㐷ㅣ㈴搳㜸㠷愴㌷攵愱〲㉢㜹昱扥ㄸ戳戹㈷㕡㌴愳㍦づ攴㐰㍡〲㌲愳㍦〱ㄸ〶㘲㜸㕢㌹㌷㐲晥㔷捣晤㍥㔶扣㥦攰㐹㠰戲㈰戳㤳づ㡡㑦〱っ挷晦愳㡡戱㌵攵㉦搱挴愳昱换㤲㘴愴㝦㤰ㅤ㍥〴搰〷昷慤㠸㠸戰慣㝦ㄸ㈵挹㤷㔲㜰愸㤷晥て㉢晥㤷攰愳〰攵〲㈷扢攵㕤攳㥡㝡搴㕣ㅦ㐳㔷昱〴〱㝥晡挷愳っㅦち摣㠷户㜴户㤵㜹ㄴ㡥㍦散㐷愸㌳昵〵晦㝤昸㈲㝦㥤㡢敥挳晦㤰愴愰っ晢扣昶收摥挶㈲ㄳ搰㈶㔷扦㔵㙣昶㡢ㄸ㠷敢㙡㐵㔰㌸㈲㤵㑡㐹㉢ち攲㥢ぢㄶ㉥摥挰户ㅣ㔳ㄵ㐲㤰〶㔴㠵ㄳ㔵ㅣ㐷㠱晥㐹㌶㈵㡥㠹㈷晤㔳㝣㈲㙡搵㈶晥㕦㤴攱㠳㈰㕥㔵昷㠷愳敥昱ぢ㠹㙢㔵㘱戵扤㤰昸㔷ㄵ㉢挹ㄷ㍥捤挱ㄴ戲㤰㐹㙢㈵㈲㑤搱搰㘷㤱ㄹ敡ㅢ收摣ㅥ挲㑦扢㉡慡ㄷ㙢ㄷ㉦晥㝤㌸㍦戶㍦晦㡥户て㍥晤晣捦㝥晦㠹㕦扤晢搸㥦晥昱捣㌳扦晡挳㈷㥥晢挷て㤶㡦晤攴搹㘷㝦㝣晦ㄷ㥥晢晤㙥昳㡢摡户晥㍥昷挵挷㈶㉦㍦昶㠸㜹晥捥㤳㡦扤昳攱〷㈷ㄷ慥ㅢ敦敢敢敦扦㝤昴愷㌷摥㌱昲挴㈳摦ㄱ㍦晡捤㕥㐷愸攵攲〵改㘹㜰搹㙡ㅡ㥦㐳〶搳攰㡣㕦搶㘹㜰戹㙡愳㤶愳㡤㥡㐶㐱〹㍥つ㑥㐰㔵ㄸ改㡡㠱㝦〱㍢㠷戰晥</t>
  </si>
  <si>
    <t>Decisioneering:7.0.0.0</t>
  </si>
  <si>
    <t>73d6f888-f223-4aec-b1f8-4c765b2062bf</t>
  </si>
  <si>
    <t>CB_Block_7.0.0.0:1</t>
  </si>
  <si>
    <t>Gas</t>
  </si>
  <si>
    <t>Electric</t>
  </si>
  <si>
    <t>year</t>
  </si>
  <si>
    <t>salvage</t>
  </si>
  <si>
    <t>NPV</t>
  </si>
  <si>
    <t>Initial Cost</t>
  </si>
  <si>
    <t>Salvage</t>
  </si>
  <si>
    <t>Annual Maintenance</t>
  </si>
  <si>
    <t>Cost</t>
  </si>
  <si>
    <t>Sum</t>
  </si>
  <si>
    <t>㜸〱敤㕣㕢㙣ㅣ搷㜹摥㌳扢戳摣㔹㤲㈲㉤捡ㄷ㌹㡥捤挴㜱㥣㤸ち㉤㑡㔶ㅣ愷㔵㔵㕥㑣㐹づ㈵搲㈲㈵㈷㐸㠲搵㜰昷㡣㌸搶捥っ㍤㌳㑢㠹慥〱扢㠹搳戴㘸摣〰㐹ㅡ搴㠹摢〶㐶ㄱ愰㉦扤愱㐸㤳㌶㉦〵ち愴㈸ㅣ愰て改㐳㠱㍥㌸㐱㤰㍣㈴㉤〴昴㈵て〱搲敦㍢㌳戳㍢戳换ㅤ搲㙢扢愵ぢㅥ㜹㝦㥥㌹户㌹攷晣搷昳晦㘷㕣㄰㠵㐲攱㔷㐸晣换㔴㘲收㥥搵敤㈰㤴捥昴扣搷㙣捡㝡㘸㝢㙥㌰㍤敢晢收昶㤲ㅤ㠴㐵㌴㈸搷㙣搴〷㝡㉤戰㥦㤵㤵摡㤶昴〳㌴搲ぢ㠵㑡挵搰㔰捦㐱昸ㅢ㑦ㅥっ昶ㅡ㈹〱慣捤捦㉤慦㍦㡤㔱㔷㐳捦㤷挷㈶慦㐴㝤㑦捦捣㑣捦㑣㥦㝣攴攴㠷愷㡦ㅦ㥢㥣㙦㌵挳㤶㉦㑦扢戲ㄵ晡㘶昳搸攴㑡㙢扤㘹搷㍦㈶户搷扣敢搲㍤㉤搷㡦㥦㕣㌷ㅦ昹挸捣㈳愷㑥㔹㡦㍤昶㤱ㄱ扣扡㜰㜱㝥㙥挵㤷㔶昰ㄶ㡤愹㜳捡㡦㉣挸扡捤戵㐹改摢敥戵改昹㌹晣㤷㥡㍦㥥ㅥ㥤㕥摤㤰㌲攴慢愵㉦摤扡っっ㜴ㅣ㜶㘶㠳愰攵㙣㜲昳っ㘷ㄱ㑢慤㥢㐱愸㍢昳戲搹㌴㥣㘴搴㡡戳㡣扤㙢㥡摢㈳捥慡㜴〳㍢戴户散㜰扢散慣㘱愰挶愸㜳㌹㤰㤷㑣昷㥡扣㘸㍡㔲㜷捥戶散㐶㈹㑡㠵攲㠳挹㄰改㠹愹攵㑦捦〶捥晣㠶改慢ㄹ〵摣㤸㥣戶㡢㝥㍤摢昶晥晥攳㜲敡敡つㅣ昳㠱晥敤㔰㜳挵昴摢㉤愷晡户㡣ㄷ㥦㥤挱挳晤摢愷昶㈸摢攷㠳晤晢愸慤捣戶ㄶ挳㌱㝤慢ㅤ挵㘲㡣㌲挱㄰㐱㠵㠰〸㌴慡〴挳〴㈳〰愲昴摦攰㤲㜴㐷㔶㘹㌵㔳慢慤㙢戵扡㔶㙢㘸㌵愹搵㉣慤㜶㑤慢㙤㘸㌵㕢慢㍤慤搵慥愳㑤㤲㉡㐳㐳㕡㥣扥愷㝦㘱慥昸搵㉢㡢扦晤户㕦晢㥢㤷㍥㝢晡㍦㐷づ愱搱㤳昱愴ㄶ㝣昳〶㐸慤㐳挵㈷愶㡦昳摦敥㕣〱愶戰㑥㔹㡦㕡㌳㌳㡤㔳挷捤㤳愶捥㘵攵㈰㍦㐳㈸攳㘸㍢㘲㍤㘵扢つ敦㠶挲摤㍤㜳㘶㈰㍢ㅢ㌷ㄵ搷捤㜹㉤户ㄱ扣㙢攷捡搵搰っ攵摤摤㜵㥤㐱㝡扡慤㠲慤㘴愰摥㜷㙦㜷户㉢㘶戳㈵㘷㙦摡㔱昵扢扢慡㥤ㄵ摦㕢敦㕦扢攸换㘷摡戵㍤㌳㥡㠵㔰摢㔲㘳昷慣㌲慡㡡收㌵㌹扦攱〵搲㔵搳㥢㜲㔶散晡㜵改慦㑡㡡㐴搹㔰㑢扤㥤㔵㌱搷㑦㉤扢㔸㈸戸戵昱摥㜴愹昵昸捤㄰捣㉣ㅢ㤸敦愶昴挳敤㌵㜳扤㈹敦挸㌴㠹摥㠹㡡愳㤹攲㐵慦摥ち收㍤㌷昴扤㘶戶㘶戶戱㘵㐲搲㌴㉥㜸つ㔹㉡ㄵ㤴㔰㠰挰㉤ㄶ㠵㈸㍣搴㥦ㄷㄴ㈲㔲㈸㈶㈳摦㤵㈵扢改㑢㔸ㅤ㔶搱㤴愴㐹敤㝤扢っ挶昹㉡ㄹ㤳挳㠱愹㌵㔱㝦昰愵ㅦ搸㘵搸㌶收摥摥挶㥡㌶ㄱ慦晥昱㉤改㠶攷㑣户搱㤴㝥慥昶ㄳ㥣㤱㌱〶愰摦㠲㐰攸扢㝢㔴㜵攲愶搸搶㙦搸㡤㜰愳扣㈱敤㙢ㅢ㈱捡愰㈱㉢ㄵ㙥㙤㑦㌲㙥㐳㤱㜱㤸㘰〲愰㕡㉤㤴㡦戰㔱戹㡡㔴搰㈹㥤㜲㜸㌹㈳挸搹㉦挳换㈳搶愲摤っ㘵㈴㤴挷㉣㘰㈴搲㙡ち㝤愳㈴㔱摦慣㐷ち攳㠸㌵て㉡㌵㙤㌷摣敥昰㙤て㤷㐴㐴㜴㈰ぢ昶㥤㉣愰㈸挸捡㠳ㅣ㕥〳搱㜴㐹㠳晣挶㈹㈲㈲ㅢ攴㘸㜶㡣㥣㈵㌲戶捦㤱ㄱ㘸㥦㈶㐲戶㍥摥㕦㐶㤰搸㝢㠹㤴㥤晡昲攳㠱㌴摢挹㤶㡦愴搹敤搸㌸攳づ㠲㍢〹敥㈲㌸ち㈰㝥〲〹㐷㈹㠷㝣㌶ㄹ敦挲戳㜱て挱扢〱㈰㥦っ捡㥣㔸㔴搱㠶摡㡢ㅤ挹㜶愳戰㤳㤵㔱ㅣ㠹㈲㕡挶㙤㍢㜳搴㔱㠸㡥慤捥晤愱㙢㑢㑡挷扥扦㍦㙤愶㤷㐳㡡捣㘹㥡㕥敢㉥㑤搳ㅢ挱愶〳敡慤晢搰搵㤸㈴㜸て㐰搵㜸㉦㈱㤴ぢつ摥扤㔹昴㌴㈹摦ㄱ㘶㔱㘴っつ愸攰㘳㐲收ㄱ㈰㐷挸昵ㅣ㕦づ㙣㘸㥡㠳㔳搶㍢摥㠶㍥搶㥦扦㘳愴㜷改捤〳扤㐳㝦搱ㅢ戴愲敦〷㝢㠹晦攸慢㘳ㅥ㐰戵昱㝥㠲〷〱扡㜴っ㑦摦㙦搴㔳愰捣㘲㈷㠵戹挳昴扡㈸㉢㜷㙤㝢㔳㉡つ㌴㘲慤㤹晥㌵ㄹ挲㠳㜱㝥〱戶戰攷晢戲㠹㐳㙤㐳ㄵ昰晣㜲㘷戶㌰㔸昴㍤㠷攵〷㌶㜲昰㡥㔰っ愵㤲㔶㉣㜴搹挸㌹戶㘶捡攷㤴愲ㅣ敡攰㤳晤㠵㐴慡㔳㤶扣搸㉦晦㝣㜹㈰㐹〶㤰㈴ㅦ挴戶ㅡて〱㐰㑡㠸㝦敢㉢㔱㡥戱搹㠷㔴戳慣挵㑡て㕦捥改愴换㠷搸㈳㐷㠶㈳㠷敤ㅣ晣〷挱愸戳㙡㍢㙤㘱㌱散慣㐸扦づ摦㠲摤㤴搵挸㉤㑢㔱㜳㈰㉢摥㈱戲愲㔸散㌹㑦攷昸搷ㄴ㥤㜴㐹㠹㕣㙥捦慤捣㌹㡢㜷㠸㡡㙥㐸ち㤵ㅣ搷㔰㕢〲㤱昲搸昶㐰挴っ㈰㘲ㅥ挶挶ㄹ挷〹㘶〸㑥〰攸摦㠷愴搹敢挶㌳ㅣ㌶戴㐵㤷㜶慤㔶愸㄰つ捡㐵昸㕡㕦㘱㜵㡡慦昹㌰挱愳〰㕤收てㅤ㤰㌹㠴愸㔰㥥㈲㐴ㄵ挶戰慥搸昲〶㘹攰㤰㠵挰搲㝣㉢〸㍤㠷㤱愵㔱㙢挱扢攸㠵ぢ㜶戰㠹㐸搴㠴ㄵ㘷㥥摡㤰㉥愸换㠷敤搳㔵收㙤㙥捡㠶㘱慤㝡㉤㠸戶昳ぢ晢攱㘰㡥敤㠰㉤愹捥收㥡㐰ㅡ散㝣㡣㈱〴㜶㕡昹㕢改㡤摤㤳昷㥢㠷扥戱捥㡥慥搹㘱㔳づ㕢ㄱ搳㌱㕦戱戰㡢㠸ㅣ㌴㠶慣戵つ㕦捡㠵㔱敢慣㙦㌷㥡戶㉢㠹っ搸㤸っ搶㉤挹㙢㠸ㄲ慣㜸㡣〱㝡敥愸戵收㥢㙥戰㘹㌲愰戸㝤㌸昳愴挲㈲扡㌵㘷扢〱㕥愳戰挸晣㤸戵扡攱摤㐰挴戶攵戸㘷捤捤㘰㕦㘰㠵㐴ㅦ㈵㠵ㅡ愱〹㑤ㄳㄵ慤㌲㈸㝥㜸㈰㉦ㄴ挸㝢㈵〲㠵慢㠲㑥㥦㜹㡥昶愶㕤ㅦ挷㘸㘸愷㜳㑥㈳㠸ㅥ戵ぢ㡢戹㔲㤸㥣㙡㍣挶㍥ㅦ〵㜸攲散攵昳㥤挸摣㥢㡡㔹敢昴昲攷挸㜸㐵ㄶ敤㐰〸㝤㜴㠷㈲㔲㘱ㄹ㈹〷ㅣ〸㡣昳愹㥢晣慡㤶㙡㐳敡㍢搴挹㉥㈲㤲㌴㘲㉤㤹敢戲㠹㜸戴㘳㠶㠷愲〷㥡戱㡥搹っ攲扡㜹捦㜱㑣㤲ㄶ挹㜲戵㙥㤲㠲㘷㕢愱㜷挱㜶つぢ㐰搱㕦㕣㘴摥㐴㤱㜹㔳ㄵ㡤㔸㤷ㄸㅡ㔴㜹㡥攵㕤㌳㝤㍢摣㜰散㝡㠵てっ摦敤ぢ㥡〴㤳㔳昲㈶㈹㤱ㄹ㤳㕤搶晣㘵㤸㙣挱㌴搰㍤つ㌹捡慤㈳晡㐱戹㥡㈸攳㥦ㄸ搰戱〴〱愳㍣愵挶慦㘳㌴㕤摤㡥㠰挸㔱改㔶㜲〷攳搶昳㈸㠹㠴㄰戱㥥㐳㈲昰ち愶㠴㍣㕤摣㘵敢戲㙢㠷挰ㅥ㌱戶㘸㠷ぢ〱㔰づ㠰慣㍡摥摥慤戰㥡敡㌴搵搶ち昷昵㔶㘵搴挴扤扤昵㘹扤昱扥ㅤ慡㈳㡤㤲㔲㈴扢㌵㔲㥡㘵㠷㌹敥㈷㔵㈳㤴攲㑥戴㡤挸㜳㥢㜶昶㥤㔲攴㑤㈸㈶㐵㌳〵攳㌷ㄴ愱㈰搰ㅢ敢㈸晡散昳挹㈳ㄵ戱愱つ㔰愵㥥㡡捡㐶攳㤰攰㜹㕣㍢㘹挸㙡晣〴晥㍥ㄴ㘷㤷㕢㘱愶挶扣㌹ㄱ搷捣㌶㥢换㉥慣㠴扡改㌷昶〹㑢㘳㙤㤱㠶㔱摣㌹愸昶㡦戶㌷挵㠸㌱ㅢ㌲㉣㤲攳〷〶ㅢ㠲戹㔲ㄱ㔵㕡㘷愳摣敡㜶㜱㠵㑦ㄷ愴改㉡っ慣㠶㡤〵戹愵捣戰㡥㈵㍦愱㍡戴㑦㡢㑡㡥ㅡ搶散㝡〰㤵ㅥ㔲㡥挷㌹挵攰㠶㜵㠹㙥㈹㕣㘲㠰搸㡤㜳㉢昵㄰愱摤昶〰㍣ㄹ散ㅦ散㘰㐷愲搰〹慤㌳㑡搰㜲づ攱㘶ㄷ㐱摥ㄹ㄰愳㄰愴㤶㑡晦㜵㐶㝣敤㘵愶㍦㍦㔳㐸㌲㌱ㄳ㌱摣㤵㘳㍤〰戹改挸㈴戹㘸㈲〹㤸㐷㤲㑤〹慤㤱愴㡣㈶挶㈸㑤㍥㍦挴㉤ㅥ挶戲挶挸㌶㑤摣㜳ぢ㙤㘸搳收昶㈱敢扣㕢㙦戶ㅡ㔲愹攲㐴㔶㉢㡤扣㉦昰愵慥〰㐶摣㤴戳㉦昱愶㥣挷㔱㡡㑢㈶㤲〶户扢㡤㌳攸慥㠴ㅣ挶㠸㔴ㅦ〳㤰㌹㙥㌹ㄵ㄰敢戹愷㐰晢昰㜰攷〲㠳扡㍣〷㤱搶㔳㐴㔹戶㠴晢㜸敤㈸戲攲戶㔴戳㈵㙦挹愳捤㥥㉡㍡㘷㐷㐵晢〲㐷㔸㘷㈴昰捡㘵ㄸ㈳〳㜲〷〷㈹摣㡡愳扢户㥥㔷㡦㠵㕢㐰㠵挲㠰㘰㡣㤷愷愰〲㜶ㄵ㡣㐴㠳㕢敢㔸摤㠲搱㕦㕡摥挶㉣㠰㘰ㄸ㤸〶㉤㕡㐶〶捥㍣昲扢ㅢ㌸昷愱㔵㑥㠴㌴ㅤ㑣㘵㡣㜲〲づ㝢㈰つ摣挴㠳昴㥡〷㈵ㄴㅥ㔱ㄷ挳㤲扢㠹㔳づ㡥㐰㥥㝦㐷㔷攱㡡ㄹ攲晡㡢㝢戴慢㜸戶搱愰戹ぢ晦摣扥挰㉡慥㙥㐴收攸㤱慥㑢㔹㙡㑤戴敦敥敦慡㠸㉦ぢ㥥㔸㤸㍥㘷㠶昵㡤搵㜰㍢扡戸㌵㈸㐹攸摦㠵㍦㘲挷户搳㘶㉥戹扣㠸扡挵扤慦㕥㜷扤ㅢ慥㥡㤷ㅥ昰搶ㅦ㈸〴㔷㈸㠷㌸挹㙡攱㔷昸愷㤲㔶搰晦〱㈳敥㘵摡ㅣ愰攳㈰攱㌸㉡㐵搲㘰ㄲ昹ㅣ㍡㠱敤摥扥㌵㐰㍡㌹搲㐵㈷㑡㄰ㅣ㄰㡡㝢敤㉤㈳ㄴ昱昷㐰㉢㠹㈵㍡㤲㘳捦扦〹搶ㄷ摦㐱〹ㄱ㡥攷㔸㡣攸敦㐱㉥〷㜵㑡㤰挷㔷㍣㜸㈱攴晦て㤶ㄲ㙥摥㤱㥤晥ㄷ㤸㔹㝣扢ㅢ㐵昷ㄲ㐵㝦搷㠳㈲挱㙢㈰㡡㝦㥦㐰㈶㐹㍡挳戳㙦㈸㄰捥㌵ㅤㅣ㐰摦昶ぢ扦晦㠷〷搰愵㤸㌸㤴㡤㠶㔰摢〳㜸㙥㥢〸挵ㅥㄳ㠱挱㝢㘵㈲㕣㐰㐶㌰㡡ㅦ㤹〸戱て㘴ㄹ〵扢㥢〸㡣敤攵ㄸ㠲愹㔰㙢捡慤挱ㄳ搸ㅤづ晤㘳攷㜰昱㔶〶㠸攷㐳㘹〵昳昰㐸摤搹㕢扣㘲晡愶㜳㔴㤵㥦昵㈵㤴㤹扦㠶㥢摣慡ぢ㝢摣扤㘳㡤敡戴㠳慦㈲昱戲ㅦ昸㔳昶㜶㝦ㅤ㤸㡡㔲攴扥ㄷㄵ㔱㝥ㄳ㥥ㄲ挱㜳㐳攱户㡥晣挵搹ㅦ㍥晢攲ㄹ摥㔶㡢㘹㔵㝦〸昹㐱㐲昶戴㈷㄰搴㑤㕤ㄴ戹㥤ㅦ收㕣挰㈷㑡昶㘶㔳捥㤹扥戲㠲〲挳㐹戲ㄱ攱愵〸㌳㈲扥晤㘰㘲攲摥㐳㘴㘲㑥㜷戹㍢搵㠷㑤捡㐵㌸㥤㥡戸昲改㈵㘱㐳搱㔷㤱つ㘸㙤敡㝦〵㔵昴〶㈷㤲戵ㄲ㜹敡㘴ㄲ攲㉦扢㜵摤㈹敡扡攸㈰挳戰㝦㈲愵㄰㝦㈰㠵愴て㌲扣㄰愰愴搴㈵㘴昴㠷〱㜲㈲㙢摤㈱㕥晡〳づ㠴㠰㙣㕦晡ㅢ昰㈳ㄶ散㈲戰㤸昸攲〷㍤搱搲ㄶ㑤㔴ㄳ㐳戵捡愶㔹㐵㐶ㅤ㕥㔸㌰㤳㤴㘶㉣㥤ㄳ㈸摤戳㍢㡡㉦ㄹ㜵愲挰㕢挴搸扡㐳㕦㕢搵㜹摣㙤攱收〷昴㑣㔹㈹っ昷㌰㡢㜱㈰㔵㌱扡愸㘹㌵㉡㈲ㅣ㡢戲敤㑥挳㜱ㄵ㜴㤶㝢ㄴ愷㔲〴晦昸愵㄰敢愷㍡㐳摦摥㕤㐳ㅤ攷づ㘱㠱晣挱晥扡㌷㠷戱昱㔶㜲っ㈴散㥥㕡㔵愲敢攱㤷搱㠵㡢㉥〸愳㤳㔵捦攲ㄴ晥㈴㥣㔵搴㝡昴㍦愳搷㡡戳慥戰㌷挳搸ㄹ晤晦㜱ㄴ散慡晦〵㘳㙦ち㤱㥦㠸㌳㝣搰ㄹ㍦搹㌵㘴挳ㅤ㠱㘷ㅢ挱ㅢ㜵㌰㌶㔴㤶㈱敦㈸户㡡㡦㔷愳㙡㈵挱攱昷㉡㜵㕦㡤㘸昷愵㙤㍢摣㔷〰㌲㌶愴㝦ㄳ㈲愸㙦晦慣摣㑡㑥户攵㑦愲攳㤱ぢ㜶摤昷〲捦ち㈷㔷ㄱ昴㥤攴户㘷ㄶ㙣㥥㔹昱㘷摤㐲敤㝥散挴挸愷搱攷攲㌲〴昶㐵ㄹ扥㔵戱㐸㐶ㄶ昶ㄶ挹攰㜷㐸攳愹昰ㄲ戵㐳㜰㥢昵㘴换㙣攲搳搵㘵昸㍡㐳ㄶ敤ぢ㘵ㄷ㜹㥣扢㙦㘸㜰敢㜰㐷敢㘳昰〷挹收㌴㠲㘳㙡〹㥦晣㌴昷戵㝢て戲㙤攳戵〵㙣㌹㤸捦慤慡扦ち㥣敥敤㉤㔹㤲攱㍢昹㐵㜲搵愸ㄱ攲搲晥ㄹ晣摤扢㠳㤶愳㑤㠰捥攳て扡改〸㥢㙡挲㝤戶㠷攸昷㔵㜴ㄵ戳〴昸ㄹ㘶㥣攱㠳愰㤷㡦慣㈸晥〴换㈲〳㈰㕦㈸搷〱晡㔳昵㉢㍢㔱昵㜸㈲㤰〵捦ㄸ㈴挷慡昸㍡ㅡ㜲扢愲㘵㠳㈵戸㙣愱捥ㄲ挸ㅢ㐹て攴ぢ㠲㘷〹㌵㤱㍦㐲㠷昶㐴㙣㤴昶㥦挸㔷㜷㥡㠸愰ㄵ愰ㄶ㥡ㅥ㝦㍣搱㈲㐶ㄳ搵㠶㐳攰ㄲ㜸〰㘳ㄴ㡢㤴㌵攵㈸戴昰ㅤ㘲〶改㕦攳扦慦㥦昹晥㙢㑣㍦㍦㈳㤴㈰㐴㔵㜶昲ㄴ㠴㙡昲㕦㑣㑦摥㐷㘹晦挹扦戴搳攴挷㈹㈳㌹ㄳ㈳〴ㄸ㉤㡡ㅡ晥愸挵戴㤰攱㍥昲㈷慥ㄲ攰㤷㤹挵戸㠹ㄲ搵昷〶㌲攸换つ㔷慤㙥㈲㤳昴搵戹晥㥣㡦㝢㤴㝤挴㡢㤰昴攵㤴㈳㘷㙣㌹搲㡡ㄵ㈷昶挲敥ぢ搹㠰㈵昱㙢搹扥㈲扤㍣㘰㠴㕦㝣㍥㐱捣戹㜳挹㤷㔳㕡ㅣ㜳〲㘱㐴ㄶ㈹改㠷ㅢ㈹㝥㈷㘹晣搷摦敡戸㑣㔱㠱〴敡㠹ㅡ㤳捥㔴攳捦㈵㡤㑦攰慢㉣搵愶挰ㅢ〴㑣慦㈷㡤㐹㡦慡昱㡢㐹攳㥦㥤㌸摡㙥㥣搰㘱㌴戲㑥㈲挹戱㜵㤵昵㥦晡㐲㝢っ捤㜵㡢晡㜳搸㡡㡡㈹㌹㔵攸戸愹㌴攸〸㉥㠳昸昸㐶㝡〹㜷㥢㜰〵〴㐲㌶晡㕦㈵㥣挷㥤愷〵㌳㌴昱〹昴ㄶ㠲捤扥愱㥥搸戹㙣㉤晢㈸ㄸ戲捥〷㌸㔳㌵昶ㄵ㠹挰ㅣ㈸㐵晢扢㡢㔳㍥挷㜴散散㐷ㄲ㈴搳㜸㠷㘴㌰攵愱〲㉢㈵昱㤹〴戳㠵ㄷ㍡㌴㘳㍣て攴㐰㍡〲㌲㘳扣〰ㄸ〵㘲㜸㕢戹㌰㑥晥㔷捣晤ㄹ㔶㝣㤶攰㐵㠰慡㈰戳㤳づ捡㥦〳ㄸ㑢晥㐷ㄵ㤳㕢捡㕦愲㠹㘷㤳㤷愵挹挸昸㍣㍢晣㉥㐰ㄱ敥㕢ㄱㄳ㘱搵昸㍤㤴愴㕦㑡挱愱㕥晡晢慣昸〲挱㑢〰㔵㥤㤳摤昳慥㜱㑤〳㙡慥㍦㐰㔷昱〲〱㝥挶ㄷ攳っㅦ㜴敥挳慦昵户㤵㜹ㄴ㑥㍥散㐷愸㌳昳〵晦攳昸㈲㝦㥢㡢㉥攲㝦㐸愲㉢挳扥愴㝤㜴戰戱挸〴戴挹搵㙦ㄳ㥢晤㈶挶攱扡㍡ㄱㄴ㡥㐸愵㔲搱捡㠲昸收㠲㠵㠷㌷昰㉤愷㔵㠵㄰愴〱㔵攱挶ㄵ㘷㔰㘰㝣㤹㑤㠹㘳攲挹昸ち㥦㠸㕡戵㠹㝦ㄸ㘷昸㈰㠸㔷搵晤改戸㝢昲㐲攲㕡㔵搸㕤㉦㈴晥㔵挵㐶晡㠵㉦㜳㌰㠵㉣㘴戲㕡㠹㐸㔳㌴昴㜵㘴㐶㡢㘳㥣摢㔳昸㘹㌷㐵晤㙡攳敡搵㕦㡣㤵㈶敦㉥㝤晣㌷㐷㕥㝥晤㕦㝥昴愵ㅦ㝣敡昴㑦㝦昹捡㉢㍦昸昱㤷㕥晢攵㜷搷㑦㝦敦搵㔷晦改㠹㍦㝤敤㐷㠷慤㙦㘸摦晡挵搲㌷㥥㥢戹晥摣㌳搶攵㠷捥㍥昷㠹愷㥦㥣㔹戹㙤慡㔸ㅣㅡ㝡㜰攲㥦敦晡挰昸ぢ捦㝣㕢晣攳扦摦改ち戵㕣扣㈰㍢つ㉥㕢㑤攳㡦㤱挱㌴㌸攳户㜵ㅡ㕣慥摡愸昵㜸愳收㔰㔰㠱㑦㠳ㄳ㔰ㄵ㘶戶㘲昸㝦〰挳愵戲捤</t>
  </si>
  <si>
    <t>Avg</t>
  </si>
  <si>
    <t>Std. Dev.</t>
  </si>
  <si>
    <t>Year</t>
  </si>
  <si>
    <t>Maint. + Salv.</t>
  </si>
  <si>
    <t>Maintenance</t>
  </si>
  <si>
    <t>bf71e8bf-51cb-4734-8f09-41c5c0e63e5e</t>
  </si>
  <si>
    <t>Part (a)</t>
  </si>
  <si>
    <t>Car Pass Rate</t>
  </si>
  <si>
    <t>Person pass time</t>
  </si>
  <si>
    <t>Get hit (1) or survive (0)</t>
  </si>
  <si>
    <t>Mean (probability the car hit the person)</t>
  </si>
  <si>
    <t>㜸〱敤㕣㕢㙣ㅣ㔷ㄹ摥㌳摥㕤敦慣敤搸㡤搳㑢㐲㘹つ愵ㄴ敡攰挶㐹㐳㈹㄰㠲㉦捤愵㜵㘲㌷㜶㔲㄰愰捤㜸昷㡣㍤捤捥㡣㍢㌳敢挴愵㔲㉢㈸㌷㜱㤳戸㠹㐲戹愸㐲㐸扣㜰ㄱ㠸晢ぢ〸〹〴㐵攲〱ㅥ㤰㜸㈸㠸换〳〸㐵攲㠵〷㈴昸扥㌳㌳扢㌳扢摥戱扢㙤挱㐵㍥改晥㍥㜳㙥㜳捥昹慦攷晦捦㌴㈷㜲戹摣扦㤱昸㤷㈹捦捣㡤㡢ㅢ㝥㈰敤㠹ㄹ户㕥㤷搵挰㜲ㅤ㝦㘲捡昳㡣㡤㌹换て晡搰愰㔸戱㔰敦ㄷ㉡扥昵戰㉣㔵搶愵攷愳㔱㈱㤷㉢㤵㜴つ昵ㅣ㠴扦㤱昸㐱㘷慦挱㍣挰搲捣昴晣昲㠳ㄸ㜵㌱㜰㍤㜹㜰散㐲搸昷搸攴攴挴攴挴㤱㍢㡦扣㜶攲搰挱戱㤹㐶㍤㘸㜸昲㤸㈳ㅢ㠱㘷搴て㡥㉤㌴㤶敢㔶昵㍥戹戱攴㕥㤲捥㌱戹㝣攸挸戲㜱攷敢㈶敦㍣㝡搴扣晢敥搷つ攲搵戹戳㌳搳ぢ㥥㌴晤攷㘹捣〲愷㝣攷慣慣㕡㕣㥢㤴㥥攵慣㑣捣㑣攳扦挴晣昱㜴搷挴攲慡㤴〱㕦㉤㍤改㔴愵慦愳攳㠰㍤攵晢つ㝢㡤㥢愷摢㈷戰搴慡攱〷〵㝢㐶搶敢扡ㅤ㡦㕡戲攷戱㜷㜵㘳㘳搰㕥㤴㡥㙦〵搶扡ㄵ㙣ㄴ敤㈵っ㔴ㅢ戲捦晢昲㥣攱慣挸戳㠶㉤ぢ昶挹㠶㔵换㠷㈹搷㜷㕢㍣㐴㜲㘲㙡昹ㄳ㔳扥㍤戳㙡㜸㙡㐶㍥㌷㈶愳敤〹慦㥡㙥㝢㑢昷㜱㌹㜵昵〶㡥㜹㙢昷㜶愸戹㘰㜸捤㤶攳摤㕢㐶㡢㑦捦攰㡥敥敤ㄳ㝢㤴敥昳敡敥㝤搴㔶愶㕢㡢㠱㠸扥搵㡥㘲㌱㝡㤱愰㥦愰㐴㐰〴敡㘵㠲〱㠲㐱〰㤱晦〷戸㈴搹㤱㔵㕡挵搰㉡换㕡愵慡㔵㙡㕡㐵㙡ㄵ㔳慢慣㘸㤵㔵慤㘲㘹㤵〷戵捡㈵戴㠹㔳愹扦㕦㡢㔲昹㑦〷㍥晥つ㙤㜰敥㕢㉢㙦晣挵㌷㝦晣敥晢〶昷愰搱晤搱愴㘶㍤攳㌲㐸慤㐵挵㠷㈷づ昱摦搶㕣〱愶㌰㡦㥡㜷㤹㤳㤳戵愳㠷㡣㈳㐶㠱换捡㐰㝥㡡㔰㐶搰㜶搰㝣挰㜲㙡敥㘵㠵扢ㅢ愷つ㕦戶㌶㙥㍣慡㥢㜶ㅢ㑥捤㝦挹收㤵㡢㠱ㄱ挸〳敤㜵慤㐱㍡扡㉤㠲慤愴慦摥㜷㔳㝢户ぢ㐶扤㈱愷慥㔸㘱昵㑢摢慡敤〵捦㕤敥㕥㝢挲㤳て㌵㙢㍢㘶㌴〵愱戶慥挶敥㔸㘵㔸ㄵ捥㙢㙣㘶搵昵愵愳愶㌷㙥㉦㔸搵㑢搲㕢㤴ㄴ㠹戲愶㤶㝡㉤慢㈲慥ㅦ㥦㜷戰㔰㜰㙢敤攵挹㔲昳㥥㉢〱㤸㔹搶㌰摦㌵改〵ㅢ㑢挶㜲㕤㕥㤷㙡ㄲ扥ㄳㄵ晢㔳挵㈷摣㙡挳㥦㜱㥤挰㜳敢改㥡愹摡扡〱㐹㔳㍢攳搶㘴㍥㥦㔳㐲〱〲户慦㑦㠸摣敤摤㜹㐱㈱㈲㠱㘲㌲昲つ㘹戲㥢㌸㠷搵㘱ㄵ㜵㐹㥡搴㕥戱挵㘰㥣慦㤲㌱ㄹㅣ㤸㔸ㄳ昵〷㕦晡慡㉤㠶㙤㘲敥㠵㙤慣㘹愳搱敡敦㔹㤷㑥㜰捡㜰㙡㜵改㘵㙡㍦挱ㄹ改挳〰㠵慢㄰〸㕤㜷㡦慡㑥㕣ㄱㅢ㠵换㔶㉤㔸㉤慥㑡㙢㘵㌵㐰ㄹ㌴㘴愹挴慤敤㐸晡㌵㈸搲昷ㄲ㡣〲㤴换戹攲㍥㌶㉡㤶㤱㜲〵㑡愷っ㕥㑥〹㜲昶㑢昱昲愰㜹挲慡〷㌲ㄴ捡挳㈶㌰ㄲ㙡㌵㠵扥㈱㤲愸㘷㔴㐳㠵戱捦㥣〱㤵ㅡ㤶ㄳ㙣戴昸戶㠳㑢㐲㈲摡㤵〵㍢㑥ㄶ㔰ㄴ愴攵㐱〶慦㠱㘸摡愴㐱㜶攳〴ㄱ㤱つ㌲㌴㍢㐶㑥ㄳㄹ摢㘷挸〸戴㑦ㄲ㈱㕢ㅦ敡㉥㈳㐸散㥤㐴捡㑥㕤昹㜱㔷㥡㙤㘶换㠷搲散㕡㙣㥣㝥ㅤ挱昵〴㌷㄰散〷㄰㝦㠶㠴愳㤴㐳㍥㥤昴㤷攰㔹扦㤱攰愵〰㤰㑦㍡㘵㑥㈴慡㘸㐳㙤挷㡥㘴扢㈱搸挹捡㈸づ㐵ㄱ㉤攳愶㥤㌹㘴㉢㐴㐷㔶攷捥搰戵㜹愵㘳㕦搹㥤㌶㤳换㈱㐵㘶㌴㑤慥㜵㡢愶挹㡤㘰搳ㅥ昵搶捤攸慡㡦ㄱ扣っ愰慣扦㥣㄰捡㠵〶敦昶㉣㝡㥡㤴㉦ち戳㈸㌴㠶㝡㔴昰ㄱ㈱昳〸㤰㈱攴㍡㡥㉦扢㌶㌴捤挱㜱昳㐵㙦㐳ㅦ散捥摦ㄱ搲摢昴收慥摥愱扦攸㔹㕡搱户㠰扤挴敦扡敡㤸㕢㔱慤扦㤲攰㌶㠰㌶ㅤ挳搳昷戳昵ㄴ㈸戳搸㑥㘰㙥㉦扤㉥捡捡㕤摡㔸㤳㑡〳つ㥡㑢㠶户㈲〳㜸㌰㑥捦挲ㄶ㜶㍤㑦搶㜱愸慤愹〲㥥㕦慥㑦ㄷ晡㈷㍣搷㘶昹慥㡤散扦㈸ㄴ㐳㍥慦昵攵摡㙣攴っ㕢㌳攱㜳㑡㔰づ㜵昰㤱敥㐲㈲搱㈹㑤㕥散㤷㝤扥摣㤵㈴㍤㐸㤲㔷㘳㕢昵摢〱㈰㈵挴㙦扡㑡㤴㠳㙣昶ㅡ搵㉣㙤戱搲挳㤷㜱㍡㘹昳㈱㜶挸㤱㠱搰㘱㍢つ晦㠱㍦㘴㉦㕡㜶㔳㔸っ搸ぢ搲慢挲户㘰搵㘵㌹㜴换㔲搴散捡㡡ㄷ㠹慣攸敢敢㌸㑦㘷昸搷ㄴ㥤戴㐹㠹㑣㙥捦慣捣㌸㡢户㠸㡡㙥㐸ち㤵っ搷㔰㔳〲㤱昲搸㜶㔷挴昴㈰㘲敥挰挶改㠷〸㈶〹づ〳ㄴ㝥〹㐹戳摤㡤㘷㌸慣㝦㥤㉥敤㑡㈵㔷㈲ㅡ㤴㡢昰改慥挲敡㈸㕦昳㕡㠲扢〰摡捣ㅦ㍡㈰㌳〸㔱愱㍣㐱㠸㉡㡣㘱㕥戰攴㘵搲挰ㅥㄳ㠱愵㤹㠶ㅦ戸㌶㈳㑢㐳收慣㝢搶つ㘶㉤㝦つ㤱愸㔱㌳捡㍣戰㉡ㅤ㔰㤷〷摢愷慤捣㕤㕢㤳㌵摤㕣㜴ㅢ㄰㙤愷㘷㜷挲挱ㅣ摢〱㕢㔲㥤捤㌵㠱搴摢昹ㄸ㐳〸散戴昲户搲ㅢ扢㉤敦㌷て㝤挳慤ㅤ㕤戲㠲扡ㅣ㌰㐳愶㘳扥㘴㘲ㄷㄱ㌹愸昵㥢㑢慢㥥㤴戳㐳收㐹捦慡搵㉤㐷ㄲㄹ戰㌱ㄹ慣㥢㤳㉢㠸ㄲ㉣戸㡣〱扡捥㤰戹攴ㄹ㡥扦㘶㌰愰戸戱㌷昵愴挲㈲〵㜳摡㜲㝣扣㐶㘱㤱昹㘱㜳㜱搵扤㡣㠸㙤挳㜶㑥ㅡ㙢晥㡥挰ち㠹㍥㑣ち㌵㐲ㄳ㥡㈶㑡㕡愹㔷晣昰㐰㥥换㤱昷昲〴ち㔷戹〲㝤收ㄹ摡㥢㜶㝤ㄴ愳愱㥤捥㌹つ㈲㝡搴㉣散换㤴挲攴㔴晤㙥昶㜹㍤挰扤㈷捦㥦㙥㐵收㥥㔳捣扡㐰㉦㝦㠶㡣㔷㘴搱っ㠴搰㐷户㈷㈴ㄵ㤶㤱㜲挰㠱挰㌸㥦摡挹慦㙣慡㌶愴扥㍤慤散〹㐴㤲〶捤㌹㘳㔹搶ㄱ㡦戶㡤㘰㑦昸㐰㌳搶㌶敡㝥㔴㌷攳摡戶㐱搲㈲㔹㉥㔶つ㔲昰㔴㈳㜰捦㔸㡥㙥〲㈸晡㡢㡡㡣㉢㈸㌲慥愸愲㐱昳ㅣ㐳㠳㉡捦戱摣ㄵ挳戳㠲㔵摢慡㤶昸挰昰摤㡥愰㐹㌰㌹㈵㙦㥣㘲㤹㌱搶㘶捤㥦㠷挹收㑦〰摤ㄳ㤰愳摣㍡愲ㅦ㤴慢㠹㈲晥㠹ㅥㅤ㑢㄰㌰捡㔳慡扦ㄱ愳ㄵ搴敤〸㠸ㅣ㤵慥挶㜷㌰慥㍥㡡㤲㔰〸ㄱ敢ㄹ㈴〲慦㘰㐲挸搳挵㕤㌴捦㍢㔶〰散ㄱ㘳㈷慣㘰搶〷捡〱㤰㔵挷摢〳ち慢㠹㑥攳㑤慤㜰㜳㘷㔵㑡㑤摣搴㔹㥦搴ㅢ慦搸愴㍡搴㈸〹㐵戲㔵㈳愵㔹㌶㤹攳㑥㔲㌵㐲㈹敥㔸摢㠸㉣户㘹㙢摦㈹㐵㥥㠳㘲㔲㌴㤳搳摦愴〸〵㠱摥㐸㐷搱㘷㥦㑤ㅥ㠹㠸つ㙤㠰㌲昵㔴㔸㌶ㄴ㠵〴㑦攳摡㐹㑤㤶愳㈷昰昷㥥㈸㍢摦〸㔲㌵挶㤵搱愸㘶慡㕥㥦㜷㘰㈵㔴つ慦戶㐳㔸ㅡ㙢ぢ㌵㡣攲捥㕥戵㝦戸扤〹㐶㡣搸㤰㘱㤱っ㍦㌰搸㄰捣㤵㠸愸搲㍡ㅢ攲㔶㌷㡢㑢㝣㍡㈳つ㐷㘱㘰㌱愸捤捡㜵㘵㠶戵㉣昹㔱搵愱㜹㕡㔴㜲㔴㌷愷㤶㝤愸昴㠰㜲㍣捡㈹〶搷捤㜳㜴㑢攱ㄲ〳挴㙥㤴㕢愸〶〸敤㌶〷攰挹㘰攷㘰〷㍢ㄲ㠶㑥㘸㥤㔱㠲ㄶ㌳〸㌷扤〸昲㑥㡦ㄸ㠵㈰㌵㔵晡晢㜱昱㤹㈷㤸扥㜲㍣ㄷ㘷㈲㈶㘲戸㉢挳㝡〰㜲㤳㤱㐹㜲搱㘸ㅣ㌰て㈵㥢ㄲ㕡㠳㜱ㄹ㑤㡣㈱㥡㝣㕥㠰㕢㍣㡣㘵つ㤳㙤敡戸攷ㄶ㔸搰愶昵㡤㍤收㘹愷㕡㙦搴愴㔲挵戱慣㔶ㅡ㜹㐷攰㑢㕤〱っ戹㈹㘳㕦愲㑤㌹㡤愳ㄴ㤷㑣㈴昵㙥㜷敢挷搱㕤〹㌹㡣ㄱ慡㍥〶㈰㌳摣㜲㉡㈰搶㜱㑦㠱昶攱摥搶〵〶㜵㜹づ㈲慤愳㠸戲㙣づ昷昱㥡㔱㘴挵㙤㠹㘶㜳敥㥣㑢㥢㍤㔱㜴捡ち㡢㜶〴㡥戰捥㔰攰ㄵ㡢㌰㐶㝡攴づづ㤲扢ㅡ㐵㜷慦㍥慡ㅥ㜳㔷㠱ち㠵〱挱ㄸ㉦㑦㐱㌹散㉡ㄸ㠹〶户搶戲扡〵愳扦戴扣昵㈹〰挱㌰㌰つ㕡戴っつ㥣ㄹ攴户㌶㜰㙥㐶慢㡣〸㘹㌲㤸捡ㄸ攵㈸ㅣ昶㐰ㅡ戸㠹〷改㈵ㄷ㑡㈸搸愷㉥㠶挵㜷ㄳ挷㙤ㅣ㠱㕣敦扡戶挲〵㈳挰昵ㄷ㘷㝦㕢昱㔴慤㐶㜳ㄷ晥戹ㅤ㠱㔵㕣摤〸捤搱㝤㙤㤷戲搴㥡㘸摦摤搲㔶ㄱ㕤ㄶ㍣㍣㍢㜱捡〸慡慢㡢挱㐶㜸㜱慢㔷㤲㈸晣㄰晥㠸㑤摦㑥㥢㌹敦昰㈲敡㍡昷扥㝣挹㜱㉦㍢㙡㕥〵㥦户晥㐰㈱戸㐲搹捦㐹㤶㜳晦挶㍦㤵戴㕣攱〷ㄸ㜱㍢搳收〰㉤〷〹挷㔱㈹㤴〶㘳挸㘷搰〹㙣昷收慤〱搲挹扥㌶㍡㔱㠲㘰㤷㔰㥣㤵攷㡤㔰挴昷㠱㔶ㄲ㑢㜸㈴挷㥥㝦ㄹ慣㉦扥㠷ㄲ㈲ㅣ捦㤱ㄸ㈹扣っ戹っ搴㈹㐱ㅥ㕤昱攰㠵㤰晦ㅦ㉣挵摣扣㈹㍢晤ㄷ㤸㔹㝣户ㅤ㐵㌷ㄱ㐵摦改㐰㤱攰㌵㄰挵扦昷㈲ㄳ愷〲挳戳捦㉡㄰捥㌵敤ㅥ㐰㕦昰ぢ扦晦挳〳攸㕣㐴ㅣ捡㐶㐳愸敤㔶㍣㌷㑤㠴扥づㄳ㠱挱㝢㘵㈲㥣㐱㐶㌰㡡ㅦ㥡〸㤱て㘴ㅥ〵㕢㥢〸㡣敤㘵ㄸ㠲㠹㔰㙢挲慤挱ㄳ搸㜵㌶晤㘳愷㜰昱㔶晡㠸攷㐳㘹昹㌳昰㐸㕤摦㔹扣㘰㜸㠶扤㕦㤵㥦昴㈴㤴㤹户㠴㥢摣慡ぢ㝢ㅣ搸戴㐶㜵摡挴㔷ㄱ㝢搹㜷晤㈹摢扢扦づ㑣㠵㈹㜴摦㡢㤲㈸㍥〷㑦㠹攰戹㈱昷捥㝤㕦㍤昹晢㠷ㅦ㍦捥摢㙡ㄱ慤ㄶ㙥㐷扥㤷㤰㍤敤〹〴㜵ㄳㄷ㐵慥攵㠷㌹㘷昰㠹㤲戵㔶㤷搳㠶愷慣㈰㕦户攳㙣㐸㜸〹挲っ㠹㙦㈷㤸㤸戸昷㄰㥡㤸ㄳ㙤敥㑥昵㘱㤳㜲ㄱ㑥㈴㈶慥㝣㝡㜱搸㔰㜴㔵㘴㍤㕡㥢㠵慦㐳ㄵ㍤换㠹愴慤㐴㥥㍡㤹㠴昸㕡扢慥㍢㑡㕤ㄷㅥ㘴ㄸ昶㡦愵ㄴ攲て愴㤰攴㐱㠶ㄷ〲㤴㤴㍡㠷㑣攱づ㠰㡣挸㕡㝢㠸㤷晥㠰㕤㈱㈰㥢㤷晥㝡晣㠸〵扢〸㉣挶扥昸㕥㑦戴戴㐵㘳搵挴㔰慤戲㘹ㄶ㤱㔱㠷ㄷㄶ㑣挶愵㈹㑢攷㌰㑡户敤㡥攲㑢㠶散㌰昰ㄶ㌲㜶挱愶慦慤㙣摦攳㌴㜰昳〳㝡愶愸ㄴ㠶戳㤷挵㌸㤰慡ㄸ㕤搸戴ㅣㄶㄱづ㠷搹㘶愷㠱愸ち㍡换搹㡦㔳㈹㠲㝦晣㔲㠸昵攳慤愱慦㙤慦愱㡥㜳晡戱㐰晥㘰㝦摤㤴挱搸㜸㉢㌹〶ㄲ㜶㕢慤㑡攱昵昰昳攸挲㐵攷㠴摥捡慡㘷㜱ㄴ㝦㘲捥敡搳㍡昴㍦愳搷㡡戳㉥戰㌷挳搸㈹晤晦ㄶㄴ㙣愹晦〵㘳㙦ち㤱㙦㡤㌲㝣㈸㌰㝥戲㘵挸㠶㍢〲捦㌶㠲㌷敡㘰慣慢㉣㐳摥㘱㙥ㄱㅦ慦㠶搵㑡㠲挳敦㤵㙦扦ㅡ搱散㑢摢㜶愰慢〰㘴㙣愸昰㘵㠸愰慥晤搳㜲㉢㍥摤ㄶ摦㠶㡥晢捥㔸㔵捦昵㕤㌳ㄸ㕢㐴搰㜷㡣摦㥥㤹戰㜹愶挴㤷摡㠵摡㉤搸㠹挱㜷愰捦搹㜹〸散戳㌲㜸扥㘲㤱㡣㉣㙣㉦㤲挱敦㤰㐶ㄲ攱㈵㙡〷晦ㅡ昳晥㠶㔱挷愷慢昳昰㜵〶㉣摡ㄱ捡㉥昴㌸户摦搰攰搶攱㡥搶㝤昰〷挹晡〴㠲㘳㙡〹㙦㝢〷昷戵㝤て搲㙤愳戵昹㙣搹㥢捦慤㕣㜸ち㌸摤摥㕢搲㈴挳㜷昲㡢攴戲㕥㈱挴愵晤攳昸扢㝤〷㉤㐷ㅢ〵㥤㐷ㅦ㜴搳ㄱ㌶㕥㠷晢㙣ㅢ搱敦㡢攸㉡愶〸昰搳㡤㈸挳〷㐱㉦ㅦ㔹㔱㝣ㅥ换㈲〳㈰㥦㉢㔶〱扡㔳昵㤳㥢㔱昵㐸㉣㤰〵捦ㄸ㈴挷戲昸㉣ㅡ㜲扢挲㘵㠳㈵戸㙣愱捥ㄲ挸敢㜱て攴㜳㠲㘷〹㌵㤱㑦愳㐳㜳㈲ㄶ㑡扢㑦攴㔳㥢㑤㐴搰ち㔰ぢ㑤㡥㍦ㄲ㙢ㄱ扤㡥㙡摤㈶㜰〸㕣㠰㘱㡡㐵捡㥡㘲ㄸ㕡昸ㅥ㌱㠳昴慢攸敦㌳挷㝦昹㌴搳摦㡥ぢ㈵〸㔱㤵㥥㍣〵愱㥡晣㐷㤳㤳昷㔰摡㝤昲ㅦ摥㙣昲㈳㤴㤱㥣㠹ㅥ〰っ昵㠹ち晥愸挵㌴㤰攱㍥昲㈷㉥ㄲ攰㤷㥡挵㠸㠱ㄲ搵昷㌲㌲攸换つ㔷慤慥㈰ㄳ昷㉤㜰晤ㄹㅦ昷㈸晢㠸ㄷ㈱改换㈹㠶捥搸㘲愸ㄵ㑢㜶攴㠵摤ㄱ戲〱㑢攲搷戲㕤㐵㝡戱挷〸扦㜸㕦㡣㤸㔳愷攲㉦愷戴㈸收〴挲〸㉤㔲搲て㌷㔲扣㌷㙥晣㡤㙦户㕣愶愸㐰〲昵㠴㡤㐹㘷慡昱㝢攲挶㠷昱㔵㤶㙡㤳攳つ〲愶㘷攲挶愴㐷搵昸昱戸昱㕦て敦㙦㌶㡥改㌰ㅣ戹㐰㈲挹戰㜵㤵昵㥦昸㐲㝢ㄸ捤ぢ㈶昵攷㠰ㄹㄶ㔳㜲慡搰㜱㕤㘹搰㐱㕣〶昱昰㡤昴ㅣ敥㌶攱ち〸㠴㙣昸扦㑡㌸㡤㍢㑦戳㐶㘰攰ㄳ攸㜵〴㥢㍤㕤㍤戱㜳搱㥣昷㔰搰㙦㥥昶㜱愶慡敤㈸ㄲ㠱㌹㤰て昷㜷ぢ愷㝣㠶改搸摡㡦㌸㐸愶昱づ㐹㙦捡㐳〵㔶昲攲㕤㌱㘶㜳㡦戵㘸㐶㝦ㄴ挸㠱㜴〴㘴㐶㝦っ㌰っ挴昰戶㜲㙥㠴晣慦㤸晢㕤慣㜸㌷挱攳〰㘵㐱㘶㈷ㅤㄴ摦〳㌰ㅣ晦㡦㉡挶搶㤵扦㐴ㄳて挷㉦㑢㤲㤱晥㍥㜶㜸㍦㐰ㅦ摣户㈲㈲挲戲晥〱㤴㈴㕦㑡挱愱㕥晡㐱㔶㝣㠸攰挳〰攵〲㈷扢敤㕤攳㥡㝡搴㕣ㅦ㐱㔷昱ㄸ〱㝥晡㐷愳っㅦち摣㠷㌷㜴户㤵㜹ㄴ㡥㍦散㐷愸㌳昵〵晦㍤昸㈲㝦㠳㡢敥挳晦㤰愴愰っ晢扣昶晡摥挶㈲ㄳ搰㈶㔷扦㌵㙣昶㜳ㄸ㠷敢㙡㐵㔰㌸㈲㤵㑡㐹㉢ち攲㥢ぢㄶ㉥摥挰户ㅣ㔳ㄵ㐲㤰〶㔴㠵ㄳ㔵ㅣ㐷㠱晥㜱㌶㈵㡥㠹㈷晤ㄳ㝣㈲㙡搵㈶㝥㌲捡昰㐱㄰慦慡晢㠳㔱昷昸㠵挴戵慡戰摡㕥㐸晣慢㡡搵攴ぢ㥦攰㘰ち㔹挸愴戵ㄲ㤱愶㘸攸戳挸っ昵つ㜳㙥て攰愷㕤ㄱ搵㡢戵㡢ㄷ晦㌹㥣ㅦ㍢㤰㝦换㥢〷㥦㜸收攷㝦昸搸慦摦㝥散㉦晦㝡昲挹㕦晦昱㘳㑦晦敢㠷换挷㝥晡搴㔳㍦戹昷ぢ㑦晦㘱慦昹㐵敤摢晦㥣晢攲㈳㤳㤷ㅥ㜹挸㍣㝦晢挹㐷摥晡攰晤㤳ぢ搷㡣昷昵昵昷摦㌶晡戳ㅢ㕥㌵昲搸㐳摦ㄵ㍦晡敤昵㡥㔰换挵ぢ搲搳攰戲搵㌴㍥㠷っ愶挱ㄹ扦愰搳攰㜲搵㐶㉤㐷ㅢ㌵㡤㠲ㄲ㝣ㅡ㥣㠰慡㌰搲ㄵ〳晦〱㈴㤶戲㑦</t>
  </si>
  <si>
    <t>Part (b)</t>
  </si>
  <si>
    <t>㜸〱敤㝤㜹㝣㕣挵㤵㙥㔷㑢摤㔲戵㈵慢㡤捤㘲㘳㐰㘰ㄲ㠳ㄷ㈱㜹〹㘶㌱搶收㐵摥㙤搹搸㐰㡣㘸愹㙦摢㙤昷㈲㜷户㙣挹〶っ〶挲ㄲ㤶戰㍤㤶㌷っ㄰㤲挷㤸晣〶〲㠱攱攱㉣ㄸ㌰㈴昱㤰攴㘵㔸ㄲ㤶攴〱攱㐱㔸㠶㘰㤲〹㑢っ捣昷㥤㝢慦㜴晢昶敤㤶敤㜱㝥捦㝦捣戵晡㜴搵㌹愷㑥搵㌹戵摣慡㔳㔵㙤㥦昲昹㝣㕦攲攱㌷㥦㜲〶㐶户昷㘵㜳㐶戲慥㈵㥤㐸ㄸ㕤戹㜸㍡㤵慤㙢捡㘴㈲㝤昳攳搹㕣ㄹㄸ㠲ㅤ㜱搰戳㠱㡥㙣㝣㤳㔱搹戱挱挸㘴挱ㄴ昰昹㉡㉢戵ㅦ昴愱搶㈷㙣㐷㌴㔳改㜲〲㜰昹㜴㤰愰㠲愰㤲㐰ㄳ㠴〸㠶㄰㔴ㄱ㔴ㄳ㔰㤰慥㈱〸〳㔴つ〳㔸搶搲扣愸㜳㉤㡡搵㥥㑢㘷㡣〹戵㘷㥡㤹㑦㙦㘸愸㙢愸㥢㍣㘵昲搷敡敡㈷搴戶昴㈴㜲㍤ㄹ㘳㝡捡攸挹㘵㈲㠹〹戵㡢㝢㍡ㄳ昱慥㜹㐶摦戲昴㍡㈳㌵摤攸慣㥦摣ㄹ㤹㌲慤㘱捡搴愹戱㔳㑥㤹㔶㜵〸㈴㉦㙣㘹㕥㥣㌱㘲搹〳㈵㜳㌸㘵㉥㙡㘹慥㕢㘸攴づ㤴捣ㄱ㤰〹㤱慤改㘴㈴㥥㍡㐰㐲〳慣㥣挹慤㐶㔷㥣戵㘸ㄸ㤹㜸㙡㜵ㅤ㡡㥤㘷㘸挴㑥慥㥢〵㡢㜷㐵戲戹ㄶ㈳㤱㔸㙡挴㔸㠱㔵㐹摡捣挸ㄸ愹㉥㈳㍢㌴㌹戳户换㐸㔸攴㙣㘵昲捣㐸㘶㘱㈴㘹㤴㌳㔰㤳㌴敢慤㉤㙡愴㜲昱㕣㕦㜵㜲㜹搶㔸ㅡ㐹慤㌶挸ㄲ㐸捥敥㠹㐷换换㔵㜹戹慦㙣慣㔷㘱愴㙥敡㘶㘵扡㕡搶㐴㌲㌹㠹戱搶ㅡ扣㜸ㅤ㉤㐴ち㥥㔷㉣戶愲㕡㔷㉡㔶㔳㝢㍣㌹捦挸愴㡣〴㌳㘱攵㡤㜷㌱㠹㑤㑣搳昷ㅢ挷搶㠶ㄵ愳㠶㔸ㅤ㠷慡㌰ㄷ㝤㈸挱㘱〰挱挳〱㐶愳㈱搴愲攰㔹ㄸ愰昶捣㐸愲挷愸㍤㘱㈶㝢㔸㈶摥㜵愲㍥㠲扣㈳〱㔴昹㕢攸㤱㑥㔹散ㄵ晥㡥㠸扦愳搳摦搱攵敦㠸晡㍢っ㝦㐷捣摦戱摡摦戱挶摦ㄱ昷㜷慣昵㜷慣〳㡦晤㔴㔶㔴昸慤㘷搳愵㥢ㅦ扤晡昸㕢㘷晤戸㝥攲㐳敦㙦㉥晢㔹㠰㥤㜰慡㤷㘲㙥㥢㌵㘵戳㍤挹㙥昶㝥慢㍥愵慢㈶㕢戳戹挵㤱㑣㌲㝢㘰㉢ㅥ搵㍥㔸捤㌷㘵㤳㝦晦㥡㐷㈶〷愴收㠳㐷挲捣愳㤶愷攲戱㜴㈶㌹㘱㐱㍣㌵㝤㘲㐳挳愴愹ㄳㄶ㐴㝡愷㑦㥣㝣昲㔴㍤ㅡ㜴㝤ㄴ㐰昰㘸㠰戲㜹㤳㈶敢㘳㠸慡〵㔰敡晦愲〱戰ㄱㅣ户攰挱㔱㑢㤷㡣㥣晢慤㙣㘶昵昸㠷㍢扢ㄵ㐷㑦搶㘰昰㌸㠰㔲昲挷㠰慥㡦㈷攷㔷〰㈰扦㕥㝦㤵愸戱〰㑡晤搶㤲扦戰攱㤳慡㥥㈳ㅦ㙣扥攳㡤㠶㡡㕦摥㝡摤ㄲ挵㠱㔹攴㥦㠸㐰㈹昹攳㈸㙣㍣㐰㜰〲㐰搹扣㠶㔳昴㐴愲敡〰㤴晡戵㈵晦捣ㄷ㌶㜶摣戰戸㙦捥戵㔳㉥㌵㘶搵㕦㜹戶攲㤰㈱昲敢ㄱ㌸㘱㔹㈶㡥晥摦㤳㠸㘴挴㐴㤳愶搶㑦㤸ㅦ㕦㘷㈴攲㐶㌶㌷㝤㙡㝤扤㤸敢㙢昵昵扡㠱愲㈷〱〴㈷〳㤴捤㠶戵愶㄰㌵ㄵ㐰愹㕤㔶㙥㘳摦㙡扥㜵晢㌷敦㙦昹愷扢晢捥扦㙡㝢㘳慦㘲㡢㤵摣㑥㐶愰㤴㌶搳㈸散ㄴ㠰攰愹〰戰㔶㠳㍥㡤愸搳〱㤴㝡捡㤲扦㙡挳愴つ摢昶㑣㥣㜹㘵㙡敤捡㙢摥㡥㉦㔳㝣㙦㠹晣㌳㄰㜰挹户㡢㍦ㄱ〱㍤㠳挲ㅡ〱㠲㑤〰㘵㌳㘱慤㘶愲㕡〰㤴晡㤱㈵㝦捦㤴㡢摥㡣ㅣ昳摤㜹㡦㙣捦㥥㍡昳戹㙦㍣愳昸㑡ㄴ昹㌳ㄱ㜰挹捦㙢㑤戳㈸㙣㌶㐰㜰づ〰捡㍦㐹户ㄱ㌵ㄷ㐰愹㐷㉣昹扦摣㝤搴戶㉢㝦晦挱扣敦㝥晢戴散敥户㠷摣慦㌸慥㠸晣昹〸㡣㜳搵〶ㄵㄸ愸㡤〶㕢㥦㠶㤳愷搶敢〵ㄴ扥㄰㈰戸〸愰㙣〱敡㘳㌱㔱㑢〰㤴扡摦捡敦挵㕢敦晡挱㌳㥢捥㘸晢㤶㝡晡戵㈷㔷ㅦ晤㜳挵ㄷ扢攴搷㡥㠰㑢ㅦ㕢扥搸㙢ㄹ㠵㉤〷〸㥥〹㔰㌶ㄳ昲㔷㄰戵ㄲ㐰愹㝢㉤昹㜷㜴㥣昴户晡㐷晦愳昹愱愵慦㍥昴改㔱搵㑦㉢捥ㄹ㐴晥搹〸㤴㤲㝦づ㠵㝤ㅤ㈰戸ち〰昲㈷改㜳㠹敡〰㔰敡㉥㑢晥搰ぢ㙥㍣㝤㜷攸晢㜳敥扥慡㙤昳昹㠱慡㉦ㄴ愷㈳㌲㤳㠹㤰戹ㄳ㈰搸〵㜰戸挷戸㍥㍢㤲㍤㔱㐷挹㘶〰㈸㜵扢㈵戳敦敥敦晥㝡捦㕤扥㠵户㜴㕦戱晤晡㍦㍦戴㑣㜱㜶㈳㘵㕥㡤㐰愹㌲慦愱戰㌸㐰㜰㉤〰捡摣愰㌹收敢〴㠰㔲㌷㕡昲ㅦㅡ㝦昳攷㘵㍢㡦㥤晤㍦搶㕥㍦㜹捦挷戹扦㈹㑥㥣㐴㝥ち㠱㔲昲搳ㄴ搶つ㄰㕣て〰昹昵㍡㐳㔴ㄶ㐰愹慢㉤昹㥤㥢㐷㙥㍦昲㤳昲㤶㥢㑦晦攲搰㙦㡣昸昰㍢㔵㍤㈰㉦戱摥㝢慤㤹挸㐶㑣ㅥ〶收㈵㤳敡敡昹㙦昰〹ㄹ收㘳戱愹戱㤳㘳つつ搱愹昵㤱挹㤱〰摦㥣㝢㍢つ攰扢户㉡戶㈲㥥㡡愶㌷捡扣愰㉡㌶㉢㥥挸ㄹㄹ㠹搴挴昰㘵捥㙤㈴㕥ㅤ㥢搹㡢㐹㘱㤷㌹㠵ㄸㄱ㙢㌱㌲㌹㑣愶㜲㝤〳㙦㤷搱捤㤱慣㌱㄰ㅤ㙦挹㙥㑥昷愴愲搹㈳扤㠹敤戹㐸捥ㄸ攵愶つ〸㈹㐸搶㡥㠹㤶㤱㤵㈲ㅤ敤㑥㈶㤳㠳愶摥戸㐹㍥捡㐵挶㤴㉢摤㔹㥣㍡㉢㘳慣敦愷ㄶ㤴愸〹ㄳ晡つ〶改〵㕡㥡㈴戳㕣戵㉤㙢搲㤸愷㐸昱挶㈷ㄷ挷扢搶ㄹ㤹㜶㠳㤳ㄵ㈳㉡慡ㅥ㑡㤲㌵敦ㅢ扦㈸〵㐵㌱㤳㡢ㅥ攷挴搲搰㐶㉡㙡㐴㔱摥㙥㔸戹㙦㔹愴㌳㘱ㅣ㤶挷㘲收〹挲挸㍣昴慣㜴㔷㑦戶㈵㥤捡㘵搲㠹㝣㑡㔳㜴㐳〴㜳捤攸㠲㜴搴㈸㤷挷㘷㐲攵㉢㉢㔳捡㜷㠲搷摣㠶戲戳㥣搶㌹ㅡ〹㈷㡦愵㤹ㅤ㡤㠸捣㥥搳挱㝥挹〸㌸ㅡㄹ昹㑦㉣㔹ㄲ㘷㈳㈴㜷㝤㐹㙥㡦㐶捡㐴㐷攴㜷扣扡愵愸ㅦ搴㐳挲㘰慦昴ㅦ㕦㕣攴㐰扢ㅣ愴愴㡥㕡攱敡㡦摣㈵㡣㈶㘲晢摢摥摦㤷搹敦ㅦ㙥㘹㍦㜳〳㈶搴㜳㈲愹㘸挲挸㤴㕣扢㉡㤶㐸㙦㈰搸㐸搰㑢搰㐷戰〹㈰㜰ㄹ挶戸愲ㄶ攵ㄸ慡㝡㔵㕦㘰㘳㍣㥡㕢ㄳ㕣㘳挴㔷慦挹〱㠷㌵㙦㘵㈵捤晤㌴㤶捥ㄵ昸散挴愲昷て昸昶改昳〹㉥㈰戸㄰㈰ㄴ昲〵户攰摢㔷ㄱ搲ㄷ攱㉢㜸㌱㐰㡤扤愴慡㌵㕢㘶挸ㄷ攰㜲㘱摦ㄷ㌵挸搴愷㘵つ㠵㐵㙥㌶㤰㠴摣㙣㔹㤹㤷㌵收㐴戲㙢㜲散㠸㈵㠹戲㝣搹㑡愱㤷〰㔴㕤ち戰㜰㡥㤱㐰㌷㍥㔰敢攳〰ㄷ㍣㠳慥挳㔸㘳㠷㈵摢晢㔲㕤㙢㌲改ㄴ摣つ慤㤱㕣愴愹ぢ㡢捤慣㡡〴㤳昳搳㉤㍤戹㘰㜲㑥ㅣ㕦㔵挹愵㐶户ㄱ挹戵㘰㤸捥㔵㈷攷㘳愱㉡攳㘸㕢戴㌷㤰㌴搷㤸慤㐶戶㑢㜳㌱摡㠶㘱愹㌷㠸㄰ㄶ㘱㔵㐹づ㌴㐶㙦㡥愲㉢㤲㔸摤愰㌹㘹㌰㡤㤷㔴㘶㠸㈹慢〵㘷愷づ㔹㌱㐸〸㑢搰㈱㘵㠸㈰㑣㐹昲昶挵ㅢㄴ敦搴㜲ぢ扡㝢搰昲㕣㍣㤱慤戳捣㕢搷㥡㠶戳挲㄰㠷ぢ捤ㅥっ愲㠱〵㑢㔶㤶扢愳㜳㌵扢愸慢搳ㄴ㡢愲捣捥愴㝢扡戹慥㌹㔰㜲㈸换愷㉦〳戸㜳昷㝤愷㝤攵㡥〷扥戴扥户愰ぢ挹愳戹攰搵㙣敦㡣攲㑢ㅥ㝤〵扥㐲愵㘸〱慥㠰㍤㐷摡㈲ぢ敦〰昸慢㤲搰㜶㔹挶㄰㑦㐲愵㐴晡扡㡤敡攴㡡㜴㘶㕤㘷㍡扤㡥㤵㍦㔴㘲搹㌵㠶㤱攳昲㝣㠸攵㡤㘰㔸㈹㔵㔶㤶户摥㜶慣攳㌹戹〸㕥つ㔰摤㤴㐸搴摡ㄲ戳挱㙢㠰㉡挳ㅢ㈵㜸㉤〲㐳攷㐷㍡㈷戵捤㥣搲㌰愵慥㌷㤱敤㔵敢愱㌳搷㙦㔷㝣昲㘲㜶捣㐷敦捦㝤昰㤳昹ㅢ捥愹敤㝣㕣㜵㕢㠴㠲㘵㌹搷㠳㈵收㍢㜹㡢㕦㑥改昲收㍢〵㙦㜲㜳㌰昹敦昹捡㐱㌷㕦挹㥦慢㡣ㅢ攴〵敤㥡慤ㄴ㝤㌷晤昷摢摥换㔳㙤扥敤慦㐷㘷㔱㈹㜴㍢扥摤ㄱ捥㝦昴㡤㠸敢㥢〸㙥〶挰㍢㕡挶㉣扣愲㙦㌱愳㡡㍥ㅡ扥㤲昵慤〴户〱〴㡥〱㈸晤攲㐲㜷㤵㜵ㅤ扤㘵搵挹㔶㈳ㄶ㠱㐳㕡㕥㌶㉡昲晦昳㕤㔴づ〷扦攳㐵㔴㕡〹㤴㥤攳㝣搰㍤㡦捤昷㤵挲㠳ㅢ㥤㙤愴㤶㘱挰捤ㅥ挸㔷捣㠱㝣㔵改摢愱㠷晤〴っ㌴㠴扤搷㠹㌳戹㡡つ㥣㈷㜴㜴昸㉡愹㈱㌱㥡㕥扢挲搷摢㍦〲ㅢ㉡㐵㔳戵攰攰㉢㑥昳㤵ㄲ扣〷愰っ㡤㐵昳㈵愲捥戱㕥づ〵㙦㡤戳㉤㐲㠱㍢㜰っ㤲昱捤愱敦㘵晡㤵㘰昳㙥攵摢挸㜳ㅦ挱昷〰ㅣ慤晣㥦捤愸㍡ㅥ摦搲捡敦㈷搳〳〰㡡敥㐲戶㜴晤㝤〰晢㔱㡢㤰〷つ㈸㐶昸ち搰㠵㐶㜸ㄸ搸㤰㉥㐱㔳㘳挱搱㙦〴㑤㈳㤸〶㤸㘹改㔹㘰㠰㔶㡢㔰攰慦ㅣ㠷戴㘲㠰ㅦ㈳愰㥡挱收㙤㠰挷㤹挷づ㠲㈷〰ㅣ〶㜸捡㡣慡昱昸ㄶ〳散㈴搳搳〰㙡㈲㠰ㄸ攰ㄹ〴散㐷㥤㠲㍣晡つ㌰〱攸㐲〳散〲㌶愴㑢搰㔴ㅤ㌸扣っ㜰㔲㌱〳搴㔹㠴〲㠷㙡〳㈴㠹〱㥥㐳㐰㑤㈸㙡㠰ㄷ㐰搶㉦ㄲ晣〶挰㘱㠰㤷捣愸㥡㠴㙦㌱挰换㘴㝡〵㐰㑤〱㄰〳扣㡡㠰晤愸㌱㑥〳㑣〶扡搰〰慦〱ㅢ搲㈵㘸㙡㉡㌸扣っ㌰戲㤸〱㡥戰〸〵㍥摥㘹㤰㈴〶㜸〷〱㜵㔸㔱〳扣〷戲㝥㥦攰摦〱ㅣ〶昸㤳ㄹ㔵愷攰㕢っ昰㈱㤹㜶〳㈸晡㠰挵〰ㅦ㈱㘰㍦慡摡㘹㠰㔳㠱㉥㌴挰㕦㠱つ改ㄲ㌴㜵㍡㌸扣っ㔰㔶捣〰㝥㡢㔰攰㠴㥥〱㐹㘲㠰㉦ㄱ㔰㥣㙥㝢㜷〱づ晣摡㑦㔰〶攰㌰㐰挰㡣慡㐶愴ㄷ〳〴挹挴愵慣㙡〶㑡っ㔰㠹㤸晤愸㡦扦㜰㜴㠱㈶愰ぢつ㔰〵晥㤰㉥㐱㔳㉤㐸攷㘵㠰㝦㠷㜰捦愹昳晢ㄶ愱挰㑢㑥攷户ㄸ攰㔰㘴慡摥〵㥢户〱づ〷㔹ㅦ㐱㌰ㄲ挰㘱㠰㈳捤愸愲〳㕤っ㌰㥡㑣㐷〱㈸㝡搱挵〰㐷㈳㘶㍦敡㜵愷〱攸㜱㉦㌴挰㜱㤴愹㑢搰搴㕣愴昳㌲挰㙦㡡ㄹ攰㐵㡢㔰攰挶㕦〰㐹㘲㠰昱㉣昲昳㐵つ㌰ㄱ㘴㕤㐷㜰ㄲ㑢㌷㌰搷㘹㌰愳㙡㈱〴㠹〱㈶㤱㘹㌲㠰㕡っ㤴ㄸ㘰ち㘲昶愳晥搵㘹㠰㐵㐰ㄷㅡ㘰ㅡ㘵敡ㄲ㌴戵〴改扣っ昰㐴㌱〳散戰〸〵晢ち换㈰㐹っ搰挴㈲晦愴愸〱㕡㐰搶慤〴㌳㔹扡〱〳捣㌶愳㙡㌹〴㠹〱收㤰愹つ㐰慤〰㑡っ㌰ㄷ㌱晢㔱㡦㌸つ㜰㈶搰㠵〶㔸㐸㤹扡〴㑤慤㐴㍡㉦〳㝣慦㤸〱敥戳〸〵ㅢㅦ摣捦㄰〳慣㘰㤱晦愹愸〱捥〲㔹㥦㑤㜰づ㑢㌷㘰㠰㔵㘶㔴㝤ㅤ㠲挴〰攷㤲愹〳㐰㜱㘳㐴っ㜰ㅥ㘲昶愳敥㜴ㅡ㠰㥢㈸㠵〶㠸㔲愶㉥㐱㔳ㅤ㐸攷㘵㠰㥢㡢ㄹ攰㈶㡢㔰戰㌳ㄳ㠱愴㐳㔹㡡㈴㌲搵㈹㠲㌴㐱㌷挱㝡〰㜵慤㘵ㄴ晡ぢ昸っ戸改戲攴挹ㄱ昴〰㌸㡣戲㤱戸㡢挱ㅢ昲愹㑥㝣㠹㘱晡㠸摣〴愰愲㐰搱㠷攵搳㥢ㄱ㉤敡〸改㈲挷ㄶ〰㡣捣㕦㤲㥤㡦扥㄰㐹㐲扡〴㑤ㄹ㘰ㅢ㌰捥㌵㑣㈴戳挴捤挵㡣戳挹㈲ㄴ㙣㌱㜱攷㐸㕡挷攵㉣㜶慦㘵〸㈰昳ㅦ㝤㈵挸晡㉡㠲㙦戲㜴〳慤攳ㅡ㌳慡戸晢㈴㐶戸㤶㑣搷〱㈸㙥㐱㐹敢昸ㄶ㘲昶愳搲挸愳㝦㤲戴ㄶ攸㐲〳摣㐴㤹扡〴㑤㈵㤰㙥挰〰昷㔰㡡ㄸ挰㈸㘶㠰愸㐵㈸搸〳㑢㈳慤ㄸ攰づㄶ戹戳愸〱敥〴㔹摦㐵㜰㌷㑢㌷㘰㠰㝢捣愸敡㠶㈰㌱挰㜷挸昴㕤〰㤵〱㑡っ昰扦㄰戳ㅦ㜵㤶搳〰敢㠱㉥㌴挰㝤㤴愹㑢搰㔴ㄶ改扣っ戰愸㤸〱ㄶ㕡〴昷㈶㕤㘰〳㈴戹㥤㡥㜲㥡愵㝦晢挲攱㙡ㄸち收㘰っ㘷ㄷ㜲搹㈱戱愶㥥㕣㝡㔶㍣㠷戵㘰㔵っ〰㐱㐹㌲㑡㍣晤㡥㐴攳㘳㘷挶㡤㡤㕣〵ㅥ㔳㐸挲㐱㥦㤶㥥㙣㉥㉤晥搴愳ぢ改慤改㠵改㕣㙢㍣摢㥤㠸昴ㅤ敦㐱㌶㈹㉢搶ㄸ㈹㙣㍤㘵戰〳㌵ㄸ㔳扡扢摢㠸㝡㤴戱㍤摤㤳改㌲摡㕡て㠶捤㉢㘵㍡㠶㝤昰㍤㘲㙡愶扥㔲摣ㄷ攴戰㍢摤攱㝥昸㉢搵㝥敥㝤㜰ㅣ昲改㠷搱昴㌰〹㔴㘸攲晡ㄱ㌶㐳㙣㍢㙣〴愱㜴ㄳ㜱㙣㠷つ〱㜳㈸㠶㙡㌵㜱搵搶㝥㙢㕢㉡ㅢ㡦ㅡ㈱㉢㠶㔳㉦㐳慤攰愲㥥㕣ㅥ㈵搲㍢摣愲挰愹扡㈸㠵慡敦㡡㘴愲〷㐳慤搰㍥㌰㡥㔴㠹ち攲摦晥ㄹ摡ㄴ攳昳㝤㘸㥦慣晣㜰ぢ㍡晢扦㔸戶敥〵搹搳挷摤摦ㅤㄱ㜰散㈶搶㠰扦㥡收敥㐷㔷㌲戶挰㠸愴愴ㄶ摡㜳搱㔶㘳挳㔰攱㌰搰挰㜱扥㉥㘱っ捦㡦㡡昷㐹挷㥡㍡戳改㐴㑦捥ㄸ摡ㅦ㤲㡥慥㘳㑢㡤㐴㠴㍢挳㔵晤愱挵㕤㌹散㥤昷换攳慥敦挱㔳㐳戰㐸戹㔵㑢㑡敡㈹㔸愲昱收㉢挱㍥戴㥦戵㡡晡㡢挹昳挱っ㜵晢㙤㝣戶捤昰搹㠱㄰ㅦ㕦愰て攲摤敥愵晣戱搶戹昵换㥥㌴摣㍥㤱㘰㡥㜰㌲㜸㔵搹㌸敥扡㔶挷㘴摣挳搱ちㅥ挵慢㘱搷㐹攰摣㙢㉥摥ㄵ㐹㈴晡㠶挶摡㔲㕤㠹㥥愸㠱㑤〸㈳㘱㡦搹㌸㜷㜶㤰搴㔷㌹慣㘶昵愸ㄲ㜶戱㡣搲㠶㠳挵昶㐶昳㝥て㜳㍥晤㈸昲㤴㔷㉥㘴㠴昴㘳㔶扦摢㠴㠲散昳㍥㝢〸㠹づㄹ㌸㈵㈲㈷㔶㌱戴ㄵ愰㌸愶㜱捦戱㝦慢㕥㝡㥣㠳㙤㝥㝡㝥ㅡ挷㈸愲づ搴㥣戸㠹㍡㘸晡㤵㜴愹㘰㌰戸扦㉦ㄸ搸ち捦㠷搶㍣ㄷ㠳㥥ㄹ㥦挱㜷っ㍢挷昹㠸扢㜷㉢ㅤ㥤㐳摥晤㌲〸㠶挱㔸挳ㄱ捣㥣㌸㉣㡢攷ㄲ挶㤰㤸搰㈵㕣挹㉥㐱㙢㔶挴㤶慤挱捥㕦㙢㜵㙣㜶㈶ㅥ㑤挴㔳〶㈷㈱㌸搶挳㔳挲昳㡤搵㌸㠰戲㌸㥤㡤昳ㅣ㙢㜵㙣㔹㈶㤲捡㜶㜳㠳户慢敦㤰扣㤸㔴㔶㈰搶ㅣ㑦愱〳㤹㜹㌲㕣ㄳ㙢㕦㤳摥㠸㠳昰㍤挹搴散㐸㜷昶愰愸㈸昶㈷昳㌱㐷㐰扦昲晢㔵愵扦㜲㝦摦㔵挱敤㤰ㄸ挴㠹ㅦ㔸っ㌳㕡㥦㙦ㄲ愴晢〹慣㕡扢〰愱ㄲ㕤㤷ㄵ㘶㥤〴㘲搷㘵昱昲㑥〷㝢ㅥ㐳攸扦㔰挰攱㔸晦㄰㠹慡㝥〴㌰㜷昶昲戶㠱昳㘳晦愵㐳晤〱㥥扡㈸昱㔶㄰㝤晢て慢㜰昵㌸搴㙣㌵挴戱ㄱ㘹愹㝣挶摣㉤㌱ㄴㄳㅥ㌶㑡扣㐸挹捥攰㉣ㅣ㈳愸挲ㄸ㠰㔱ㄸ挷㉦㌰晣づ㌵㈳㥣搹㈵㈳㠹慣㐵㙢㐹㈷㤳ㄱ戶㌲摡扢ㅤ㐳戸㔱㈹搳㙣っ㉡㍡〶㈰㑤搱㐲㐵㝡㠱㡡昴ちち㙦㘶ㅥ㐰㤳㌰㘵愵㔷㐷㌲昱摣㥡㘴扣慢㤲ㄱㅥㄲ㍢㈸㥡㈷㥡㔰㌹㡣㘹㍦搲㐶㌱㘷㜵㙦㌶㤹愷ㄳ㔰摤㜵㔸㐶搰㜴慣㝥㌴㘲扦扣捥搵㝥㥥敥㐱昳㤵㜱㕦晦〴搲〲㍣ㄵ㠳㌷㠰㔹ㄴ挷㕣っㄸㄹ㡦搴㐵㘴挰㐷㍦づ挸〰㍦攵㍣昷㔲昲挰㐵〵ㄸ㐲昳搳㤱攸㉣㥣㈳㑣㘷㉡慣㑢㈸㤵愸㕡㡥㉥㤹㌰て搹戴攰㠴ㅡ㑥扥㙤挰㤴㌸㔳㐹㐴㍢㡥慦㤴昳㜸㑥搰慣㐳扥ㄵ㝤㠱挰㤰㑡慦扣摡㙣㔹挷㕢㠷ㄱ㥣户㜱摡ち攴扦扦㘴ㅡ〶㔹慡㔵〶愸㜷㐰て晤〴㜵扡〴㔱敡攳㘲㜸㤲っ㑦〱〴㉥〳搱摤㑢㡡ㅥ㐸愱昰㐰㤲〷㘵㉡㤳㔴〷㌳㡦㈰㡥捦攰挰つ㑣ㄲㅣ㔲㜹㈹攸㝡㈷挴晥攲搹㘷愷㈳散㔳㍣昱㘱攷慦ㄱづ㠵㘸㍣捤搳㔲晡ㄹ收㝦㍤愲晢戰ㄱ捥〹㤳敥㕦㙣捡㥣㜷㘰㙤㔹ㅤ㜳㉥㈵㠷挷慣㌵愵㘳攵攸挲挹㕣ぢ晤晣㈰㕡ㄷ㐲㍦㤸捤敥㌵晢晦㈲㐶戳㘷ㅢ㠷敦敡㐶〸攴㡢搷ㄷ晣㈹っ㍥挲扡㤵㔰ぢ攳攰收㐹㘷て㕦㡤愴捡戰㕦㍥㌰散慢㥢㠰攳搰慦㝦㠶㘴敡㘶㠴㌸愲愲㐳㤹㍤㙣ㄷ㙢㙦搰ㅥ挶㝤㜴㌰晡昴扦㔲㠸ㄵ㔱户㈲㘰户ち〴敤㘶晢㉣ㄸ昴㉦挸㜸㥢㌷挳㉦挹昰㉢㠰挰敤㘰㜰て㈹昹㍢搳㔸㌶戳挱㤵换つ㈴㥥摦慡挴㔱㈸㌹昸ㄵ㤰晥㌷挴㜱㘰㉢㘸㥥搵慡㐴ㅡ㠴㤲搹㘰㍢〶㘷㈳ㅡ㌲㥢ㄶ摢㍢㐷ㄱ扦扦ㅣ㈳㔴搰㝤㑥愷㈰㕢㡡㘸㌷㘴昷㕣つ㐷ㄱ㠲晦〷㠹㠷搰㤵〲昹ㅤ扣敢挱㠹㤱搳ㅦ㠸㠵昸扦㠱挷ㄷ㔲摣㐲戶㉤㈳换㙣戳扦㍣〷慡㝥ㅥ㐰摤ぢ〶昶ㄹ〴晢㙢㜸ㅢ㘲㘶つ扦〰㤶扤慦攱晢㤰㑥㙡昸㐵㑡晥ㅥ㘲㜹㌵晣㕢㘰〷慦攱㝦㘶㔱昰搱㉦㔱㠸ㄵ㔱昷㈳㘰敢㠱愰㕤挳㉦㠳㐱扦㐲挶〷扣ㄹ㕥㈵挳敦挸昰㝤㌰戰㤶㠳扦㐷捣㘱扤㝡㉦敢扤〶ㅥ㔸敦㘱㠷㔰㠷昵㕥愷搰㌷㈸昴挷㘰㜰㕢敦㜱攰挴㝡㥡晤㐳ㅥ昶〲㘷㔷搸㠱戸ㄸ敡㑤ち㜹〲戱㍣㐳扤〵散攰㠶㝡ち挹㤸㠱㝥㥢㐲慣㠸攲㠶戳㠷愱晥〸〶晤づㄹ㥦昶㘶㜸㤷っ敦㤱㠱晢搳㘲愸昷ㄱㅢ㌰ㄴ㉥㤹㜸㌴戳て挰〳㐳敤㜲〸攵㑥㜵㈸㌴っ㔰晦㠹㐲㍦愴搰攷㄰㜵ㅢ敡〵攰捣㘶戶ㅢ㉣㠷て㕣ㄸㄹ㝣㉣㜹ㄱ㐹挵㠰ㅦ㔱㌸昷愰昳っ昸ㄷ㘰〷㌷攰㑢㐸〶㐶㥦晥てち戱㈲敡㘵〴㍣っ昸㔷㌰攸㡦挹挸捤㙣て㠶㑦挸昰㈹ㄹ㕥〵㠳ㄸ昰㌳挴晡つ挸㕢㐶ㅥ〶摣〳ㅥㄸ昰㌵㠷㔰㐷㑢晢㥣㐲扦愰搰㜷挰攰㌶攰㝢挰つ搲搲戸㐵㉤㠶昲昹㈱㠴㝢搵㜹㠶昲〳㍢戸愱晥㠴㘴㉣愶㉥愳㄰㉢愲㍥㐴挰挳づ攵攰搱㤴愹㜶㝢㌳〴挹㔰㐱㠶㡦挰㈰㠶慡㐴慣摦㔰扣㉥攵㘱愸㄰㜸㘰愸扦㍡㠴㍡っ㌵㠴㐲慢㈸昴㑢㌰戸つ挵搱搶㙣㘹搵㘰搹晢〱㡤晢摢㘲扤愱㤴っㅦ㘷扥昵㜸㈱㜹㜰敢㜱㐳ㅣ㝦㍥㍤㡣㐲㄰㤰て㜷挵户㈲攲㥡㐸ㅤ〲ㅥ㍤㥣㡣ㄵ摥っ㈳挸㜰㈸ㄹ戸㠹㉥搶㍢っ戱㝥敢昱㌲㤸㠷昵㡥〰て慣挷㡤昴慤㔶慥づ敢㡤〴㔵㡦〲㔰㠷㠲挱㙤扤挳㠱ㅢ愴㤹㜱ㅦ㕣っ㌵㥡㐲㐶㈲㤶搷捣㡥〶㜶㜰㐳ㅤ㠹㘴昸昳改㘳㈸〴〱昹㡣〶摣㙡ㄵㄹ㕦昶挸㕦ぢㅥ㝤㉣ㄹ㡦昲㘶㌸㡥っ㘳挸㜰㌴ㄸ挴㔰挷㈳搶㙦㈸摥㙡昳㌰搴㔷挱〳㐳㜱挳㝤慢㤵慢挳㔰㘳㐱搵㈷〰㈸㙥㡥扢つ㌵ㄱ㌸戳㤹㥤〸㤶㝤ㅡ搰敡㤰㔴っ㌸㡥挲㑦㐲㉣捦㠰ㄳ㠰ㅤ摣㠰摣㜸挷㥦㑦㑦愴㄰〴攴挳摤昷慤㤶㉡昸戲つ㔸〷ㅥ㝤ㄲㄹ戹㌳敦挱㔰㑦㠶〶㌲㑣〱㠳ㄸ㜰ㄲ㘲晤〶攴㌵㍤て〳㑥〱てっ挸つ晢慤㔶慥づ〳㑥〵㔵㝦つ㐰㌵㠱挱㙤挰ㄶ攰㑣〳㥥っ㤶扤敦愷慤㐸㈷搶㥢㐶挹摣㡤捦戳摥愹挰づ㙥扤搹㐸㠶㍦㥦㍥㡤㐲㄰㤰て户敥户㕡㝡攰换戶摥改攰搱搳挹挸㙤㝤て㠶㌳挸㌰㠳っ㜳挱㈰搶㙢㐴慣摦㝡扣㠴攸㘱扤㘶昰挰㝡ぢㅤ㐲ㅤ敦搳ㄶち㙤愵搰ㄵ㘰㜰㕢敦㉣攰捣㝥㑡敢挹攳㥥㜸㥣つㄶ㌱搴㉣ち㌹〷戱㍣㐳捤〱㜶㜰㐳慤㐲㌲晣攱㐴〳㠵㈰㈰㥦㜳〱户㈲攲ㅡ搰收㠲㐷捦㈳㈳户晦㍤ㄸ收㤳㘱〱ㄹ捥〳㠳ㄸ㙡㈱㘲づ㐳㜹昶搳挵攰㠱愱愲づ愱㔵挴㤸昳摢㈵ㄴ扡㤴㐲㤳㘰攰㝥愵ㄸ摢愷㤷㌱㤹戵㔷戵ㅣ㘱㉥㘸㔲㘰攱㝥㤵晤㌸㔶昶搸㘵㌹搳攲㑡㠳㡢㍢㉤搴㜶㌰慦扤攲㐱〱㝡敥㝤㝡〵㤲㑢摥攲㍡㍥换ㄲ挶㌳〴㥢㐸㤷愷愸㠳㔳昱㌰㠱㔹愵㕤挲㠹㈸慢搴攱㑤㔳㜴㤰㐹㤵㥥〳搹慡〷㌱戳㑡㉤挷挵㉡㘰〷慦搲㡤㐸㠶㍦㥦㍥㤷㐲㄰㤰㑦ㅦ攰㔶㐴㕣㔵摡〱ㅥ㝤ㅥㄹ㌷㜹㌳㐴挸搰㐹㠶捤㘰愰㐷㐰㜷㈱搶扦㠸扦搰㤱捣戱㠸㡦㌲㤹挱㘴㤷㠳挱摤扡㜹㥣㘰㤰搶㝤ㄵ㔸挴ㄴ慢㈹㠴愷づ昲㕡㜷ㅣ搸挱㑤挱搳〹昸昳改戵ㄴ㘲㥢攲㕡㠴戶ㄶ㥡㘲ㅤ㜸㜴㠲㡣搷㜹㌳㈴挹㤰㈲〳㑦㌴㐸敢㑥㈳收㘸摤㥥㤳㥤昵攰㐱敢扥挹㈱搴㌱㠸㘶㈸㌴㑢愱㜷㠰挱㙤㈸ㅥ㍢ㄸ挴㔰㜷㠱㐵っ搵㐳㈱㜷㈳㤶㘷愸㡤挰づ㙥愸㝢㤰っ㝦戸昷㐶㈱戶愱扥㠳搰搶㐲㐳昵㠱㐷㙦㈲㈳㡦㌹㜸㌰㙣㈶挳昹㘴攰挹〷㌱搴〵㠸㌹っ攵戹㔰摢〲ㅥㄸ敡㍥㠷㔰㠷愱㉥愲搰㡢〱〲て㠳㘱敦昶挴改㑦ち㍢づ㉡挸㔱昴㘱戱㈵㍤㤱〴㝥㘶㘴ㄱ㜶换㜲㐴ㅤっ扥搱㜲㜳捦㜲㔰〷㠲愸㜰捥㉡晡づ摣㌶挸㜷㌶㔸扡挹挹晢晤摢搳っ〵㉥晣晣换㉦昷㉥ㄷ㔴㠹敢㉣㍣晤㠱㈱㝤〹㉡㡣攳昲㈳㘰㈰㡦扥ㄴ〸〶攴挳㕤㙦挱㕥〶慣晤〴ㅥ〵慡挴㥥㠲㙢㍢㤰改㠷て㜸㐰改敢ㅥ㥦㠰晦㙡㉦戶ㄶ扥挱戲㍣收㔵〶昵㐳ㅢ㝢㠵㔵㕥㜱㙦晥〴㔸户㘷愹挰㔹㑤て㌷づ㍡挰㙤摤㥥敢㑢㘰慢㠰㐱㝡㥡捣㄰㝤愳㈶ㄹ㠵㑥㘷捡㜱搸挳㝤㝢愷㍦㙤て㐴つㄹ攱扡挹㉢挹㐸愱㔷㍣戰ㄱ㔵㔴㌴㍤ㄸㅣ戵挲㌴㝣㠲㔷㐱愷ㄱぢ攲㕤㤹㜴㌶ㅤ换搵戶㘳攷慢㤶㜷扢㘳搸〳㙤ち昴㐰愲㘷㥥㔴慣㍣挵㕦攴搹挰㑢て愱㜵愹昴挶㤴㤴㈶㤰攵ㄵ㜷收愶㉢㉡㤸つ㜷㐶攵ㄹ㠳晡つ搳㠳捥挴晡㙡㘴㕣㕤ㄶ摥㐱㑥㍣攱㈷散〰㝤捥㠲愱摦㤹㑦捤㑥〴㈸㈵㈸搱〳〸挲㑦㐳㌲㙢㌳㜸つ㑡㌳戴愵戹挳戱㐹ㄵ扣ㄶ戸㉡攰挴つ戸ㄴ㔷挳㠳搷〱㌳っ㤸晣㥦㈸ち搳㐱㑤㈹〳㍦攴愳㙦〰愷ㄲ㠷㈸昱㌷㌲㠶㠰㝣㜶〱戲昱愸〴㡣换㉡〳挱ㄷ扣ㄹ㉣㐵敢㐱慤〵ㅢ敢㈲摦㤶昴㤵㡡㉤㙦㐱㘲搸㤲㝥㔱㍥㘱晡㐶㈵昰㑢㍢昰㉢㉢㄰愰晦㜰搰㠱挵昲㑣㔲戶敡㔴㕤㤸㡤ㄹ攵ㄵㄵ〵㠷㡦昲〷ㄹ㌸㉤㘵㐰ㄲ㔷㘶㤰㌰戰〶㐵㉥㍤㘶搸㠹㔸㍣㡦晢㌳户㐱㌱㝤㍢㐰㈸㑣搷愶㈸换慡搲慣ㅢ捤敡〸晥㈳挰㈱愸ㄳ摣㡦戱慦㕤戲㠳㠵㥦户昹㐷㐳戴晣㠶㡥扥㕢㔲㔲㈹㜱㘴ㄲ㝦て㔰捣㕢㍥㜴㘴㑡捤㝣ㅤ攵戶㙢㐶戳㘶搸ㄹ搴搹㥥㤵昰㤲㥤捦扤攰㐳㈵搰㜵挹㈷晣㡡ㅤ愰慦㔲㌰扦戳〲敡㌵〴㔸ㄱ㙡㈵㐴搲㐸㈴攸㙤㉣摥㝤〰愱昰敢㐰㜸㈸慢愹㙣㤸ㅥ㑡㈱㡥㘱慡攳〹ㅥ㘴㔲㌹昶昸㈶挵ㄲ昵〳愰ㄸ㤰て㍤㡦愲搹㝣㑦捤收㝡㙡㐶晦愳攴昳㈸㐴㐱㌳晡ㅡ昹㠴改㙦㤴挰扢㜶㠰づ㐶㍥敡〳〴㐴戳㌹㑥捤ㅥ㘳昱戶〳㠴挲㝦〲㠳〸愵㉡㘶㌵㑡㠵戲㉥挳㜴㈹ち㤱慡挸敦〶改㜱っ㍤〹愲晡〸㐴晣㘱㍦㡡㌱〴搸攵搴㕦㄰ㄲ捤㑥昷搴散㔴㑦捤攸ㄸ㤴㝣㝥ち㔱搰㡣㑥㐰㍥攱㡦敤〰扤㝥㠲昹搴ち㈸㍡昴㐴戳㘹㤶㘶㐸敡搳㍦〷搴扢〰㐲攱捦挱㈰㐲昳ㅢ愸㔹㘷㕦搸挴〶愶攲㕣㕦晦㥡㐹愵捥㝣〸㌱ㅢ晤㥣ㄵ㘰〴扢昵㤶㘶ㄳ㍣㌵ㅢ攷愹㔹ㄹㄲ㐹㈱㝥㠳〰㌴㉢挷ㄷ㥦戰捣晢ㄸ愰㥢㡥㑦戸挲ち愸㄰〲愲搹〹㤶㘶㔲㤶㤷㠰搵㉦〳㠴挲㜴挲ㄵ搵慣捡㈶㑥㠳㔰昹㜵㈴晤㍡㤳㡡㘶㐳ㄱㄲ㘹㝦戰〲愲ㄹ晤㙢㔲㘷愳㍤㌵ㅢ攵愹搹㌰㈴㤲㐲扣㡤〰㌴㍢〴㕦㝣挲挳敤〰㕤㘸㠲㌹搴ち㈸㝡挷㐴戳㈳㥣㥡扤〳慣㝥ㄷ㈰ㄴㅥ〹㔸㔴戳㔱㌶㜱〶愴敡㐶㠲摤㑣㉡㥡㠹㐳㡣愸㍦〳㈵㕡㈱愲㡥㐶㐴㌴慢昲搴㉣攴愹ㄹ摤㘲㔲㠸㡦ㄱ㠰㘶戵昸攲ㄳ㍥搶づㅣ㘷〷挶㔸〱㐵㜷㤶㘸㔶改搴散㔳㘰昵㘷〰愱昰㔸挰愲㥡搱搳㈵挴㔹挸㐶㝥ㄱ㑡㉢昴㈶㔳戳㜱㈰㑡㥤㘱摢㔹〲搲捦㈶〰㉢㥡敤搹攳㌵㌶㝥〶㙣攱ぢ㙡愲㥤㑦〵㘴㐰戳㍡挴昹㠴㑦戲〳㜴㐶〹愶挱ち㈸晡㤹㐴戳㑦㈰㤲㘳㈳〹㥡㍦つ愹戹㘹ㅤち㑦〵愲愸㘶㜴㐱〹㤱户㕤攴户愷昴㌰㈶㤵㍡ㄳ㉦ㄲ昱挳㠱愲㡡昸昲愹㔳㤱㐴㌴㝢摦㔳戳㜷㍤㌵愳㉦㐹昲㌹ㅣ㌲愰ㄹ晤㐶㝣挲昴ㅤ㐹攰っ㍢㌰挳ち愸㘶〴㐴戳㍦㕡㥡㠹㤵㐷戲㜸愳〰㐲攱ㄶ㌰㠸㔰慦戱戱搵㈶㔲ㄵ昹搵㉢捤ぢ㉤晡㌸㈴㔵攲昶㘱㙣っ㘳〸挸㠷㙥ㅦ搱散㔵㑦捤㕥昶搴慣捤捥㘷㉣㐴㐱戳戹㠸昳〹搳搹㈳㠱昹㜶㘰㠱ㄵ㔰㜴摡㠸㘶扦㜵㙡㜶㈲〴攸㜱〰愱昰ㄲ㌰ㄴ慤㌳晡㜳㠴挸晢㈹昲㝢㕢扡㠱㐹愵捥攸搸攱㈲㉦愴㝥〱搹㕣㠴㠰㠴挵挴ㄴ捡挵㘲㘲㌹攸㘲挷愹㐰昴㙢㑥攷㡥㘰㥤㡢〹戵〲㔸㉥㈸昴挹攴㍤换㤳㐷扣㉤㉣挷㈹㤶㍣㝣昹ㄴ扤㉤㘲挹㘷㥣㤶扣ち㔸㤹ㄹ散昴戴攴戹㈰㡢㕥搳㈱〳㤶散㄰㜶㔸㤲㍥ㄶ㍥攱㠸ㅤ攸戴〲㌵㕤〸晣㝤愶扡㔱㐸愶㉥㍡晦昵ㄴ㌶㙣㝣㠴挴㑥㠲ㄶ慡扥ㅡ㜸㌱㘱㉢㘳㐰换㈷づ慣ㄸ攲㠷㑥㐳昴㑦㤱ㅥ昳㌴挴㕡㈴ㄲ㐳捣㌱つ㐱敦ち㥦㜰挲づ㈴敤㐰捡ち愸昵〸㐸㤳㝡ㄴ㈲㌹っ㐸㔹收㐲㠰㥥〷㄰ち搳㔹㔲戴㐹㘵㙤㈲㉦戵挸捦愱改愵㑣㉡㑤慡〷㐴㤱戶っ愸㝥捤㌶〲㉢㥡㝤捦㔳戳㙤㥥㥡搱㐵㈲㠵㔸〹㔱愸攲㍥挴昹㠴㌷搹〱晡㍦〴㐳ㅦ〸ㅦ戵〵〱搱散㕥愷㘶㘷戳㜸攷〰㠴挲昴㙥ㄴ搵散㘲㥢挸摢㉡昲㐳㙣扡㤳㐹㐵戳㑢㐰ㄴ捤愲㐰攱㑦㍥㘱㉥戳㐵㥥〱ㄴち㘹昷〹㈵㙢㕥㡡改挷㈰ㄲ收㉡㔷搸㔷ぢ㝢攰㙡挴㑦㉢㝥敤挰戱㘲ㅡ㡦攵㜸摥㉦㜹捤挴㉦㜳㠹㐹捡㜰㥥挹㍣㑥㔱敥㍦㜵晦㘴㜱㙤㜱〸捡挷㑦攰㔶㤸敥扦㈰㠷㌶ㅡ㔸㙤㔰攲㌱昸攸㌸ㄴ㔶㕣戹㡤㘴散㙡㠲㠱ぢ㔵㌷㈲㑢捦ㅢ愷㌷㔸〴昷㡦戵㠴㙦戴つ㤹ㄶ㐳慡㕢㄰愷㌱搵户㤰㠲ㅡ㐸愶敢㐱慣戹つ攸〰昲㜳慤㜰㍦攴捣㠳㑦愳㐰㕦愵昵ㅤ㙥慣戹摤㑥戱㑡ㅤ㝢㐳㔳攰戵㉤敥㥢㘵㤲攲愶敢㜷挸㜷昷挶ㅤ敡㙥愴ㄸ㔰散ㅥ攰捤㐶昳捤㘲㡡㕤㘵ㄱ摣扦㈷㄰扥〷㤲愴㠵㙣㌴ㄵ扢ㄷ㜱㔱散ち愷㘲㝤㔴㙣㥢㕤㑣㈹㐶㍦㈸愱搸㝤㜶㡡扤㔶散㐱愴昰㔲散㤲㘲㡡㙤戵〸敥摦〹〸晦〰㤲㐴戱㉤愶㘲㡦㈲㉥㡡㕤攴㔴散㘲㉡昶㤸㕤捣㝥㥤㈴㔰㐲戱敤㜶㡡扤㔶散㐹愴昰㔲㙣㜳㌱挵㌶㔹〴昷晤晦昰㔳㤰㈴㡡㕤㙥㉡昶㔳挴㐵戱㕥愷㘲㔷㔲戱㥦㠳挴㘶戸搷㑤搱㌴挰㠸挶㥡㕤㜶捡㤲ち㌶愶ㅢ㈵㐵攳ㄶ昳㝢挷搶㐶昵㙢愴昴㔲㌴㕢㑣搱㡣㐵ㄸ晢㔶晥㙦戹㠶㥦㠳㈴㔱昴㍡㔳搱摦㈰㉥㡡㜶㍢ㄵ扤㥥㡡扥〴搲扥昵戹㤷敤ㄴ㈵ㄵ㜴昶戹搷㤱挲㑢戱㜵挵ㄴ㕢㙢ㄱ摣昷昷挳㝦㠰㈴㔱散ㄶ㔳戱户ㄱㄷ挵搶㌸ㄵ扢㡤㡡扤㘳ㄷ搳慣ㄹㅢ㤶㘸㥡敦摡㈹㑡㉡搶㝤换づ㤱搵戸㘵㠷摡㡤ㄴ㕥㡡㜵ㄵ㔳慣搳㈲戸敦攵㠷晦っ㐹愲搸㥤愶㘲ㅦ㈳㉥㡡㥤攷㔴散㙥㉡昶愹㕤㑣㕢㈵昳扢㠴㘲㥦搹㈹㑡㉡收慣㌱慥㠳扣ㄴ㍢愷㤸㘲㘷㕢〴昷㝤晢㌰㤷㑦愲搸扤愶㘲ㄵ昸ㄲ挵㔶㍡ㄵ摢〶㙣㡤〶搸扦㍥挷㈵㤱愴㉣愹愰摤搷扡㙦㘹ㄴ㤳慤晣㥦㡤㡡换㈲㉦㐵摢㡢㈹扡搴㈲戸敦搵㠷戹㥡ㄲ㐵ㅦ㐰愰扡㑣㜱㐹㈴㡡㉥㜶㉡晡㈰戰㌵㕣散散㕢㥦攳捡㐸㔲㤴㔴搰搹㌴戹㈰昲㔲㙣㕥㌱挵收㕡〴昷㝤昹㌰ㄷ㔳愲搸愳〸㐰戱戱昸ㄲ挵收㌸ㄵ㝢っ搸㥡ㄳ〱昶㑤㌱㉥㡣昶㑤戱〶愴昰㔲慣愵㤸㘲捤ㄶ愱攰ㅥ㍣ㄷ㑦㌲㑦㝣ㅣ〱晣㤹昳㐴慥愰㐴摤ㅤ〸㐰摤㤳昱㈵㕣㜹搳挳㔳㙣慥㈷㑤㉥㉥㙥挴㈸搳㥤㐶搹挹戴㕣㐷っㄴ㜸㘰㉡㌵慤㔸㠱㑦戶〸敥扢改㘱慥㐱愴㘸扢㄰㐰搱戸㤰㤰㑣愷㍡㌳㝤ㄶ搸ㅡ㉥ㄱ昶慤㈶戸㥥搸户㥡攰㕡㘲㐰戱㝢㘰㐰㜳㉡㔵㕦㑣戱㤳㉣㠲晢捥㜹㤸㑢㄰㔱散摦㄰㠰㘲㕣㐷㠸㘲ㄳ㥤㡡㍤て㙣つ㔷〸晢愶ㄸ㤷ㄳ晢愶ㄸ㤷ㄲ㕥㡡㥤㔰㑣戱戱ㄶ挱㝤㤷㍣捣ㄵ㠸㈸昶㌲〲晡ㄵ㠲㔷〱㐲㡡㡢㄰搱㜰㡣愵攱㌰㤸慦搲㕦ㄶ㔸つ挲㘰㈷晣ㅤ扦㠶捣摢慥㠱ㄸ㕤晤㐳㘲㈶㥡㉢〴戹㔵㥣㤰㡤愸㉡㕣㠹挹攰昷㠸攷攳戲ㄷ㉥挲攰晦㙤戰戶㙤㜰〹㡣㐷戵敤㑢ㄷ㕡㘲㑣ㅣ㡣㉤捡攰ㄶ㐶㐵慣㉤㡢㉢㘵搱㑡晣挸㘷づ扦て㥤㍡ㄸ昶㠴戱㌵㘸昹㜲捤㌳晦㥥扢㜲摣㙥㜳㕦搲㜰摣㥢ㅢ戰㠷㝤㜷搲捦㥢㌴晢户㈳ㅣ晣㍤敡㙢攰㠷㘹㘵ㅢ㌰敢㔷挷愲㔶挵ㄱ昸摥愴㤱㕦愲㌸㜸晣㍥晤ㅡ㜸㠳慦〳昰户㌰ㄵ㕥捡ㅣ㔹㐲晡つ㘰攴㄰㡤㜹㡡㈷㄰㐷摣慤ㄸ昷㐸改摥挲昶㘶摥㑦敡づㄹ㐲㙤㤷摤戶扤昱昳挹慢㥡ㄴ搷㔸㙣㐱挱㌷㈹挳扥扣㄰㜵㕣㕥㈸㔷㐷摡㘵昳㕤攴ㅢ㈸摢㕢㑣昵㌶㐰ㄹ戶㤰㘴挰㤳戲晤ㄱㄸ㐷搹搴㝡挴㔹㍥晢㔱ㅢㄱ㤱ㅣ摦㐵愰㐸㡥㠷㝡收昸㍥ㄲ㘸收㌸㤰摢〷㐴㙤〱挶戴㠴敡㐳㍣㉦㌷慥㐸㤸㥢愶㝥攵慡挶㔳昰㐷㘴挸ㄷ晣ㄷ愲ㅣ㠲戹㜸挹ㄳ㝣㌹㄰ㄴㅣ晣㉢㠰昳㙣㘳扥敤戴㘷㠶㥦㈰㡤㉢挳捦㠸㜲㘴㜸㈵攲㜹ㄹ㜲㘶敥搰愴捣㔳昰ㄷ㠵㠲㌹㥣㌸〵㕦敦ㄶ㝣㡢㈵㌸㠸晢ㄷ挵㉡攴昳扦搹㝥㙡㘷ㄳ挰晦㈶攳㔶㈳攸捡敤㌶㜷㙥㥣慥㍡搴昸搸㔳㜰愸㔰㜰㤵㑢㌰㘷戶㜹昶戹搷㔶㘳㈸㌸㡢㔷挸㙥捦っ挳㠵ㄹㅥ攲捡㜰㥢㍢㐳㑥摢愴〵㡣〰㘷㤱㠶晣㥥㘷㙥㠷ㄵ收㜶㠴㉢㌷㑥晢昲搴攳㕣㑡散挶摣捡搵晦昳ㄴ㍣扡㔰昰搱㉥挱㥣㜶㌹〵㠷㌹㤷〱て晥㜳ㄴ㜲ㅥ㑢㜰ㅣ㐰㐸㜱㍡㈳㙦㥣摦㈱㉦晡㕤慣㌷㡥攲っ㐶㡡挲愱捣慦㕥戱㡢㤲㌷㜴㝤㤵㠲㌸㜴つっ㕢㈷㄰攵㘸攲㍢㐱㘵㔱晡〷㈳捥㔲ㅣ㍡扥㘰ぢ昶㌹ㅢ摤〴㑡㜹ㅢ㥣〳愳㐰㥤㑢㌰㈷㌴㑥ㅤㄵ㘷〹づ挱扦昲ㄴ㍣愹㔰昰ㄴ㤷㘰㑥㈸昲〴昳㉤㉤㌶摡㘵搹攸㜴㤴慢搲ㅦ㔴㝣㜳ぢ攱攷ㄶ㘱扡㄰㤴攲摢㕣〸㍦戳〸㌳㘸晢㔳㤰㔱㠰愳晤㕥扦㠶㌸挳摣捦㌳㍢愷㈲㌳挵㜷㠸捣㔲㑦㘳っ挲攴挳㐱㥤挵搰愷ㄳ换戱㕣㜸愶㍢㜹㌸っぢ捦ㄹ挴㜲〴ㄶ㥥ㄹ㑥ㅥ㡥愸挲搳㐸㉣〷㔳攱㘹㜲昲㜰㄰ㄴ㥥㘶㘲㌹晥〹㑦㡢㤳㠷攳㤹昰戴ち搶㈲改㤹㑥ㅥ㡥㐲挲㌳㡢㔸づ㐰㈲㘷戶㤳㠷〳㡡昰捣㈱㤶㘳㠹昰戴㌹㜹㌸〶〸捦㕣㘲搹晤㠵㘷㥥㤳㠷㍤㔷㜸收ㄳ换㑥㉢㍣ぢ㥣㍣散㠴挲戳㤰㔸昶㍦攱㔹攴攴㘱㕦㤳㔶昰㝤㔷扢㘱晦ㄳ挲〳慥㜶挳㍥㈹㠴晢㥤敤愶㥤㐲搹搵㈴挳㘵㡣戱㤷㐹㠶换慤〰㈳㡡扤㐶㜸捥㈴㤶ㅤ㐶㜸㔶㌸㜹搸〱㠴㘷㈵戱㙣晢挲㜳㤶㠳愷㠶つ㜵〵〴晡㝢㔵搷㜹搱昳捥晢愴愶扣㜶㔴昹捡挶慡摢㕥摢昵挶つ捦㝦㝤晡摢㝢晥攱ㅦ㥥㝦昳㠶㘷昷晣愸㜳晡㑦扦晤敤㥤㜳敦㝣昶㡤㐳㘲㜷昹晦攵㤳昹㜷㥤摦戰敥晣昵戱攵攳㘶㥦㝦搶摡㈵つ㡢㠷㡤㉦㉢慢愸ㄸ㍢晣㘷㐷㥣㄰扥㘸晤晦㔶㑦扣㜴㜸㑡㐹攳㐴〶晤捥㜵㠴㝤㘱㌶㔲晣挱搵て㠸昹扥㌴捦〲㉥㌶㔳攱㕡㘵㜲㐹〳㉤攰㘲㐳ㄵ慥づ㤳慢ㄱ㕦愲愸扤㕥㐳ち㕦㤸㑤㔵戸㈲㈶㤷㌴搲〲㔹㙣慣挲搵㘵㜲㤹捤搴㕤㝡㌶㔷攱㌲㑣㉥㘹愸〵戲搸㘰㠵㙢戵挹㈵㑤戵㠰㡢㑤㔶戸攲㈶㤷㌴搶〲㉥㌶㕡攱㕡㘷㜲㐹㜳㉤攰㘲戳ㄵ慥愴挹㈵つ戶㠰㡢つ㔷戸搲挲㔵挳㌶昷㜷㙤〲搲㡣ぢ㡡挱收㉣挵㔸㉦挵㔰搲㤰ぢ戸搸愰㠵㉢㙢㜲㐹㔳㉥攰㘲㤳ㄶ慥ㅥ㤳㡢慤㑡㍡搷㔵㔶攷㙡㐶ㄲ㕣㈸㔲㙣㐸㐲戸搲㐵㘰摢ㄱ挲ㄵ㉥〲㥢㡢㄰㉥㜷ㄱ搸㐲㠴昰つㄷ㠱㡤㐲〸㤷戹〸㙣〷㐲戸搴㐵㘰搵ぢ攱ㄲㄷ㠱戵㉤㠴慤㉥〲㉢㔸〸ㄷ扢〸慣㔳㈱㕣攴㈲搰捡㐲搸攲㈲搰戰㐲戸搰㐵愰㉤㠵㜰㐱㍥㘱挸㝦〲ㄲ戶㐶敢</t>
  </si>
  <si>
    <t>㜸〱敤㕢㘹㤴ㅣ搵㜵敥搷搳㕤搳慦㘷㐶搳㐸㘲㤱㔸摣㘰〸㕡㘰慣搱〲㘲ㄱ搲㘸㐶ㅡ㡤ㄹ愱㘵㈴㘱〷挸㔰搳㕤慤㘹搴换搰搵㌳㥡挱㄰㘱㥣㤰㥣〴挲㐱搸〶㝣㐸㈰搸㠶㘰㜶㉣ㄶ㜳㠸㠱ㄸ㡣て㘶㍢㤸〳收㌸㍥㘱ぢ㑢扣㈰ㅣ㈷㈱㌹挴攴晢㙥㔵㜵㔷㉦搳㈳挶攲㐴㍦㕣㔲摦扡敦扤㕢户摥扢昷扥晢敥扢慦㈶愰〲㠱挰挷戸㜸攷ㄵ㈲㜲挴挰㠴㕤戴戲ㅤ摤昹㑣挶㑡ㄴ搳昹㥣摤搱㔵㈸㤸ㄳ晤㘹扢搸〴〲㘳㌰㡤㜶㍢㍣㘸愷㉦戲㈲㠳㘳㔶挱〶㔱㌸㄰㠸㐴㜴㄰敤挰攴ㄷ昳ち㥡㑦改㄰〱摢戴㐱搰っ搰ㅡ〱搸搲扤㝡挳搰〵㜸搳㐰㌱㕦戰㑥㠸㙦㜳昸慤攸散散攸散㔸戲㜴挹㐹ㅤ㡢㑥㠸㜷㡦㘶㡡愳〵㙢㐵捥ㅡ㉤ㄶ捣捣〹昱㡤愳㐳㤹㜴攲㑣㙢㘲㑢㝥㠷㤵㕢㘱つ㉤㕡㌲㘴㉥㕤摥戹㜴搹戲搴㈹愷㉣㙦搵攰㝣㔶昷敡㡤〵㉢㘵敦㉦㥥㔱昲摣搰扤扡攳㉣慢戸扦㜸戶㠰㈷㔸昶攴戳㘶㍡户㥦㤸㠶㈹敦㈵㍤㔶㈲㑤挵㔸㔶㈱㥤摢摥㠱㙥㔷〸ㅡ愵㤳㍢搶㐲攲〹搳㉥㜶㕢㤹捣㘶㉢㈵㍡挹㔲㘶㔶挱捡㈵㉣㝢㐶㜶捤㜸挲捡戸捤㜶㈴扢捤㉣㥣㘵㘶慤㄰㤱昶慣愳户扥愴㤵㉢愶㡢ㄳ㙤搹慤戶戵搹捣㙤户㐸ㄲ捥昶㡥愶㤳愱㤰ち㠵〲㑤挷搷敢㡣攸愶㘳㙤㈱搱㍤㙣ㄶ㡡㔲愲搶㍡敢搱晡㉣㐴㍡㕥搹㉤㍣ㄵ慦㝡㡡㙡ㅡ㐸㘷捦戴ち㌹㉢挳㤷㔰㜹ぢ慢㠸㐴㈶㡥攸㑢挲昱㐶㐳挵愸ㄶ㜷㉥㜰㈸戴㔵摤㑡搰〶㘰捣〰㤸摢㙢ㄵ攳挳改㘲㝣㕥攷晣㜸扥㄰户㐷ぢ㘳改㌱㉢㍥㙦搱㝣摤㑥捡ㄸ㠰ち扤㡦㈹收攷㐴搶挱㐱㌳㌸㌸ㄴㅣ㑣〴〷㤳挱㐱㉢㌸㤸ちづ㙥てづづ〷〷搳挱挱ぢ㠲㠳㍢㐰攳㕤㤱收收愰㝢敤㜹㙦挵挵㝤扦㘹敦摤㝤挹㠲昹挷戴摣搳ㅢ收慣㕡㔶㙦㔸搵ㄲ敢戲敤搱散〸愷戳慢㑤ㄹ㑦戶挷㉥㙥㌴ぢ㔹扢㜵扦慡ㅤ㑡㥦㑡敦㕤㜶昶搳搷㍢㕥戲㕦昴㙥捣㠴㤸攷㙣捤愵㔳昹㐲昶㠴昵改摣㡡㐵ㅤ㡢㤶㥦戰摥ㅣ〷戲㜸㤹㥥㠵㘶㍤ㅢ挰㌸ㄸ㈰戶ㄱ㉥㉣㥦㡢㡦㤸戶ㅤ㉦愶戳㤶㍥㠴敤㠷〲㈸昵㉥㡣㠱〶㜱敥慤㉤㌳敦扢㘶敦敡㙦㉦扢昲晣户收慣㌸㐸搱㌵㔲㥢挶ㅣ㠰搹㙢挶㐷㌰㜵㌱慦攰散㌶㥢㐵ぢ敦㔹愶攷愲㐵ㅦ㑥㥡㈳〰㘲摤㘶㈱扥㤱敦㈰挱愹㡢㑦搵㐷戲晤㈸〰愵㕥㜷㕦昳攸捤敦㉦晤挱㈳晦搶昳晤挳㜷㥣昸摣扢㔷㥤慤攸㝣挵ㅦ挷㐹㝣㌴㠰㜱っ挰㤱㤳㥢㌲㌹㝦㤶挴挷〲㈸昵㌳㤷昳㘳晤扦戹晣昸㍤昱㥥摤晡㍤攳攷愷攷㥥㔷昴ㅥ㌲㠰㍦〲㔲㝦〰挷㤳捤㍣〰㘳㍥㐰㕢挵〰昴〲㌶㉥〴㔰敡㈵昷ㅤ㔷扥晣挱慣㤹捦扥搳晦昰㥢ぢ㡥㌹㘳捥㉢扢㕡㑦㐴昳㈶㜷㔲昶ㄴ捣㥤昰㙣㘵愷戹戸〳㕡搹㤷搵〲㡢㐵㙡㔹敡攴㔴㘷㘷㜲搹㈲㜳㠹ㄹ收戴摥㔷ㅦ㐵㌵户愶捥㑥攷㤲昹㥤攲戴㕡㔳㙢搳㤹愲㔵㤰㐲㝢ち㌷挷昱㑡戹㉤戵㘶ㅣ㉢㔶挲昱㙦戳㔳摤㔶愱〸㑦㕦㥣㈸ㅢ晦ㄱ慢㑤摢㉡ㄷㄷ扡扣㔷攷㐷㜳㐹晢昰晡㡤〳㐵愸㝣㙥㜵㕢㤹㐹捤㘳〳㔸〵㉣㕢扡㜴㔴昵㘳摢捣捣愸搵㌵㥥㜶㥡㡦慣㙡㠶㘳挸て㑤摥扡戶㘰㕤㔸㙡慤改㔱ㄷ〲㠸㌱攱㕤㌳㑡愷挹改㔷扣㝢㌸㙦㕢㌹改摥挲散挶㜴㘲㠷㔵ㄸ戰ㄸ㝥㔸㐹ㄹ敡挱㙣㜲ㄷ愵㠵ㅢ㜲ㄸ㈸㤶㤹攴㌱晥㕡ち摡捡㈵慤㈴晡㍢〲㈹㑦㙣㌱㠷㌲搶㈱ㄵ㈴捥㍢搱㌰愷愲㝡㙤㍥㌱㙡㜷攷㜳挵㐲㍥㔳搹搲㤵ㅣ㌳戱㄰㈶搷攷㤳㔶㐸慥㠰〳㔵愰愹㐹愹挰扣㝡慥㤷扣㙤慥㌹㍥㈳攱捡搶㤸搸㘷㐴㈴慥扢㔶㤵㌸〳昱ㄹㄹ改攷㌷散㠹摦〸㐹扤愸㈱㜵ㅤ㈳攵㐳㠷㔵㑥扣㡥捤搰て昴㤰戱㌸㉢㠳挷㑥捥戲㙣㤷㔳昴搴愷ㄵ㐶㥢愴㙥㈰㌴㘱㕢戲扤㑦㤷㌸ㄸ㥣攵㡥㝥捤ㄸ摣昲㍡㌳㤷捣㔸㠵㠶戱戲㘲㡦㜴〷挱攷〸ㄶㄱ㜴ㄲ㉣〶〸㍦ぢㅦ㌷愹㐴改㐷搵戸㥡〸敦㑣㈷㡢挳挶戰㤵摥㍥㕣㐴ㅤ㘲散㐸㠴攲㈶ぢ晥㥥㐰㤰晤㈶挳㜶扤㤴㘰ㄹ挱㐹〰搱㘸挰㌸ㄹ昷㠰ㄱ搵换㜹㍢〵愰摤㡢昷攲㡥㘵㐶〳㘱挶㌲㥦㍣攲㘲㘴慦㈵挰㐳〴㙥㠷戳攰㙢㌷㌵搵㤳挶㍡搳ㅥ㉥㜲㈲㌶㙣㤴㔸攴㔴㌲㍤つ愰昵㜴㠰戳搶㔹ㄹ㑣攳晤ㄵ扣㠷ㄹ㡦㑤ㄹ㈴㜲㤹㍦㈴㍢㌰㤱㑢っㄷ昲㌹㙣㙦㝡捣愲搹㤵㐰㈴㙣㉢搳挸昶攷扢㐷㡢㐶㜶㕤ㅡ户搶散㘶㙢挴㌲㡢摤㜰搳挵戶㙣㍦愲㘸昱愳㝤挹昱㜰搶〹㠰㝢㉣㍢愱ㄹ㈹昷挱㉤㡤ㅢ挰攰㘷㕢戳㜴㌴搶㜸㤱慣㥢戳〸扥㘰㑥ㅡ㐴ぢ攵㈹〷攳㤳㙤㔲攷㍤ㅤ㜵㑢攰㄰ㄳ搴挷愵㐵㉡ㅣ㑥戲〲㘳〵挵㈲ㅦ㜲㘱昵っ摡㕡㑣㘷散づ㔷扣ㅤ㍤㜹散愴㉣搹攰㔱散㠶〱〳㌳ㅡ㉡慢㝡愲㌳搴摥㤰ㄸ㜲搸愲㉢扤㠵晣攸〸挳慥晤挵㠷扣〲㝡〵挰㡤ㅦ㝣攷戴攳晥昶敥㡦摤晢㉥㑣㈱戹㌴愳㜱㑤㝢㘷ㄱ㌷戹昴㉡摣愲㡤摡挲っ搰敢㝡摡㐹㜶〵っ搲㕡戳ㄸ敤㤶㠲㈵摢㥣㠸ㄴ㈶㐶慣戶散搹昹挲㡥愱㝣㝥〷㤵㍦㐳㑡昶戰㘵ㄵ戹㜷㘸㜱户㑡挴㤵㔲㑤㑤ㄵ摢〱摦㈶㠳㕢〳愳〷愰慤㉢㤳㠹㝢ㅣ㙤㘳つ慡㥡戰愲ㄸ㙢㠱捣攸㌷㠷ㄶ昷慤㔹摡戹戴㘳㍣㘳㡦慢敦㘱捣っ㈹ㅦ㝤昷挲㐷㝦扣㘹㘹敦㔵扡敢挹挷摥㍥攳㑦搴㐳㙥㐳捤慥㠱昱㙡㠳㜸愷㈲㌶愷㠸㉡攲㥤㥡㤵摣㜱㈶㝦㠸㔷づ戸㜸愵㌲㔶㔹㌰挵〲㕤ㄵ慤㑣扡㌶晤㘱戵慦㤷ㄹ㜳㔶晢㍥㑣ㄶ昵〰愶ㅤ㔷㜷攰㤵㤷㍥ㄳ㘵摤㑦戰ㅥ〰㙢戴昸㉣㉣搱ㅢ㥣愲攲收㠲㑢戲摥㐸戰〹㈰捣扤㘳攳㠵ぢ搳㤵慢㕢㠸㥢昹戶㙣㡦㤵㌲㤱㉤㤳挵㐶㤹晦㥦㙢㔱〸〹㐵摦㐲搴㜸㄰攸㍢晤扣㔱ㅤ挷㔶㈶㜲㤰㕥㑡昶㕡戹㉤㜰戸昶晥㕣㘲昶攷㔲愵㌷㘳ㅣ摥ㄵ扥ㄳ㠶戰敦㘳㘲㈴搷㍣挶㌸㘱㜰㌰㄰攱〸㈵戶㘳㔶愱㜶㜹摢㠶摡愸㙥搰愶㤸㜲愰晦搶㕣㔲㡣㜳〰㥡㘰㉣㥡㡢㠸晡愶扢㌸搴慣ㅡ㌷扢つ㌵ㄹち愶ㅦ㈴搳㌱挸攷㙦〲㔹㝤㉢㌷搱慣㠷〸ㄲ〰㍥㉢户㥣愲㘲ち㐳慣㍣㐵愲敤〰㡡愹ぢ挹㤲っ〳昱㉥㜵㉤摥㐱〱㡡㄰㤸昳愸ㄵ㐲〶戵㔱摤愰㑤㌱㈱㔲ㄲ㠲愶㄰ㅣ〱㕣改㡥戳㐶〰㔷㜸つ搵戹㤳㌸㥥㤵っ攰㈸㤹㡣ㄱ散㈴ㄸ㈷㤸〰㔰㤷攳㔱ち㘵㌵㔲㉣〷愳搷攵昰晣㑢愴戹㤸攰ㄲ〰㥦㔰㜶戱㡥搱㜹㌴愰㡥挶㑤〴昳㘵㔶㕥〶愰㤸㜹攱散づ攸慦〰㑣ㅡ〰ㅤ㐳㡡㥡〰攸㜲搴㐶㜵㠳㌶㜵㉣㈸捡挲㘱㤸攱〸挷昶㘴㔰ㅤ㔳ㄴ摣㠶㥡昴て㜳㍢㘲ㅤ㔷〱㔱㈳慥㈰㠰㔷㕥晡㙡㤴昵㙥㠲㙢〰㝣㠲昸㥡㔳㔴捣て㠹㄰扥㑥愲㙢〱搴〲〰戱㡥敢㠰㜸㤷摡㡥㜷㤴慣㘳㍥慡㙢〵㜰〳㙡愳扡㐱㥢㘲挲愹㉣㠰戲㜵㥣㌷㤹〰捥㜵ㅢ慡㜳㔳㘱敥昴慡㘳㙤挹㌰㤷㜶敤扥ㄵ㤶〱慢㤱㐲㐶戱㘸户愴扡㐶㡢昹戵改㈲㕣㘰㙢ち〰愸㍣㌲㔷㌶戸扥㠷ㄶ愶戶愵慤㥤㜴㝥㥦愹㙤㐲昲扤㝢搴㉥收㘵ㅢ㜱㔴㙤㝢㑦晥慣㝣戱㈷㙤㡦㘴捣㠹㘳敢㌴㍢㉤㘷て㕢㌹㘴㕣ち㐸扣㑣㐵㤴ㅦㄹ戱㤲㜵晡㌸㤰ㅦ㉤㈴慣扥㥥〳㈱㘷愳㥣晤㔰〰㈱㌷㤶㈲㜵摣攴㈱㤰㑦敥摣户〷ㄱ愶慢㘹㙥昹㌹つ〳晡ㄶ㠰㈶扣ㄳ㈶慥㙦〵づ㑢て㝦づ昷挶㈶攲换〲㜱㉦㄰㑤㐱慤㑥㕤㥢㥢㘶散换搹改愴ㄵ㜵㑢挸㐵捦㜰搱つ愳挵㡡ㄶ㜳㝣㤶摢㠲扤挴㠶ㅣ㔴㥦㌰ぢ挹〳㐱㉢ㄸㄸ㉥㐷㈵捡挰扦改〹摡㘱ㄳ〸散昵づ㌰昷敥挲㘴晦〷㔴㔳搶㡢㜰慦扢戵㉢㑤㐷㈰扥㈴ㅡ㥤㙣ㅢ挵㕤慡㡥戰戴摥㌲㜳愲㠵㠱㘲戲挷ㅡ㥢㈱ㄴㄶっㅣ戹昹㡣㌵慢戲㈸㐱㤷㑥㜵つ搹昹捣㘸搱㥡㔱挲㘴愲敢搴㘶㉢㘳㌲㈱摡㕡挲㌶㈶㡡㐸ㄹ㤷昸㌱搹㜹攰㘸〸ㄲ〹戹㕡㔲愲㈷愳㠱昱㔶づ㠲㜳㘸㥡㕡挵戲㤹㤲敢搷㉢搵㌷慥攷㜵摢捡㠰㠷㐴㜹〵挲㑣愳㔵㐷㔵㤵扥搶㥦昱攴㑣㥡攵㈵攲ㅤて㈷捥慢搵慢㘳戲戱㉤㈵㝥て㈷ち㍣㈰㙢攷搴挹攰㉣扡㤸㑥㤸㤹捣挴㡣㔴㕦㉥㤱ㄹ㑤㕡搸㝢㕢ㄹ捦㘷攳㌴攸〰搱㤷ㅣ摤㍢扡㙡㈰ㄷ㔷㈸㝤㌸扦昷昲慢搳㜶㜳〱㝤ㅢ挴㉡㑢㉥㜸㐴昵敤㈸㔱㌵捣㑡㝥攲昴㌲㈳摤㤹攵挳ㄱ㌹㐵㠶㙢慢愹愲㑦㘳慡慤㤴愱㤶ㄹ攷㈳敢捦昷攷㜱㝡㤰昴㔵慤㑢㍢㔵〷捣扣ㄲ㌵ㄹ㠶㌱摤〵〶戲挲戵搷摤㕦挲改㌹攵㤵㤴㍦㌵挰㑣㜰㜵㤲捥㌷㌹㘴敤ㄷ㈷挸戸愷㥤ㅥ捣〹ㅣ戶愴㡢ㄹ慢㈵㈵敤㠲㐷㌸㈵㈸捤收搴㤶㘱㈴扣㝡摡㔲扤㠵㜴㌲㤳捥㔹っ㐲㜰㥡挵㤳晢㝥㙢㍢捥㕤㌶收敤㌴㑦㤷摢㔲㕢ち㘶捥ㅥ㘱㕥㌳㌱㌱戳愲㈴捡ち愷㔶愷㜳㤸㐰捥㍢㠹户愷〶㠶昳㍢昱扤挹㘸㌶搷㙢㡥搸〷㠴愲攰㠵摣换㤹㔵㐱ㄵっ慡㐸㌰㌲摤戵捡戸〳散っㅣ㜴㐱㘲㠸㘸㥤散㝤㤰㤳挵搵摡㌲㘰つ愶㉥ㄵ收ㅥ㠰㜱敡戲㝢ㄵ㘷昶㜵戳敦愵敦㜶攸㡥昵㥤㝣收㉥㠰捦昷㙥敤㉢ㅦ㥢晥㕥ㅦ摡㠴㑦〲扦〶慢㠲㡣户㜴㐶挳扤敡っ挷㙡㔸㐷㈳搲愲㝣㤶慡㉤㌱㥡ㄲㅡㅡ㈵ㄶ㔲㤲ㄳ㕤㡢散㜹㉢㝣〰扣㌰㑥ㅤ攰㝥㘷㌸〵㐶㜶㔹㌳㘳扢㙤摤昹㙣搶愴㤵㔱摥〳㜰攱㔶㐴挲㙣㌸ㄵ㥤〲㄰㔳㜴慢捣㜱㔴㤹攳㔲㠵㤵㤹攷慥㠲㤳㔷㝥扢㔹㐸ㄷ㠷戳改㐴㠴〵㥥㡤ㅥ㄰收〹ㄳ攲ㄹ㤱㜷㠹㡤㈲㘶慤捥戱㌸㐹㜹愸扢〳摢〸㡡㡥敡㠷ㄱ〷㘵㌹㔷搳㍣搴㠲昹㡡摦搷昷㠰㕢㌸〸㠰ㄵ挰改㡡㉦ㄶ㐳㡤昸㈳挵昳㈷㌶敢㝢㕤㠴㠵㄰㡦㝢ㅡ㥥㌳㌴㠳㈰摡㥦㌷㤳㙢㜱㝣㥥㉦㌴扢ㅦ㠶㐵愰㕡㝡㤷㐲㡣㘷㑢摤㌸㤸挵㠱敦ㄸ㐲攲㐲㠴ㄵ〳㌸戵〹昱㔴捡㜰㜴挸㌸㌳㄰づ户㐴敡扤慢捦攳㜵慣㥢㠳昷㝦昴搶㔷挳晦㤷㥢㤶挳挹㜲㔸搸摥〷昴㝤〴摦〵㔰愷〱㜰㍣㔵〴㝢㐸㜰㍦㐰㤸㠷ㄷ搵戳㘴搲㜳ㄸ㌲て㘷㜹㍥ㄴ挹㜲㌸㠸㍣っ㥣ㅡ攱㥣〹㈲㌱㕡㈲愷㤳敤〳〰捦㍥昳っㄹ〷搴㉡〰敦晤㍣愲㠸㐶㈹㍣晤㈰挱㐳〰攱㍥㠰㑦㤰晦㘵挰愴㑢㥢㑤㠹㜹换㝢换戶㤴㝦㉢㌹㉢攵敥㈹㝤㍢挷慡㍡㠹戵㌰捦て愰㝤㈱挶〷戱㜹戳㘶摡ぢ㌱捤㥥㌶㡥搴捤㤹㘰挸㠵㌷㘰㝣て㘰戶晢慤㔰ㅣ挲㈹ㄶ搲㐳愳㕣ㅡ搹㉡㠷戶愱戲摢㔷捣〶搳昵敢㠷〱搴㝡〰㝡㔴㑣㈸㘷㠶㍤〲㝣敡ㄹ戶㠱㑦攰愷晦搱㐵㔸㔰ㅢ〱㍣慢〰敡㤹敤昷㠱敡㐷〱ㄴ昳换㜵〸ㅥ㈳挱攳〰攱捤〰搵㉥愵㌲㈱㡢㙤㌳搷㤶㤰㝣ㄵ挸㘳换〸㑥〰攵扣㌳㉣昳慦挵㜷㑥㘹㌸㐷㤴ㄱ㍣〳㉣㙢ㅢ〳㜰捥㔶㌲敡㤸ㄶ敤㥤㕥㈴ㄸっ挱㐳ㄹ搵挷㔳㌵慦㈵㡢〱㑢㤲挶㡡攱愳昱㑦〰㠷㌱㤵〲晥㠳搸㡤㔴㝥㠲㔵㥤ㅢ挳慥晣〹㍣㄰㠸慡㙤㠰㥥ㄴっ搶㌸㤳攷㐹愰晡㠷〰㙡㄰㠰ㄳ㐸扣㥣慢㙥ㄳ㐵㐷摤㑦〱㍢捣昷戹搶搴㉡ㅦ挲ㄳ愲昲ㅦ㤱㘷〲愰㐲攵㑦愳㘲㙡㤵㌳㤷㑡㉤敢ㅦ扢〸ぢ㉡〵攰㡤〵愸愷昲㘷㠰敡㘷〱搴㜶㠰㍡〴捦㤱攰㜹ㄲ㌰晦㑡戵ㅢ㉦〰㤴挴㔹昱愵ㄶ㍦〸慢㈳捥ㄷ昱〰挴㤹〱昴摥攰ㄳ攷㑦㔰慤㕦〲㔰愳〰ㅤ㉣㌹㜹㤲㤷㠱㘲㈴㤲㈷㜹〵㈸㈷搳ㄸ敥捣㤵㜸㤷㙦㔵挱づ晦愷愸㈶搵㑥摣ㄷ㤱〴㐳㥦㙡挷愸挶㐱挷㕤㘳㐰扦㑡挰㜷换戶攵㘷㐰挸㡣改㕢㤹㤶戸㌷〸慥ㄵ昳戸㡥攲晦ㄹ㔸㝣昲捦收攲昳㝡㤶㥣㌴㕦㍡㐷扥扥㔰㑦㕤㡣戲ㄸ挰捦㠱愸㑢〰ㅣ〳㜰㔷搵㝦㐱挵搴〶戰㡢捦攲愷㕦㜳ㄱ㌱㠰㉦愳攰㐹ㅦ愸㘷〰慦〳搵㙦〰愸换〰敡㄰扣㐹㠲户㐸昰ㄵ〰慥㉡晡㕦〱㑡㉢捣攵㈸㜸㡦昹㔶㤸户㐹昸づ㠰扡ち愰㝡㤲㕣㡤㍡㤱㤵收㈴㤱㡢愲昰扢扦摤㈸㡢㈸摥〳愲㤸ㄱ慥㤸ぢ扦㐰挵搴愲昸ㅡ㥦挵㑦晦搲㐵㐴ㄴ㕦㐷挱敢㌲㔰㑦ㄴ扦〲慡㝦つ愰慥〵愸㐳昰㍥〹昶㤲攰㍡㠰捤昸ㄹㅦ〰ㅣ散戹㤶㡡戹㔰㙦㈲晣㍢愸㌱ㄱ㙥〰昴搸户戳㈶㝡㄰愰晥㉤挱㝦〰㠴㙦〱搸户㡣㘴㌳㈸㘳扥㌴戱㥣㝦ㅤ㤴摡㌴㙡㘶昰攱昵〶攴㉡㡡慣㍡㄰㈲搳㤰㤳㌱㥡搲㝤换㄰捥㌹㡦㥥扢㕡〶㤵慥摥ㅤ㥢ㅣ昷㑤㉦愳ㄴつ㐷㤱戳摦户户搰㜲㉡て攰㥡㔰ㄳ搵晦㐵〸㌷㜱㉢敥㘲㙡ㅦ扡㠸㤸ㅡ㜳㡥㔲晢摦㐰扣㉢㝣ㅢ戰〶㍢扡慡㘴っ㥦㥦㔵㡥㍦戹搳㔸㤸㐱昴戰てㅢ扢晦挱愳敡㜶〲晣戴扦て㡡㝢㍥愹晤挸㐵㌸㥣昰㍤〰搵敢㝡捤㔶㠱晢ぢ愴㤹戱㘹ㄸ㈸㑥㘴戰㔱㈳捡㜵摥挱ㄸ㤹㍡捤攸㜴扥㠰〴㔴愸晡㤳㠱搲戳㈷㠲㔵换散慡捦〷攵㌱戶摣㠵㕦戸〹㉡㥡昴㜹㡥愰慣ㄵ㍥挳换昸ㅤ挰散昵改㐴㈱㙦攷㔳挵昸〰昲づ㜱㝥㔰㥡挲扡搰ㄵ㔶攰㔸昷㥤ㅣ㔸㈸挷扦㔱ㄸ攳㐹㙢㜴㐷㉥扦㌳㈷扤〹摢晣慥㔶攴搵摣捣搷搰㍣攵晡㉣愴ㄸ扢ㄷ㈸ㅦ搶ㄴ㘹㕢㔳散㍥愷㉤㄰攳㈶㠰㔷㙣㡦㜳て挴敥㜷㤱昶〷㠰㐸㜸攲㔶散户㕢散㐱戰愲㌶㤱㐷挲慥扡㝢昵愰㉦㐵㘰〴㔱搷㡡㍡〹挲㌶攳㝢㔴〳㘷ㄱ㠱㠳㔰㔳昹㐷ㅢ戱㠷㕣㉥攵㍦㙤搰〶㈸搵挳愸挷ㅤ㝦愸挳㤲㑢愴ㅥ〱㐲攳㔱ㅦ晥敥攳㡦愹㌲攰〱㐳愳㝤㔲㍤愸晦〴㈹㜵㔱㈹㑢㐶慡㈲换ㄶ㍣っ㔹㌲㉡攵ㄵ㝢搴戹〷㘲㡦㜹挸攳㉥ㄲ㝥〲挸㤴㡥挵㡤ぢ挹㕢つ愹㠴㑡㉡㉢搴摣㕣㜳昴㔳改㘴㄰㌲㡡㐳ㄲ㑤ㄹ㠴攱摦愲摢㡤㝤㠶昷㄰愵㔳戶㑥㍥捣ㅡ摤〶愸㘷〰㐴㘳㡣㈵㘵戰㔴㤵愶㙥㌴搵㘱捣〴㤸〹㥤攰㔰摥晢搶㡢ㄳ㉣昶㐳㡦㝥ㄶㄹ捤㈶攰㘹戲㜳㌴㉢㔱㈳慢づ㐵ㄵ晥㍢扦愷㠱㠸㘶摥昵㘹㐶㔳㌳㥣っ敡敤扡㑡㘰散㈸晤㍡ㅣ㜴㔰〲攳㐴㕥戱㘷㥤㝢㈰昶㥣㠷㍣敦㈲敡㐵㈰㔴㠴㝡ぢ㉣㈹愴㔶ㄴ昴㤱㘰愰㡦〲㠸挶㝥㠲㜲㥤挱㙡づ㌶昶㤲搷㌸㤷㑦ㅤ㑥㜰ㅣㅦ㕤ぢ㑣扤っ挰㐵㌱慡㕥〵㕦㍡㙤挷昹捥㈳㕦㌸摦㔷㐸㠴㥦㥥て㐸㐴㝥㍦昵㙡㉢ㅣ摦慢愸愵〳搶ぢ㐹换㈸㡦挴㤵捥㔱挲㉦搶㥥㐸ㅡ㈰㝣㥤㘲昸㈵㤲㝣ㄱ㥤昰㙣㕣搳搷㠸㈴㕦㐰㙤慤㌹扦㠶㐶ㄹ㜴㈷昸㐰㤲慦㤳ㅡ㔷㡣㐱ㄷ慦搸㥢捥㍤㄰㝢换㐵摡ㄹ㘰㠹挱戹ㄵ晢敤ㄶ㝢ㅢ慣㌸ㄶ㕤㘹㙦㌱㐶㙡㔲ㅦ㘷攳搱〴㈷愳扦㑡㠲㉦㤶㤶戳〴㐴〴挱攰㑢〴昱㤴㕦㄰㈵㤳㝡戲慥㈰ㄸ㠲㠹㈰㑥〷ㅦ〸攲㔷㈸昳㡡㌱攴攲ㄵ㘳㝣挵㉢戶搷戹〷ㄴ〳愶㈷昰㔳㍦〰换㤲㐹㥤〱〶㝡㈵㐰㌴挶㤸㐹㤸搲㠶㥣昹㈳㈳攳㈴㡡㌱㤶㤲㐶摡㤰晣㜵㠹㍥㥥㔸㉦ㅡㄵ搷㙤摣〳㝡ㅤ㈰㐷挵㕦㡣㡢户㍣搲㠷㕡㜴搲戳ㅣ㈵㉢㈹挹㑢㌵㈴攷摡㈹攴㘷ち㜹㤸ㅣ㑦㥢晣㈸搹攷㠷ㄷ㘲㤱慦昸愳㠴㌵昸㈳㠳㠹㈰昸㌵㈱㐷攵㙣㤱㐳挱㔳愷挷㡢ㅥ㑢戳戳昸㠵昷㐰㜴扦〷ㅦ㡣挸攷挳挸昱㌳攴扣ㅥ昵㐸ㄵ㐲〶㉣昵㄰慣㈱㤰改㝡㌷㕥㔹昷扢搳扢摣㠶敡敦㑥㘳㕣㑢㐴㤰〳㐰摡㥡ㄴ㝤㍦㠵愹敥挰ㄳㅣ㠱扣㜴㉢㙡摡改㍤戹搱㌰昰昳㕤㝢㔷扡㠵㔵捥㍤攲摥㘳慢摡改㙡攵㠹昳搴搱扢扢挲慦敤慡晥㔸收㑢戳敦敡㝤晤愲㍤㉥㠷ㄷ㔶㉡晡搴昲挰捥〱㐷㘷㘰户㑥㌶戰㕢摣㠶敡㑦愳㘲㜴挵㌲戰㜳㠰㘰㘰昴愷㌲戰㙦昹〷㜶ㅥ㙡摢改㈹㐹㍡攵挰摡改㑥㠵㜲戲〱㠱ぢ慥搷㔶㉡扡搰㝡〳戹㜱戲㠱晣㥤搷㔰晤㠹ㄳ㕤㉤晥攳搳㉤挰搲㝣愱扦㤵攱㈵㠱㘰㜸攲㔳㐹㔵㌱㑤攸㐵㠵㉡攵㔰搱ㄵ㡡㄰慥昷ぢ㘱ㄸ戵㡡㕥愷摣攱戲㐹㝤搵敢㔷昵㘷㐷搷戸つ搵㥦ㅤ挵攸戱攴愵㌹㈰攸ㅡ摤㡥扣昴㙡晦㑢㐷㔰摢㑥㠷㈲昲〴㠵敦慡㌵愹㜶㝡ㅤ愱㥣㔲昲㜴㌲攵㠱㤴㑤攸㡡挹〶昲搷㙥㐳昵攷㐳㌱㍡㈸ㄹ挸ㄸ㄰扤㤳㘰ㅣ㈰慡攸愳㘴㐴㝦攱㡥㠸摢挸㐸戰㈹㑣㙦㌴㔵㔲搷昷㜷㕦摣㠳㠶㔳㡣㉦㕡㔲㑥㌵ㅤ㠸㝣㐸㤲㤱攸户ㄵ愷㈰〵晣攵㔵㍦捥昷㜰昶㠱㍦㥦㜵㘳㐵㥣晢㌱㍢攷攵搹戵㤴昸戰㤱摡㔰㐰攲扤㌹搵㘷攳ㄴ㌱ㄹ挱㥦㌳ㄴ昱㤷㜰戹〳㘱㈳㡡晤㐸㠸㡥ㄶ㘶捣㙦㝦㠲㜵户〲㡣昱慢昳昲扥愳搲戲㍣扣攳昲㈰て㑦愶户つ㌵㉥㠲扥捡㝦㠲㈳㝢て㍢愸晥ㅣ㕡㤵㜸攲ㄷ㡢攷㝣㉣晤つ〴昱愵㈰㘸挵搵㉡ㄹ〳戲㘳晡㑦㔹㜵㌲㈸㥣挴㔹㤸扥戹㝡㔰摣㤴慤攵ㄳ㔵㝦㌸搴搲挲㤱㙥戹晥攱㔵晦扢攴扣㉥㐵昷㑢敢㌱㉥㈵て㉦㔷㥤昴攵慡㐳㙡㤷搷慦挰愵㠱㜲扦㉥挳〳昲つ㈵㉤㤲㘶ㄹ搵㝦挶慡㜲扦ㄴ摤㌷晢收㕤㡡㍥㔱摥㜶㌹㤰㡡㔴㘹攵ㅢ㈷敡扥昱㉦昱㔰搵ㅢ晦㡡㔵扥㌷搲慦晡摦ㄸ愳昳㤲戹㜴〵㈹慦㈴昸ㅢ㠰㈸㌶〳搲改㠰扡戰㜲㉥㈹扡㉣昶㔱㔳㐹㐱㤵昷扡㔲愱㤴摤㈴愰戳㉡㉢攵慢慣昲㜵㠵摥㡤㕤㈹㠹㥡㙥㐹ㄸ㜳昰㈱㤵昶ㄸ㔷㐸昵㍡戴㔵㡤昱ㅢ慣昲㌱愶〷昳㡦㔱搱㑤㠸㕢㐸扡㐳㌹ㅤ攵㐸搰㔰㜴ㅤ搲㤰㜰ㅢ㤸捤㡢攰㜰㤰敥㐴ㅡ㠶摣〶慥㠴晡㐶搴㠶㘹㙥晢㍣て挸㘶㥡㤹㡡㥢昰慣愲㈱㤳㠷晥㝢ㄷ㘱㐱搱戲挴敡㙦㘶㉤㡤㡡搵晡㥢㉥挲㠲愲㉤〸捤户㔸㑢㌳㘰戵晥戶㡢戰愰愸㜲㔶慢㍦慥㤲ぢ捤㐰ㅡ扥㔸㈵ㄷ㥡㠶㌴㝣挱㉦㤷摢挸㠳ㅡ㤷ㄷ㝥㠷㈵㉡ㅢ晦〳晡㜶ㄷ㘱㐱㔱㜹㐲㜳〷㙢愹㌷㔶敢㍢㕤㠴㠵㜶ち昹㙣㈰挱㜱㤵㌸㍦㜹晥昹ㅦ戶㠷攲㜳㐳㕦㔸搵㝡晤㙢㑦扦戱晢愵㜳㔷扣昳搱つ㌷扣昴搶敥㘷㍥㝡㘴㘸挵㔳㌷摦晣挴攷㙦㝣收㡤㤹愹㥢㠲て㝣搸㝦搳挵㥤㍢㉥扥㌰戵㜵㐱敦挵㕦扣㘰㔳攷挶㠳ㄶ㌶㌵㌵㌷ㅦ㍦敢㐷㠷捤㡢㕤㝡攱㐳敡昱㔷て捤愹㥢摣户㤵㔶㘴扣㉣㄰愳㠰㘵ㅥ摣つ〴㡢愳㠸ㄶつ㤵㔴ㄴ戱㔰摤敢㔰㠹㜰㙢愸㈸㘴愱晡慥㔰戵㔳㍥㥦敡㤰㐴攴㌵摤愰攸愵ㅢ昷㑢㌷㤴〸扤㠶㡡挲ㄷ慡〷ㅤ㉡㡥㕦㔴扣捥㔵昱㙡㤴㈳㌸㜵攰㤰愵愱户慡㠱愳㤴㠶戵㔵つ㝣慦㌴慣愹㙡攰慢愴愱愷戲愱攵晦〰挷㐱ㅤ㈸</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</si>
</sst>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00FFFF"/>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0" fillId="0" borderId="0" xfId="0" quotePrefix="1"/>
    <xf numFmtId="0" fontId="0" fillId="0" borderId="0" xfId="0" applyFill="1"/>
    <xf numFmtId="0" fontId="0" fillId="2" borderId="0" xfId="0" applyFill="1"/>
    <xf numFmtId="0" fontId="0" fillId="3" borderId="0" xfId="0" applyFill="1"/>
    <xf numFmtId="4" fontId="0" fillId="0" borderId="0" xfId="0" applyNumberFormat="1"/>
    <xf numFmtId="0" fontId="0" fillId="0" borderId="0" xfId="0" applyAlignment="1">
      <alignment vertical="center"/>
    </xf>
    <xf numFmtId="0" fontId="0" fillId="0" borderId="0" xfId="0" applyAlignment="1">
      <alignment horizontal="center"/>
    </xf>
    <xf numFmtId="49" fontId="0" fillId="0" borderId="0" xfId="0" applyNumberFormat="1" applyAlignment="1">
      <alignment horizontal="center"/>
    </xf>
    <xf numFmtId="0" fontId="0" fillId="0" borderId="0" xfId="0" applyFill="1" applyAlignment="1">
      <alignment horizontal="center" vertical="center"/>
    </xf>
    <xf numFmtId="0" fontId="0" fillId="2" borderId="0" xfId="0" applyFill="1" applyAlignment="1">
      <alignment horizontal="center"/>
    </xf>
    <xf numFmtId="0" fontId="0" fillId="3" borderId="0" xfId="0" applyFill="1" applyAlignment="1">
      <alignment horizontal="center"/>
    </xf>
    <xf numFmtId="2" fontId="0" fillId="2" borderId="0" xfId="0" applyNumberForma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28</xdr:row>
      <xdr:rowOff>0</xdr:rowOff>
    </xdr:from>
    <xdr:to>
      <xdr:col>20</xdr:col>
      <xdr:colOff>94426</xdr:colOff>
      <xdr:row>49</xdr:row>
      <xdr:rowOff>47119</xdr:rowOff>
    </xdr:to>
    <xdr:pic>
      <xdr:nvPicPr>
        <xdr:cNvPr id="2" name="Picture 1"/>
        <xdr:cNvPicPr>
          <a:picLocks noChangeAspect="1"/>
        </xdr:cNvPicPr>
      </xdr:nvPicPr>
      <xdr:blipFill>
        <a:blip xmlns:r="http://schemas.openxmlformats.org/officeDocument/2006/relationships" r:embed="rId1"/>
        <a:stretch>
          <a:fillRect/>
        </a:stretch>
      </xdr:blipFill>
      <xdr:spPr>
        <a:xfrm>
          <a:off x="7810500" y="5334000"/>
          <a:ext cx="6590476" cy="4047619"/>
        </a:xfrm>
        <a:prstGeom prst="rect">
          <a:avLst/>
        </a:prstGeom>
      </xdr:spPr>
    </xdr:pic>
    <xdr:clientData/>
  </xdr:twoCellAnchor>
  <xdr:twoCellAnchor editAs="oneCell">
    <xdr:from>
      <xdr:col>1</xdr:col>
      <xdr:colOff>19050</xdr:colOff>
      <xdr:row>27</xdr:row>
      <xdr:rowOff>38100</xdr:rowOff>
    </xdr:from>
    <xdr:to>
      <xdr:col>8</xdr:col>
      <xdr:colOff>132526</xdr:colOff>
      <xdr:row>48</xdr:row>
      <xdr:rowOff>85219</xdr:rowOff>
    </xdr:to>
    <xdr:pic>
      <xdr:nvPicPr>
        <xdr:cNvPr id="3" name="Picture 2"/>
        <xdr:cNvPicPr>
          <a:picLocks noChangeAspect="1"/>
        </xdr:cNvPicPr>
      </xdr:nvPicPr>
      <xdr:blipFill>
        <a:blip xmlns:r="http://schemas.openxmlformats.org/officeDocument/2006/relationships" r:embed="rId2"/>
        <a:stretch>
          <a:fillRect/>
        </a:stretch>
      </xdr:blipFill>
      <xdr:spPr>
        <a:xfrm>
          <a:off x="628650" y="5181600"/>
          <a:ext cx="6590476" cy="40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8</xdr:row>
      <xdr:rowOff>0</xdr:rowOff>
    </xdr:from>
    <xdr:to>
      <xdr:col>7</xdr:col>
      <xdr:colOff>56326</xdr:colOff>
      <xdr:row>29</xdr:row>
      <xdr:rowOff>47119</xdr:rowOff>
    </xdr:to>
    <xdr:pic>
      <xdr:nvPicPr>
        <xdr:cNvPr id="3" name="Picture 2"/>
        <xdr:cNvPicPr>
          <a:picLocks noChangeAspect="1"/>
        </xdr:cNvPicPr>
      </xdr:nvPicPr>
      <xdr:blipFill>
        <a:blip xmlns:r="http://schemas.openxmlformats.org/officeDocument/2006/relationships" r:embed="rId1"/>
        <a:stretch>
          <a:fillRect/>
        </a:stretch>
      </xdr:blipFill>
      <xdr:spPr>
        <a:xfrm>
          <a:off x="1476375" y="1524000"/>
          <a:ext cx="6590476" cy="4047619"/>
        </a:xfrm>
        <a:prstGeom prst="rect">
          <a:avLst/>
        </a:prstGeom>
      </xdr:spPr>
    </xdr:pic>
    <xdr:clientData/>
  </xdr:twoCellAnchor>
  <xdr:twoCellAnchor editAs="oneCell">
    <xdr:from>
      <xdr:col>2</xdr:col>
      <xdr:colOff>0</xdr:colOff>
      <xdr:row>40</xdr:row>
      <xdr:rowOff>0</xdr:rowOff>
    </xdr:from>
    <xdr:to>
      <xdr:col>7</xdr:col>
      <xdr:colOff>56326</xdr:colOff>
      <xdr:row>61</xdr:row>
      <xdr:rowOff>47119</xdr:rowOff>
    </xdr:to>
    <xdr:pic>
      <xdr:nvPicPr>
        <xdr:cNvPr id="4" name="Picture 3"/>
        <xdr:cNvPicPr>
          <a:picLocks noChangeAspect="1"/>
        </xdr:cNvPicPr>
      </xdr:nvPicPr>
      <xdr:blipFill>
        <a:blip xmlns:r="http://schemas.openxmlformats.org/officeDocument/2006/relationships" r:embed="rId2"/>
        <a:stretch>
          <a:fillRect/>
        </a:stretch>
      </xdr:blipFill>
      <xdr:spPr>
        <a:xfrm>
          <a:off x="1476375" y="7620000"/>
          <a:ext cx="6590476" cy="40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heetViews>
  <sheetFormatPr defaultRowHeight="15" x14ac:dyDescent="0.25"/>
  <cols>
    <col min="1" max="3" width="36.7109375" customWidth="1"/>
  </cols>
  <sheetData>
    <row r="1" spans="1:16" x14ac:dyDescent="0.25">
      <c r="A1" s="1" t="s">
        <v>0</v>
      </c>
    </row>
    <row r="2" spans="1:16" x14ac:dyDescent="0.25">
      <c r="P2">
        <f ca="1">_xll.CB.RecalcCounterFN()</f>
        <v>7</v>
      </c>
    </row>
    <row r="3" spans="1:16" x14ac:dyDescent="0.25">
      <c r="A3" t="s">
        <v>1</v>
      </c>
      <c r="B3" t="s">
        <v>2</v>
      </c>
      <c r="C3">
        <v>0</v>
      </c>
    </row>
    <row r="4" spans="1:16" x14ac:dyDescent="0.25">
      <c r="A4" t="s">
        <v>3</v>
      </c>
    </row>
    <row r="5" spans="1:16" x14ac:dyDescent="0.25">
      <c r="A5" t="s">
        <v>4</v>
      </c>
    </row>
    <row r="7" spans="1:16" x14ac:dyDescent="0.25">
      <c r="A7" s="1" t="s">
        <v>5</v>
      </c>
      <c r="B7" t="s">
        <v>6</v>
      </c>
    </row>
    <row r="8" spans="1:16" x14ac:dyDescent="0.25">
      <c r="B8">
        <v>3</v>
      </c>
    </row>
    <row r="10" spans="1:16" x14ac:dyDescent="0.25">
      <c r="A10" t="s">
        <v>7</v>
      </c>
    </row>
    <row r="11" spans="1:16" x14ac:dyDescent="0.25">
      <c r="A11" t="e">
        <f>CB_DATA_!#REF!</f>
        <v>#REF!</v>
      </c>
      <c r="B11" t="e">
        <f>NVP!#REF!</f>
        <v>#REF!</v>
      </c>
      <c r="C11" t="e">
        <f>Probability!#REF!</f>
        <v>#REF!</v>
      </c>
    </row>
    <row r="13" spans="1:16" x14ac:dyDescent="0.25">
      <c r="A13" t="s">
        <v>8</v>
      </c>
    </row>
    <row r="14" spans="1:16" x14ac:dyDescent="0.25">
      <c r="A14" t="s">
        <v>12</v>
      </c>
      <c r="B14" t="s">
        <v>16</v>
      </c>
      <c r="C14" t="s">
        <v>34</v>
      </c>
    </row>
    <row r="16" spans="1:16" x14ac:dyDescent="0.25">
      <c r="A16" t="s">
        <v>9</v>
      </c>
    </row>
    <row r="19" spans="1:3" x14ac:dyDescent="0.25">
      <c r="A19" t="s">
        <v>10</v>
      </c>
    </row>
    <row r="20" spans="1:3" x14ac:dyDescent="0.25">
      <c r="A20">
        <v>28</v>
      </c>
      <c r="B20">
        <v>31</v>
      </c>
      <c r="C20">
        <v>31</v>
      </c>
    </row>
    <row r="25" spans="1:3" x14ac:dyDescent="0.25">
      <c r="A25" s="1" t="s">
        <v>11</v>
      </c>
    </row>
    <row r="26" spans="1:3" x14ac:dyDescent="0.25">
      <c r="A26" s="2" t="s">
        <v>13</v>
      </c>
      <c r="B26" s="2" t="s">
        <v>17</v>
      </c>
      <c r="C26" s="2" t="s">
        <v>17</v>
      </c>
    </row>
    <row r="27" spans="1:3" x14ac:dyDescent="0.25">
      <c r="A27" t="s">
        <v>14</v>
      </c>
      <c r="B27" t="s">
        <v>42</v>
      </c>
      <c r="C27" t="s">
        <v>43</v>
      </c>
    </row>
    <row r="28" spans="1:3" x14ac:dyDescent="0.25">
      <c r="A28" s="2" t="s">
        <v>15</v>
      </c>
      <c r="B28" s="2" t="s">
        <v>15</v>
      </c>
      <c r="C28" s="2" t="s">
        <v>15</v>
      </c>
    </row>
    <row r="29" spans="1:3" x14ac:dyDescent="0.25">
      <c r="B29" s="2" t="s">
        <v>13</v>
      </c>
      <c r="C29" s="2" t="s">
        <v>13</v>
      </c>
    </row>
    <row r="30" spans="1:3" x14ac:dyDescent="0.25">
      <c r="B30" t="s">
        <v>28</v>
      </c>
      <c r="C30" t="s">
        <v>40</v>
      </c>
    </row>
    <row r="31" spans="1:3" x14ac:dyDescent="0.25">
      <c r="B31" s="2" t="s">
        <v>15</v>
      </c>
      <c r="C31" s="2"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3"/>
  <sheetViews>
    <sheetView topLeftCell="A31" workbookViewId="0">
      <selection activeCell="B53" sqref="B53"/>
    </sheetView>
  </sheetViews>
  <sheetFormatPr defaultRowHeight="15" x14ac:dyDescent="0.25"/>
  <cols>
    <col min="2" max="2" width="24.42578125" customWidth="1"/>
    <col min="5" max="5" width="16.5703125" customWidth="1"/>
    <col min="8" max="8" width="19.5703125" bestFit="1" customWidth="1"/>
    <col min="11" max="11" width="15.140625" customWidth="1"/>
  </cols>
  <sheetData>
    <row r="2" spans="2:12" x14ac:dyDescent="0.25">
      <c r="B2" t="s">
        <v>18</v>
      </c>
      <c r="H2" t="s">
        <v>19</v>
      </c>
    </row>
    <row r="3" spans="2:12" x14ac:dyDescent="0.25">
      <c r="D3" t="s">
        <v>31</v>
      </c>
      <c r="E3" t="s">
        <v>32</v>
      </c>
      <c r="F3" t="s">
        <v>22</v>
      </c>
      <c r="J3" t="s">
        <v>31</v>
      </c>
      <c r="K3" t="s">
        <v>32</v>
      </c>
      <c r="L3" t="s">
        <v>22</v>
      </c>
    </row>
    <row r="4" spans="2:12" x14ac:dyDescent="0.25">
      <c r="B4" t="s">
        <v>23</v>
      </c>
      <c r="C4">
        <v>6000</v>
      </c>
      <c r="D4">
        <v>0</v>
      </c>
      <c r="E4">
        <v>-6000</v>
      </c>
      <c r="F4">
        <v>-6000</v>
      </c>
      <c r="H4" t="s">
        <v>26</v>
      </c>
      <c r="I4">
        <v>8000</v>
      </c>
      <c r="J4">
        <v>0</v>
      </c>
      <c r="K4">
        <v>-8000</v>
      </c>
      <c r="L4">
        <v>-8000</v>
      </c>
    </row>
    <row r="5" spans="2:12" x14ac:dyDescent="0.25">
      <c r="B5" t="s">
        <v>24</v>
      </c>
      <c r="C5">
        <v>500</v>
      </c>
      <c r="D5">
        <v>1</v>
      </c>
      <c r="E5">
        <v>-1000</v>
      </c>
      <c r="F5">
        <f>E5*(1+0.06)^-1</f>
        <v>-943.39622641509425</v>
      </c>
      <c r="H5" t="s">
        <v>24</v>
      </c>
      <c r="I5">
        <v>1500</v>
      </c>
      <c r="J5">
        <v>1</v>
      </c>
      <c r="K5">
        <v>-750</v>
      </c>
      <c r="L5">
        <f>-750*(1+0.06)^-J5</f>
        <v>-707.54716981132071</v>
      </c>
    </row>
    <row r="6" spans="2:12" x14ac:dyDescent="0.25">
      <c r="B6" t="s">
        <v>25</v>
      </c>
      <c r="C6">
        <v>1000</v>
      </c>
      <c r="D6">
        <v>2</v>
      </c>
      <c r="E6">
        <v>-1000</v>
      </c>
      <c r="F6">
        <f>E6*(1+0.06)^-2</f>
        <v>-889.99644001423985</v>
      </c>
      <c r="H6" t="s">
        <v>25</v>
      </c>
      <c r="I6">
        <v>750</v>
      </c>
      <c r="J6">
        <v>2</v>
      </c>
      <c r="K6">
        <v>-750</v>
      </c>
      <c r="L6">
        <f t="shared" ref="L6:L9" si="0">-750*(1+0.06)^-J6</f>
        <v>-667.49733001067989</v>
      </c>
    </row>
    <row r="7" spans="2:12" x14ac:dyDescent="0.25">
      <c r="D7">
        <v>3</v>
      </c>
      <c r="E7">
        <v>-1000</v>
      </c>
      <c r="F7">
        <f>E7*(1+0.06)^-3</f>
        <v>-839.61928303230161</v>
      </c>
      <c r="J7">
        <v>3</v>
      </c>
      <c r="K7">
        <v>-750</v>
      </c>
      <c r="L7">
        <f t="shared" si="0"/>
        <v>-629.71446227422621</v>
      </c>
    </row>
    <row r="8" spans="2:12" x14ac:dyDescent="0.25">
      <c r="D8">
        <v>4</v>
      </c>
      <c r="E8">
        <v>-1000</v>
      </c>
      <c r="F8">
        <f>E8*(1+0.06)^-4</f>
        <v>-792.09366323802044</v>
      </c>
      <c r="J8">
        <v>4</v>
      </c>
      <c r="K8">
        <v>-750</v>
      </c>
      <c r="L8">
        <f t="shared" si="0"/>
        <v>-594.07024742851536</v>
      </c>
    </row>
    <row r="9" spans="2:12" x14ac:dyDescent="0.25">
      <c r="D9">
        <v>5</v>
      </c>
      <c r="E9">
        <v>-500</v>
      </c>
      <c r="F9">
        <f>E9*(1+0.06)^-5</f>
        <v>-373.62908643302842</v>
      </c>
      <c r="J9">
        <v>5</v>
      </c>
      <c r="K9">
        <v>750</v>
      </c>
      <c r="L9">
        <f>750*(1+0.06)^-J9</f>
        <v>560.44362964954269</v>
      </c>
    </row>
    <row r="10" spans="2:12" x14ac:dyDescent="0.25">
      <c r="B10" t="s">
        <v>27</v>
      </c>
      <c r="F10">
        <f>SUM(F4:F9)</f>
        <v>-9838.7346991326831</v>
      </c>
      <c r="L10">
        <f>SUM(L4:L9)</f>
        <v>-10038.385579875201</v>
      </c>
    </row>
    <row r="16" spans="2:12" x14ac:dyDescent="0.25">
      <c r="B16" t="s">
        <v>18</v>
      </c>
      <c r="H16" t="s">
        <v>19</v>
      </c>
    </row>
    <row r="17" spans="2:13" x14ac:dyDescent="0.25">
      <c r="D17" t="s">
        <v>31</v>
      </c>
      <c r="E17" t="s">
        <v>33</v>
      </c>
      <c r="F17" t="s">
        <v>22</v>
      </c>
      <c r="G17" t="s">
        <v>21</v>
      </c>
      <c r="J17" t="s">
        <v>20</v>
      </c>
      <c r="K17" t="s">
        <v>33</v>
      </c>
      <c r="L17" t="s">
        <v>22</v>
      </c>
      <c r="M17" t="s">
        <v>24</v>
      </c>
    </row>
    <row r="18" spans="2:13" x14ac:dyDescent="0.25">
      <c r="B18" t="s">
        <v>23</v>
      </c>
      <c r="C18">
        <v>6000</v>
      </c>
      <c r="D18">
        <v>0</v>
      </c>
      <c r="E18" s="3">
        <v>0</v>
      </c>
      <c r="F18">
        <v>-6000</v>
      </c>
      <c r="H18" t="s">
        <v>26</v>
      </c>
      <c r="I18">
        <v>8000</v>
      </c>
      <c r="J18">
        <v>0</v>
      </c>
      <c r="K18" s="3">
        <v>0</v>
      </c>
      <c r="L18">
        <v>-8000</v>
      </c>
    </row>
    <row r="19" spans="2:13" x14ac:dyDescent="0.25">
      <c r="B19" t="s">
        <v>24</v>
      </c>
      <c r="C19">
        <v>500</v>
      </c>
      <c r="D19">
        <v>1</v>
      </c>
      <c r="E19" s="4">
        <v>-1000</v>
      </c>
      <c r="F19">
        <f>E19*(1+0.06)^-1</f>
        <v>-943.39622641509425</v>
      </c>
      <c r="H19" t="s">
        <v>24</v>
      </c>
      <c r="I19">
        <v>1500</v>
      </c>
      <c r="J19">
        <v>1</v>
      </c>
      <c r="K19" s="4">
        <v>-750</v>
      </c>
      <c r="L19">
        <f>-750*(1+0.06)^-J19</f>
        <v>-707.54716981132071</v>
      </c>
    </row>
    <row r="20" spans="2:13" x14ac:dyDescent="0.25">
      <c r="B20" t="s">
        <v>25</v>
      </c>
      <c r="C20">
        <v>1000</v>
      </c>
      <c r="D20">
        <v>2</v>
      </c>
      <c r="E20" s="4">
        <v>-1000</v>
      </c>
      <c r="F20">
        <f>E20*(1+0.06)^-2</f>
        <v>-889.99644001423985</v>
      </c>
      <c r="H20" t="s">
        <v>25</v>
      </c>
      <c r="I20">
        <v>750</v>
      </c>
      <c r="J20">
        <v>2</v>
      </c>
      <c r="K20" s="4">
        <v>-750</v>
      </c>
      <c r="L20">
        <f t="shared" ref="L20:L23" si="1">-750*(1+0.06)^-J20</f>
        <v>-667.49733001067989</v>
      </c>
    </row>
    <row r="21" spans="2:13" x14ac:dyDescent="0.25">
      <c r="D21">
        <v>3</v>
      </c>
      <c r="E21" s="4">
        <v>-1000</v>
      </c>
      <c r="F21">
        <f>E21*(1+0.06)^-3</f>
        <v>-839.61928303230161</v>
      </c>
      <c r="J21">
        <v>3</v>
      </c>
      <c r="K21" s="4">
        <v>-750</v>
      </c>
      <c r="L21">
        <f t="shared" si="1"/>
        <v>-629.71446227422621</v>
      </c>
    </row>
    <row r="22" spans="2:13" x14ac:dyDescent="0.25">
      <c r="D22">
        <v>4</v>
      </c>
      <c r="E22" s="4">
        <v>-1000</v>
      </c>
      <c r="F22">
        <f>E22*(1+0.06)^-4</f>
        <v>-792.09366323802044</v>
      </c>
      <c r="J22">
        <v>4</v>
      </c>
      <c r="K22" s="4">
        <v>-750</v>
      </c>
      <c r="L22">
        <f t="shared" si="1"/>
        <v>-594.07024742851536</v>
      </c>
    </row>
    <row r="23" spans="2:13" x14ac:dyDescent="0.25">
      <c r="D23">
        <v>5</v>
      </c>
      <c r="E23" s="4">
        <v>-1000</v>
      </c>
      <c r="F23">
        <f>(G23+E23)*(1+0.06)^-5</f>
        <v>-373.62908643302842</v>
      </c>
      <c r="G23" s="4">
        <v>500</v>
      </c>
      <c r="J23">
        <v>5</v>
      </c>
      <c r="K23" s="4">
        <v>-750</v>
      </c>
      <c r="L23">
        <f>(K23+M23)*(1+0.06)^-J23</f>
        <v>560.44362964954269</v>
      </c>
      <c r="M23" s="4">
        <v>1500</v>
      </c>
    </row>
    <row r="24" spans="2:13" x14ac:dyDescent="0.25">
      <c r="B24" t="s">
        <v>27</v>
      </c>
      <c r="F24" s="5">
        <f>SUM(F18:F23)</f>
        <v>-9838.7346991326831</v>
      </c>
      <c r="L24" s="5">
        <f>SUM(L18:L23)</f>
        <v>-10038.385579875201</v>
      </c>
    </row>
    <row r="25" spans="2:13" x14ac:dyDescent="0.25">
      <c r="D25" t="s">
        <v>29</v>
      </c>
      <c r="E25" s="6">
        <v>-9877.17</v>
      </c>
      <c r="J25" t="s">
        <v>29</v>
      </c>
      <c r="K25" s="6">
        <v>-10229.370000000001</v>
      </c>
    </row>
    <row r="26" spans="2:13" x14ac:dyDescent="0.25">
      <c r="D26" t="s">
        <v>30</v>
      </c>
      <c r="E26">
        <v>541.37</v>
      </c>
      <c r="J26" t="s">
        <v>30</v>
      </c>
      <c r="K26">
        <v>260.5</v>
      </c>
    </row>
    <row r="53" spans="2:2" x14ac:dyDescent="0.25">
      <c r="B53" s="1"/>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7"/>
  <sheetViews>
    <sheetView tabSelected="1" workbookViewId="0">
      <selection activeCell="C41" sqref="C41"/>
    </sheetView>
  </sheetViews>
  <sheetFormatPr defaultRowHeight="15" x14ac:dyDescent="0.25"/>
  <cols>
    <col min="1" max="1" width="10" customWidth="1"/>
    <col min="2" max="2" width="12.140625" customWidth="1"/>
    <col min="3" max="3" width="46.140625" customWidth="1"/>
    <col min="4" max="4" width="24.42578125" customWidth="1"/>
  </cols>
  <sheetData>
    <row r="3" spans="1:4" x14ac:dyDescent="0.25">
      <c r="A3" t="s">
        <v>35</v>
      </c>
    </row>
    <row r="4" spans="1:4" x14ac:dyDescent="0.25">
      <c r="B4" s="10" t="s">
        <v>36</v>
      </c>
      <c r="C4" s="7" t="s">
        <v>37</v>
      </c>
      <c r="D4" s="8" t="s">
        <v>38</v>
      </c>
    </row>
    <row r="5" spans="1:4" x14ac:dyDescent="0.25">
      <c r="B5" s="11">
        <v>0.5</v>
      </c>
      <c r="C5" s="9">
        <f>(1/6)</f>
        <v>0.16666666666666666</v>
      </c>
      <c r="D5" s="12">
        <f>IF(B5&lt;=C5,1,0)</f>
        <v>0</v>
      </c>
    </row>
    <row r="6" spans="1:4" x14ac:dyDescent="0.25">
      <c r="C6" s="8" t="s">
        <v>39</v>
      </c>
      <c r="D6">
        <v>0.08</v>
      </c>
    </row>
    <row r="34" spans="1:4" x14ac:dyDescent="0.25">
      <c r="A34" t="s">
        <v>41</v>
      </c>
    </row>
    <row r="35" spans="1:4" x14ac:dyDescent="0.25">
      <c r="B35" s="10" t="s">
        <v>36</v>
      </c>
      <c r="C35" s="7" t="s">
        <v>37</v>
      </c>
      <c r="D35" s="8" t="s">
        <v>38</v>
      </c>
    </row>
    <row r="36" spans="1:4" x14ac:dyDescent="0.25">
      <c r="B36" s="11">
        <v>0.5</v>
      </c>
      <c r="C36" s="13">
        <v>0.25</v>
      </c>
      <c r="D36" s="12">
        <f>IF(B36&lt;=C36,1,0)</f>
        <v>0</v>
      </c>
    </row>
    <row r="37" spans="1:4" x14ac:dyDescent="0.25">
      <c r="C37" s="8" t="s">
        <v>39</v>
      </c>
      <c r="D37">
        <v>0.08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NVP</vt:lpstr>
      <vt:lpstr>Probability</vt:lpstr>
    </vt:vector>
  </TitlesOfParts>
  <Company>Oregon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Almarshed, Fahad</dc:creator>
  <cp:lastModifiedBy>Almarshed, Fahad</cp:lastModifiedBy>
  <dcterms:created xsi:type="dcterms:W3CDTF">2014-07-01T17:14:39Z</dcterms:created>
  <dcterms:modified xsi:type="dcterms:W3CDTF">2014-07-01T18:47:27Z</dcterms:modified>
</cp:coreProperties>
</file>