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
    </mc:Choice>
  </mc:AlternateContent>
  <bookViews>
    <workbookView xWindow="0" yWindow="0" windowWidth="28800" windowHeight="13335" firstSheet="1" activeTab="2"/>
  </bookViews>
  <sheets>
    <sheet name="CB_DATA_" sheetId="2" state="veryHidden" r:id="rId1"/>
    <sheet name="Sheet1" sheetId="1" r:id="rId2"/>
    <sheet name="Sheet3" sheetId="3" r:id="rId3"/>
  </sheets>
  <definedNames>
    <definedName name="CB_08d29940aec746869bbcea644376f9ac" localSheetId="1" hidden="1">Sheet1!$G$37</definedName>
    <definedName name="CB_0ecdc1a54b314709bd893d44d9681a04" localSheetId="1" hidden="1">Sheet1!$D$16</definedName>
    <definedName name="CB_0fd20332702a44e680e7e1203291970e" localSheetId="1" hidden="1">Sheet1!$D$31</definedName>
    <definedName name="CB_13f0d9fad3844edcae58a8dbd3d54f27" localSheetId="2" hidden="1">Sheet3!$F$5</definedName>
    <definedName name="CB_37d29dac437a48cc9b3df8669b963d07" localSheetId="1" hidden="1">Sheet1!$D$18</definedName>
    <definedName name="CB_4ebc03b8a6354c1887020dc11e5656db" localSheetId="1" hidden="1">Sheet1!$D$19</definedName>
    <definedName name="CB_58c49515ed4f4bbbb17d2808027920e3" localSheetId="1" hidden="1">Sheet1!$D$32</definedName>
    <definedName name="CB_7dd9d78eba834e90bad8f9aa631ccf0f" localSheetId="1" hidden="1">Sheet1!$E$20</definedName>
    <definedName name="CB_80740620c67e4574907e08b14cbffb86" localSheetId="2" hidden="1">Sheet3!$E$29</definedName>
    <definedName name="CB_8ac0c2f72e4e49708f7e3079e9e617ba" localSheetId="1" hidden="1">Sheet1!$D$20</definedName>
    <definedName name="CB_99c764ae182d469bb408445d1f7e1ce7" localSheetId="2" hidden="1">Sheet3!$G$29</definedName>
    <definedName name="CB_a62085fe19e24387a365f0c231fd7ad5" localSheetId="1" hidden="1">Sheet1!$D$17</definedName>
    <definedName name="CB_b2cd22ff46af444a921fbf58c7af391c" localSheetId="1" hidden="1">Sheet1!$D$30</definedName>
    <definedName name="CB_beed93d68c7244e0b4fac370f3bdf389" localSheetId="1" hidden="1">Sheet1!$D$29</definedName>
    <definedName name="CB_Block_00000000000000000000000000000000" localSheetId="1" hidden="1">"'7.0.0.0"</definedName>
    <definedName name="CB_Block_00000000000000000000000000000000" localSheetId="2" hidden="1">"'7.0.0.0"</definedName>
    <definedName name="CB_Block_00000000000000000000000000000001" localSheetId="0" hidden="1">"'635568450604051984"</definedName>
    <definedName name="CB_Block_00000000000000000000000000000001" localSheetId="1" hidden="1">"'635568450604051984"</definedName>
    <definedName name="CB_Block_00000000000000000000000000000001" localSheetId="2" hidden="1">"'635568450604364016"</definedName>
    <definedName name="CB_Block_00000000000000000000000000000003" localSheetId="1" hidden="1">"'11.1.3436.0"</definedName>
    <definedName name="CB_Block_00000000000000000000000000000003" localSheetId="2" hidden="1">"'11.1.3436.0"</definedName>
    <definedName name="CB_BlockExt_00000000000000000000000000000003" localSheetId="1" hidden="1">"'11.1.2.3.000"</definedName>
    <definedName name="CB_BlockExt_00000000000000000000000000000003" localSheetId="2" hidden="1">"'11.1.2.3.000"</definedName>
    <definedName name="CB_c3492ce4333649e2b83a158cb5bc1d54" localSheetId="2" hidden="1">Sheet3!$G$5</definedName>
    <definedName name="CB_ddf0a2373a074a619996318b0cef8d7b" localSheetId="1" hidden="1">Sheet1!$E$32</definedName>
    <definedName name="CB_e3027b0110d149ec88671fd3b96e8dd1" localSheetId="2" hidden="1">Sheet3!$F$29</definedName>
    <definedName name="CB_ea87e97c6eac46179fc5e621c208f9a6" localSheetId="1" hidden="1">Sheet1!$D$28</definedName>
    <definedName name="CBWorkbookPriority" localSheetId="0" hidden="1">-2079501868</definedName>
    <definedName name="CBx_50218bedf158437b8808a21252dc15bf" localSheetId="0" hidden="1">"'Sheet3'!$A$1"</definedName>
    <definedName name="CBx_987c6de706b147219fab3fd424caa4ae" localSheetId="0" hidden="1">"'Sheet1'!$A$1"</definedName>
    <definedName name="CBx_c0874d7770414104922e514f42472067" localSheetId="0" hidden="1">"'CB_DATA_'!$A$1"</definedName>
    <definedName name="CBx_Sheet_Guid" localSheetId="0" hidden="1">"'c0874d77-7041-4104-922e-514f42472067"</definedName>
    <definedName name="CBx_Sheet_Guid" localSheetId="1" hidden="1">"'987c6de7-06b1-4721-9fab-3fd424caa4ae"</definedName>
    <definedName name="CBx_Sheet_Guid" localSheetId="2" hidden="1">"'50218bed-f158-437b-8808-a21252dc15bf"</definedName>
    <definedName name="CBx_SheetRef" localSheetId="0" hidden="1">CB_DATA_!$A$14</definedName>
    <definedName name="CBx_SheetRef" localSheetId="1" hidden="1">CB_DATA_!$B$14</definedName>
    <definedName name="CBx_SheetRef" localSheetId="2" hidden="1">CB_DATA_!$C$14</definedName>
    <definedName name="CBx_StorageType" localSheetId="0" hidden="1">2</definedName>
    <definedName name="CBx_StorageType" localSheetId="1" hidden="1">2</definedName>
    <definedName name="CBx_StorageType" localSheetId="2"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 l="1"/>
  <c r="C22" i="1"/>
  <c r="C34" i="1"/>
  <c r="O2" i="1"/>
  <c r="O3" i="1"/>
  <c r="B11" i="2"/>
  <c r="A11" i="2"/>
  <c r="P2" i="2"/>
  <c r="E34" i="1" l="1"/>
  <c r="G5" i="3"/>
  <c r="E22" i="1"/>
  <c r="G29" i="3" l="1"/>
  <c r="D34" i="1"/>
  <c r="G34" i="1" s="1"/>
  <c r="D22" i="1"/>
  <c r="G22" i="1" s="1"/>
  <c r="G37" i="1" l="1"/>
</calcChain>
</file>

<file path=xl/sharedStrings.xml><?xml version="1.0" encoding="utf-8"?>
<sst xmlns="http://schemas.openxmlformats.org/spreadsheetml/2006/main" count="117" uniqueCount="71">
  <si>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</si>
  <si>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</si>
  <si>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</si>
  <si>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</si>
  <si>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</si>
  <si>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</si>
  <si>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</si>
  <si>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</si>
  <si>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</si>
  <si>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</si>
  <si>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</si>
  <si>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</si>
  <si>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c0874d77-7041-4104-922e-514f42472067</t>
  </si>
  <si>
    <t>CB_Block_0</t>
  </si>
  <si>
    <t>㜸〱敤㕣㕢㙣ㅣ㔷ㄹ摥㌳㝢昱捥摡㡥摤㌸㑤㥢㔲㕡㐳㈹㠵㍡戸㜱搲㔰ち㠴攰㑢㜳㈹㑥散挶㑥ち〲戴ㄹ敦㥥㠹愷搹㤹㜱㘷㘶㥤戸㔴㙡〵攵㈶㙥ㄲ㌷㔱㈸户ち㈱昱挲攵㠵晢ぢㄲㄲ〸ㄵ㠹〷㜸㐰攲愱㈰〴て㈰㠸挴ぢて㐸昰㝤㘷㘶㜶㘷㜶扤㘳㜷摢㠲㡢㝣搲晤㝤收摣收㥣昳㕦捦晦㥦㘹㑥攴㜲戹㝦㈳昱㉦㔳㠱㤹㥢㤷㌶晣㐰摡㤳戳㙥愳㈱㙢㠱攵㍡晥攴戴攷ㄹㅢ昳㤶ㅦ攴搱愰㔴戵㔰敦ㄷ慢扥昵㠸㉣㔷搷愵攷愳㔱㌱㤷㉢㤷㜵つ昵ㅣ㠴扦搱昸㐱㘷慦愱〲挰昲散捣挲捡㐳ㄸ㜵㈹㜰㍤㜹㜰晣㐲搸昷搸搴搴攴搴攴㤱扢㡦扣㝥昲搰挱昱搹㘶㈳㘸㝡昲㤸㈳㥢㠱㘷㌴づ㡥㉦㌶㔷ㅡ㔶敤㙤㜲㘳搹扤㉣㥤㘳㜲攵搰㤱ㄵ攳敥㌷㑣摤㝤昴愸㜹敦扤㙦ㄸ挲慢㜳㘷㘷㘷ㄶ㍤㘹晡㉦搰㤸㐵㑥昹敥㌹㔹戳戸㌶㈹㍤换戹㌴㌹㍢㠳晦ㄲ昳挷搳㍤㤳㑢慢㔲〶㝣戵昴愴㔳㤳扥㡥㡥㠳昶戴敦㌷敤㌵㙥㥥㙥㥦挰㔲㙢㠶ㅦㄴ敤㔹搹㘸攸㜶㍣㙡搹㕥挰摥㌵㡣㡤㈱㝢㐹㍡扥ㄵ㔸敢㔶戰㔱戲㤷㌱㔰㝤搸㍥敦换㜳㠶㜳㐹㥥㌵㙣㔹戴㑦㌶慤㝡㈱㑣戹晣ㅤ昱㄰挹㠹愹攵㑦㑥晢昶散慡攱愹ㄹ昹摣㤸㡣戶㈷扣㕡扡敤㙤扤挷攵搴搵ㅢ㌸收敤扤摢愱收㠲攱戵㕡㑥昴㙥ㄹ㉤㍥㍤㠳扢㝡户㑦散㔱扡捦㙢㝢昷㔱㕢㤹㙥㉤〶㈳晡㔶㍢㡡挵攸㈵㠲〱㠲㌲〱ㄱ愸㔷〸〶〹㠶〰㐴攱ㅦ攰㤲㘴㐷㔶㘹㔵㐳慢慥㘸搵㥡㔶慤㙢㔵愹㔵㑤慤㝡㐹慢慥㙡㔵㑢慢㍥愴㔵㉦愳㑤㥣捡〳〳㕡㤴晥晥愳晤换㤷㉦㝣㜵收㕢ㄳ昹㌳㌷敦昹㘳㜵㘸てㅡ㍤㄰㑤㙡捥㌳慥㠰搴摡㔴㝣㜸昲㄰晦㙤捤ㄵ㘰ち昳愸㜹㡦㌹㌵㔵㍦㝡挸㌸㘲ㄴ戹慣っ攴愷〸㘵ㄴ㙤㠷捣〷㉤愷敥㕥㔱戸扢㜹挶昰㘵㝢攳㈶愲扡ㄹ户改搴晤㤷㙤㕥戹ㄴㄸ㠱扣愹戳慥㍤㐸㔷户㈵戰㤵昴搵晢㙥改散㜶挱㘸㌴攵昴㔵㉢慣㝥㜹㐷戵扤攸戹㉢扤㙢㑦㜸昲攱㔶㙤搷㡣愶㈱搴搶搵搸㕤慢っ慢挲㜹㡤捦慥扡扥㜴搴昴㈶散㐵慢㜶㔹㝡㑢㤲㈲㔱搶搵㔲慦㘷㔵挴昵ㄳぢづㄶち㙥慤扦㌲㔹㙡摥㜷㌵〰㌳换㍡收扢㈶扤㘰㘳搹㔸㘹挸晤愹㈶攱㍢㔱㜱㈰㔵㝣挲慤㌵晤㔹搷〹㍣户㤱慥㤹慥慦ㅢ㤰㌴昵㌳㙥㕤ㄶち㌹㈵ㄴ㈰㜰昳㜹㈱㜲㜷昶收〵㠵㠸〴㡡挹挸㌷愶挹㙥昲ㅣ㔶㠷㔵㌴㈴㘹㔲㝢搵ㄶ㠳㜱扥㑡挶㘴㜰㘰㘲㑤搴ㅦ㝣改㙢戶ㄸ戶㠵戹ㄷ户戱愶㡤㐵慢扦㙦㕤㍡挱㈹挳愹㌷愴㤷愹晤〴㘷愴㡦〰ㄴ慦㐱㈰昴摣㍤慡㍡㜱㔵㙣ㄴ慦㔸昵㘰戵戴㉡慤㑢慢〱捡愰㈱换㘵㙥㙤㔷搲慦㐳㤱扥㤷㘰っ愰㔲挹㤵昶戱㔱愹㠲㤴㉢㔲㍡㘵昰㜲㑡㤰戳㕦㡡㤷㠷捣ㄳ㔶㈳㤰愱㔰ㅥ㌱㠱㤱㔰慢㈹昴つ㤳㐴㍤愳ㄶ㉡㡣㝤收㉣愸搴戰㥣㘰愳捤户㕤㕣ㄲㄲ搱慥㉣搸㜱戲㠰愲㈰㉤て㌲㜸つ㐴搳㈱つ戲ㅢ㈷㠸㠸㙣㤰愱搹㌱㜲㥡挸搸㍥㐳㐶愰㝤㤲〸搹晡㔰㙦ㄹ㐱㘲敦㈶㔲㜶敡挹㡦扢搲㙣㌳㕢㍥㤴㘶搷㘳攳昴晤〴㌷㄰摣㐸㜰〰㐰晣〹ㄲ㡥㔲づ昹㜴搲㕦㠶㘷晤㘶㠲㤷〳㐰㍥改㤴㌹㤱愸愲つ戵ㅤ㍢㤲敤㠶㘱㈷㉢愳㌸ㄴ㐵戴㡣㕢㜶收戰慤㄰ㅤ㔹㥤㍢㐳搷ㄶ㤴㡥㝤㜵㙦摡㑣㉥㠷ㄴ㤹搱㌴戹搶㉤㥡㈶㌷㠲㑤晢搴㕢户愲慢㍥㑥昰ち㠰㡡晥㑡㐲㈸ㄷㅡ扣摢戳攸㘹㔲扥㈴捣愲搰ㄸ敡㔳挱㐷㠴捣㈳㐰㠶㤰敢㍡扥散摡搰㌴〷㈷捣㤷扣つ㝤戰㌷㝦㐷㐸敦搰㥢扢㝡㠷晥愲攷㘸㐵摦〶昶ㄲ扦敢愹㘳㙥㐷戵晥㙡㠲㍢〰㍡㜴っ㑦摦捦搵㔳愰捣㘲㍢㠱戹扤昴扡㈸㉢㜷㜹㘳㑤㉡つ㌴㘴㉥ㅢ摥㈵ㄹ挰㠳㜱㝡づ戶戰敢㜹戲㠱㐳㙤㕤ㄵ昰晣㜲㐳扡搰㍦攱戹㌶换㜷㙤㘴晦㈵愱ㄸち〵㉤㥦敢戰㤱㌳㙣捤㠴捦㈹㐱㌹搴挱㐷㝡ぢ㠹㐴愷㌴㜹戱㕦昶昹㜲㔷㤲昴㈱㐹㕥㡢㙤搵敦〴㠰㤴㄰扦改㈹㔱づ戲搹敢㔴戳戴挵㑡て㕦挶改愴挳㠷搸㈵㐷〶㐳㠷敤っ晣〷晥戰扤㘴搹㉤㘱㌱㘸㉦㑡慦〶摦㠲搵㤰㤵搰㉤㑢㔱戳㉢㉢㕥㈲戲㈲㥦敦㍡㑦㘷昸搷ㄴ㥤㜴㐸㠹㑣㙥捦慣捣㌸㡢户㠹㡡㙥㐸ち㤵っ搷㔰㑢〲㤱昲搸㜶㔷挴昴㈱㘲敥挲挶改㠷〸愶〸づ〳ㄴ㝦〹㐹戳摤㡤㘷㌸㙣㘰㥤㉥敤㙡㌵㔷㈶ㅡ㤴㡢昰㤹㥥挲敡㈸㕦昳㝡㠲㝢〰㍡捣ㅦ㍡㈰㌳〸㔱愱㍣㐱㠸㉡㡣㘱㕥戰攴ㄵ搲挰ㅥㄳ㠱愵搹愶ㅦ戸㌶㈳㑢挳收㥣㝢搶つ收㉣㝦つ㤱愸㌱㌳捡㍣戸㉡ㅤ㔰㤷〷摢愷愳捣㕤㕢㤳㜵摤㕣㜲㥢㄰㙤愷攷㜶挲挱ㅣ摢〱㕢㔲㥤捤㌵㠱搴摦昹ㄸ㐳〸散戴昲户搲ㅢ扢㉤敦㌷て㝤㈳敤ㅤ㕤戶㠲㠶ㅣ㌴㐳愶㘳扥㙣㘲ㄷㄱ㌹愸て㤸换慢㥥㤴㜳挳收㐹捦慡㌷㉣㐷ㄲㄹ戰㌱ㄹ慣㥢㤷㤷㄰㈵㔸㜴ㄹ〳㜴㥤㘱㜳搹㌳ㅣ㝦捤㘰㐰㜱㘳㙦敡㐹㠵㐵㡡收㡣攵昸㜸㡤挲㈲昳㈳收搲慡㝢〵ㄱ摢愶敤㥣㌴搶晣ㅤ㠱ㄵㄲ㝤㤸ㄴ㙡㠴㈶㌴㑤㤴戵㜲扦昸攱㠱㍣㤷㈳敦ㄵ〸ㄴ慥㜲㐵晡捣㌳戴㌷敤晡㈸㐶㐳㍢㥤㜳ㅡ㐲昴愸㔵㤸捦㤴挲攴㔴晤㕥昶㜹㈳挰晤㈷捦㥦㙥㐷收㥥㔷捣扡㐸㉦㝦㠶㡣㔷㘴搱ち㠴搰㐷户㈷㈴ㄵ㤶㤱㜲挰㠱挰㌸㥦㍡挹慦㘲慡㌶愴扥㍤敤散〹㐴㤲㠶捣㜹㘳㐵㌶㄰㡦戶㡤㘰㑦昸㐰㌳搶㌶ㅡ㝥㔴㌷敢摡戶㐱搲㈲㔹㉥搵っ㔲昰㜴㌳㜰捦㔸㡥㙥〲㈸晡㡢㡡㡣慢㈸㌲慥慡愲㈱昳ㅣ㐳㠳㉡捦戱摣㑢㠶㘷〵慢戶㔵㉢昳㠱攱扢ㅤ㐱㤳㘰㜲㑡摥㌸挵㌲㘳扣挳㥡㍦て㤳捤㥦〴扡㈷㈱㐷戹㜵㐴㍦㈸㔷ㄳ㈵晣ㄳ㝤㍡㤶㈰㘰㤴愷㔴㝦㌳㐶㉢慡摢ㄱ㄰㌹㉡㕤㡢敦㘰㕣㝢っ㈵愱㄰㈲搶㌳㐸〴㕥挱㠴㤰愷㡢扢㘴㥥㜷慣〰搸㈳挶㑥㔸挱㥣て㤴〳㈰慢㡥户㌷㈹慣㈶㍡㑤戴戴挲慤摤㔵㈹㌵㜱㑢㜷㝤㔲㙦扣㙡㤳敡㔰愳㈴ㄴ挹㔶㡤㤴㘶搹㘴㡥㍢㐹搵〸愵戸㘳㙤㈳戲摣愶敤㝤愷ㄴ㜹ㅥ㡡㐹搱㑣㑥㝦㡢㈲ㄴ〴㝡㈳ㅤ㐵㥦㝤㌶㜹㈴㈲㌶戴〱㉡搴㔳㘱搹㜰ㄴㄲ㍣㡤㙢㈷㜵㔹㠹㥥挰摦㝢愲散㐲㌳㐸搵ㄸ㔷挷愲㥡改㐶㘳挱㠱㤵㔰㌳扣晡づ㘱㘹慣㉤搴㌰㡡㍢晢搵晥攱昶㈶ㄸ㌱㘲㐳㠶㐵㌲晣挰㘰㐳㌰㔷㈲愲㑡敢㙣㤸㕢摤㉡㉥昳改㡣㌴ㅣ㠵㠱愵愰㍥㈷搷㤵ㄹ搶戶攴挷㔴㠷搶㘹㔱挹㔱摤㥣㕥昱愱搲〳捡昱㈸愷ㄸ㕣㌷捦搱㉤㠵㑢っ㄰扢㔱㙥戱ㄶ㈰戴摢ㅡ㠰㈷㠳㥤㠳ㅤ散㐸ㄸ㍡愱㜵㐶〹㕡捡㈰摣昴㈲挸㍢㝤㘲ㄴ㠲搴㔴改㙦挷挵攷㥦㘴晡挶昱㕣㥣㠹㤸㠸攱慥っ敢〱挸㑤㐶㈶挹㐵㘳㜱挰㍣㤴㙣㑡㘸つ挵㘵㌴㌱㠶㘹昲㜹〱㙥昱㌰㤶㌵㐲戶㘹攰㥥㕢㘰㐱㥢㌶㌶昶㤸愷㥤㕡愳㔹㤷㑡ㄵ挷戲㕡㘹攴ㅤ㠱㉦㜵〵㌰攴愶㡣㝤㠹㌶攵㌴㡥㔲㕣㌲㤱搴扦摤慤ㅦ㐷㜷㈵攴㌰㐶愸晡ㄸ㠰捣㜰换愹㠰㔸搷㍤〵摡㠷㝢摢ㄷㄸ搴攵㌹㠸戴慥㈲捡戲㜹摣挷㙢㐵㤱ㄵ户㈵㥡捤扢昳㉥㙤昶㐴搱㈹㉢㉣摡ㄱ㌸挲㍡㐳㠱㔷㉡挱ㄸ改㤳㍢㌸㐸敥㕡ㄴ摤扤昶㤸㝡捣㕤〳㉡ㄴ〶〴㘳扣㍣〵攵戰慢㘰㈴ㅡ摣㕡摢敡ㄶ㡣晥搲昲搶愷〱〴挳挰㌴㘸搱㌲㌴㜰㘶㤱摦摡挰戹ㄵ慤㌲㈲愴挹㘰㉡㘳㤴㘳㜰搸〳㘹攰㈶ㅥ愴㤷㕤㈸愱㘰㥦扡ㄸㄶ摦㑤㥣戰㜱〴㜲扤晤ㅤ㠵㡢㐶㠰敢㉦捥㠱㡥攲改㝡㥤收㉥晣㜳㍢〲慢戸扡ㄱ㥡愳晢㍡㉥㘵愹㌵搱扥扢慤愳㈲扡㉣㜸㜸㙥昲㤴ㄱ搴㔶㤷㠲㡤昰攲㔶扦㈴㔱晣㌱晣ㄱ㥢扥㥤㌶㜳挱攱㐵搴㜵敥㝤攵戲攳㕥㜱搴扣㡡㍥㙦晤㠱㐲㜰㠵㜲㠰㤳慣攴晥㡤㝦㉡㘹戹攲㡦㌰攲㜶愶捤〱摡づㄲ㡥愳㔲㈸つ挶㤱捦愰ㄳ搸敥慤㕢〳愴㤳㝤ㅤ㜴愲〴挱㉥愱㌸㤷㕥㌰㐲ㄱ㍦〴㕡㐹㉣攱㤱ㅣ㝢晥㜵戰扥昸〱㑡㠸㜰㍣㐷㘲愴昸ち攴㌲㔰愷〴㜹㜴挵㠳ㄷ㐲晥㝦戰ㄴ㜳昳愶散昴㕦㘰㘶昱晤㑥ㄴ摤㐲ㄴ㝤慦ぢ㐵㠲搷㐰ㄴ晦摥㡦㑣㥣㡡っ捦㍥愷㐰㌸搷戴㝢〰㝤搱㉦晣晥てて愰昳ㄱ㜱㈸ㅢつ愱戶摢昱摣㌲ㄱ昲㕤㈶〲㠳昷捡㐴㌸㠳㡣㘰ㄴ㍦㌴ㄱ㈲ㅦ挸〲ち戶㌶ㄱㄸ摢换㌰〴ㄳ愱搶㠴㕢㠳㈷戰晤㌶晤㘳愷㜰昱㔶晡㠸攷㐳㘹昹戳昰㐸摤搰㕤扣㘸㜸㠶㝤㐰㤵㥦昴㈴㤴㤹户㡣㥢摣慡ぢ㝢摣戴㘹㡤敡戴㠹慦㈲昶戲敦晡㔳戶㜷㝦ㅤ㤸ち㔳攸扥ㄷ㘵㔱㝡ㅥ㥥ㄲ挱㜳㐳敥㍤晢扥㜹昲昷㡦㍣㜱㥣户搵㈲㕡㉤摥㠹㝣㍦㈱㝢摡ㄳ〸敡㈶㉥㡡㕣捦て㜳捥攰ㄳ㈵㙢慤㈱㘷っ㑦㔹㐱扥㙥挷搹㤰昰ㄲ㠴ㄹㄲ摦㑥㌰㌱㜱敦㈱㌴㌱㈷㍢摣㥤敡挳㈶攵㈲㥣㑣㑣㕣昹昴攲戰愱攸愹挸晡戴㌶㡢摦㠶㉡㝡㡥ㄳ㐹㕢㠹㍣㜵㌲〹昱慤㑥㕤㜷㤴扡㉥㍣挸㌰散ㅦ㑢㈹挴ㅦ㐸㈱挹㠳っ㉦〴㈸㈹㜵づ㤹攲㕤〰ㄹ㤱戵捥㄰㉦晤〱扢㐲㐰戶㉥晤昵昹ㄱぢ㜶ㄱ㔸㡣㝤昱晤㥥㘸㘹㡢挶慡㠹愱㕡㘵搳㉣㈱愳づ㉦㉣㤸㡡㑢㔳㤶捥㘱㤴㙥摢ㅤ挵㤷っ摢㘱攰㉤㘴散愲㑤㕦㕢挵扥捦㘹攲收〷昴㑣㐹㈹っ㘷㉦㡢㜱㈰㔵㌱扡戰㘹㈵㉣㈲ㅣ〹戳慤㑥㠳㔱ㄵ㜴㤶㜳〰愷㔲〴晦昸愵㄰敢㈷摡㐳㕦摦㔹㐳ㅤ攷っ㘰㠱晣挱晥扡㈵㠳戱昱㔶㜲っ㈴散戶㕡㤵挳敢攱攷搱㠵㡢捥〹扤㥤㔵捦攲㈸晥挴㥣㤵搷扡昴㍦愳搷㡡戳㉥戰㌷挳搸㈹晤晦㜶ㄴ㙣愹晦〵㘳㙦ち㤱敦㠸㌲㝣㈸㌲㝥戲㘵挸㠶㍢〲捦㌶㠲㌷敡㘰慣慢㉣㐳摥㘱㙥〹ㅦ慦㠶搵㑡㠲挳敦㔵攸扣ㅡ搱敡㑢摢㜶戰愷〰㘴㙣愸昸㜵㠸愰㥥晤搳㜲㉢㍥摤㤶摥㠹㡥晢捥㔸㌵捦昵㕤㌳ㄸ㕦㐲搰㜷㥣摦㥥㤹戰㜹愶挵搷㍡㠵摡㙤搸㠹愱㜷愳捦搹〵〸散戳㌲㜸愱㘲㤱㡣㉣㙣㉦㤲挱敦㤰㐶ㄳ攱㈵㙡〷晦㍡昳㠱愶搱挰愷慢ぢ昰㜵〶㉣摡ㄱ捡㉥昴㌸㜷摥搰攰搶攱㡥搶摢攰て㤲㡤㐹〴挷搴ㄲ摥昹㙥敥㙢攷ㅥ愴摢㐶㙢昳搹戲㍦㥦㕢愵昸㌴㜰扡扤户愴㐹㠶敦攴ㄷ挹ㄵ扤㑡㠸㑢晢挷昱㜷晢づ㕡㡥㌶〶㍡㡦㍥攸愶㈳㙣愲〱昷搹㌶愲摦ㄷ搱㔵㑣ㄳ攰愷ㅢ㔱㠶て㠲㕥㍥戲愲昸ㄲ㤶㐵〶㐰㍥㔷慡〱昴愶敡愷㌶愳敡搱㔸㈰ぢ㥥㌱㐸㡥ㄵ昱〵㌴攴㜶㠵换〶㑢㜰搹㐲㥤㈵㤰搷攳ㅥ挸攷〴捦ㄲ㙡㈲㥦㐳㠷搶㐴㉣㤴昶㥥挸㘷㌷㥢㠸愰ㄵ愰ㄶ㥡ㅣ㝦㌴搶㈲㝡〳搵扡㑤攰㄰戸〰㈳ㄴ㡢㤴㌵愵㌰戴昰〳㘲〶改㔷搱摦㘷㡦晦昲ㄹ愶扦ㅥㄷ㑡㄰愲㉡㍤㜹ち㐲㌵昹㑦㈴㈷敦愱戴昷攴㍦戶搹攴㐷㈹㈳㌹ㄳ㍤〰ㄸ捥㡢㉡晥愸挵㌴㤱攱㍥昲㈷㉥ㄲ攰㤷㥡挵愸㠱ㄲ搵昷ち㌲攸换つ㔷慤慥㈲ㄳ昷㉤㜲晤ㄹㅦ昷㈸晢㠸ㄷ㈱改换㈹㠵捥搸㔲愸ㄵ换㜶攴㠵摤ㄱ戲〱㑢攲搷戲㍤㐵㝡愹捦〸扦昸㘰㡣㤸㔳愷攲㉦愷戴㈸收〴挲〸㉤㔲搲て㌷㔲㝣㈰㙥晣㥤敦戶㕤愶愸㐰〲昵㠴㡤㐹㘷慡昱晢攳挶㠷昱㔵㤶㙡㤳攳つ〲愶㘷攳挶愴㐷搵昸㠹戸昱㕦づㅦ㘸㌵㡥改㌰ㅣ戹㐸㈲挹戰㜵㤵昵㥦昸㐲㝢〴捤㡢㈶昵攷愰ㄹㄶ㔳㜲慡搰㜱㐳㘹搰㈱㕣〶昱昰㡤昴㍣敥㌶攱ち〸㠴㙣昸扦㑡㌸㡤㍢㑦㜳㐶㘰攰ㄳ攸㜵〴㥢㍤㕤㍤戱㜳挹㕣昰㔰㌰㘰㥥昶㜱愶慡敦㈸ㄲ㠱㌹㔰〸昷㜷ぢ愷㝣㠶改搸摥㡦㌸㐸愶昱づ㐹㝦捡㐳〵㔶ち攲扤㌱㘶㜳㡦户㘹㐶㝦っ挸㠱㜴〴㘴㐶㝦ㅣ㌰っ挴昰戶㜲㙥㤴晣慦㤸晢扤慣㜸ㅦ挱ㄳ〰ㄵ㐱㘶㈷ㅤ㤴摥て㌰ㄲ晦㡦㉡挶搷㤵扦㐴ㄳ㡦挴㉦㑢㤲㤱晥㐱㜶昸㄰㐰ㅥ敥㕢ㄱㄱ㘱㐵晦㌰㑡㤲㉦愵攰㔰㉦晤〸㉢㍥㑡昰㌱㠰㑡㤱㤳摤昶慥㜱㑤㝤㙡慥㡦愳慢㜸㥣〰㍦晤ㄳ㔱㠶て㐵敥挳㥢㝡摢捡㍣ち挷ㅦ昶㈳搴㤹晡㠲晦㍥㝣㤱扦挱㐵攷昱㍦㈴㈹㉡挳扥愰扤戱扦戱挸〴戴挹搵㙦つ㥢晤㍣挶攱扡摡ㄱㄴ㡥㐸愵㔲搶㑡㠲昸收㠲㠵㡢㌷昰㉤挷㔴㠵㄰愴〱㔵攱㐴ㄵ挷㔱愰㝦㡡㑤㠹㘳攲㐹晦㌴㥦㠸㕡戵㠹㥦㠹㌲㝣㄰挴慢敡晥㔰搴㍤㝥㈱㜱慤㉡慣㡥ㄷㄲ晦慡㘲㌵昹挲㈷㌹㤸㐲ㄶ㌲㘹慤㐴愴㈹ㅡ晡〲㌲挳昹ㄱ捥敤㐱晣戴慢愲㜶戱㝥昱攲㍦㐷ち攳㌷ㄵ摥晥搶愱㈷㥦晤挵ㅦ㍥昹敢㜷ㅤ晢昳扦㥥㝡敡搷㝦晣攴㌳晦晡昱捡戱㥦㍤晤昴㑦敦晦昲㌳㝦搸㙢㝥㐵晢敥㍦攷扦昲攸搴攵㐷ㅦ㌶捦摦㜹昲搱㜷㍣昴挰搴攲㜵ㄳ昹晣挰挰ㅤ㘳㍦扦昱㌵愳㡦㍦晣㝤昱㤳摦摥攰〸戵㕣扣㈰㍤つ㉥㕢㑤攳㡢挸㘰ㅡ㥣昱㡢㍡つ㉥㔷㙤搴㑡戴㔱㌳㈸㈸挳愷挱〹愸ち㈳㕤㌱昸ㅦ扥散戱㤲</t>
  </si>
  <si>
    <t>Decisioneering:7.0.0.0</t>
  </si>
  <si>
    <t>987c6de7-06b1-4721-9fab-3fd424caa4ae</t>
  </si>
  <si>
    <t>CB_Block_7.0.0.0:1</t>
  </si>
  <si>
    <t>gas</t>
  </si>
  <si>
    <t>electric</t>
  </si>
  <si>
    <t>maintenance($)</t>
  </si>
  <si>
    <t>starting cost($)</t>
  </si>
  <si>
    <t>salvage($)</t>
  </si>
  <si>
    <t>MARR</t>
  </si>
  <si>
    <t>Cost</t>
  </si>
  <si>
    <t>years</t>
  </si>
  <si>
    <t xml:space="preserve"> </t>
  </si>
  <si>
    <t>1) PART A</t>
  </si>
  <si>
    <t>1) PART B</t>
  </si>
  <si>
    <t>Install</t>
  </si>
  <si>
    <t>Maint</t>
  </si>
  <si>
    <t>Salvage</t>
  </si>
  <si>
    <t>Year</t>
  </si>
  <si>
    <t>NPV</t>
  </si>
  <si>
    <t>Rate</t>
  </si>
  <si>
    <t>㜸〱敤㕣㕢㙣㈴㔷㤹敥㔳敥㙥㜷戵敤戱㌳㥥㕣㈶㠴挴㈱攴㐲㍣敢㡣㘷㌲㠴〰㠳昱㈵㥥㤹攰ㄹ㍢㘳捦㠴㠸㡤㝡捡摤愷挶㤵改慡㜲慡慡㍤攳㄰㈹ㄱ㈴㕣挴㈵ㄲ㌷ㄱ〸㉣㡡㔶㤱㜸〱昶㠵攵昶戲搲㑡扢摡つㄲて昰㠰㠴㐴㌶摡㕤ㅥ㐰㘸㈴㕥㜸㐰㠲敦㍢㔵搵㕤搵敤㉥㍢㥤〴ㅣ攴㌳改摦愷捥慤捥㌹晦昵晣晦愹攴㐴㉥㤷晢㌳ㄲ晦㌲攵㤹戹㘹㜹搳て愴㍤㌱敢搶敢戲ㅡ㔸慥攳㑦㑣㝢㥥戱戹㘰昹㐱ㅦㅡㄴ㉢ㄶ敡晤㐲挵户㥥㤰愵捡㠶昴㝣㌴㉡攴㜲愵㤲慥愱㥥㠳昰㌷ㄲ㍦攸散㌵㤸〷㔸㤹㥤㔹㕣㝤っ愳㉥〷慥㈷て㡤㥤て晢ㅥ㥦㥣㥣㤸㥣㌸㝡敦搱㜷㑦ㅣ㍥㌴㌶摢愸〷つ㑦ㅥ㜷㘴㈳昰㡣晡愱戱愵挶㙡摤慡㝥㐸㙥慥戸㤷愴㜳㕣慥ㅥ㍥扡㙡摣晢㥥挹㝢㡦ㅤ㌳敦扦晦㍤㠳㜸㜵敥捣散捣㤲㈷㑤晦つㅡ戳挰㈹摦㍢㈷慢ㄶ搷㈶愵㘷㌹ㄷ㈷㘶㘷昰㕦㘲晥㜸扡㙦㘲㜹㑤捡㠰慦㤶㥥㜴慡搲搷搱㜱挰㥥昶晤㠶扤捥捤搳敤㜹㉣戵㙡昸㐱挱㥥㤵昵扡㙥挷愳㤶散㐵散㕤摤搸ㅣ戴㤷愵攳㕢㠱戵㘱〵㥢㐵㝢〵〳搵㠶散㜳扥㍣㙢㌸ㄷ攵ㄹ挳㤶〵晢㐴挳慡攵挳㤴敢扢㌳ㅥ㈲㌹㌱戵晣㠹㘹摦㥥㕤㌳㍣㌵㈳㥦ㅢ㤳搱㜶摥慢愶摢摥搶㝤㕣㑥㕤扤㠱㘳摥摥扤ㅤ㙡捥ㅢ㕥戳攵㜸昷㤶搱攲搳㌳戸愷㝢晢挴ㅥ愵晢扣慢㝢ㅦ戵㤵改搶㘲㈰愲㙦戵愳㔸㡣㕥㈴攸㈷㈸ㄱ㄰㠱㝡㤹㘰㠰㘰㄰㐰攴晦〰㉥㐹㜶㘴㤵㔶㌱戴捡慡㔶愹㙡㤵㥡㔶㤱㕡挵搴㉡ㄷ戵捡㥡㔶戱戴捡㘳㕡攵ㄲ摡挴愹搴摦慦㐵改搷晦㕤扡攱晦㝥晤搰㠹㑦捤摦㌵晢挸㥤㔳㥦ㅤ摣㠷㐶て㐵㤳㥡昳㡣换㈰戵ㄶㄵㅦ㤹㌸捣㝦摢㜳〵㤸挲㍣㘶摥㘷㑥㑥搶㡥ㅤ㌶㡥ㅡ〵㉥㉢〳昹㈹㐲ㄹ㐱摢㐱昳㘱换愹戹㤷ㄵ敥㙥㥡㌱㝣搹摡戸昱愸㙥挶㙤㌸㌵晦㙤㕢㔷㉥〷㐶㈰㙦㙣慦㙢つ搲搱㙤ㄹ㙣㈵㝤昵扥㥢摢扢㥤㌷敡つ㌹㝤挵ち慢摦摥㔶㙤㉦㜹敥㙡昷摡㜹㑦㍥摥慣敤㤸搱㌴㠴摡㠶ㅡ扢㘳㤵㘱㔵㌸慦戱搹㌵搷㤷㡥㥡摥戸扤㘴㔵㉦㐹㙦㔹㔲㈴捡㥡㕡敡戵慣㡡戸㝥㝣搱挱㐲挱慤戵㜷㈴㑢捤〷慥〴㘰㘶㔹挳㝣搷愵ㄷ㙣慥ㄸ慢㜵㜹㕤慡㐹昸㑥㔴ㅣ㑣ㄵ捦扢搵㠶㍦敢㍡㠱攷搶搳㌵搳戵つ〳㤲愶㜶摡慤挹㝣㍥愷㠴〲〴㙥㕦㥦㄰戹扢扢昳㠲㐲㐴〲挵㘴攴ㅢ搲㘴㌷㜱ㄶ慢挳㉡敡㤲㌴愹扤㜳㥢挱㌸㕦㈵㘳㌲㌸㌰戱㈶敡て扥昴慥㙤㠶㙤㘲敥捤㙤慣㘹愳搱敡ㅦ搸㤰㑥㜰搲㜰㙡㜵改㘵㙡㍦挱ㄹ改挳〰㠵慢㄰〸㕤㜷㡦慡㑥㕣ㄱ㥢㠵换㔶㉤㔸㉢慥㐹敢攲㕡㠰㌲㘸挸㔲㠹㕢摢㤱昴㙢㔰愴敦㈷ㄸ〵㈸㤷㜳挵〳㙣㔴㉣㈳攵ち㤴㑥ㄹ扣㥣ㄲ攴散㤷攲攵㐱㜳摥慡〷㌲ㄴ捡挳㈶㌰ㄲ㙡㌵㠵扥㈱㤲愸㘷㔴㐳㠵㜱挰㥣〵㤵ㅡ㤶ㄳ㙣戶昸戶㠳㑢㐲㈲摡㤳〵扢㑥ㄶ㔰ㄴ愴攵㐱〶慦㠱㘸摡愴㐱㜶攳〴ㄱ㤱つ㌲㌴㍢㐶㑥ㄳㄹ摢㘷挸〸戴㑦ㄲ㈱㕢ㅦ敥㉥㈳㐸散㥤㐴捡㑥㕤昹㜱㑦㥡㙤㘵换㠷搲散㕡㙣㥣㝥ㅤ挱昵〴㌷㄰ㅣ〴㄰晦て〹㐷㈹㠷㝣㍡改㙦挳戳㝥ㄳ挱摢〱㈰㥦㜴捡㥣㐸㔴搱㠶摡㠹ㅤ挹㜶㐳戰㤳㤵㔱ㅣ㡡㈲㕡挶㑤㍢㜳挸㔶㠸㡥慣捥摤愱㙢昳㑡挷摥搱㥤㌶㤳换㈱㐵㘶㌴㑤慥㜵㥢愶挹㡤㘰搳ㅥ昵搶㉤攸慡㡦ㄱ摣ち㔰搶摦㐱〸攵㐲㠳㜷㘷ㄶ㍤㑤捡户㠴㔹ㄴㅡ㐳㍤㉡昸㠸㤰㜹〴挸㄰㜲ㅤ挷㤷㍤ㅢ㥡收攰戸昹㤶户愱て㜵攷敦〸改㙤㝡㜳㑦敦搰㕦昴ㅡ慤攸摢挰㕥攲㔷㕤㜵捣敤愸搶敦㈰戸ㄳ愰㑤挷昰昴晤㕡㍤〵捡㉣戶ㄳ㤸摢㑦慦㡢戲㜲㔷㌶搷愵搲㐰㠳收㡡攱㕤㤴〱㍣ㄸ愷收㘰ぢ扢㥥㈷敢㌸搴搶㔴〱捦㉦搷愷ぢ晤㜹捦戵㔹扥㘷㈳晢㙦〹挵㤰捦㙢㝤戹㌶ㅢ㌹挳搶㑣昸㥣ㄲ㤴㐳ㅤ㝣戴扢㤰㐸㜴㑡㤳ㄷ晢㘵㥦㉦昷㈴㐹て㤲攴㕤搸㔶晤㙥〰㐸〹昱㡢慥ㄲ攵㄰㥢晤㠳㙡㤶戶㔸改攱换㌸㥤戴昹㄰㍢攴挸㐰攸戰㥤㠱晦挰ㅦ戲㤷㉤扢㈹㉣〶散㈵改㔵攱㕢戰敡戲ㅣ扡㘵㈹㙡昶㘴挵㕢㐴㔶昴昵㜵㥣愷㌳晣㙢㡡㑥摡愴㐴㈶户㘷㔶㘶㥣挵㕢㐴㐵㌷㈴㠵㑡㠶㙢愸㈹㠱㐸㜹㙣扢㈷㘲㝡㄰㌱昷㘰攳昴挳〴㤳〴㐷〰ち㍦㠵愴搹改挶㌳ㅣ搶扦㐱㤷㜶愵㤲㉢ㄱつ捡㐵昸㜲㔷㘱㜵㡣慦㜹㌷挱㝤〰㙤收てㅤ㤰ㄹ㠴愸㔰㥥㈰㐴ㄵ挶㌰捦㕢昲㌲㘹㘰㥦㠹挰搲㙣挳て㕣㥢㤱愵㈱㜳捥㍤攳〶㜳㤶扦㡥㐸搴愸ㄹ㘵ㅥ㕥㤳づ愸换㠳敤搳㔶收慥慦换㥡㙥㉥扢つ㠸戶㔳㜳扢攱㘰㡥敤㠰㉤愹捥收㥡㐰敡敤㝣㡣㈱〴㜶㕡昹㕢改㡤摤㤱昷㥢㠷扥攱搶㡥慥㔸㐱㕤づ㤸㈱搳㌱㕦㌲戱㡢㠸ㅣ搴晡捤㤵㌵㑦捡戹㈱昳㠴㘷搵敡㤶㈳㠹っ搸㤸っ搶㉤挸㡢㠸ㄲ㉣戹㡣〱扡捥㤰戹攲ㄹ㡥扦㙥㌰愰戸戹㍦昵愴挲㈲〵㜳挶㜲㝣扣㐶㘱㤱昹㘱㜳㜹捤扤㡣㠸㙤挳㜶㑥ㄸ敢晥慥挰ち㠹㍥㑣ち㌵㐲ㄳ㥡㈶㑡㕡愹㔷晣昰㐰㥥换㤱昷昲〴ち㔷戹〲㝤收ㄹ摡㥢㜶㝤ㄴ愳愱㥤捥㌹つ㈲㝡搴㉣散换㤴挲攴㔴晤㝥昶㜹㉦挰㠳㈷捥㥤㙡㐵收㕥㔷捣扡㐰㉦㝦㠶㡣㔷㘴搱っ㠴搰㐷户㉦㈴ㄵ㤶㤱㜲挰㠱挰㌸㥦摡挹慦㙣慡㌶愴扥㝤慤散㍣㈲㐹㠳收㠲戱㉡敢㠸㐷摢㐶戰㉦㝣愰ㄹ㙢ㅢ㜵㍦慡㥢㜵㙤摢㈰㘹㤱㉣㤷慢〶㈹㜸扡ㄱ戸愷㉤㐷㌷〱ㄴ晤㐵㐵挶ㄵㄴㄹ㔷㔴搱愰㜹㤶愱㐱㤵攷㔸敥㐵挳戳㠲㌵摢慡㤶昸挰昰摤慥愰㐹㌰㌹㈵㙦㥣㘲㤹㌱搶㘶捤㥦㠳挹收㑦〰摤ㄳ㤰愳摣㍡愲ㅦ㤴慢㠹㈲晥㠹ㅥㅤ㑢㄰㌰捡㔳慡扦ㅦ愳ㄵ搴敤〸㠸ㅣ㤵慥挶㜷㌰慥㍥㠵㤲㔰〸ㄱ敢ㄹ㈴〲慦㘰㐲挸搳挵㕤㌴捦㌹㔶〰散ㄱ㘳昳㔶㌰攷〳攵〰挸慡攳敤㡤ち慢㠹㑥攳㑤慤㜰㑢㘷㔵㑡㑤摣摣㔹㥦搴ㅢ敦摣愲㍡搴㈸〹㐵戲㕤㈳愵㔹戶㤸攳㙥㔲㌵㐲㈹敥㔸摢㠸㉣户㘹㙢摦㈹㐵㕥㠷㘲㔲㌴㤳搳㍦愰〸〵㠱摥㐸㐷搱㘷㥦㑤ㅥ㠹㠸つ㙤㠰㌲昵㔴㔸㌶ㄴ㠵〴㑦攱摡㐹㑤㤶愳㈷昰昷扥㈸扢搸〸㔲㌵挶㤵搱愸㘶扡㕥㕦㜴㘰㈵㔴つ慦戶㑢㔸ㅡ㙢ぢ㌵㡣攲捥㕥戵㝦戸扤〹㐶㡣搸㤰㘱㤱っ㍦㌰搸㄰捣㤵㠸愸搲㍡ㅢ攲㔶㌷㡢㑢㝣㍡㉤つ㐷㘱㘰㌹愸捤挹つ㘵㠶戵㉣昹㔱搵愱㜹㕡㔴㜲㔴㌷愷㔷㝤愸昴㠰㜲㍣捡㈹〶搷捤戳㜴㑢攱ㄲ〳挴㙥㤴㕢慡〶〸敤㌶〷攰挹㘰昷㘰〷㍢ㄲ㠶㑥㘸㥤㔱㠲ㄶ㌳〸㌷扤〸昲㑥㡦ㄸ㠵㈰㌵㔵晡晤㤴昸摡昳㑣摦㥥捡挵㤹㠸㠹ㄸ敥捡戰ㅥ㠰摣㘴㘴㤲㕣㌴ㅡ〷捣㐳挹愶㠴搶㘰㕣㐶ㄳ㘳㠸㈶㥦ㄷ攰ㄶて㘳㔹挳㘴㥢㍡敥戹〵ㄶ戴㘹㝤㜳㥦㜹捡愹搶ㅢ㌵愹㔴㜱㉣慢㤵㐶摥ㄵ昸㔲㔷〰㐳㙥捡搸㤷㘸㔳㑥攱㈸挵㈵ㄳ㐹扤摢摤晡ㄴ扡㉢㈱㠷㌱㐲搵挷〰㘴㠶㕢㑥〵挴㍡敥㈹搰㍥摣摦扡挰愰㉥捦㐱愴㜵ㄴ㔱㤶㉤攰㍥㕥㌳㡡慣戸㉤搱㙣挱㕤㜰㘹戳㈷㡡㑥㕡㘱搱慥挰ㄱ搶ㄹち扣㘲ㄱ挶㐸㡦摣挱㐱㜲㔷愳攸敥搵愷搴㘳敥㉡㔰愱㌰㈰ㄸ攳攵㈹㈸㠷㕤〵㈳搱攰搶㕡㔶户㘰昴㤷㤶户㍥つ㈰ㄸ〶愶㐱㡢㤶愱㠱㌳㡢晣昶〶捥㉤㘸㤵ㄱ㈱㑤〶㔳ㄹ愳ㅣ㠵挳ㅥ㐸〳㌷昱㈰扤攲㐲〹〵〷搴挵戰昸㙥攲戸㡤㈳㤰敢㕤搷㔶戸㘴〴戸晥攲ㅣ㙣㉢㥥慥搵㘸敥挲㍦户㉢戰㡡慢ㅢ愱㌹㝡愰敤㔲㤶㕡ㄳ敤扢摢摡㉡愲换㠲㐷收㈶㑥ㅡ㐱㜵㙤㌹搸っ㉦㙥昵㑡ㄲ㠵㥦挰ㅦ戱攵摢㘹㌳攷ㅤ㕥㐴摤攰摥㤷㉦㌹敥㘵㐷捤慢攰昳搶ㅦ㈸〴㔷㈸晢㌹挹㜲敥捦昸愷㤲㤶㉢晣ㄸ㈳敥㘴摡ㅣ愰攵㈰攱㌸㉡㠵搲㘰っ昹っ㍡㠱敤摥扣㌵㐰㍡㌹搰㐶㈷㑡㄰散ㄱ㡡㜳昱つ㈳ㄴ昱㈳愰㤵挴ㄲㅥ挹戱攷㉦㠱昵挵て㔱㐲㠴攳㌹ㄲ㈳㠵㕢㤱换㐰㥤ㄲ攴搱ㄵて㕥〸昹晢挱㔲捣捤㕢戲搳㕦㠱㤹挵て摡㔱㜴㌳㔱昴慦ㅤ㈸ㄲ扣〶愲昸昷㐱㘴攲㔴㘰㜸昶㌵〵挲戹愶扤〳攸㥢㝥攱昷㙦㜸〰㕤㠸㠸㐳搹㘸〸戵摤㡥攷愶㠹搰搷㘱㈲㌰㜸慦㑣㠴搳挸〸㐶昱㐳ㄳ㈱昲㠱㉣愲㘰㝢ㄳ㠱戱扤っ㐳㌰ㄱ㙡㑤戸㌵㜸〲扢捥愶㝦散㈴㉥摥㑡ㅦ昱㝣㈸㉤㝦ㄶㅥ愹敢㍢㡢㤷っ捦戰て慡昲ㄳ㥥㠴㌲昳㔶㜰㤳㕢㜵㘱㡦ㅢ户慣㔱㥤戶昰㔵挴㕥昶㍤㝦捡捥敥慦〳㔳㘱ち摤昷愲㈴㡡慦挳㔳㈲㜸㙥挸㝤昴挰㜷㑥晣捦ㄳ捦㑣昱戶㕡㐴慢㠵扢㤱敦㈵㘴㑦㝢〲㐱摤挴㐵㤱㙢昹㘱捥㘹㝣愲㘴慤搷攵㡣攱㈹㉢挸搷敤㌸ㅢㄲ㕥㠲㌰㐳攲摢つ㈶㈶敥㍤㠴㈶收㐴㥢扢㔳㝤搸愴㕣㠴ㄳ㠹㠹㉢㥦㕥ㅣ㌶ㄴ㕤ㄵ㔹㡦搶㘶攱㝢㔰㐵慦㜱㈲㘹㉢㤱愷㑥㈶㈱扥摢慥敢㡥㔱搷㠵〷ㄹ㠶晤㘳㈹㠵昸〳㈹㈴㜹㤰攱㠵〰㈵愵捥㈲㔳戸〷㈰㈳戲搶ㅥ攲愵㍦㘰㑦〸挸收愵扦ㅥ㍦㘲挱㉥〲㡢戱㉦扥搷ㄳ㉤㙤搱㔸㌵㌱㔴慢㙣㥡㘵㘴搴攱㠵〵㤳㜱㘹捡搲㌹㠲搲ㅤ扢愳昸㤲㈱㍢っ扣㠵㡣㕤戰改㙢㉢摢て㌸つ摣晣㠰㥥㈹㉡㠵攱散㘷㌱づ愴㉡㐶ㄷ㌶㉤㠷㐵㠴挳㘱戶搹㘹㈰慡㠲捥㜲づ攲㔴㡡攰ㅦ扦ㄴ㘲晤㜸㙢攸㙢摢㙢愸攳㥣㝥㉣㤰㍦搸㕦㌷㘷㌰㌶摥㑡㡥㠱㠴摤㔱慢㔲㜸㍤晣ㅣ扡㜰搱㌹愱户戲敡㔹ㅣ挳㥦㤸戳晡戴づ晤捦攸戵攲慣昳散捤㌰㜶㑡晦㝦ㄸ〵摢敡㝦挱搸㥢㐲攴㈳㔱㠶て〵挶㑦戶つ搹㜰㐷攰搹㐶昰㐶ㅤ㡣㜵㤵㘵挸㍢捣㉤攳攳搵戰㕡㐹㜰昸扤昲敤㔷㈳㥡㝤㘹摢づ㜴ㄵ㠰㡣つㄵ㕥㠲〸敡摡㍦㉤户攲搳㙤昱㈳攸㜸攰戴㔵昵㕣摦㌵㠳戱㘵〴㝤挷昸敤㤹〹㥢㘷㕡晣㜳扢㔰扢つ㍢㌱昸㈸晡㥣㔹㠴挰㍥㈳㠳㌷㉡ㄶ挹挸挲捥㈲ㄹ晣づ㘹㈴ㄱ㕥愲㜶昰慦㌱ㅦ㙡ㄸ㜵㝣扡扡〸㕦㘷挰愲㕤愱散㐲㡦㜳晢つつ㙥ㅤ敥㘸㝤〸晥㈰㔹㥦㐰㜰㑣㉤攱㈳㡦㜲㕦摢昷㈰摤㌶㕡㥢捦㤶扤昹摣捡㠵ㄷ㠱搳㥤扤㈵㑤㌲㝣㈷扦㐸㉥敢ㄵ㐲㕣摡㥦挲摦㥤㍢㘸㌹摡㈸攸㍣晡愰㥢㡥戰昱㍡摣㘷㍢㠸㝥㕦㐰㔷㌱㑤㠰㥦㙥㐴ㄹ㍥〸㝡昹挸㡡攲㥢㔸ㄶㄹ〰昹㕣戱ち搰㥤慡㕦搸㡡慡㐷㘲㠱㉣㜸挶㈰㌹㤶挵搷搱㤰摢ㄵ㉥ㅢ㉣挱㘵ぢ㜵㤶㐰㕥㡦㝢㈰㥦ㄳ㍣㑢愸㠹㝣ㄵㅤ㥡ㄳ戱㔰摡㝤㈲㕦搹㙡㈲㠲㔶㠰㕡㘸㜲晣㤱㔸㡢攸㜵㔴敢㌶㠱㐳攰〲っ㔳㉣㔲搶ㄴ挳搰挲て㠹ㄹ愴㥦㐵㝦㕦㤹晡改换㑣扦㥢ㄲ㑡㄰愲㉡㍤㜹ち㐲㌵昹攷㤲㤳昷㔰摡㝤昲㥦摢㙡昲㈳㤴㤱㥣㠹ㅥ〰っ昵㠹ち晥愸挵㌴㤰攱㍥昲㈷㉥㄰攰㤷㥡挵㠸㠱ㄲ搵昷㌲㌲攸换つ㔷慤慥㈰ㄳ昷㉤㜰晤ㄹㅦ昷㈸晢㠸ㄷ㈱改换㈹㠶捥搸㘲愸ㄵ㑢㜶攴㠵摤ㄵ戲〱㑢攲搷戲㕤㐵㝡戱挷〸扦昸㘴㡣㤸㤳㈷攳㉦愷戴㈸收〴挲〸㉤㔲搲て㌷㔲㝣㈲㙥晣㉦摦㙦戹㑣㔱㠱〴敡〹ㅢ㤳捥㔴攳㘷攳挶㐷昰㔵㤶㙡㤳攳つ〲愶㔷攲挶愴㐷搵昸㤹戸昱㙦㡦ㅣ㙣㌶㡥改㌰ㅣ戹㐰㈲挹戰㜵㤵昵㥦昸㐲㝢ㄸ捤ぢ㈶昵攷㠰ㄹㄶ㔳㜲慡搰㜱㕤㘹搰㐱㕣〶昱昰㡤昴〲敥㌶攱ち〸㠴㙣昸扦㑡㌸㠵㍢㑦㜳㐶㘰攰ㄳ攸つ〴㥢㍤㕤㍤戱㜳搱㕣昴㔰搰㙦㥥昲㜱愶慡敤㉡ㄲ㠱㌹㤰て昷㜷ㅢ愷㝣㠶改搸摡㡦㌸㐸愶昱づ㐹㙦捡㐳〵㔶昲攲㘳㌱㘶㜳㑦户㘸㐶㝦ち挸㠱㜴〴㘴㐶㝦ㅡ㌰っ挴昰戶㜲㙥㠴晣慦㤸晢㘳慣昸㌸挱㌳〰㘵㐱㘶㈷ㅤㄴ㥦〵ㄸ㡥晦㐷ㄵ㘳ㅢ捡㕦愲㠹㈷攲㤷㈵挹㐸晦㈴㍢㝣ち愰て敥㕢ㄱㄱ㘱㔹晦㌴㑡㤲㉦愵攰㔰㉦晤っ㉢㍥㑢昰㌹㠰㜲㠱㤳摤昱慥㜱㑤㍤㙡慥捦愳慢㜸㥡〰㍦晤戹㈸挳㠷〲昷攱㝤摤㙤㘵ㅥ㠵攳て晢ㄱ敡㑣㝤挱晦〰扥挸摦攴愲晢昰㍦㈴㈹㈸挳㍥慦扤户户戱挸〴戴挹搵㙦ㅤ㥢晤㍡挶攱扡㕡ㄱㄴ㡥㐸愵㔲搲㡡㠲昸收㠲㠵㡢㌷昰㉤挷㔵㠵㄰愴〱㔵攱㐴ㄵ㔳㈸搰扦挸愶挴㌱昱愴㝦㠹㑦㐴慤摡挴㉦㐷ㄹ㍥〸攲㔵㜵㝦㉣敡ㅥ扦㤰戸㔶ㄵ㔶摢ぢ㠹㝦㔵戱㤶㝣攱昳ㅣ㑣㈱ぢ㤹戴㔶㈲搲ㄴつ㝤ㅤ㤹愱扥㘱捥敤㘱晣戴㉢愲㝡愱㜶攱挲ㅦ㠷昳㘳㌷收㍦晣挱挱攷㕦昹慦㔷扦昰昳㝦㍣晥㥢㍦扤昰挲捦晦昷ぢ㉦晦改㈷慢挷晦攳挵ㄷ晦晤挱㝦㝡昹搵晤收户戴敦晦㜱攱㕢㑦㑥㕥㝡昲㜱昳摣摤㈷㥥㝣攴戱㠷㈶㤷慥ㄹ敦敢敢敦扦㜳昴㍦㙦戸㙢攴改挷㝦㈰晥敤㤷搷㍢㐲㉤ㄷ㉦㐸㑦㠳换㔶搳昸〶㌲㤸〶㘷晣愶㑥㠳换㔵ㅢ戵ㅡ㙤搴っち㑡昰㘹㜰〲慡挲㐸㔷っ晣〵ち㘰戱敤</t>
  </si>
  <si>
    <t>Electric</t>
  </si>
  <si>
    <t>Gas</t>
  </si>
  <si>
    <t>Total</t>
  </si>
  <si>
    <t>NPVgas-NPVelectric:</t>
  </si>
  <si>
    <t>Cross time(sec)</t>
  </si>
  <si>
    <t>mean(sec)</t>
  </si>
  <si>
    <t>50218bed-f158-437b-8808-a21252dc15bf</t>
  </si>
  <si>
    <t>㜸〱敤㕣㕢㙣㈴㔷㤹敥㔳敥㙡㜷戵敤戱㌳㥥㕣㈶㠴挴㄰㐲㈰ㅥ㥣昱㑣㠶㄰搸㘱搶㤷戹〵捦搸ㄹ㝢㈶㐴㉣敡㈹㜷㥦ㅡ㔷愶慢捡愹慡昶㡣戳㤱ㄲ㐱㔸㜶挵㑤攲㈶〲攱愲〸㈱昱〲慣戴攲戶扣慣㜶愵㕤慤㠲戴て散挳㈲ㅥ戲㘸戵㍣散ち㡤挴㑢ㅥ㐰昰㝤愷慡扡慢扡摤㘵愷㤳㠰㠳㝣㈶晤晢搴戹搵㌹攷扦㥥晦㍦㤵㠲㈸ㄴち扦㐷攲㕦愶㈲㌳㜷㉣㙦〶愱㜴愶收扣㐶㐳搶㐲摢㜳㠳愹ㄹ摦㌷㌷ㄷ散㈰ㅣ㐰㠳㔲搵㐶㝤愰㔷〳晢㐹㔹慥㙥㐸㍦㐰㈳扤㔰㈸㤷つつ昵ㅣ㠴扦戱攴挱㘰慦攱㈲挰捡摣散攲敡攳ㄸ㜵㌹昴㝣㜹㘸攲㔲搴昷昸昴昴搴昴搴搱〷㡥扥㝢敡昰愱㠹戹㘶㈳㙣晡昲戸㉢㥢愱㙦㌶づ㑤㉣㌵㔷ㅢ㜶敤〳㜲㜳挵扢㉡摤攳㜲昵昰搱㔵昳㠱昷㑣㍦㜰散㤸昵搰㐳敦ㄹ挶慢ぢ攷攷㘶㤷㝣㘹〵慦搱㤸㍡愷晣挰扣慣搹㕣㥢㤴扥敤㕥㤹㥡㥢挵㝦愹昹攳改挱愹攵㌵㈹㐳扥㕡晡搲慤挹挰㐰挷㈱㘷㈶〸㥡捥㍡㌷捦㜰㑥㘱愹㌵㌳〸㜵㘷㑥㌶ㅡ㠶㤳㡣㕡㜶ㄶ戱㜷つ㜳㜳搸㔹㤶㙥㘰㠷昶㠶ㅤ㙥㤶㥣ㄵっ㔴ㅦ㜱㉥〶昲㠲改㕥㤱攷㑤㐷敡捥改愶㕤㉦㐶愹㌰㜰㙦㌲㐴㝡㘲㙡昹㔳㌳㠱㌳户㘶晡㙡㐶〱㌷㈶愷敤㈹扦㤶㙤㝢㜷敦㜱㌹㜵昵〶㡥㜹㑦敦㜶愸戹㘴晡慤㤶㤳扤㕢挶㡢捦捥攰晥摥敤㔳㝢㤴敤昳捥摥㝤搴㔶㘶㕢㡢愱㤸扥搵㡥㘲㌱㐶㠹㘰㤰愰㑣㐰〴ㅡㄵ㠲㈱㠲㘱〰㔱晣つ戸㈴摤㤱㔵㕡搵搴慡慢㕡戵愶㔵敢㕡㔵㙡㔵㑢慢㕥搱慡㙢㕡搵搶慡㡦㙢搵慢㘸㤳愴昲攰愰ㄶ愷ㄱ晤戱㝦㔸㍣昹昲晣㤷搶搶㥥㝦晡㥦㝦晥扢攱㝤㘸昴㐸㍣愹㜹摦扣〶㔲㙢㔳昱㤱愹挳晣户㍤㔷㠰㈹慣㘳搶㠳搶昴㜴晤搸㘱昳愸愹㜳㔹㌹挸捦㄰捡ㄸ摡づ㕢㡦摡㙥摤扢愶㜰㜷挷慣ㄹ挸昶挶㑤挶㜵戳㕥搳慤〷㙦摡扡㜲㌹㌴㐳㜹㝢㘷㕤㝢㤰慥㙥换㘰㉢ㄹ愸昷摤搹搹敤㤲搹㘸捡㤹敢㜶㔴晤收㡥㙡㘷挹昷㔶㝢搷㥥昲攵ㄳ慤摡慥ㄹ捤㐰愸㙤愸戱扢㔶ㄹ㔵㐵昳㥡㤸㕢昳〲改慡改㑤㍡㑢㜶敤慡昴㤷㈵㐵愲慣慢愵摥捣慡㤸敢㈷ㄷ㕤㉣ㄴ摣㕡㝦㙢扡搴㍡㜹㍤〴㌳换㍡收扢㉥晤㜰㜳挵㕣㙤挸㕢㌲㑤愲㜷愲攲㘰愶昸㤴㔷㙢〶㜳㥥ㅢ晡㕥㈳㕢㌳㔳摦㌰㈱㘹敡攷扣扡㉣ㄶぢ㑡㈸㐰攰づっ〸㔱戸慦㌷㉦㈸㐴愴㔰㑣㐶扥㉤㑢㜶㔳ㄷ戰㍡慣愲㈱㐹㤳摡摢戶ㄹ㡣昳㔵㌲㈶㠷〳㔳㙢愲晥攰㑢摦戱捤戰㉤捣扤扥㡤㌵㙤㍣㕥晤挹つ改㠶㘷㑣户摥㤰㝥慥昶ㄳ㥣㤱㌱ち愰摦㠰㐰攸戹㝢㔴㜵攲扡搸搴慦搹昵㜰慤戴㈶敤㉢㙢㈱捡愰㈱换㘵㙥㙤㔷㌲㙥㐲㤱戱㥦㘰ㅣ愰㔲㈹㤴づ戰㔱愹㠲㔴搰㈹㥤㜲㜸㌹㈳挸搹㉦挳换挳搶㈹扢ㄱ捡㐸㈸㡦㕡挰㐸愴搵ㄴ晡㐶㐸愲扥㔹㡢ㄴ挶〱㙢づ㔴㙡摡㙥戸搹收摢㉥㉥㠹㠸㘸㑦ㄶ散㍡㔹㐰㔱㤰㤵〷㌹扣〶愲改㤰〶昹㡤㔳㐴㐴㌶挸搱散ㄸ㌹㑢㘴㙣㥦㈳㈳搰㍥㑤㠴㙣㝤戸户㡣㈰戱㜷ㄳ㈹㍢昵攴挷㍤㘹戶㤵㉤ㅦ㐹戳㥢戱㜱挶㉤〴户ㄲ摣㐶㜰㄰㐰晣㉦㈴ㅣ愵ㅣ昲搹㘴扣〹捦挶ㅤ〴㙦〶㠰㝣㌲㈸㜳㘲㔱㐵ㅢ㙡㈷㜶㈴摢㡤挰㑥㔶㐶㜱㈴㡡㘸ㄹ户散捣ㄱ㐷㈱㍡戶㍡㜷㠷慥㉤㉡ㅤ晢昶摥戴㤹㕥づ㈹㌲愷㘹㝡慤摢㌴㑤㙦〴㥢昶愹户敥㐲㔷㘳㠲攰㉤〰ㄵ攳慤㠴㔰㉥㌴㜸㜷㘶搱搳愴㝣㐳㤸㐵㤱㌱搴愷㠲㡦〹㤹㐷㠰ㅣ㈱搷㜵㝣搹戳愱㘹づ㑥㕡㙦㜸ㅢ晡㔰㙦晥㡥㤱摥愱㌷昷昴づ晤㐵慦搰㡡扥ㅢ散㈵㝥搱㔳挷摣㠳㙡攳敤〴昷〲㜴攸ㄸ㥥扥㕦愹愷㐰㤹挵㑥ち㜳晢改㜵㔱㔶敥捡收扡㔴ㅡ㘸搸㕡㌱晤㉢㌲㠴〷攳散㍣㙣㘱捦昷㘵〳㠷摡扡㉡攰昹攵搶㙣㘱㜰捡昷ㅣ㤶敦搹挸挱ㅢ㐲㌱ㄴ㡢摡㐰愱挳㐶捥戱㌵㔳㍥愷ㄴ攵㔰〷ㅦ敤㉤㈴㔲㥤戲攴挵㝥昹攷换㍤㐹搲㠷㈴㜹㈷戶搵戸て〰㔲㐲晣㘷㑦㠹㜲㠸捤摥愵㥡㘵㉤㔶㝡昸㜲㑥㈷ㅤ㍥挴㉥㌹㌲ㄴ㌹㙣㘷攱㍦〸㐶㥣㘵摢㘹〹㡢㈱㘷㐹晡㌵昸ㄶ散㠶慣㐴㙥㔹㡡㥡㍤㔹昱〶㤱ㄵ〳〳㕤攷改ㅣ晦㥡愲㤳づ㈹㤱换敤戹㤵㌹㘷昱㌶㔱搱つ㐹愱㤲攳ㅡ㙡㐹㈰㔲ㅥ摢敥㠹㤸㍥㐴捣晤搸㌸攳㌰挱㌴挱ㄱ〰晤愷㤰㌴㍢摤㜸㠶挳〶㌷攸搲慥㔶ぢ㘵愲㐱戹〸㕦散㈹慣㡥昱㌵敦㈶㜸㄰愰挳晣愱〳㌲㠷㄰ㄵ捡㔳㠴愸挲ㄸ搶㈵㕢㕥㈳つ散戳㄰㔸㥡㙢〶愱攷㌰戲㌴㘲捤㝢攷扤㜰摥づ搶ㄱ㠹ㅡ户攲捣愳㙢搲〵㜵昹戰㝤㍡捡扣昵㜵㔹㌷慣㘵慦〹搱㜶㜶㝥㌷ㅣ捣戱ㅤ戰㈵搵搹㕣ㄳ㐸晤㥤㡦㌱㠴挰㑥㉢㝦㉢扤戱㍢昲㝥昳搰㌷摡摥搱ㄵ㍢㙣挸㈱㉢㘲㍡收换ㄶ㜶ㄱ㤱㠳晡愰戵戲收㑢㌹㍦㘲㥤昶敤㝡挳㜶㈵㤱〱ㅢ㤳挱扡〵㜹〵㔱㠲㈵㡦㌱㐰捦ㅤ戱㔶㝣搳つ搶㑤〶ㄴ㌷昷㘷㥥㔴㔸㐴户㘶㙤㌷挰㙢ㄴㄶ㤹ㅦ戵㤶搷扣㙢㠸搸㌶ㅤ昷戴戹ㅥ散ち慣㤰攸愳愴㔰㈳㌴愱㘹愲慣㤵晢挵てて攴㠵〲㜹慦㐸愰㜰㔵搰改㌳捦搱摥戴敢攳ㄸつ敤㜴捥㘹ㄸ搱愳㔶攱㐰慥ㄴ㈶愷ㅡて戱捦㝢〱ㅥ㍥㝤昱㙣㍢㌲昷慡㘲搶㍡扤晣㌹㌲㕥㤱㐵㉢㄰㐲ㅦ摤扥㠸㔴㔸㐶捡〱〷〲攳㝣敡㈴扦㡡愵摡㤰晡昶戵戳愷㄰㐹ㅡ戶ㄶ捣㔵搹㐰㍣摡㌱挳㝤搱〳捤㔸挷㙣〴㜱摤㥣攷㌸㈶㐹㡢㘴戹㕣㌳㐹挱㌳捤搰㍢㘷扢㠶〵愰攸㉦㉥㌲慦愳挸扣慥㡡㠶慤ぢっつ慡㍣挷昲慥㤸扥ㅤ慥㌹㜶慤捣〷㠶敦㜶〵㑤㠲挹㈹㜹㤳㤴挸㡣㠹づ㙢晥㈲㑣戶㘰ち攸㥥㠲ㅣ攵搶ㄱ晤愰㕣㑤㤴昰㑦昴改㔸㠲㠰㔱㥥㔲攳㉦㌰㥡慥㙥㐷㐰攴愸㜴㈳戹㠳㜱攳㘹㤴㐴㐲㠸㔸捦㈱ㄱ㜸〵㔳㐲㥥㉥敥㤲㜵搱戵㐳㘰㡦ㄸ㍢㘵㠷昳〱㔰づ㠰慣㍡摥摥慥戰㥡敡㌴搹搲ち㜷㜵㔷㘵搴挴㥤摤昵㘹扤昱戶㉤慡㈳㡤㤲㔲㈴摢㌵㔲㥡㘵㡢㌹敥㈶㔵㈳㤴攲㑥戴㡤挸㜳㥢戶昷㥤㔲攴㔵㈸㈶㐵㌳〵攳晤㡡㔰㄰攸㡤㜵ㄴ㝤昶昹攴㤱㡡搸搰〶愸㔰㑦㐵㘵㈳㜱㐸昰㉣慥㥤搴㘵㈵㝥〲㝦敦㡢戳㡢捤㌰㔳㘳㕥ㅦ㡦㙢㘶ㅡ㡤㐵ㄷ㔶㐲捤昴敢扢㠴愵戱戶㐸挳㈸敥散㔷晢㐷摢㥢㘲挴㤸つㄹㄶ挹昱〳㠳つ挱㕣愹㠸㉡慤戳ㄱ㙥㜵慢戸捣愷㜳搲㜴ㄵ〶㤶挳晡扣摣㔰㘶㔸摢㤲ㅦ㔷ㅤ㕡愷㐵㈵㐷つ㙢㘶㌵㠰㑡て㈹挷攳㥣㘲㜰挳扡㐰户ㄴ㉥㌱㐰散挶戹愵㕡㠸搰㙥㙢〰㥥っ㜶て㜶戰㈳㔱攸㠴搶ㄹ㈵㘸㈹㠷㜰戳㡢㈰敦昴㠹㔱〸㔲㑢愵㕦㥦㄰㕦㝥㡥改摢㈷ち㐹㈶㘶㈲㠶扢㜲慣〷㈰㌷ㅤ㤹㈴ㄷ㡤㈷〱昳㐸戲㈹愱㌵㥣㤴搱挴ㄸ愱挹攷㠷戸挵挳㔸搶㈸搹愶㠱㝢㙥愱つ㙤摡搸摣㘷㥤㜵㙢㡤㘶㕤㉡㔵㥣挸㙡愵㤱㜷〵扥搴ㄵ挰㠸㥢㜲昶㈵摥㤴戳㌸㑡㜱挹㐴㔲晦㜶户㜱〲摤㤵㤰挳ㄸ㤱敡㘳〰㌲挷㉤愷〲㘲㕤昷ㄴ㘸ㅦ敥㙦㕦㘰㔰㤷攷㈰搲扡㡡㈸换ㄶ㜰ㅦ慦ㄵ㐵㔶摣㤶㙡戶攰㉤㜸戴搹㔳㐵㘷散愸㘸㔷攰〸敢㡣〴㕥愹〴㘳愴㑦敥攰㈰㠵ㅢ㜱㜴昷挶搳敡戱㜰〳愸㔰ㄸ㄰㡣昱昲ㄴ㔴挰慥㠲㤱㘸㜰㙢㙤慢㕢㌰晡㑢换摢㤸〱㄰っ〳搳愰㐵换挸挰㤹㐳㝥㝢〳攷㉥戴捡㠹㤰愶㠳愹㡣㔱㡥挳㘱て愴㠱㥢㜸㤰㕥昱愰㠴挲〳敡㘲㔸㜲㌷㜱搲挱ㄱ挸昳㙦改㈸㕣㌲㐳㕣㝦㜱て㜶ㄴ捦搴敢㌴㜷攱㥦摢ㄵ㔸挵搵㡤挸ㅣ㍤搰㜱㈹㑢慤㠹昶摤摤ㅤㄵ昱㘵挱㈳昳㔳㘷捣戰戶戶ㅣ㙥㐶ㄷ户晡㈵〹晤㈷昰㐷㙣昹㜶摡捣㐵㤷ㄷ㔱㌷戸昷㤵慢慥㜷捤㔵昳搲〳摥晡〳㠵攰ち攵㈰㈷㔹㈹晣ㅥ晦㔴搲ち晡㍦㘲挴㥤㑣㥢〳戴ㅤ㈴ㅣ㐷愵㐸ㅡ㑣㈰㥦㐳㈷戰摤㕢户〶㐸㈷〷㍡攸㐴〹㠲㍤㐲㜱慦扣㘶㠴㈲㝥っ戴㤲㔸愲㈳㌹昶晣㕢㘰㝤昱㈳㤴㄰攱㜸㡥挵㠸晥ㄶ攴㜲㔰愷〴㜹㝣挵㠳ㄷ㐲晥㝣戰㤴㜰昳㤶散昴㐷㘰㘶昱挳㑥ㄴ摤㐹ㄴ晤愰ぢ㐵㠲搷㐰ㄴ晦㍥㡣㑣㤲㜴㠶㘷㕦㔱㈰㥣㙢摡㍢㠰扥敥ㄷ㝥晦㠴〷搰㠵㤸㌸㤴㡤㠶㔰摢㍤㜸㙥㤹〸〳㕤㈶〲㠳昷捡㐴㌸㠷㡣㘰ㄴ㍦㌲ㄱ㘲ㅦ挸㈲ち戶㌷ㄱㄸ摢换㌱〴㔳愱搶㤴㕢㠳㈷戰㕢ㅣ晡挷捥攰攲慤っ㄰捦㠷搲ち收攰㤱扡戵扢㜸挹昴㑤攷愰㉡㍦敤㑢㈸㌳㝦〵㌷戹㔵ㄷ昶戸㝤换ㅡ搵㘹ぢ㕦㐵攲㘵摦昳愷散散晥㍡㌰ㄵ愵挸㝤㉦捡愲昴㉡㍣㈵㠲攷㠶挲㕦ㅦ昸捥改晦㝥昲搹ㄳ扣慤ㄶ搳慡㝥ㅦ昲晤㠴散㘹㑦㈰愸㥢扡㈸㜲㌳㍦捣㌹㠷㑦㤴散昵㠶㥣㌵㝤㘵〵〵㠶㤳㘴㈳挲㑢ㄱ㘶㐴㝣扢挱挴挴扤㠷挸挴㥣敡㜰㜷慡て㥢㤴㡢㜰㉡㌵㜱攵搳㑢挲㠶愲愷㈲敢搳摡搴扦〷㔵昴ち㈷㤲戵ㄲ㜹敡㘴ㄲ攲扢㥤扡敥ㄸ㜵㕤㜴㤰㘱搸㍦㤱㔲㠸㍦㤰㐲搲〷ㄹ㕥〸㔰㔲敡〲㌲晡晤〰㌹㤱戵捥㄰㉦晤〱㝢㐲㐰戶㉥晤昵昹ㄱぢ㜶ㄱ㔸㑣㝣昱晤㥥㘸㘹㡢㈶慡㠹愱㕡㘵搳㉣㈳愳づ㉦㉣㤸㑥㑡㌳㤶捥ㄱ㤴敥搸ㅤ挵㤷㡣㌸㔱攰㉤㘲㙣摤愱慦慤攲㥣㜴㥢戸昹〱㍤㔳㔲ち挳摤捦㘲ㅣ㐸㔵㡣㉥㙡㕡㠹㡡〸㐷愳㙣慢搳㔰㕣〵㥤攵ㅥ挴愹ㄴ挱㍦㝥㈹挴晡挹昶搰㌷㜷搶㔰挷戹㠳㔸㈰㝦戰扦敥捣㘱㙣扣㤵ㅣ〳〹扢愳㔶攵攸㝡昸㐵㜴攱愲ぢ挲㘸㘷搵戳㌸㠶㍦〹㘷つ㘸㕤晡㥦搱㙢挵㔹㤷搸㥢㘱散㡣晥晦㈰ち戶搵晦㠲戱㌷㠵挸挷攲っㅦ㜴挶㑦戶つ搹㜰㐷攰搹㐶昰㐶ㅤ㡣つ㤵㘵挸㍢捡㉤攳攳搵愸㕡㐹㜰昸扤㡡㥤㔷㈳㕡㝤㘹摢づ昵ㄴ㠰㡣つ改摦㠲〸敡搹㍦㉢户㤲搳㙤改㐳攸㜸攰㥣㕤昳扤挰戳挲㠹㘵〴㝤㈷昸敤㤹〵㥢㘷㐶㝣戳㔳愸摤㡤㥤ㄸ晥㌰晡㥣㕦㠴挰㍥㉦挳搷㉡ㄶ挹挸挲捥㈲ㄹ晣づ㘹㉣ㄵ㕥愲㜶〸㙥戲ㅥ㘹㥡つ㝣扡扡〸㕦㘷挸愲㕤愱散㈲㡦㜳攷つつ㙥ㅤ敥㘸㝤〰晥㈰搹㤸㐲㜰㑣㉤攱㐳ㅦ收扥㜶敥㐱戶㙤扣戶㠰㉤晢昳戹㔵昴ㄷ㠰搳㥤扤㈵㑢㌲㝣㈷扦㐸慥ㄸ㔵㐲㕣摡㍦㠱扦㍢㜷搰㜲戴㜱搰㜹晣㐱㌷ㅤ㘱㤳つ戸捦㜶㄰晤扥㡣慥㘲㠶〰㍦挳㡣㌳㝣㄰昴昲㤱ㄵ挵搷戰㉣㌲〰昲㠵㔲つ愰㌷㔵㍦扦ㄵ㔵㡦㈵〲㔹昰㡣㐱㜲慣㠸慦愰㈱户㉢㕡㌶㔸㠲换ㄶ敡㉣㠱扣㤱昴㐰扥㈰㜸㤶㔰ㄳ昹ㄲ㍡戴㈶㘲愳戴昷㐴扥戸搵㐴〴慤〰戵搰昴昸㘳㠹ㄶ㌱ㅡ愸㌶ㅣ〲㤷挰〳ㄸ愵㔸愴慣㈹㐵愱㠵ㅦㄱ㌳㐸晦ㄱ晦㝤改挴㑦㕦㘴晡晦ㄳ㐲〹㐲㔴㘵㈷㑦㐱愸㈶晦㤹昴攴㝤㤴昶㥥晣愷戶㥡晣ㄸ㘵㈴㘷㘲㠴〰㈳〳愲㡡㍦㙡㌱㑤㘴戸㡦晣㠹换〴昸㘵㘶㌱㘶愲㐴昵扤㠶っ晡㜲挳㔵慢敢挸㈴㝤㜵慥㍦攷攳ㅥ㘵ㅦ昱㈲㈴㝤㌹愵挸ㄹ㕢㡡戴㘲搹㠹扤戰扢㐲㌶㘰㐹晣㕡戶愷㐸㉦昵ㄹ攱ㄷㅦ㑦㄰㜳收㑣昲攵㤴ㄶ挷㥣㐰ㄸ㤱㐵㑡晡攱㐶㡡扦㐹ㅡ晦晤昷摢㉥㔳㔴㈰㠱㝡愲挶愴㌳搵昸㘳㐹攳㈳昸㉡㑢戵㈹昰〶〱搳㑢㐹㘳搲愳㙡晣㙣搲昸晦㡥ㅣ㙣㌵㑥攸㌰ㅡ㔹㈷㤱攴搸扡捡晡㑦㝤愱㍤㡡收扡㐵晤㌹㘴㐵挵㤴㥣㉡㜴摣㔰ㅡ㜴ㄸ㤷㐱㝣㝣㈳扤㠰扢㑤戸〲〲㈱ㅢ晤慦ㄲ捥攲捥搳扣ㄹ㥡昸〴㝡〳挱㘶摦㔰㑦散㕣戲ㄶ㝤ㄴっ㕡㘷〳㥣愹敡扢㡡㐴㘰づㄴ愳晤摤挶㈹㥦㘳㍡戶昷㈳〹㤲㘹扣㐳搲㥦昲㔰㠱㤵愲昸㐸㠲搹挲㌳㙤㥡㌱㥥〶㜲㈰ㅤ〱㤹㌱㥥〱㡣〲㌱扣慤㕣ㄸ㈳晦㉢收晥〸㉢㍥㑡昰㉣㐰㐵㤰搹㐹〷愵㡦〱㡣㈶晦愳㡡㠹つ攵㉦搱挴㤳挹换搲㘴㘴㝣㥣ㅤ晥ㄶ㘰〰敥㕢ㄱㄳ㘱挵昸㍢㤴愴㕦㑡挱愱㕥晡〹㔶㝣㤲攰㔳〰ㄵ㥤㤳摤昱慥㜱㑤㝤㙡慥㑦愳慢㜸㠶〰㍦攳㌳㜱㠶て㍡昷攱㝤扤㙤㘵ㅥ㠵㤳て晢ㄱ敡捣㝣挱㝦ㄲ㕦攴㙦㜲搱〳昸ㅦ㤲攸捡戰㉦㙡敦敤㙦㉣㌲〱㙤㜲昵㕢挷㘶扦㡡㜱戸慥㜶〴㠵㈳㔲愹㤴戵㤲㈰扥戹㘰攱攱つ㝣换㜱㔵㈱〴㘹㐰㔵戸㜱挵〹ㄴㄸ㥦㘳㔳攲㤸㜸㌲㍥捦㈷愲㔶㙤攲ㄷ攲っㅦ〴昱慡扡㍦ㅥ㜷㑦㕥㐸㕣慢ち扢攳㠵挴扦慡㔸㑢扦昰㌹づ愶㤰㠵㑣㔶㉢ㄱ㘹㡡㠶扥㠲捣挸挰㈸攷昶㈸㝥摡㜵㔱扢㕣扦㝣昹攵搱攲挴敤挵て晥攵昰㜳㉦晤晢㉦㍦晢戳扦㍡晥慢摦㍥晦晣捦晥攷戳㉦晥昶㈷慢挷晦昵㠵ㄷ晥攵攱慦扦昸换晤搶㌷戴敦扦扣昰㡤愷愶慦㍥昵㠴㜵昱扥搳㑦㍤昶昸㈳搳㑢㌷㑤づっっづ摥㍢晥㙦户扤㘳散㤹㈷㝥㈸晥改扦㙥㜵㠵㕡㉥㕥㤰㥤〶㤷慤愶昱㔵㘴㌰つ捥昸㜵㥤〶㤷慢㌶㙡㌵摥愸㔹ㄴ㤴攱搳攰〴㔴㠵㤹慤ㄸ晡〳㙤搱戳㑦</t>
  </si>
  <si>
    <t>2) PART A</t>
  </si>
  <si>
    <r>
      <t xml:space="preserve">2) PART </t>
    </r>
    <r>
      <rPr>
        <sz val="28"/>
        <color theme="1"/>
        <rFont val="Calibri"/>
        <family val="2"/>
        <scheme val="minor"/>
      </rPr>
      <t>B</t>
    </r>
  </si>
  <si>
    <t xml:space="preserve">Forecast: Will he live? </t>
  </si>
  <si>
    <t>Statistic</t>
  </si>
  <si>
    <t>Forecast values</t>
  </si>
  <si>
    <t>Trials</t>
  </si>
  <si>
    <t>Base Case</t>
  </si>
  <si>
    <t>Mean</t>
  </si>
  <si>
    <t>Median</t>
  </si>
  <si>
    <t>Mode</t>
  </si>
  <si>
    <t>Standard Deviation</t>
  </si>
  <si>
    <t>Variance</t>
  </si>
  <si>
    <t>Skewness</t>
  </si>
  <si>
    <t>Kurtosis</t>
  </si>
  <si>
    <t>Coeff. of Variation</t>
  </si>
  <si>
    <t>Minimum</t>
  </si>
  <si>
    <t>Maximum</t>
  </si>
  <si>
    <t>Mean Std. Error</t>
  </si>
  <si>
    <t>Car time</t>
  </si>
  <si>
    <t>Hit is a 1, live is a 0</t>
  </si>
  <si>
    <t xml:space="preserve">Forecast: Difference gas and electric </t>
  </si>
  <si>
    <t>'---</t>
  </si>
  <si>
    <t>㜸〱敤㕤㜹㥣㕣㔵㤵慥㕢摤㔵摤户㝡慢㉣㙣戲㌵㠱挸㤲搰愴ㄳ㥡㈴㘰㑣㍡摤㐹〸㜴搶捥〲ち戶搵㕤慦搲㐵㙡㘹慡慡㤳づㄳㄶ㕢㌲挸㈸㠸ㄱ㐵ㄶ〹㐴㘰㄰㈳挸愶っ㘶ㄸ㠸㈰挸〴㜴㘲㔴㜴㔰㐲〸㘱㐷㐶〶〴〵㤹敦㍢敦扤慥㔷慦㕥㔵㈷㤱昹㑤晥㤸㐷晡搴戹攷㥣㝢敥㍤攷㉥敦摥㜳摦㝢昸㤴捦攷晢〸ㄷ㝦㜹㔵ㄲ㌹慣㜳㑤㌶㘷㈴㥢摡搲㠹㠴搱㤳㡢愷㔳搹愶搶㑣㈶戲愶㈳㥥捤㔵㐰㈰搸ㄵ〷㍦ㅢ攸捡挶㉦㌰慡扢㔶ㄹ㤹㉣㠴〲㍥㕦㜵戵昶㠳㕦㘷晤㠵敤㠴㘶㉥㕤㐹〰㈹㥦づㄲ㔴ㄱ㔴ㄳ㘸㠲㄰㐱つ㐱㉤〱㜵攸㝡㠲〶㠰摡㌰挰㤲戶㤹ぢ扡捦㐳㡤㍡㜳改㡣㌱扥㜱㤹㔹敥戴收收愶收愶㐹㈷㑦㍡愵㘹挲昸挶戶晥㐴慥㍦㘳㑣㑢ㄹ晤戹㑣㈴㌱扥㜱㘱㝦㜷㈲摥㜳愶戱㘶㐹㝡愵㤱㥡㘶㜴㑦㤸搴ㅤ㌹㜹㑡昳挹㉤㉤戱愹㔳愷搴㡥㠰收昹㙤㌳ㄷ㘶㡣㔸昶攳搲㌹㤲㍡ㄷ戴捤㙣㥡㙦攴㍥㉥㥤愳愰ㄳ㉡摢搳挹㐸㍣昵㌱㈹つ戰㕤㕡摡㡤㥥㌸ㅢ搰㌰㌲昱搴㡡㈶㔴扢挰搱㐸㑤㙥㙡捤㘶晢㤳㝤散ぢ㙤㐶㈲戱搸㠸㐹挳㈵摢戳戹㠵㤱㑣㌲㕢㥢愴晦㡣㡣㤱敡㌱戲昵挹㔹〳㍤㐶挲ㄲ捣㔶㈷㤷㐵㌲昳㈳㐹愳㤲㐸㐳搲㙣挳戹㔱㈳㤵㡢攷搶搴㈵㤷㘶㡤挵㤱搴ち㠳㈲㠱攴㥣晥㜸㔴㔵㔶攲㥦慦攲㔸慦㥡㐹㐳愱㍥挹戶摥㐸㈶㈷㈹㌶㘱戳㤷慣愳扢㠸ㄵ〵昵㘲㤷㙡㜴攵㘲㥢㜵挶㤳㘷ㅡ㤹㤴㤱㘰㈱㙣挹㜱㉥㈱㜱㤰搹づ㐳㥥戲捤㘱㉢愹ㅡ㙢〰搱ㄶ㤶ㄲㅣつ㜰昰搲㔴㍣㤶捥㈴挷捦㡢愷愶戵㑣㤸㌰㝥㕥㘴㘰㕡㌳㄰㝤〰戸晡㐰捡ㅤ〴㔰搱摥㍣㐵ㅦ㑣搲㈱〰慡㜲㌷㠶愷㔳㈱㠷㠸扦㉢攲敦敡昶㜷昵昸扢愲晥㉥挳摦ㄵ昳㜷慤昰㜷昵晡扢攲晥慥昳晣㕤㉢㈱㘳㕦搵㔵㔵㝥敢摡昴敤㙤㤳㉦㘸摢㝡晡昵搳摥㡢㕤晦捤㘹㔵㡡㈳㔲〶昴愱㐰ち㉡㌸㘹㜲㡢㔹挱收㠹㉤晡㌰㜰昵攱〰挱㈳㤸愱㝤攲ㄴ㝤㈴㐹㡤〰㑡㍤㠷ち戲㤲㙢㕦戹散搵㑤愹㠳㘶㙦㜸㙣昷㔱㕢慡摦扦㑤㜱愸㡢昶㌱㐰ち戴ㄷ㤸㝦㌴戸晡ㄸ㠰攰㔸㘶㘸㙦㍥㐵㝦㤲愴㘳〱㤴㝡挶搲㝥敢㈳㑦搵㌷㥦愹攷晣敢攵搳摡㝦摢晢㠹㑡挵㌹㐴戴ㅦて愴戴昶ㄳ愸㙡ㅣ㐰㜰㍣㌳戴㌷㑦搵㈷㤲搴〴愰搴㝦㔸摡ㅦ愸搸㍣扦攵戶㠳㍢㉥昳搷㍤㜲挴戲㘵晦愹㌸㌹㠹昶〹㐰ち戴ㄷ㜸愶㤹慡㈶〲〴㈷㌱㐳晢愴㘶㝤㌲㐹㉤〰㑡㍤㘹㘹㥦㔸戱慤攱㠴扥摤敤㤷扣昴㝣攳挴慦㕤㔳慦㌸㜸㐴晢㘴㈰愵戵㑦〱㔷㑦〵〸㥥捡っ敤㤳㈶敡搳㐸晡ㄴ㠰㔲㍦戱戴ㅦ昰㡤㐷捦㕡昰挶㡦捦扣晢挲攳慡晤㙢ㅡ㕦㔰㥣㑥㐵晢愷㠱㡣㕦㤲㠹㘳㜴昵㈷㈲ㄹ改㜹㈷㌶㑦㙥㤹㌰扥㈳扥搲㐸挴㡤㙣㙥摡㠹散㠲搲搴散㡡搳愹㝥〶㐰戰ㄵ愰㘲ㄶ㑡㥣㐹㔲ㅢ㠰㔲㥢慤ㄲ㈷㙦㝣敢昷㔵愷㐶捥戸昶㥢捤㕦慥晤攳ㄵ晦愰㌸㜷㑢㠹戳㠰㡣㜳㤷㜸ちち㜰ㄴ㘸㤷㜷攲挴㤶〹㝡㌶戵捦〱〸㥥㑥ㅤ戳㈶㑥搰㜳㐹㍡〳㐰愹晢慤〲慦晣捤㙦㉦晣攲㠳㔷捤㝦昰㤹昷敦攸㌹散攷つ㡡㠳㐰ち散〰㔲摡㠱昳愸㙡㍥㐰㜰〱㌳戴㑦㥣慡ㄷ㤲戴〸㐰愹㍢㉤敤扦晥晡ㅢて㘵扥戲愳晤扥扦晣愴敦敤㝦㝤晢昲〰㙦㐰㤳扣〶扤㝢㍥㤹㡤晢㔰㑦㈴㥢戳愶㍡㜶㥡㡦㜷㈶ㅣ㝥㈲㥣㥤改昹摦㥦〸㔱挸挷㌲ㄱ敡㑥㝡㝦〹㐰㜰㈹挰愱敤昱㤸㜵搳㘸㕣ㄱ挹㌶㐶㔲搱㐶㠳㑢㡥㑣扣㐷㉦愳攸㜲〰愵㙥户ㅡ㙡挶戵摢慡ㅦ扦昳ㅦ㘷㕦扦昹搵㘸摢慡昷㌷㈹㉥ㄲ愴ㅢ㥣つ愴愰ㅢ搸㥤㑣㈶搸捦㔰搵㘷〱㠲攷㌰㐳㝢昳㘴㝤㉥㐹㥦〳㔰敡㘶㑢晢摦搶㌵摥戶昳㤰换摡扥㘳扣戵愵昹挳ぢ㝥愵戸晡㄰敤㥦〷㔲愰扤㘰づ㠸㠰慢扢〱㠲㍤〰ㄸ愵ㄳ㜴㤴㈴〳㐰愹敢㉣敤ㅦ㡤㜹敡㥥扢㘶㥦搱扥晥挸㝦㍢敢昱扢愶ㅥ愶戸慣ㄱ敤㉢㠰ㄴ㘸㉦愸㝢㉦㔵挵〱㠲攷㌱㐳㍢〶〸㘷㜷㥤〰㔰敡敢㤶昶㍦㙦㜹昸㥦收㌷昵捤晤敡㐵ㄳ搶扣戲晢愰〷㙢㔳㘰㉦戲㙥㐳敤㤹挸㙡摣搸昳㙢㠶㠹㑤ㄳ昸摦昰㡢㈵慣㤵㘲㉤戱挹戱收收㘸换㠴挸愴㐸㠰户慡㍤扤㉢昳捥㔷ㅢ㕢ㅥ㑦㐵搳慢攵㌶㝤搸捣㐸搶挸㜷搶㜱ㄶ㙦㘶扡㍦ㄵ捤ㅥ敡捤散捣㐵㜲挶㈷摣扣扣㤲愲㙣㥤㔸挴ㄸ㔹㈹敦〸㜷戶㘵㤱㐴扦搱㍡㄰㌷搹㠷扢搸㔸挲愴扢㑢㜳㘷㘷㡣昳㠷戸㐵㌵㙡挵㍡㜹㤵攸㉥戲搲㘴㤹昵㙡㙣敢㑤㘷㡤㤴㔴㙦㕣㜲㘱扣㘷愵㤱改㤴㉥㙦㐴挵搴〳挸戲搶㔱攳ㄶ愴㘰㈸㔶㐶搱㌱㑥㙡㙣搶㐰捥㐸㐵㡤㈸敡摢㘷㘴㜲㙢㤶㐴扡ㄳ挶㠱〵㈲㘶㤹㘰ㅣ㔲㐰㥥㥤敥改捦戶愵㔳戹㑣㍡㔱挸㘹㡤慥㡡㘰敤ㄶ㥤㤷㡥ㅡ㔸㝡㔵昲昲㈹㕦㐵㠵㔲扥ㄳ扣愶㐲敡捤㌶㐹㐳㌸㥡㤸㉢戱㠳ぢ扢㕤搳㘲っ㘸㔸㤱㌰搸㈷晤挷っ愳㑣昴㔲捤昱愵〵ㅤ㌶㜱㑢㐲改攳㑡㑢㑢ㅤ㠷㕡敥㝦㔷搸敦ㅦ㘵㔹㍦㙢ㄵ搶户愷㘳㐶㑢ㄸ㤹戲ㅢ㉡挵ㅡ改㌴㐰攰㉡㡣收㤲摥攳㕡㑤つ愸㌵㠱搵昱㘸慥㌷搸㙢挴㔷昴收㐰挳愶慢扡㥡慥㉤扡昴昹㈰改っ㐱ㄶ㈰ㄴ昲〵㈵㐳㌰愴晢捤㜴㠰慢捥扤㕦㌹㜳㕢愷㘵愵㡥㙤㔵㌶㤰挴㙤㌰㕢㔱攱㘵攵改㤱㙣㙦㡥摤戳㉣㤳㌳㠵㕥㐵戰ㅡ㈰挰挵敦戰ぢ㜳㑥㥦㤵摣㝦搴㈵摢㡤㔸〴扢㍥ㄹ摤㉡ㄲ㐸㥡ㅢ㠹㜶㈳摢愳戹攳㤸㡢戱㌲㄰〴㠶挱㕦㥢㘴敦㌷〶㜲敤㤱㕣愴㉡㠹扤ぢ㕡㐹㐳㘸㥣攴㌲㌱收慣ㄳ㥡㥤㍢㘴愵愰㈱㉣愸㐳㑢㡤㄰㑣㑤ㄸ㌸ㄸ㉦扥ちぢ㤶㌷〲㜵攷㑤㌵攸敥攸㠵㝢㄰㙣㡤愲㜳㡣搴㤲㌵㝤㐶㤶攲搵挱戲慥㜴て㉦㉡㕢搰搳扤㌴ㄷ㑦㘴㥢㔰搳㌹㤹㜴㝦摦挷愹㠷扡昴〰㠰㝤〵㉥㐳㉦摥㜳㥢ㄸ㜰愸㕡挵戶改敡昲㔵㔳ㅢ㈹㥡㍢㈱捤摥ち㘵ㅦ攱㐷㉥扤ㄶ㍦愱㜲扣〰昷㑣㝢戳㕦攳ㅥ愵㌶〹て㉤挹ㄸ戲〳慤㤶〴扣㕤㤷㕣㥥捥慣散㑥愷㔷戲㍦搵㑢㉡摢㙢ㄸ㌹敥敡㙡慣㕤慣散㔶㤵慡愸㈸搸愱㌹戶㝦摣て〶㉦〱愸㙢㑤㈴ㅡ㙤㡤搹攰ㄷ㐰慡挰晥㌲㌸〸攴挰戹戳㑥㙥㙥㐹㐴扡㈷㘲慥㡡㉥㑢㐴愲㑤〳㠹散㠰扡㄰戶㜳㘷昵㔲㜲敤户敥づㅥ㌵㘷挳昷愶㙦㍦收挹㕢敥㔴㙢㉤㐶搱㠶㡥㍢㌵摥愳昵㍡〰㜵〱挴㌸愷〰㉦扣昴㘵㐸敢㉦ㄱ㕣づ㠰㤹㐱㝣㡤㠹攱换㘶㔲㜱户挷挹㐱㝦㠵攰ち〰挵㉤㥦散㑢慦〴㘲㕦敡㝣攸㘷㡢㑢慢㜱㝢㔸摣㙡敢㐱つ改㌲㍣搵〸〹戶㥣扥㠴㠰扥搱昴㡢㕡〱挵㥥づ㠸㔹㡣愲㍤攷搱挸㈶づ戸㥥昹愳㄰昳㜶挰户㔹挶㡤〴ㅢ〰ㅣづ戸搹㑣㉡㙥㐸挵〱ㅢ㈹昴ㅤ〰挵㕤愹㌸攰ㄶ㈰昶愵㍥㡢㌲㠶ㅣ㌰ㄶ攴㘲〷摣づ㙡㐸㤷攱愹㘳㈱攱攵㠰㐵愵ㅣ戰搰㘲ㄴ㙤㡢戹摦ㄵ〷摣つ㐴捤㉦改㠰㝢挱搶昷ㄱ摣て攰㜰挰㡦捣愴ㅡ㠷㕦㜱挰〳ㄴ晡ㄷ〰㜵㈲㠰㌸攰㐱㈰昶愵㘶㌹ㅤ㌰ㅥ攴㘲〷㍣〴㙡㐸㤷攱愹㈶㐸㜸㌹攰戴㔲づ㌸搵㘲ㄴ敤摣㥢愱㐹ㅣ昰㌸㄰㌵愵愴〳㝥〶戶㝥㤲攰摦〱ㅣづ㜸捡㑣慡㠹昸ㄵ〷㍣㑤愱㥦〳愸㤳〱挴〱扦〰㘲㕦敡㈴愷〳㈶㠱㕣散㠰敤愰㠶㜴ㄹ㥥㙡㠱㠴㤷〳挶㤶㜲挰㌱ㄶ愳㈸戸㌰〵㥡挴〱扦〷愲挶㤴㜴挰㜳㘰敢ㅤ〴捦〳㌸ㅣ昰㠲㤹㔴㔳昱㉢づ搸㐵愱ㄷ〱ㄴ挳て攲㠰摤㐰散㑢ㅤ攲㜴〰㐳ㄵ挵づ㜸ㄵ搴㤰㉥挳㔳っ㙡㜸㌹愰愱㤴〳敡㉤㐶㔱晣㘳㍡㌴㠹〳摥〶愲㙡㑢㍡攰ㅤ戰昵扢〴㝦〶㜰㌸攰㝤㌳愹㘶攰㔷ㅣ昰ㄷ㈰晡慦〰㙡㈶㠰㌸攰〳㈰昶愵㉡㥣づ㘸〵戹搸〱扣慤㠵㜴ㄹ㥥㙡㐳㍥㉦〷扣晦户ㄲ㤳攰㝢ㄶ愳㈸ㅣ挳愰㡡㌸㐰愳㔰昵㉥挴扣㈷挱ㅡ戰㜵㉤㐱ㅤ㠰挳〱つ㘶㔲捤㠱㈲㜱㐰㤸㐲㈳〰ㄴ愳㌳攲㠰㤱㐸搹㤷㝡〳㘵っ㑤㠲㡣攴ㄴ㍢攰㐰敡搴㘵㜸敡っ攴昳㜲挰ぢ愵ㅣ戰搳㘲ㄴ㠵㠷收㐱㤳㌸攰㐸㔶㜹㐷㐹〷ㅣ〵戶ㅥ㐳㜰㌴㙢㤷扦つ㡥㌵㤳㙡㍥ㄴ㠹〳㍥㐹愱㘳〱ㄴ〳㐸攲㠰攳㤰戲㉦昵ㅢ愷〳ㄶ㠰㕣散㠰昱搴愹换昰搴㈲攴昳㜲挰㔳愵ㅣ戰搵㘲ㄴ㐵戰㍡愱愹捣㍥扤㈰㘸㌴ㅡ戲〵晢昴摡搸散㜸㈲㘷㘴㘴㉢搶㄰挳㡦㜹㍥㈰改㍡㙥㍦㌳㤱ㅥ㌳昲㍥㍡搶㠶ㅤ㈸づ㈴㜲㙢㘴㥢㈵㈲㐵㍢㘰㜳㠳昸晦晢㝣㠶戶昶慢㝤扥散昲ぢ昶晡㘵昶搱攸㌴慥㥤㝥㜹㘱㐷㈷ㅡ㠱㉥收戹㉡㤷晥搲〴捤㠵㥤㡣昲敥㉤㠴㥣扡っ挹㍢㍢㈱愵㈷㤴摥晦戳戳ㄷ㜷㔲㘶㉡戹搷㑥㠱昹晦㤱ち昷搱慦ㄹ愹㘸攱㑣㜸ち挱㘴㠲㈹〴㔳〱搴㑦慤㘹㜶㈵ㄲ㙦挲㠱㡦晡㝤扥㐷㠰晢昴㘹㤴昹ㄴ挱㌴〰挷㌴㍢ㅤ挹攰っ㠰〶㍢㤲摥㘸㜶戱㤰㔲㑢㤰㔳愶摥㔶㘶㥣〹㔰摢〶㌰晦㜴㈳㠱愸搷挷㜵㔴ㅢ㔸㠶㘲捡敦搳搱㝦戸㉤㍤㌰搹戹㈶搵搳㥢㐹愷㜰攸捤昰㐱㙢て捥㍡戳㉡ㄲ㑣㜶愴摢晡㜳挱攴改㜱晣搴㈶ㄷㅢ㝤㐶㈴搷㠶愸㈶㘲ㄳㅤ㌸ㅤ㤰挸挳摣攸挰晦㘵㘴挲挷昰ㄱ〲挶昹攰㠴㜲㡦㕥㌳㐶㘰戹户愹㍤㡤㜳㜳㐳㡥晤改昶㘰㄰㔱愶晤㌰昴攰搳敤愸摤㠶晦扡攳戴戱摦扥敢㈳敢昷㘲㉣挷攴搲㑢㘱㜴昱㥤㜸づ戲㠴捡昱搴㜲攴ㅢ扡ㄳ〷㍢攸㌶㜴〳㜳㔳㝡㑦愹扢昱摤ㄶ愳攸㤸攲㌳搰㈶换㤱㠵㔰愴敥戲挶〹㠸㠵㤷㕥っ戶敥㈴㔸〲攰ㄸ㈷换捣愴攲ㄹ㠶㡣㠹攵ㄴ㍡ぢ㐰昱㈰㐳㤶㈳㘷㈳㘵㕦敡㌶㤴㌱戴ㅥ㍢〷攴㘲㈷㥣㑢㥤扡っ㑦㝤づ昹㠶㥣攰搸㤵摦㔰捡〱搷㕢㡣愲㤳㤴〸㌴㠹〳㘲慣昲戵㈵ㅤ搰ぢ戶㡥ㄳ㥣〷攰㜰㐰挲㑣慡㙥㈸ㄲ〷㈴㈹㤴〲㔰㔱㤰挴〱㘹愴散㑢㕤攵㜴㐰て挸挵づ挸㔲愷㉥挳㔳〶昲㜹㌹攰ㅦ㑢㌹㘰㥤挵㈸㍡散改㠵㈶㜱挰㕡㔶昹㡢㈵ㅤ㜰ㄱ搸晡㘲㠲㑢㔸扢晣㠲㜴搰㑣㉡㥥〴㠹〳扥㐸愱㑢〱ㄴ㡦㠳挴〱敢㤰戲㉦㜵㠱搳〱攷㠱㕣散㠰换愹㔳㤷攱㈹ㅥ㌲㜹㌹愰慦㤴〳搲ㄶ挳㝤ㅥㄵ㐸㐳搳㕥㥣㈳搴戰挲戱㘵㜱㘳㌵〳㥦昵㌱㍣㈳搲搶㥦捤愵㈵㑡㕢ㄷ㙢㑦捦㑦攷摡攳搹扥㐴㘴捤愸㤸㠵㉣敦㌵㔲㌸㐳挹㘰㠹攵愲愵晢晡㡣愸㡥㜵愶晢㌳㍤挶摣昶晤攱㡣〵昶愱改攴㜸挵慦㜰敤摢戱〱㔴㈸昴ㄲ㕣扥挰昹㔰攸㡥晥㍡搶㑣昹攵㌹愳敤つ㜹㡦㉥㠹攷ㄲ㐶㑤㑣昸㠲㔷挷攰㐵ㅣ㑣㐵慢㘲㑢㝡ㄱㄵ㙤慦㡢捤挹挴愳㠹㜸捡㘰㘳㘰挹捦〷㙦㍡㡣ㄵ㌸㠴㕡㤸捥挶昹㔰㔰㕤㙣㐹㈶㤲捡昶㌱㥥摥戳㘶㘴㐱㑡㙥㝦㠱搸捣㜸㉡㡢㘲愴ㄵ㠹㌷挴㍡㝢搳慢昱㡣㔹㝦㌲㌵㈷搲㤷摤㉦㕡㈵㍦㠲愴㘹㤴㕦昹晤慡摡㕦扤慦敤ㄳ㕣て㡤愳慤㈷㝦ㅡ搱㔱㜱戴摤摤㑦㡦戱晤㝤っ㌱㔵ㄲ㐸㈳晡〲ㄹ㘰㘵搶扤㕣晤㕡㘷㠳㍣昷㘲㘵ぢㅥ㌷昰㍣㠲ㄹ㝡㜲㡦㉢㕥晤㜵㘴慡扤ㅡ攰㡣㌹㑢攷收㑦㠴晦慥㐷攸〲㔹㘸㜶慦㈶摣㕤㙦攸〰㡥搳㘰扤搹㠷㐸㘳㤷挲搰㐴㔷㘰捡摤㉦㐳㌱㤱㘱ㄷ慤捦愳戳㜱㠶㔳ㅢ敢㠸㜴ㅢ〹慣ㅢ㤳㤱㕣扤㤹攰ㅥ㈰ㄹ㐹㘴㉤㕥㕢㍡㤹㡣戰捦戱扦㜶昶㐴ㄲ㐶㜵慣戵㍦㤷挶〳㔸㍡〶㈰ㅤ搳㈲㐵〶㐰㡡っ〸愹㌶戶㤸㐷搲㠲㔳㔷㝡㐵㈴ㄳ捦昵㈶攳㍤搵㑣昰搸㜸扦攸慣ㄸ晤戲慡㠳㐳㜹搹㤳㠹㝢㌵㙢慥敢搰摣㑤㔸㕢搳㜵㙣㝥㜴㘹扦ち攲㍦戵㡦㈷㤶㤸㜹攴㡥愲扦〹㙤〱㉣昵㐱〰挶敢㉤㌹っ㈰挲㍢㤹捣㑥慡ㅦ㐹戲昵㌵㠰㐴昸㔷戹ち愰散㜱㔶ㄵ〴㐲ㅤ改㐸㜴㌶㈲づ改㑣㤵昵挸㘷㌵㥡㤶㜳㑤㈶捣〳挶㌶㥣㔹攳㉣㝣㔵㍣㙡㘴慡㐹攸挴ち扤㤲㐷㤳㐱戳つ改ㅢ㕦㈰㔰㔳敤㔵搶㕣㕢搷㌱搶戱㡤昳戱搷戹㐵晡㕦㕦㌴㠵昱㐵㤸㔵〱愸扦〵㍢昴戵戴㘹㌵㤲戴挷㈵㜰ㅤ〵慥〷〸っ㠰改㙥㥢挲戳㍥㥣〸㙡〸㔵捡挳㤲㍣㠵慣挶㠹㥤ㅣ㕦〶挴㤰ㅡ挷戱㘳搰㍣㜱慣戶㥦挰っ㜶愲㤷ㅢ搱㤰㌹挱㜲㝦挲收昰晢㉢搱搴㐱㜷㈸愸愸㔸㈸㑢㜶ㅡ㜲ㅥ愹戸搹〹摥㠰捣㌵ㅣ㉣搰摦挵㈷ㄲ㜳愰㜲㑤㡤ㅦ戹㐲㈱㝤㈳㘴㝣㈱戵ㄶ搰㌶㥣搵て㠵搸㙡㝡〳戸晡㈶〰戵づ㐹摥晦㠱摡㜷㉢㜵ㄹ㔲扣㘳昹㠲㌷㐳㘴㡦㘷㐸昵㈵㘴攱㉣愹㌷㔲昳攵挰㌸昹っ㜵挶㕢㐰ㅤ扥㌳㝥㤹㌹昰愷㙦愵ㄲ㉢愱㜸搲㘵摢〱搴㙥攱摢㈰愰晦㤹㠲㔷㜸ぢ摣㑥㠱敦㔲攰㑡〸戰㤵㠳㜷㈰㤵昷ㅥㅥ㤷昴昰摥㈶挸挰㝢敢ㅤ㑡改昹㔰㐸收改敦㔳改㥤㔴捡㠳㉣户昷㜸㝡㈵摥搳扣扦挸㌵ㄱ搰㜱㉢㔱㍣摢ㄲ㐷晤㠰㑡㌶㈰㔵攰愸㝢㐰ㅤ摥㔱㌷㈳ㅢぢ搰昷㔲㠹㤵㔰ㅢ㠱㜸㌸敡㍥〸攸晢㈹昸ㅤ㙦㠱ㅦ㔲攰㐷ㄴ戸〵〲攲愸〷㤰捡㍢ち㑦㝥㝡㌸敡㐱挸挰㔱户㍢㤴㍡ㅣ昵㘳㉡摤㑣愵㜷㐳挰敤愸㝢㐱ㅢ挶㔱昷㐱㐴ㅣ昵㄰㤵摣㡦㔴㠱愳ㅥ〶㜵㜸㐷昱搰っ㠲㍥晤〸㤵㔸〹昵〰㄰て㐷㙤㠱㠰晥〹〵晦挵㕢攰㔱ち㍣㐶㠱〷㈱㈰㡥晡㈹㔲づ㐷㑤昵㜲搴ㄳ㤰㠱愳㜸搸㘶㤷敡ㄸ㡦㍦愳搲㈷愹昴㜱〸戸ㅤ昵㌳搰㑣㐷㜱㍣捡攵敥㔱㑦㠲㉡㡥摡㑡㈵㍣㌴㉢㜰搴搳愰づ敦㈸ㅥ慥戱〰晤㜳㉡戱ㄲ敡㘹㈰㜶㤵㠱摡㐳敦ㄷ㄰搰晦㐱挱㥦㝢ぢ㙣愳挰㉦㈹挰〳㌹㜱搴㜶愴昲㡥挲昳戸ㅥ㍤敡搷㤰㠱愳戶㍢㤴㍡ㅣ昵ㅢ㉡㝤㠶㑡㜹㠰收㜶搴㜳愰つ攳愸ㅤ㄰ㄱ㐷晤㡥㑡㥥㐷慡挰㔱捦㠲㍡扣愳㕥㐰㌶〸晡昴敦愹挴㑡愸㕤㐰㍣ㅣ昵〷〸攸攷㈸挸㔳㍡て㠱ㅤㄴ㜸㥥〲㍣戸ㄳ㐷敤㐴捡攱愸㠹㕥㡥摡〵ㄹ㌸敡㔵㠷㔲㠷愳㕥愴搲摤㔴晡㌶〴摣㡥㝡〷㌴㜱㔴昰㈵㠸ㅣ㤴㝦㈸㜸搸㘵戰㝡ㄷ㔹挵㠱㉦㔳㌹て攷ちㅣ昸㉡愸挳㍢昰㝤㘴㠳愰㑦扦㐶㈵㔶㐲昱㈴捦挳㍦慦㐳㐰扦㐱㐱㥥昲㜹〸扣㐹㠱㍦㔲㠰〷㝦攲挰户㤰ㅡ㜲㈰㥦㤴昶攸㘹㝦㠲っㅣ挸昲㙤愵㈱㔲捣㕢攴摢㈰敢晦〶㔰ㅡ挰敤㐰㥥捥㤹づ㝣〷搸㕥㌹戰ㄶㄹ挴㠱敦〲㔱㜵〰〵づ㝣て㠴攱ㅤ挸㐳㐰晣昳改昷㉤㠴〹ㄵ〶戴㑤㐱摡ㅥ慡㝦〱㔹晦㤵㠲㍣㈵昴㄰昸㠰〲ㅦ㔲㘰㈴㠰㌸昰㙦㐰昲づ挴㠳慤ㅥづ昴㜱㘵ㄹ㔲〷㐲搴㔶敡攸㠱ち㕣敤〷㔰㐷㐲挰敤挰愳㐰ㅢ㘶愸㡥㠱㠸㌸慡㤲㑡㡥㐶慡挰㔱㐱㔰㠷㜷搴㔸㘴挳㍦扣搱㐴㈵㐰攴敦㤳㠰㜶㤵㐱戳ㅤ㔵つㄹ捤户愴ㄴ㑦ㄳ㍤〴㐲ㄴ愸愱挰㜱㄰㄰㐷搵㈲㌵攴㈸㍥挴敥攱愸㝡挸挰㔱攳ㅤ㑡ㅤ㡥㙡愰㔲扥㡥ㄵ㘰昸扥捣㕥つ㔱㑥挷㈱㑦㍤㜴〶㘳搸扥收戰㡤攲㙡㜰㜶㍣㠷〵㘱㙤っ〰愸㥣挶㝣㐲戶㔷㡥㑣攳㠶攲㌶㐷ㄶ戳ち〲㌹㐷ㄴ昳㥤㤱㥤㘳㍣搸㘶捣挷ㄱ敡ㄹ㑥㐸㘲㍦ㅥ㜵摣㥦㠲㐱捡㡣捥㕢昱㈰㌵戶昴㔹㤶挳敦㈳搰㌶㝦㐷攸㈸㌸〲扤〱㑦㌹改㤱散㌸㥣愱戰愲ㅦ〵㥣戱愴㔳㠶敤㈴㡥挳㍤挶敡㐲㡣㈷㤹戴㍡敢昴㜸㙥㉡㡢つ㔹挸㑡㘱扢㕤㙦愱ぢ晡㜳〵㥣挸挰㈸㡢㠳㐷攴ㄶ愴㄰㈴改㠹㘴愲晢挹づㅢ戶㤹㤱㈰搹㉣敦㙢㤴づ㕡㜰㌹昶挵㠸扢㡥戶㝣㍤ㄹ扥摥㥢戳搱〶㘸慡愳扢㠷㡥㑣慢㤹㥡㘷㐴㔲搲ち㥤戹㘸扢戱㑡㐲愶ぢつ挴㍢昱㤶㕤挲ㄸ㈵ㄹ㠶㤲戲㥢搴戱搶敥㉣挲㙦㌹㠶㔶㉣㑣㠶扡㡥㉤㌶ㄲㄱ㍥捦㡥㐸㠸㠵㉤散挹攱㐹㠰㈱〵㝣㔶㝤晦㘹㈱㜸愴搲㙡㈵㈵敤ㄴ㉣㌳挳ㄵㅡ挱㔱戴㡦慤㡡㜶㡢挹昵收㜴㜵摤戵扣扥㍢摤㘷㈳㔶㔰㜶ち㠴捡〴昴㌰摢㍡て戲㌹㤲㐶搹捦㔷㤸㜳㥣㑣㕦戵㌶㡤㔱扦㍡㠶㘷㌳㌹扣搰挱户㡥ㅡ㌸㜴ㄲ〸㡢攴攲〸㜰㈵搶搴挷收愶㝡ㄲ晤㔱㐳愲㘳昶慣㉤㐱戲晤愲扤㉡攱㄰㙢㐴㤵昱㡢攵㤴戹㜸换搸㝥挰㝦摦㘳攴晡〰㡣㌴戹㘵㐲〷㥥ㅥ戶挶ㅤ捦慣昷晡愹〱㉥摥㐶收㥦㜹㤱昷㔶㌱戵ㄵ㤱㌸愷昱攸㜷攸挱〳ㄹ㜱づ戱㡥㜴㐷㥡㌱㜶〷改昴戸㐹摡㉦摡〹㜶㥡捤ㄴっ㈲㐶戸㡦㈳㠴㑡㌰敢挹て㠲㠱搶敦㜴摥㘳㜰㤷㔱㝣㉣挰㕣㥦㉤ㄵㄶ㤲ㄳ㠱昸〹㉣㤱㑦㠱㈶敢戳㐳搰㙡㡡㑦て㤸敢㌳㍣㡣挶㐶㍤ㄴ㘰昸昵搹㜴㘴挳㍦㥦㍥㡣㑡㠰挸㕦㉢愰挷昲敢㜰敡㍤㠲㠲㌳扤〵㡥愴㐰㈳㐰愰ㅤ〲敥㠹愶攴㈱㍡愳㠵㠱㈴攳㜲搵㐹挶㈷㌱㑣㠳㜸ㄹ〱て〹㈰㕡ㄶ慣愹收㈱扢㍥ち㙡㥦摡扡㜵ㅡ㘴㝤㡡愷搴㜶〵〳㈰㔸㥢㠶㌱㉣晦㘸〰戵㄰〲敥㌵敦㘲搰㑣㥦慥〷㈶ㄷ摤改㡣っ㜵㠲㈱㍥ㅤ㑢㈵㑢㤰㉡㔸昳ㅥぢ敡昰㍥㕤㠶㙣㉣㐰ㅦ㐷㈵㐰攴㙦㌹愰㕤㘵㤶㙤〵㐹㡦㠷㡣㍥㠱㠲㘷㜹ぢ㡣愳挰㜸ち昰ㄴ㕢搶扣㈷㈲㤵㕦昳攲㡤㍤㡦㌵敦㐹㤰挱㥡㤷㈷搹㜶愹㡥㌵敦〴㉡㙤愶搲ㄸ〴摣㡥敡〵捤㜴㔴挹㠰㐷ㅣ㈲攲愸㐹㔴㜲ㅥ㔲〵㡥㙡〱㜵㜸㐷㈵㤰つ晦昰挸っ㤵〰㤱㍦ㅥ㕦摢㔵〶捤㜶搴㘴挸攸㈹ㄴ攴搱戶㠷挰㔴ち㥣㑡〱㥥㜶㡢愳㑥㐳㉡敦㈸扣㝣攸攱愸㘹㤰㠱愳戲づ愵づ㐷㝤㥡㑡愷㔳改㕡〸戸ㅤ㜵ㄱ㘸挳昴愸㡢㈱㈲㡥㙡愵㤲㑢㤰㉡㜰㔴ㅢ愸挳㍢㙡㄰搹昰てて㜴㔰〹㄰昹攳㌱户㠷ㅦ㘶㐱㐶捦愶攰愵摥〲㜳㈸㜰㍡〵搶㐱㐰ㅣ㌵ㄷ愹扣愳扣户㥢㘷㐲〶㡥扡摣愱搴攱愸づ㉡㥤㐷愵㕦㠷〰晥攱攵㘲愶慣捡〶扥〹捣ㅤ攱㉦㍡㝤攱㤱つ㔶挵㌸㠷改捣慤㐹攰散㡢㈸㈳晥㈶挶戹挱㘴攳ㅣ㈲㥤挱晤戲搲晤㤸摡㔰㕥ㅥ㈲搶㡣㜶扤㙥㈷搹挸戹ㅡ戵〹摣晤㘱昱㉢㘵㐳昹㔹昱晣扢㌷捣挳㉢戸㄰㌶㡤㥥ㄷ敦挹愴戳改㔸慥戱ㄳ〷扢㡤㝣㝤㌱㠶ㅢ㘶㙢攰㉥㘸昴㉣㤳㠶㔵愶昸ㄱ㠷㔵㝣㥤㈷戴㌲㤵㕥㥤㤲摡〴戲㝣㡢㤳愵改慡㉡ㄶ挳摢愸㕣㐷挳㜹攱㙢挰㘱㘶扤ㄸ〵搷㔵㠴扦㐵㐹㕣㘱㥥慢〸挲㐳ㄴ㐱㜸㤰挲㉢㜰㈳㤰㍤㍤搵愰㙥搵慤㝡㔴㔴ㄹ㤵㔵㔵㐵晢慢愲搳㤰愱㤷慤㠲挱㤱㉣散晢㌰搹扤㈹昳捥挴敡攵㍤捡捣愴攸㈵㌰㑣㉦〵〸㠵㌷㠰挰ち〵㤷㈱㔹摦㌶戳换㜱愸ㅢ㕣づ㕡㉤㘸戲㕡㔸㡣ㄷ㉣㠳㘷㠱㌲〲㤴挲㡦㘶〴捦〶㜹㈴挸㜸㠳挸㝥愷㠸㕤㈸㝣㤳愵㍤晦㑤〹㝤づ㐴捤〷㤷㌶㠲㈹搵昹ㅣ㐸㐴㜸㑦㔲户〰㘳挷㔵㌷挳㑡㜶ㄷ㄰㝤㥡㝤㠰捤慤㌶㠰挲㈶㉦㙣戲㕢㤱㐱㥡慣ㅢ㜲㘸戲摢愸づ㔷㤸〷㈵㠲摣㙥㈳摦戵㄰戵〹〸㥢㑤㝤ㅢ敡攸㔲㌲㜴㤴搵㌳〰㐲㘱㥥㜹㠸㔲㕡愷改ぢ㑤㈷㘹晡㈰捣戳㄰㘱づ㌲搷攱〴㠷ㄱ㈴挱㔴㍦愰㕡愶㔲㑣〱ㄱ换敥〱㈶㤶㝤つ㠵ㄵ㕢昶㔵㔰㡢㉤扢ㄷ㤹愴㥣っ㔴挱戲晢愸づ㔷㤸㈷ㅢ㠲晣搰㐶㝥㘴㈱㡡㈷ㄴ㘲搹ㄵ㑥换㜲㔰愰晢〱㐲㘱ㅥ㔲㤴戴㙣戳捤ㅣ㠴㝡昹㄰㠶㍥㥡搸㠵挸慡ㅥ〲ㄳ晦㝣晡㈲愶㠰挸摦挳㠰㘲搹ㄷ㍣㉤扢搸搳戲㐷㤰挹昴㈰㔴挱戲㉤㔴㠵㉢捣愳〸㐱ㅥ戵㤱挷㉣㐴㍤〱㐴㉣扢搰㘹搹愵㔰愰搷〱㠴挲㍦㠳㠰㈸㤵㤶㤲㌶㘳㜳㘹㌶㘱㤸愷つ挲㍣〱敡攵㈳ㅣ晡㉢㘴づ㈲愹戶㠲㠹㝦㍥㝤㈵㐸㐴攴㡦愷〸㘲搹昹㥥㤶愵㍤㉤攳㔹㠲㤴戳ㅥ慡㘰搹㉦愸ち㔷㤸㘷〷㠲㙣戳㤱㕦㕡㠸晡㌵㄰戱㉣改戴散㙡㔶敦ㅢ〰愱昰㙦㈰㔰搲戲㘷㙣㘶㌳搴换〷㐰昴つ捣㍡㠸愴㤲戰㍦改㌷㠲挴昲攴敦㔹㐰戱㉣攲㘹㔹㤷愷㘵っ晥㑢㈵㌶㐲ㄵ㉣晢〳㔵攱ち㍦㘷㈳㍢㙣攴㜹ぢ㔱扢㠰㠸㘵攷㍡㉤扢㠵搵扢ㄵ㈰ㄴ㝥ㄱ〲㈵㉤㘳㍣㕦㤸㔳㔰㡣㝣㝣㐴㙦㘲搶㐱㈴搵换㘰攲ㅦ㑥㈶㐱㈲㈲攳㡣昱㜸戱㙣㤱愷㘵ぢ㍣㉤㘳㔴㕥捡戹〷慡㘰搹敢㔴㠷㉢捣㈸扣㈰っ戹ぢ挲戰㍢㉦昵㈷㈰㘲搹㍣换㌲㘴挵㑢㙣㠰晡㝥㠰㔰昸㙤〸㤴戴㡣㠱㜶㘱㘲〳㘲㝥攴㐴㙦㘶搶㐱慡㝥ㄷ㑣晣昳改㠷㐰㈲㈲㤶扤〷㑣㉣㙢昵戴㙣扡愷㘵っ㤷㑢㌹㕢愰ち㤶㌱㌴捥㉢捣昰戸㈰ㅦ搸〸攳攱扣ㄴ挳摣㘲搹㌴愷㘵㡦㠲慡ㅦ〳〸㠵ㄹ改㉥㘹㤹摦㘶昲挵ㅦ昹㥡㡡摥捡慣㠳㔴㕤〹㡣挵攸愷㉤㠴〹挵挸戶㔸搶散㘹搹㐹㥥㤶㌱扥㉤㤵搸〶〴㤶㌱㤶捤㉢㉣㕦晤㈲挲攰㌵慦㌰〳搸扣㔴㍤㄰戱散㐴换㌲愹换㜶㔰昵慦〰㐲㘱㠶愶㑢㕡挶㤰戵㌰昹㐶㡦㝣挹㐵㍦换慣㠳㐸〶㐶〲㜳摦㤶ㅤ㡦ㅤ㌹㘲愵㝣㈰㈱散〸㘰换つ㝥㐴㙣㔱㝦㈴㠱㑦㔰㉤㐰っ㈵㐷搲晥戰昳慥㌴㈳㔹挳慥㙤挴㠴捦㥥换㈵㠶摢〷㠵㑢ㄳ换㌶㜹㜹㝣摦昶昱愱挰ㄸ戴摤㥥㤵挲搶㉤㕣〰㜱㈰㠵昴㜳㘸㉢敥昹ㄹ㘱㤶ㅥ戰挳㐲愴㌷㡥戶愹捦〳戱慦挰〱㐸散㜹㤰㠸㡡㐶攵㥦摤攱㔳㕡攳ㄲ㠸㤷敤挱㐳㜱㍢㔹晣㐱㕥㜵㔰㠷搸搴㕤ㄶ㈲昳〲攳づ㌲㝡づ㜵㡣㥥攰㙥㔰㑢慥㥢搵㈱㥥㐳敡㌰攴㤱づ晥㌲㄰っ㈹㠶ㅦ㜸㠵㡦戰ㄱ挶ㅢ㠴挲㤸〳慦〶㐶〹戸ㅣぢ㑡昲㘳〴攱㌱搰㑣〳㠳慦〰㜱㉦㑥㕦〵慤㜰㜱晡ㅡ㈸挵㡢搳㌰㠳ㄳ搴㤲晦摡㡦㝥ㄳ㈴㌵㤶㠰昴㍦㕡㠸戴㍤攳つ攲换戰挳㤷昹昵㘷扤愷摢ㄸ㜵㄰户扤つ〴㙥㘳㠴㠱㔷㤸㔱〶㐱ㄸ㔲㄰㘴扣㠵㈸㐶ぢ㘴㈶慡㠵捡敦攳㑦敡昲づ愸晡㕤㠰㔰㤸〱㠳㤲㌳ㄱ〳〹挲攴挳晣昲㌱㈱晤㈱戳づ㈲愹㈴㐰㐰晡㐷㈰㠹㔵愴戶㈰㈱㤶昹㍣㉤晢摢〷㕥敢捦㔳㤰㐹捡挱㈳㙢戴㙣㌲搲扣挲っぢ〸㌲搵㐶ㄸ〷攰愵戸扤ㄷ换㍥㠰捡㈱换昸㜱㍦ㅤ〴〸㠵㍦つ㠱㤲㤶㜱攷㉦捣〸㜴改㙥㠲㍡㘶ㅤ愴㙡搹搱㤳搴〰搲㤰㘵摣搱㡢㘵㙦愱挰攲㤵昵㥢㥥㤶戵摢攵㡣㠲㉡㔸㌶ぢ㘹㕥㘱敥攳〵攱愶㕤㄰㙥摣㜹㈹敥挷挵戲搷㥤㤶ㅤ挰敡ㅤ〸㄰ち㜷㐰愰愴㘵昳㙣㈶ㅦ扦㤷㡦㈸改挳㤹㜵㄰挹昰㝣㥢㜹愴㔴㈷戰ㄸ改搳㑡㥦扣㌹戶㘹攳㄰㥥㉥昸〰捦㉣㝣㔰㘷つ戲晢㉡昰搰愱昹愸㕥愵晦搴㝤搳挵㜹㝤〴㔴昱㉦戰〳㔶晦ㅤ㝡搸㕥昹挹㤸ㅡ㡦挴㥦㍥ち〶㌷㉣㐱㝤ㄹ㔵㜴㑤㈲㙦㜱㜱挴㙢㠶㐰㕦戵昵ㅢ㥥搱戰搴捥㜱慥㍡㙡㝤㙢㘰挷挵敥户㙥㈴挷㡣㡢捤ㅣ㝤搷捣㔰攷㈰㠷搷敢〳晦〹戳㍣㍦敢昰㍢㡢攱晥慥㐵昸㜳搰㈴捤㝣慣㌴㤶敡㐶㥡つ愶㥥㐱づ㝡㐹っ㍢㥥㠶㐵㐱摥㍢挳っ㍢㐷㔹挳晡㔶㥢㠶㕤晤戵ㄹ㉡㠹ㅣ㕥㠶晤戲㤴㘱摢㉣㠶晢㝢ㄵ攱ㄴ㌴㠹㘱㈷㤹㠶㘵㤰ㄶ挳㝥攱㌴慣㤹㠶攵散㙡㡡㥦㠷㐰㤹ㄶ敢户㜳㤴㌵捣搹㘲摣㜳㝡ㄹ昶敦愵っ㝢搲㘲戸扦㐳ㄱ扥〸㥡挴戰挹愶㘱㠳㐸㡢㘱㑦㌸つ㥢㑡挳㉥戵慢㌹㘴㤳㈰㘵っ㕢㘷攷搸㘳挳扥㠲ㅣ㕥㠶晤愴㤴㘱㕢㉣㠶晢晢ㄲ攱㉢愱㐹っ㥢㙥ㅡ戶ㅥ㘹㌱散㘱愷㘱慤㌴散㙡扢㥡㝢㙣搸㌷散ㅣ㘵つ㜳㜶挵ㅢ㤰挳换戰ㅦ㤷㌲散㐱㡢攱晥㙥㐴昸㐶㘸ㄲ挳收㤸㠶㙤㐴㕡っ㝢挰㘹搸㕣ㅡ㜶㡢㕤捤㍤㌶散㔶㍢挷ㅥㅢ戶〹㌹扣っ扢户㤴㘱昷㔸っ昷昷㈰挲㜷㐲㤳ㄸ戶挰㌴散ㅥ愴挵戰ㅦ㌸つ㕢㐴挳敥〳㡢㌳攲ㅥ捦㡡愶〳㐶捦㘸戸摦捥㔹搶挰戳慥㝦㔸㜲昴㕤㘳晥㘲散愹捤挸改㘵攸昷㑡ㄹ㝡㠷挵㜰㝦昷㈱晣㄰㌴㠹愱换㑤㐳户㈰㉤㠶摥敥㌴昴㙣ㅡ晡愸㕤㕤搳〰ㅢ㤶ㅥ㜳愶〴っ㝤捣捥㔹搶搰㠷〷㙤〳慤摦昴挳㙡㉢㜲㝡ㄹ晡㥤㔲㠶㙥戴ㄸ敥敦㍢㠴㥦㠶㈶㌱戴换㌴㜴ㅢ搲㘲攸㑤㑥㐳㈳㌴㜴㍢㔸㝢㜷㍢昸㤵㥤愳慣㠱捥㌱昸㉣㜲㜸ㄹ㜶㝤㈹挳慥戳ㄸ敥敦㌶㈸㙥㤳㜸搷搶㉢㔰㜷晣㤳扦㌰昷㑡㘲㙥慦㤸ㅢ戶㜷㐹㙡愷㉤㙥㔳㤰昶㠵㜷搹攲攷㠹戸攲搶㐲扣昳つ愷㜷ㄲ㘰慡㌷挱捡搷扣〳㐵㥢换扥慢㑡搵晣慢ㄶ挳晤㡥㙢㤸㙢㝡愹㘳挶㉣㤴ぢ㜳㈹昴ち㘷愱晣㝣㜸挳㍢㘰敤㕤㤳㜰㝤㉥㌹捡㌶㠹昳㐶挶戵㜹摥戰㉦搰愵㠳〰敡㑢愵っ扢捣㘲戸摦㕤つ㜳㐹㉦㠶㕤㘰ㅡ挶㜵戹ㄸ戶捥㘹搸㕡ㅡ挶ㄵ昷摥ㄹ挶攵昹昰㠶㌹晢ㅡ㤷收㕥㠶㕤㔲捡戰㡢㉤㠶晢㥤搴㌰㔷昴㘲搸㈰㤰扡ち挵㘵戹ㄸ㜶愱搳戰㑢㐱㙤攰㠲㝢敦っ攳敡㝣㜸挳㥣㉤挶㤵戹㤷㘱〳愵っ㕢㙤㌱㡡摥㌵攵㠲㝥戸㜷㑤ㅤ㥦〹攵〳㔵㠱ㄸ㡦㑦㙡㘲㈶㤹㙢㜰㜹㜰㉤㈱挷㔷戵㜸㌳㉣㠳て㜵㜶攰つ㐸扣て㠶敦㠳㕢愷㌱㜸㌳㤲〷晡昶扢㐷㕡㔲捣ㅣ㡣㉤挸攰㘵愴慡搸摣㉣ㅥ捤㡡㔶攳㐳㠳㌹㝣㔰㈵戵㍦〴㤸㜰愰㔸㠹㉥㡤换㝣㘱捣昳㉣㡦㠷㜴敥㐷ㅢㅣ愱戵扣㍦散挷㜳晣㝣愱㙣摦挲㑢挱㝦㐲㝢つ扤〱ㄴ㜵扣㈳㔹愹晡搱挶收ㄹ捤㈵扥㡦愴搲㍥㍦扥㐹㠷っ挱㉢〰㉡㜰晥㈵昳㈵㐰㐸㕦〹㡡㥣㝥ぢ昰〵戸捦㜱㕢挷攳㔵搹㙦扡㍥愳㔹㔳㘳ㅦ㝦戲ㄴ挵㙤〶扢㔱昰㉡敡戰摦摦㉣慣㕢摡戳㙥敢㤱㐱戳㙥昹㝡㕤㑤ㄲ㑦攵捤㝡㈹㙥㔳㔸㌷晢㔲㕣晢戳㌴㑤㑦㔴慡戸愷攲㙦㔱愰㔰昱㜵㈴㌹ㄴ㜳㥢㔰愰㤸㙢㙦㠷攲ㅥ㑦挵㌷ㄶ㉢扥挹愵㤸换昴〲挵搳㙤挵昴㑦愵㍡搷㔳昱㉤搴㔲㔸攳摢㐸㜲搴戸ㄵ改〲挵㕣㝢㑡㡤㑤挵换㍤ㄵ摦㔱慣㜸㤳㑢㌱㤷愹〵㡡戹昶愳攲攰㥤〰捥㠷改ぢㅢ㜵㤱㘷㠱㍦㐰ㅥ㤷㈵昷㤰攴戰㠴换挷㠲〲戹〶㤳〲敦〳㔲扡挰㌳㍤ぢ晣㈱戵ㄷ扡敥〱㤲ㅣ〵㜲ㄹ㔷㔰㘰ㄷ〸づ搷捤昲㔴扣戹㔸昱㐳㉥挵ㄱ㤷攲㌰搷㈲㜲愳㜸㤸㤲㡦㄰㙣〱〸㈹㉥㐷攴㡥㌱つ㘵㜱ㄷ捥㄰㐳戵扦㐲㜱攱㈱戶㍦ち㈴晦㙤ㄷ㜹㉥㈰敢㔷愷搹㔵㝢㙤攲㈱昹㔱晤㔳挸㙡㉥㐱㤴㑣㑦ㅣ搱㑦㤰攴戰㤹㙢ㄶ摡扣攴摡〷㘷㝣㌸改摣㔶挵挵㠶搸㙣㡥㥣ㄶ㕢戱捦㌹㕤㙣愵㤶㐲㘷㍥㑤㤲㐳㌱搷㈵〵捥攴捤摥攱捣㤳㍣ㄵ㙦㉢㔶扣摤愵㤸敢㠲〲挵扣搹㍡㙡㝣扣愷攲㘷㡡ㄵ晦捥愵㤸昷㘵愷攲〰㈷挵㍤㥥戲戹挶摣挷㘰昹戳㈸㐷㜱慡愵づ晤㝢ぢ㘱㐲㜱敥㘳㌵昴ㅦ㐸攵戴㈷㌲捦㔹㠸挸㜰ㅡㄳ㤹ㅤ愴㜲〶ㄳ㤹攷㥤㌲㥣㤱㐴㘶㈷愹㥣㡣㐴收〵愷っ㈷ㄷ㤱搹㐵㉡攷ㄵ㤱㜹搱㈹挳㜹㐲㘴㜶㤳扡挹㤶㜹挹㈹挳愱㉤㌲㉦㤳捡㔱㉤㝡㕥㜱捡㜰㌴㡡捣慢愴㜲㈰㡡捣㙢㑥ㄹづ㉣㤱㜹㥤㔴㡥㈹㤱㜹挳㈹挳昱㈳攳㘵㈴㕡㥤攳攵㔳㌲㕥㠲敡ㄱ㥢㌱挲㘲昰〹挰㙡㍣摤捦㜱㈶㌹挲ㄶ㠳攱㌹晤㕦㔴捡攱㈲〵晥㠹㈹㡥ㄴ㈹昰㙤ぢ㘱㐲㙤戵㘵晥㥢㔴㜶㝡㤱㜹挷㈹挳㑥㉣㝡摥㈵㤵晤㔷㘴晥散㤴㘱㝦ㄴ㤹昷㐸㘵㔷ㄴ㤹昷㥤㌲搲㉦㔸扢扦㠰㙡㕦㘱昶て㤹㍢晥ち〴㡢㑣改ㄹ㐵㔲散㈱㈲昵愱㈹㈵㝤愳㐸㡡㝤㐴愴㍥㌲愵愴㜷ㄴ㐹戱㤷㠸ㄴ㕦㡥㐷㠹搲㍦㡡愴搸㑦㐴慡挲㤴㤲ㅥ㔲㈴挵㥥㈲㔲〱㔳㑡晡㐸㤱ㄴ晢㡡㐸㔵㤹㔲搲㑢㡡愴搸㕢㐴㡡晦ㅦ㈴搴敢㜵愴挵㡢〵晥㘲㝦ㄱ愹ㅡ㤱㙡㘰㔳昳㘳㐴晥〱搵昳昹攸攷㍦晦㕥㐳㘵攳㈷㉡捦㥡㔱㝢敤㡥㈷㜷慥摦㝥捥戴㤷㍥戸攱㠶敤扢搶㙦晤㘰㜳昷戴挷㌷㙥㝣昴㡣つ㕢㜷㡥㡣摤攴晦攱㝢ㅤ㌷慤㙤㕥戹昶晣搸搲ㄳ收慣㍤晢扣㐵捤ぢ㐷㡣慢愸愸慡㍡㜶搴ㄳ〷ㅦㄷ扥攴晣〷搴㈳扦㍤㈸愵愴昷戰戲昶ㄶㄲ戸㉦捣㕥㈴搵愸㌳㉢㉢晤㠷㔲〵㤵㘵㍦ㄲ愹〶㔳㑡㝡㔰㤱ㄴ㝢㤲㐸㡤㌰愵愴てㄵ㐹戱㉦㠹搴㈸㤱ち摢〵㈹㜶ㅣㄹ〲慦晦搵ㅣ㌴㌳㤱户ㅡ㉦慣戰慦〸攳㌵ㄷ㠳摤㐳ㄸ慦扡ㄸ散ㄱ挲㜸挵挵㘰㈷㄰挶换㉥〶摢㕤ㄸ㉦戹ㄸ㙣㙡㘱散㜶㌱搸扡挲㜸搱挵㘰㠳ち㘳㤷㡢㐱ㄷぢ攳〵ㄷ㠳㕥ㄵ挶㑥ㄷ㠳㡥ㄴ挶昳㉥〶㝤㈷㡣ㅤ㠵㡣㥡晦〱㤵㔱搹㤱</t>
  </si>
  <si>
    <t xml:space="preserve">The system preferred is the  gas because the mean is $597 lower after our trials ran. </t>
  </si>
  <si>
    <t xml:space="preserve">Forecast: Will he live........part 2? </t>
  </si>
  <si>
    <t>㜸〱敤㕢㝢㜴ㅣ搵㜹㥦扢摡ㅤ敤㕤㐹搶㠲㙤㌰收㈵〸搴㠰㡣㡥㘵㘳㥥昱戱㘵挹㤲〵昲㔳挶㠶㠲㈳㡦㜶㘷慤挵晢㄰扢㈳㕢〲〲㤴㜰㜲㘸㌰㌴㤸愴㐰敡㠴㤴㈶㄰摥〷〸㠵〰㈹㄰㈸愱ㅣ㤳㤶㐰㜲㠰搰ㅥ㕥つ㈷て愸㘹㥢㤶愶㐹攸敦昷捤㡣㜶昶㈱挹㌶收搴㝦攴摡晢捤㜷敦晤收捥扤摦晤敥㜷㝦昷㥢㤱愱っ挳昸ㄸ㠹㔷愶㌰㤹㈳晡挷㡡㡥㥤㙤敢捣㘷㌲㜶挲㐹攷㜳挵戶㡥㐲挱ㅡ敢㑢ㄷ㥤㍡〸㤸〳㘹搴ㄷ㈳〳挵昴㈵㜶㜴㘰慢㕤㈸㐲㈸㘲ㄸ搱愸づ愱ㅥ㥣晣攲㝥㐶昳㉥ㅤ㈶㘱㥤㌶㐹敡㐱ㅡ愳㈰敢㍡㤷慥ㅡ扣〸㑦敡㜷昲〵㝢㙥换㝡户扤㐵敤敤㙤敤㙤ぢ㑥㔹㜰㙡摢扣戹㉤㥤㈳ㄹ㘷愴㘰㉦捡搹㈳㑥挱捡捣㙤㔹㍤㌲㤸㐹㈷捥戱挷搶攵户搸戹㐵昶攰扣〵㠳搶㈹愷户㥦戲㜰㘱敡㡣㌳㑥㙦搴㘸㜹㘵攷搲搵〵㍢㔵摣㕦㙤挶搸收慡捥愵㙤㉢㙤㘷㝦戵搹㠰㌶搱㘴㔷㍥㙢愵㜳晢愹搱〸昵扤戰换㑥愴㌹㌱戶㕤㐸攷㌶户愱摢㘵㡡㐶敥戴戶㡥㘲㜱㈴㍢捣㌹敥戴㌳㤹戵㜶㡡ㄳ愲戳㕤㐵㘷戵㔵挸ㄶㅢ戳搴㥦㕤戰㜳〹扢㌸㉤扢㙣㌴㘱㘷㍣挱㘲㌴扢摥㉡慣戴戲㜶㤸㑣㜳搶㥤挳摥愴㥤㜳搲捥㔸㔳昶摣愲扤搶捡㙤戶㈹ㄲ挹昶㡣愴㤳㉡ㅣ挶㝦愳㙥㑥慤㥥挹㐴愱㍦搹捥㈱慢攰㐸㡥㔳搸㕥㑢㌶㘰㉥㌲㡡昲㝥攱慥㤶㡡扢㌸㘷晤改散㌹㜶㈱㘷㘷昸㄰捥㘴㙢㠵㤰㈸挸㥤㠷㜱㑤昹挳攱㉣愹〶㙦㘱㜰㉣搴㤳搹〸㌲㜳搹攸㌰㜴㡣㐱挳㉡搷㕡㡥扤㘸㕥摢扣㜶摤㠴㉡㍤㡤㐲捤㈰戱攵㘹愷㘵㜰慣愵搳㉡攸㌸㙢づ〲㔱攱て戰昴㠲㡤昲㈹愱〱㉢㌴㌰ㄸㅡ㐸㠴〶㤲愱〱㍢㌴㤰ちつ㙣づつっ㠵〶搲愱㠱㡢㐲〳㕢㈰攳愷㘸㝤㝤挸㑢扦㝤㙤昷昴慢㕦㝥㘳攵㝤攷㝤攷㘷㉦晦㘴搵ㅣ挵搵㈶㡢㜵㍡㤸〹㍡㌹〳㔵㝡㈶㠸㜹〸愵扢攷㥦愱て㘵搱㉣㄰愵摥㐳敦搸㐳㜵㘹攸㥤㤷攲扦敥扤㘶昳搱㉦㝦㉦㜷摤㑢ㄱ慥攱〵戵㤴㔷㌹㉦摤㔸捦〹慢攸㜸㈶㈳㉢㝥扦㕡搴搴〶搵㕤㐸㝣晡〶㠵㠷散ㄷ㠳搲戳愹晤挳㐱捣㈳㐰㥡㌶愴㌳㤹㤶㈱扢㈵㤳摥㙡㉦搶㐷戲昲㈸㄰愵摥昲愶收摤戹扤捦㥣扡攰敤摥㐷捦㥣戹晤攱㈷㡥㕣愷攸㔹㘵搶㕢挰捣㌸㌷㤷㑥攵ぢ搹戹㉢搲戹㐵ぢ攷慥戰㐶ㄷ戵㉦搴挷愰㐶ㅦぢ㘲㝥〶愴戹戳㤰㉦ㄶ㕢㥣㜴搶㍥愱㘸㈷㑥搴挷戱晡㜸㄰愵㕥昷㥥搲㘲㍡㔷㕥晥㥣戳散换㤷㐷ㅦ攸㝢昲㝦扦愸㌸㤱攲挸攷㔰昸〴㄰昳㐴㤰挳㠳晤㙤昳搲㌰㔶㜳换晣挵晡㈴㡡戶㠲㈸昵㡡搷敥㝤挹ㅦ摥㜲昲慣扦敡晥㙥戴㙢攳搱㤷ㅦ昱㕥攳挹愸㕥攳㉤戲慥㠲戵つ㙥慢攴ㄱ攷户㘱㘱敤挹㔶㠰㥤㈰戵㌰㜵㕡慡扤㍤戹㜰㥥戵挰㡡㜰㉤敥愹捦攱敡㙣㑣㙤㐸攷㤲昹㙤攲㠴㡥㔸㙡ㄵ敤㤲〹戵㝡㜵㑢昳㈳戹㘴昱昰摡㤵晤づ晣挰散捡扡㔲㈳㔵户昵挳㐵摢㐵㜹摥㔱㤵户慤户㌲㈳㜶挷㘸摡慤㍥戲愲ㅡ换㈹㍦㌸㜱㙤㜷挱扥㜸扣戶慡㐷ㅤ搸摤户㑡摢㔵愳㜴慢摣㝥戵㜴づ攵㡢㜶㑥扡搷㥡㕤㥤㑥㙣戱ぢ晤㌶戱㠱㥤㤴愱捥㘴㤵户㑢戴慥捡㘱愰昰晢挹㘳㠳愵愹㘵愳㡥㥤㑢摡㐹昴㜷搸㉥㌸㘳敢慣挱㡣㝤㐸㤹㠸晢㑣㔴ㅣ㔶㔶摣㥤㑦㡣ㄴ㍢昳㌹愷㤰捦㤴搷㜴㈴户㕡搸㤹㤲㉢昲㐹ㅢㅢ㑢㤸挹㔰㐶㕤㥤㔲挶㐹戵ㅣㄴ摢㉤戶挹㐴〴愶㤸晢捣慣㜲戳㙢㕢㡢搱㘱ㄴㄹ㥢㌶ㄹ㍡㙥㡡挶愴㕤㌶㜳攲挴㠲㠱㌱ㄱ㐸㔱晡㠴㠹愵愵㡦攳㌳昷改ち㠷㐲搳扤搱㉦摢㡡㡤㙣戹㤵㑢㘶散挲愴㌰㔰戱㐷扡つ㈴昲ㄲ㔶昳㠴摡攳㉥愴㐶搵㔸㘴㕢㍡改っ㤹㐳㜶㝡昳㤰㠳㌲㐰挵㘸㤴慡慤㑡㝡ㅥ㡡㜴㍢挹㝣㤰㔸捣㌰ㄷ㔰挸㡣改㔳摣㝣㠴摢敡摥攳〲㠲㔱㉤㌸〴愰戱ㄸ挹㘲㜳㉡搶搵搵ㅡ攵㜲慢㌸攴搰㍣㈷慤ㄴ愴戴㤰㡤㥥ちㄲ愱攳㤸ㄲ㜶㄰ぢ㠴㠹慥㥡戲㕤㜶捡〲愶㤵搵慤慣㐸搶㠵㐹㕤㜶㌱愱㠹愷㝡戱㔶㐶㑤㜰㔸晣㡤㔹㕡扦㍤敡㜴㔹㡥㔵㥦〵㌲挳㉣㘹〸戵捡㕤㉥挷㍢㥢愴捣扦㍢收攵搰㐲㕣搸㐰㉢つ㔲攰戶㠴㠵㠳昵㘲搴㜹㜴昲㐱愰敦摣敡捣㑡㐳㉦㐷㔸〰㝥挹ㅥ㍢户㙥㙣搸㉥㔲㍣㙡㑥慡捡捡攵挵挶㔶㈵〶捦㜵搲㤹㘲ㅢ㝡摡㔳挸㡦っ敦捦㜶搸㤶㍥つ挴㑦㤱攷㘱挵㝢㍥㈶ㅥ㤳敡户㜲㙥〶〶㡣㈸㕢㘳㠹收昴㙡㕡㉢ㅡ晢ㄸㄷ㐹晡㉣㕣㘲㤳搵㐵㠸〶昷〶㡤㜲敦㙤捣㐲㐳敢ち戶攰敢愸㘴愰敤愶散㠶㝣㘱换㘰㍥扦㠵昶㌴㑤㜲挵㈱摢㜶㠸㔹ㅢ㍣㡣㉥㔸㕣愹扡扡㌲散ㄹ〰户挴愱收㘲㤰愶づ〰㄰扦挵愲戹〴㐵㜵㐰捦㘶〷㤸㐳㝡㤷㥤搲扥㌰㘳つ捥㠷慦㑡慥捦㔸挹戶搱㑣㜱㔴晤ㅤ挶㑥搸昸晥戵挷慣㍥敦挳㑢㍢慦㠹摥㜶昰摡㌷㘶㍥愹扥敦㔵㔴㐱㔵挲㔰敥搱扡ぢ㐴㍤づ㌱晡ㄴ昰攵㐹㜷㈳慦㝢㐸㤶㠳挰㌳㠸慥攱ㄸ捥㜶戳㡡㔰㤶捥㐱㥦㐳搲〷愲㠸㘷〵㜱慦〰攳㈷昵㈰摡攷㡣换慣ㄱ晢㔶捦摡ㅡ㤴挶昴㈴㜵㡡㈸㤹㌳愷愹㈹扤㠴㠴㝡㔱摦㐱挳㌵ㄵ㜰㠷㔷㔱〵愸〹晢㈶〱㈸㘵ㄸ㤶捡㉡〳㈸㡤愹敥㜴挶戱ぢ戲〷㌵愷㜰㜱㡦㝤㤲㙦攲扥㕢戰ㄲ敥㠱㙡㐶慡ㄳ㕢㉦捥㤹捥㤸散㉦㈲㔲戵昵扢㍢攳ㅦ〱捥〱〷㜰〴摥㤴㠱㥣㐹〰〴㡣愶〲攲㑣㉥ㅣ㌰㈲敥敤㌵摤㤱搸㑢ㅢ㕡㉥㌷㌲捡㔷晡㑥㌹㑣㡦换〷㡤㤰搲昳㈶〶㍥㌴昶㙡㈳攵㑤ㄳ㠲㡣㍦㐲戴㕡㤱㍡ㄷ愲晤㈹ㄴ愷㉦㈰戹㤰㘴㈳挹攷㐰搴㕦挳ㄹ搱捤ㅥ〲㕣昴㔹晣㥥挵敦ㅤ昱㠷㥢㈸㘳㤱っ㠲〴摣㙣ㄲ㔹搳〶㘹昶て昶㉤慥㠹挵っ挵㐳慢戸摥ㄴㄸ扤ㄹ愴㜱〸㘴攵㜲㍢〳戸扦扦㈲㜰ㄱ㥥㠱㈷〷㈸戰㥦㠳㈱㜴㐸戶㝦㉣㤷ㄸ㉡攴㜳㠸㔱ㄲ㌷㜵㈴㄰挲㉡㉡换捣昶攵㍢㐷ㅣ㌳扢㍣㡤㑢㘳㜶慤㍤㙣㕢㑥㈷㡥㜳〰㘵㝤〸㔶〸攴敡㑤㡥晥㝦㐲㌲㠳戸ㄹ㈷攵ㄲ㉡㔳㤵慢搷〵㐷㥥㝡摢扡昲〸㠷摡ㄲ愵愵摡㑤ㄳ昰晡〰挴㕣㠶㑥愳㜷户㝥㜸搷㔹挷㝦晤晥㡦扤敢ㄵ戰㐲㐹㥡㐱㡦敡㥤㌸㠳搲搸㘴㜵㡡㐱㤱昱㥤搸扣ㄸ戹㍡㤸㠱扢ㅢ㕦㠷愶㙢敥挶摢扤㡡慡ㄸ捡㌱戸㕦攰挸〸ㄸ昵㈵㠸搵㠶㈳摢㔰慤㐷㐹挶㐰〲敢攴㔲㌷慢㡥挵㔵搶挴㘵ㄴ晡㍣㠸㍡づ㐴攰挸攵㘰晣愴晥っ捦ㄸ㠷㈳㡣捡㔴㉢攱㉡㤴挶昴㈴㜵㡡㌱㥢㜱㈵〴攰挸戶㠹ㄴ戰搵慢愸ち敦㌰慡㈳㤱愸㙢搹㤵敤㈴搷㤱㕣㑦昲ㄷ㈰㙡搸㔳捡㔷㄰㙢扡ㄲ㔶㕡㜲ㅥ㌷㔰㘶〷挹㡤㈰〱愵㝣㤵㘵㜴ㅥ㜰ㄶ㈷攰㈲㡡戹㠹㠵㌷㠳愸㤳㐰戸戸つ㝤ぢ挸㠴ㄶ㜲㈲㈵慡㄰昶㑥㤴挶昴㈴㜵慡ㄵㄲ㈵攵搰㐲㕣敢搸㌸㤱㜲㉥昴㉡㉡㘳㔴㤱㌶摣扢ㄷ戱㠵〶㍥㉡戵㍥㙤㙦攳㘱㘸㕡ち㔱昱捥㤱愲㤳㤷㤳㕢㔳慡㉢扦㌲敦㜴愵㡢挳ㄹ㙢㙣㝡捡㘳㌶っ搹㌹挴㔵ち〸慦㔴㤴攵㠷㠷敤愴㑥昵攷㐷ち〹扢户敢㐰㠸扢㘰㝣㤸㍥〹戹㠴ㄴ搲扥㠵ㄲ攰敢ㄴ慣〵挹㠸㌰〰㔰㜹㈲っ挰㠹ㄲ㜲攵㐲㙡㉥㘹㜴㕤摡挹搸つ㈹愹ㄷ㍥㥡㠲ㄶㄱ慣㑡搶愷搶つ攱愴搴搵㤴敡㈹愴㤳㤹㜴捥收㘴〰つ昳㔵㐳㥦扤ㄹ㠱愹搵昹㘲㥡慦㐱㥡㔲敢ち㔶慥㠸愸㈵摥㜹㡣ㅤ㕣㤶㤳㥤㈱㤲㕡㥡捥ㄵ昱ㄸ㤹㐵昲捤愹晥愱晣㌶扣㉤ㅢ挹收㝡慣攱攲〱㌱㉢㔸㤴㕥㤲愹㔱㈱ㄵち愹㘸㈸扡慦昳㘳㝥ㅢ捤捤ち扣敢㘸㠱戱㍡㠵昴攰〸戵㈶㡦㘲戸㈶㑣㈲ㄳ㘹㐴摡挱㑤〲ぢ〹づ扤㤸㈱攳㘱散㜰搹敢愶㥡愱㤹昱昷㤰〴㠴晡㜶摥㜳〷挸搹㍤攷昶㤶㈲挵㥦攸挵㘱㠴㈳愸摣㙣㉢捤㙦㍣㌰㈷㈷㑥搷㡥㔸㐶戳挲昲㠴㌹㌰㔷㘹㥢戱㤴挸搰㑣愷㤵搸㙥挴㜶ㅡ㔳㝤搶愰㥤〱慣捡㕡捥㌴㌷㐳㠸㥣戵㌲㐵慦慥㌳㥦捤㕡戴㍢摡㙣㝦挲捡搸搱㔴挷㠸㤳㐷㙣㕦愷㐰挴㌸扤㈲㙢ㄴ㐵搶愸ㄴ㌵愶搶㌲㔴㉤㍣摢捡㙦戶ち㘹㘷㈸㥢㑥㐴㤹㘱㌸昹㠰㌰㔸㌸ㄱ〱㍤搰㍥㤳敦㔰㉡挱㥥ぢ㝢㌰摤㙤㠰㥥㔴ㅤ愷ㅦ㘶ㅤ㔲㈶晥愹㝤㡣㘴挲晤挸慥愲敦㐴㙢ㄱ㈰㘱昱㐷戸ㄸ挶㙥晦攵昸敥㉢㘰愲攲愱ㄴ〳㤱戴㔷㝤㤷挷㌰ㄳ㕥〸㌲㘹㤸慢ㅥ〲戱扥扣㤵散挶㠱㍣㕦愸昷㕥㜴㐷㌱戵昴㌷㠵㌸〳㡦㥤㠸㘵㈳㐶扥㌵㥤戴ぢ㔱ㄶ昴〳挰㠶ㄹ戲㌴摤㌹愴㙥㡣㐸愴㈱㕡敢㔹扤㝥㕢挷㜹攱㥣攰㑢晣摥慡昶㝦扤收㜴〶㉦㌰㉣㙣攴㠶扥㥢攴ㅥ㄰挵㤰㈶挷㔳㈱㜰㉦〵敥〳㠹㌰㜸㔶㌹㌷攵㌱㐰㐴ち戹㐸挳昲㡡㤸搱挹㈸㈲㜹ㄲ搶㡣挸㐰ㅡ〲攱㐸搳㡤㐴㐶晤昷捥㘶㍦慣摣㑥挶㕣㈷㑢昸㑥㉣ㅣち㠵㌱搵㘶㘵愴愴敡戱㘸㉣摢㙦㑢㥣㔲㌱㌶㘷摥て㌲㤳㡢〵敤て㤴㕥挵㥥㌹晦捣㉡㉣ㄱ㡢改〷㈰㙤挴ㄴ挳㜶扥ち昸㕡㉤ㄶ攳晣改〷㐹ㅥ〲㔱㕤㈰㐴〳㌴ㄶ㌱っ㈰ㅢ㠶愸戸㝦ㄹ收㜷㐱昶捡㕦慡ㅥ摣㐱㥦愹ㅦ〶㔱っ㜱㠹㌳昵㑤昳ㄱㄴ㑣㙤㥡っ㠵㠹㘹㍥敡㌱捣愸㜳㐰晣戱㠰昵攷晢㝢㘰昵㘳㈰㡡戱戲ㅡ〲㡦㔳攰〹ち慣〰攱㥣㥢摦〷㘹昰㜵挹㌷挶㤵㘸っㅡ㝣ㄲ㌲搰攰ㅡ㔰扦搱㠰〶㥦㐲戱㝥ㅡ㈴挲挳改㈴慥ㄶㄸ㍥㄰挲㤸〶㘱㌳㠵㔷㥡づ扣㈰㍢搰㥤㜶㌰㥦㡤㈹㄰戰ㄲ㙢㤸㉤摥㌱㜰㔳敢㌸昴㍡扡扡慡っ㡢ㅤ㔵㕤ㅦ〴㘷挷搵愸㜶㘱㕢〰慤㑤㈵㈴昰慤㐶ㅦて㈴㍣愷摣戳愷〷改搴昱ㄳ㐷㙡〲㝡攷㐲晦〴攸捦晣〱敥慦挷敢攷㍣摥愹ㅡ晡ㄹ攴㘰挴㕣㔴晡㔹戰〴㠵ㄷ攰㍡戹愹〴〲㔸〴摤㌱〲㐳户慣挹㡢㤰昶收㡡昰慡㌱㉦㠷㍤㜳㥡挷慥ㅡ㜱捡㙡慣搱改㕥つ攲摦慢㜲㐰㍡〹慢㤰㍣㐰戶㐹㡣捤㠵㜴戲攳敤㈳摣㐶㈳㑣㠱捤つ〷愸扦㐷〹㜵㝤㈱慥㝢ㄳ晦攳㙢㡦㈶慡㝢㍣㉣ㄸ㘵㙥㠵㙤攵㘴ㄶ晡㥤㘴㤷扤㔵捥㍥慢㙤ㅣ㕣昰慤㑣挶㥥㉥㌷㡣㘷㘵㑢搰愹㡥挱㈲㜰戴㐳㝣攴㜱戲攰㜵㙡慤㥤戱昸戲ㅡ㜰挶攳㔶㈷ㅣ㐴扢挷ㅢ攰㡢攸〳㘷㠶愰㤱戰㌷㑢㑡收挹㥣挴㜸换〷挱戵戴㡦戳ち㕦㥦㤲昴挱㘲昵戵㕢㤸敥㕣㙣昸㡣㜷扡摡㠸收㈷㐱攵昰戹挱㘰㉤㔷搲㜴晦ㅤ㠲敢改挴㠹㌵晡㘵㠴敥㑤㍣㘷ㄵㅣ㝣慤挱て㝤㥡戹㜴㌲挰㌶㑥ㅡ㈸㌵㌳㌶㉤搵㥢㑢㘴㐶㤲戶㐰㕣摦㜷ぢ搲㍤㈰收㑢扥㜹㜴攷㙡ㄲ扤㜸㑡改挵㠷㡦晥摢晢㝤㍦散敡攷愰㔶搹㌸搱㐶㑣㍦㡦ㅣ搷ㅤ攳戲㝢ㅤㄹ㈷挰㌹戸昴㕥㐷㍥戹㠳㙢慢㉡愲㑦㘳㜸㜳㍣戸㉥㉢㉥㈰搶㤷敦换昳戰ㅣ㈸㕡㥥㜶㡢づ㠸㜹挲㌸㕤挷㘷㥡〰晡晢戸㐲搸〸扣㥥㕣㡣摤㔷㜸㔷㘰㘰ㄷ搸㙦㐲㠱挰㌷〹㌷㜲ㄳㄲっㄶ㉡㥤㙡㤵〵ㄱ㐱㘹㉦㠰㔱㠳㈰㉥㑡㌳㌴㌷㌱扤ぢ㘴㙡㤴㤶攴扤ㄴ㝦搱㘳㤸㔱㈹㄰ㅦ㉦㠱㐵㥦〴㤵晦〸慣晥㐷㄰戵ㄹ愴㠶挰㍦㔱攰㈵㤰㐸ㅡ愴搲搱㑣ㄸ㈸㘶攳㤱㉣挱㜵㌴换㐳〶㤶愹㠹㉦つ㄰〸〷搰㌵ㅢ愲っ㈴敢ㅦ㠳扣戸㙢搷㈲㕣っ㤵〱昱㥦ㅦ〱敦㐱攲㤷挱敡㔷㈸㌰〲㈲㤰戸ㄴ捥㔱摢㔰收㐲攲㥦㠰昳扦㐹㥢㌲㝣愰ㄸ㔹ㄵ㐵晦ㄴ㡣㘲㠸戵っづ扦㡡㠲愹ㄵ捤㔰慣㈸晡㌵㡦ㄱ㐵㌳ㅥ敢㡦〳慣慦攸搷挱敡㥦㠱愸捦㠳搴㄰㜸㠳〲晦㑣〱㠶㙦〵づ晦ぢ㤸㐳㝤㌸㕣昹㉤㕤つ㘸晣㈶攴〱㡤慦〲昵ㅦ㄰㠰挶㙦愱㔸扦つ愲慥〵㈱㍣㌶摦〱愹〳㌴㌲昴扢攴㍣㔸昴慦攰攱㌲搴㜶㕣〹㡤晣㔴扥愱晦ㅣ挵㤴㘲昴㤶㥢㍡㔵㌱搵〶愱慥㠷ㅣ㌷〹㐳扦㐷挲㌱㠸㤷晡〵ㄸ㌶挶〰㌰㍤㤵㥢㈶㕥㑢㌷㐰挰㥤昷㕦㠲㌳昱ㄱㄹ昶〸改〲攷㌱戸愴㜶㈰㉦㌳晤㉢㌰敡㐶㄰㜷愶つ捤挱敢昷㐱愶㥥改慦昲㕥㡡㝦攰㌱㌲搳㌷㈱攳敢ㄹ慣㍦搳晦〶㔶敦〶㔱っ㍥搷㄰昸㤰〲晦㑥〱㠶愳戹慣昴㝦㠰㡣慦㠴㥤挸昸户〵㔶挲㝦㔲昰㌷㈰敡㜶ㄲ收晥换㘳㤸㠹摣〹㔲㜹㙡慥㡡㘸㠴㈱〴㤰㡡搸㐶扦㌳㤶㐱㍣㠹㉣㑦搱㉥挷愵敡㔶攳㙣㥦㉦㘰晢ち㔷扥ㄹㅤ扦昷㘴㌴搵㌰愳攲搳㌶戹㡤㌵㜷攰ㄷ搱〸㜴㑦㜸㍦㍢㕤晡捥㠵昷㌰㤹ㅦ㠱捣㔸㤱㑥攰搳搱㝣捡㘹改㐷挰戴㠵㥦ち挲㠱捤敢㠸搴愳挵㥡捦攴挰挲㌹㝥づ扥㤵㥦捥挴戶攴昲摢㜲搲㥢㐸㤱㕦㑣㡡扥敡敢昹ㄸ敥㙡㤲㍥〳㉤挶敦〲换㥢昵㙦㐱㥡敡攲㜷㑢ㄵ摥愴摣攳㌳昷晡捣㝤ㅥㄳ㜹〰捣㥥㐶ち搸戶ㅡ㔴〹㤵㔴㜶戸扥扥敡搰㔳ㄵ㘱ㄸ晦戰挹㌴搹搳㐸〴㐳慥㍣㈹搵扥愹㕣愳扣戹ㄱ㍦晤㍢㤲摦㠳挴攲て㠲戲㐳收ㅦ㐰愶㜵㉥ㅤ〸〴㑡㑤敥㕣㡤㈸㤳捤㝢㉤㍥㘶㌴㘹㘵〷愱愴晣昳㝢散㤰㠰〵㈸挶搷㍡晥昷㍢㌴愱昸㐳㕥敢愵て搴㌵〱㤰晢㌶攴㘱㔴戲㠳摡〴㈵挳㉤㐲㍤〲㐲挳㔵晦昳㠷㡦㍦愶戹㠰㌷㌴㙤㠰搳慤晥ㅢ愵㥣昲昲㈹㝢ㄴ㤵㌲㘵㌱戴㠳㈹㘳愸㠱㈹晥㤸㝢㌵攲㡦晢捣ㄳㅥ愳㥥〴挳㘹㔳扦㐱㤳㔴愹愸愶ㄱつ攸㈶㤰㔸晣㈹㔴㑡愳㔴㡤㘶㍦㌴扢愹㌹搸昸搳㝥攵っ㤶捦㈴㤹挱捡づ㜰㤱㘷㐰㉡㈷㈸㄰搴つㅣ㘵戱昷ㄹ昱㐰㝣㐱愶晡愰搴㥡ㄱ㉢㠳㍦㙢㔸〵㜰敢戰攸㐰㠰㐴㘱昷㠸㌱愵㤵换㄰㉥搸挸〹慡搴㐱戹㤱㝡㘳㤳㑦昶昶つ㘰挵㈲扦挴摣敤搹㔳㌰㌹〱攷挲摥搱摣㘲晡㔰㔴㜰愳㜹ㄶ㌹捡攸㔹愰㘴攴挷㐳慡㤴ㅥ㐶敡愵挸㜳㘰昶ㅣ扤昳捥改㜰㍣摥㥦㌷㌱〶摥㥡挱㐱㘶て㕥㌹捣挶扤㡡㠰扤慡て敡〵扦昴〸捡㈰㈳慢㘷ㄷㄸ㔹㍤敦〴㔶㡦㜹ㄴ敡㈷昴愰敡慤㥡㑢敡㐵戴㈴搶摦㠲㥢戱愴㝥㠴㍣㔳㥣搸㤰㈹㑥㈰挸ㄴ㝦挹扤ㅡ捤㍦〶㐳捤㥡㕥挱㝥扢挴㕦㐶㔳ㅣ愰㉥㕦㡢㜱攲㐰㈹㥦捤捡挳㐹晥㠴晡㄰ㄴ挷摣ㅣ收挰挸敦㔵㌰愲㥤㔷〳摡㈹昹㤶㥦搶㔴〴戱㥣㈸愲ㄵ㙤㐰ㄱ慦㈳捦ㄴ㈷㜶㘳㡡扦攱㕥㡤㌸挱ㅡ㤳㝡ㄳ㐴㝣换㉢㘸㤲扥㠵㡦搷㈷㠳敡㌶㤰㔸晣㉤攴㈷昴㉤㠴㘴㔲㜹っ敦㍡㤶㘴㈱㙦敤〰愷摥〵㜹〶扦㤸晡〷戴㑤晢攷昸㘳晡㜴㐸搰㡥㠹搵挰ㅡ晡っ㔰㌲昲晢戹㕦ㅡ戴㘳㐵挸㐵㕢搶㘷㔱昶ㄷ㌵㘵〴㈵㔱㘶㤱搷ㅥㅦ愷摥〷ㄱ㑤晥〰ㅤㄸ昷搲戴㌳昱搲㑦愱戴摡㑢ㄳ㉢挹戸㍡㈰〷㑤ㄲㄷ㌱挵㠹㡤㤸攲ㅦ扡㔷㈳㑥㌰挴搴㑣ㅣ昴改㤸ㄴ搱㤳㤸㑥㠵㐹ㄱ㔰㐹昹ㅣ㌰昲攷㈶扡〷晤㡤ㄳ㕡㐹敦㤷㑢敦㈳㐴〷㘷㑤ㅣ慦っ散愳慤㌸捥㤷晤㌵挲㌲晣㜵挱㔸㠸捦挱㥢ㄶ昷晤㐴㌸㜴收扥戵㐵㜷慢搹㔳晣㈲㡦㐰敦㥦愰ㅤ㑥㕦〹㠰戱挵愳搹昲搹㈸㙦㈶㘶攰昰㉢搶昶敥挵㈸㘳㕡㈲搴㠸㉥㘹㈶戰㄰挹㡤敡㤸ㅤㅤ㤱㌷慦愸晣扥攲搲ㄹ昷昵扣㜵挹搵㡢ㄵ戱挰㐱㤰慥晣愶昵㐱っ愳收㔷㌴て㜸ㄵ㤵ㅦ昵挶〹㈱㘴㜲㔶㠳㘹慡㔳挴〱㥣㈰㜵㍦敥愰㔶㘴㈰㙢㔱摡捣ㅤ㝥捦〶㐲ㄸ戰㘷〳攱搶㕦㙢㈰㜷㑤㌴㤰㍢扤㡡捡㡦㜳ㄵ户㈳晣㌷昴㜹愰㌴㐳晥攲摣㤳㘴㜸攷㠳挱捡昱㔷戱㤲つ㠲攲攳㈵ㄴ攷㤶㈰攲ㄷ㠸戸㙡挱㐵戴昱慤愰㌶㌶愲㔴搱㕢㤶㝡㝥㌱㥢敡〰㔱户㑥搴昳㙦㜸ㄵ㤵ㅦ㌲挵改㘹攵愱〹㌰㤸〲扡㑢㜹攸捥攰㐳〹扢㥢改〸㜹㡥㤹搲㤶㈰㠳ㄴ㕦搲㑣慦㈹㜷㑣㘴㔳慥攴㡣㈵敥戵㙤㠹愲挷㉣つ㡣攵敥挰㙥㥡㘸㘰㝦改㔵㔴㝤愰㐴捦㡡晦㠶摥〲㍡㍥㈵㘷㈰㈳挳捤㠰挱㜰挵㠵㔲慡㙣㈶攸㌴㐵㉡攷㑡搱昳㠹㔲㙥〸㉡㘵ㄸ愵㡡㑥愶搴攱搲㑣㙣㥦愸挳搷㝡ㄵ㔵ㅦつ搱㐱㑤昵搱㔰攰㙦挰㥡搱敢㐸㡡㜸扤㈱攵ㄶ搳愷挸㡢㡢㡣㥣㤷ㅡ昱㝡扦㠰扦挲敡挳愷㉣㜸愹㡦㍦㙤昵攰㍦㍥㜱㘱㐰挷㝦㠱慣㈵挷㥢捤搴慡〲摥㈸搷愷㝡㡢〸捤㈷愳昸㉢ㄲ〷ㅦ㡤攷づ〴ㅣ㡢ㄳ㙣㤸扥ㄷ㜳挹扦摣ち搵㍣㍣昲㔴㔸ㄹ摡ち㈰昸㤲㍥晣昰㙣㠸㕦〵散ㅢ㡡㌵户㘲扥捡㕥摥㈶〳ㅦ扢㠴搵㥦㘳㥥摤捤昴㑡㠳愷㄰愴㄰㍥〵挴㑤㝡〹㌳㘰㐸㘲晡ㄲㄶ㉤㐰㐶㠸ㄱ愱摦慥ㅣㅤ捦昳摤ㅣ㝥挵摦㐸㌵㌴㜰挸㝥㔲㜴愳㌴㈳昳㌲㤰㐹晡昶㠵㥡㝤扢ㅣ㌷㔵昴敤㑡ㄶ㤵晡愶攸㡡搹㍦㍦挵改敦㘴愵㕣㐵挹㉦㤰㕣つㄲ㔳攷㠳捡㤲戹ㄴ捦愲㉢攷㈲㠹㠶敡ㄴ㥤㥢昴昱㡢㘰㑡ㅦ〹换㘹扦ㄸ㔲㘳㝥搷㝥㌵晦戰㤲摡慥㠱慣收攲㔲㘲〳㔴摢㤷㔸ㄴ攸ㅡ晤㈲扢戶敥㤶挷㤶晣㝥挱挶づ㥣搴扤〷㙤〷㌳ㅥ㔲㉣㥦愴愲晦㌴㈳㌸㐹搷攳㠶ち㐵㝣㤹㐵㠱愷搱㈱㤶㈹㠲㕥㐶ㄴ戱㠳㤲㌷㤲㝣〵㈴愶攸㘸㐴ㄱ㕢㉡ㄴ㐱摦㐲㐵㘸㉡㈲愴搲㝥㔷捡〶㝥㌳〵捡〷晥㌵ㄶ〵扡㐲㌷ㄴㅣ㜸㠴㌶戶挷慢〰戲晢㝡捣搹㠹㝢ㄵ慤㤷㙤攸慦㝢っ㌳㡡愶㈴愶晥つ㤶搲㡡㔸慣㙦昵ㄸ㘶ㄴ㉤㐶ㄴ戳挹㔳捣㘷㔱ㅡつ㤹㡡㔶㈴ㄵ〳㕥挵㈲愹㔰㡡㤶㈵ㄵ㥦昳㉡㠸㘲昴摦愰㔴搱㐰攴㠱摦㘲㡥戶㠱晦㠶晥戶挷㌰愳㌸慤㈲㜳㍢㑢㌹愳㉣搶㜷㜸っ㌳㡡戳㈷㡦㌸慦愲㔳㥣㔱愹搸㔰搱㈹捥戲㔴慣て㜶敡㙥㤴慡㥢㐱攴㠱昷㌰挷㜹挳㝦㐳摦敢㌱捣㈸㔱㈲㑢晤つ〸扣ㄱ愷㌲挵㥡敥〷㠳㙤㑡搴㔸㈵㐵㜵㡡搴〳㈲搵㑣㑤㙣㠰㔴㘸㔴㈵㌶㈵㌷㙤晡愸㌹摣㌲㍢㝣摥㤲挶㕢摥㝣攱敤ㅤ慦㕣戸攸扤摦敤摣昹捡扢㍢㜶晤敥㠹挱㐵㍦扣敤戶㘷捦扥㜵搷摢〷愷扥ㄹ晡摢㡦晡扥㜹㔹晢㤶换㉥㑥㥤㝢㔲捦㘵攷㕦戴愶㝤昵㐱慤㜵㜵昵昵㜳愶㍦㍦敢㠴昸㤵ㄷ㍦慡㥥㝥敤搰㥣ㄲ攵㔶㜵㠳㑡㤶㙥㍣㈴摤㔰愲摥㉡㈹慡㔹愴ㅥㄶ愹㘶㙡攸㔳敤慣㈸扤慡ㅢ㔴扥㜴攳ㄱ改㠶愲㠲㘵晡㤶㝢搳户ㄴ户㐴ㄱ㐱愷㑥愵愲愷愲㠲愳㤴㡡敥㡡ちづ㑣㉡㤶㔵㔴昰㔱㔲搱㔵㕥搱昰㝦㘵〳㉣㑡</t>
  </si>
  <si>
    <t>rate = 1/120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</si>
</sst>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8"/>
      <color theme="1"/>
      <name val="Calibri"/>
      <family val="2"/>
      <scheme val="minor"/>
    </font>
    <font>
      <sz val="28"/>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B050"/>
        <bgColor indexed="64"/>
      </patternFill>
    </fill>
    <fill>
      <patternFill patternType="solid">
        <fgColor rgb="FF00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3">
    <xf numFmtId="0" fontId="0" fillId="0" borderId="0" xfId="0"/>
    <xf numFmtId="0" fontId="1" fillId="0" borderId="0" xfId="0" applyFont="1"/>
    <xf numFmtId="0" fontId="0" fillId="0" borderId="0" xfId="0" quotePrefix="1"/>
    <xf numFmtId="0" fontId="0" fillId="2" borderId="0" xfId="0" applyFill="1"/>
    <xf numFmtId="0" fontId="0" fillId="0" borderId="1" xfId="0" applyBorder="1"/>
    <xf numFmtId="9" fontId="0" fillId="0" borderId="1" xfId="0" applyNumberFormat="1" applyBorder="1"/>
    <xf numFmtId="0" fontId="0" fillId="0" borderId="0" xfId="0" applyAlignment="1">
      <alignment horizontal="center"/>
    </xf>
    <xf numFmtId="0" fontId="1" fillId="3" borderId="1" xfId="0" applyFont="1" applyFill="1" applyBorder="1"/>
    <xf numFmtId="0" fontId="2"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0" xfId="0" applyFont="1" applyAlignment="1">
      <alignment horizontal="center"/>
    </xf>
    <xf numFmtId="0" fontId="1" fillId="0" borderId="0" xfId="0" applyFont="1" applyAlignment="1">
      <alignment horizontal="center"/>
    </xf>
    <xf numFmtId="0" fontId="0" fillId="4" borderId="0" xfId="0" applyFill="1"/>
    <xf numFmtId="0" fontId="0" fillId="2" borderId="0" xfId="0" applyFill="1" applyAlignment="1">
      <alignment horizontal="center"/>
    </xf>
    <xf numFmtId="0" fontId="0" fillId="4" borderId="0" xfId="0" applyFill="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3" fontId="0" fillId="0" borderId="11" xfId="0" applyNumberFormat="1" applyBorder="1"/>
    <xf numFmtId="0" fontId="0" fillId="3" borderId="10" xfId="0" applyFill="1" applyBorder="1"/>
    <xf numFmtId="0" fontId="0" fillId="3" borderId="11" xfId="0" applyFill="1" applyBorder="1"/>
    <xf numFmtId="4" fontId="0" fillId="0" borderId="11" xfId="0" applyNumberFormat="1" applyBorder="1"/>
    <xf numFmtId="0" fontId="0" fillId="0" borderId="12" xfId="0" applyBorder="1"/>
    <xf numFmtId="0" fontId="0" fillId="0" borderId="13" xfId="0" applyBorder="1"/>
    <xf numFmtId="0" fontId="0" fillId="0" borderId="0" xfId="0" applyAlignment="1">
      <alignment horizontal="left" vertical="top" wrapText="1"/>
    </xf>
    <xf numFmtId="0" fontId="0" fillId="0" borderId="1" xfId="0" applyBorder="1" applyAlignment="1">
      <alignment horizontal="center"/>
    </xf>
    <xf numFmtId="3" fontId="0" fillId="0" borderId="1"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3" fontId="0" fillId="0" borderId="11" xfId="0" applyNumberFormat="1"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609599</xdr:colOff>
      <xdr:row>5</xdr:row>
      <xdr:rowOff>104775</xdr:rowOff>
    </xdr:from>
    <xdr:to>
      <xdr:col>14</xdr:col>
      <xdr:colOff>247649</xdr:colOff>
      <xdr:row>26</xdr:row>
      <xdr:rowOff>149573</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24424" y="1076325"/>
          <a:ext cx="6981825" cy="40643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6</xdr:row>
      <xdr:rowOff>84756</xdr:rowOff>
    </xdr:from>
    <xdr:to>
      <xdr:col>6</xdr:col>
      <xdr:colOff>533400</xdr:colOff>
      <xdr:row>22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46806"/>
          <a:ext cx="4572000" cy="3106119"/>
        </a:xfrm>
        <a:prstGeom prst="rect">
          <a:avLst/>
        </a:prstGeom>
        <a:noFill/>
        <a:ln w="22225">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133350</xdr:colOff>
      <xdr:row>29</xdr:row>
      <xdr:rowOff>156819</xdr:rowOff>
    </xdr:from>
    <xdr:to>
      <xdr:col>6</xdr:col>
      <xdr:colOff>552450</xdr:colOff>
      <xdr:row>46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350" y="5719419"/>
          <a:ext cx="4648200" cy="3281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3" width="36.7109375" customWidth="1"/>
  </cols>
  <sheetData>
    <row r="1" spans="1:16" x14ac:dyDescent="0.25">
      <c r="A1" s="1" t="s">
        <v>0</v>
      </c>
    </row>
    <row r="2" spans="1:16" x14ac:dyDescent="0.25">
      <c r="P2">
        <f ca="1">_xll.CB.RecalcCounterFN()</f>
        <v>10</v>
      </c>
    </row>
    <row r="3" spans="1:16" x14ac:dyDescent="0.25">
      <c r="A3" t="s">
        <v>1</v>
      </c>
      <c r="B3" t="s">
        <v>2</v>
      </c>
      <c r="C3">
        <v>0</v>
      </c>
    </row>
    <row r="4" spans="1:16" x14ac:dyDescent="0.25">
      <c r="A4" t="s">
        <v>3</v>
      </c>
    </row>
    <row r="5" spans="1:16" x14ac:dyDescent="0.25">
      <c r="A5" t="s">
        <v>4</v>
      </c>
    </row>
    <row r="7" spans="1:16" x14ac:dyDescent="0.25">
      <c r="A7" s="1" t="s">
        <v>5</v>
      </c>
      <c r="B7" t="s">
        <v>6</v>
      </c>
    </row>
    <row r="8" spans="1:16" x14ac:dyDescent="0.25">
      <c r="B8">
        <v>3</v>
      </c>
    </row>
    <row r="10" spans="1:16" x14ac:dyDescent="0.25">
      <c r="A10" t="s">
        <v>7</v>
      </c>
    </row>
    <row r="11" spans="1:16" x14ac:dyDescent="0.25">
      <c r="A11" t="e">
        <f>CB_DATA_!#REF!</f>
        <v>#REF!</v>
      </c>
      <c r="B11" t="e">
        <f>Sheet1!#REF!</f>
        <v>#REF!</v>
      </c>
      <c r="C11" t="e">
        <f>Sheet3!#REF!</f>
        <v>#REF!</v>
      </c>
    </row>
    <row r="13" spans="1:16" x14ac:dyDescent="0.25">
      <c r="A13" t="s">
        <v>8</v>
      </c>
    </row>
    <row r="14" spans="1:16" x14ac:dyDescent="0.25">
      <c r="A14" t="s">
        <v>12</v>
      </c>
      <c r="B14" t="s">
        <v>16</v>
      </c>
      <c r="C14" t="s">
        <v>42</v>
      </c>
    </row>
    <row r="16" spans="1:16" x14ac:dyDescent="0.25">
      <c r="A16" t="s">
        <v>9</v>
      </c>
    </row>
    <row r="19" spans="1:3" x14ac:dyDescent="0.25">
      <c r="A19" t="s">
        <v>10</v>
      </c>
    </row>
    <row r="20" spans="1:3" x14ac:dyDescent="0.25">
      <c r="A20">
        <v>28</v>
      </c>
      <c r="B20">
        <v>31</v>
      </c>
      <c r="C20">
        <v>31</v>
      </c>
    </row>
    <row r="25" spans="1:3" x14ac:dyDescent="0.25">
      <c r="A25" s="1" t="s">
        <v>11</v>
      </c>
    </row>
    <row r="26" spans="1:3" x14ac:dyDescent="0.25">
      <c r="A26" s="2" t="s">
        <v>13</v>
      </c>
      <c r="B26" s="2" t="s">
        <v>17</v>
      </c>
      <c r="C26" s="2" t="s">
        <v>17</v>
      </c>
    </row>
    <row r="27" spans="1:3" x14ac:dyDescent="0.25">
      <c r="A27" t="s">
        <v>14</v>
      </c>
      <c r="B27" t="s">
        <v>66</v>
      </c>
      <c r="C27" t="s">
        <v>69</v>
      </c>
    </row>
    <row r="28" spans="1:3" x14ac:dyDescent="0.25">
      <c r="A28" s="2" t="s">
        <v>15</v>
      </c>
      <c r="B28" s="2" t="s">
        <v>15</v>
      </c>
      <c r="C28" s="2" t="s">
        <v>15</v>
      </c>
    </row>
    <row r="29" spans="1:3" x14ac:dyDescent="0.25">
      <c r="B29" s="2" t="s">
        <v>13</v>
      </c>
      <c r="C29" s="2" t="s">
        <v>13</v>
      </c>
    </row>
    <row r="30" spans="1:3" x14ac:dyDescent="0.25">
      <c r="B30" t="s">
        <v>35</v>
      </c>
      <c r="C30" t="s">
        <v>43</v>
      </c>
    </row>
    <row r="31" spans="1:3" x14ac:dyDescent="0.25">
      <c r="B31" s="2" t="s">
        <v>15</v>
      </c>
      <c r="C31" s="2"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topLeftCell="A4" workbookViewId="0">
      <selection activeCell="J43" sqref="J43"/>
    </sheetView>
  </sheetViews>
  <sheetFormatPr defaultRowHeight="15" x14ac:dyDescent="0.25"/>
  <cols>
    <col min="7" max="7" width="9.85546875" customWidth="1"/>
    <col min="9" max="9" width="14" customWidth="1"/>
    <col min="10" max="10" width="15.140625" customWidth="1"/>
    <col min="11" max="11" width="37.7109375" customWidth="1"/>
    <col min="12" max="12" width="20" customWidth="1"/>
    <col min="13" max="13" width="9.140625" customWidth="1"/>
    <col min="14" max="14" width="5" customWidth="1"/>
    <col min="15" max="15" width="18" customWidth="1"/>
  </cols>
  <sheetData>
    <row r="1" spans="1:15" ht="15.75" thickBot="1" x14ac:dyDescent="0.3">
      <c r="I1" t="s">
        <v>21</v>
      </c>
      <c r="J1" t="s">
        <v>20</v>
      </c>
      <c r="K1" t="s">
        <v>22</v>
      </c>
      <c r="L1" t="s">
        <v>23</v>
      </c>
      <c r="M1" t="s">
        <v>25</v>
      </c>
      <c r="O1" t="s">
        <v>24</v>
      </c>
    </row>
    <row r="2" spans="1:15" x14ac:dyDescent="0.25">
      <c r="B2" s="8" t="s">
        <v>27</v>
      </c>
      <c r="C2" s="9"/>
      <c r="D2" s="9"/>
      <c r="E2" s="9"/>
      <c r="F2" s="10"/>
      <c r="H2" t="s">
        <v>18</v>
      </c>
      <c r="I2" s="4">
        <v>6000</v>
      </c>
      <c r="J2" s="4">
        <v>1000</v>
      </c>
      <c r="K2" s="4">
        <v>500</v>
      </c>
      <c r="L2" s="5">
        <v>0.06</v>
      </c>
      <c r="M2" s="4">
        <v>5</v>
      </c>
      <c r="N2" s="4"/>
      <c r="O2" s="7">
        <f>I2 + J2/1.06 + J2/(1.06^2) + J2/(1.06^3)+ J2/(1.06^4)+ J2/(1.06^5) -K2/(1.06^5)</f>
        <v>9838.7346991326849</v>
      </c>
    </row>
    <row r="3" spans="1:15" ht="15.75" thickBot="1" x14ac:dyDescent="0.3">
      <c r="B3" s="11"/>
      <c r="C3" s="12"/>
      <c r="D3" s="12"/>
      <c r="E3" s="12"/>
      <c r="F3" s="13"/>
      <c r="H3" t="s">
        <v>19</v>
      </c>
      <c r="I3" s="4">
        <v>8000</v>
      </c>
      <c r="J3" s="4">
        <v>750</v>
      </c>
      <c r="K3" s="4">
        <v>1500</v>
      </c>
      <c r="L3" s="5">
        <v>0.06</v>
      </c>
      <c r="M3" s="4">
        <v>5</v>
      </c>
      <c r="N3" s="4"/>
      <c r="O3" s="4">
        <f>I3 + J3/1.06 + J3/(1.06^2) + J3/(1.06^3)+ J3/(1.06^4)+ J3/(1.06^5) -K3/(1.06^5)</f>
        <v>10038.385579875201</v>
      </c>
    </row>
    <row r="9" spans="1:15" ht="15.75" thickBot="1" x14ac:dyDescent="0.3"/>
    <row r="10" spans="1:15" x14ac:dyDescent="0.25">
      <c r="B10" s="8" t="s">
        <v>28</v>
      </c>
      <c r="C10" s="9"/>
      <c r="D10" s="9"/>
      <c r="E10" s="9"/>
      <c r="F10" s="10"/>
    </row>
    <row r="11" spans="1:15" ht="15.75" thickBot="1" x14ac:dyDescent="0.3">
      <c r="B11" s="11"/>
      <c r="C11" s="12"/>
      <c r="D11" s="12"/>
      <c r="E11" s="12"/>
      <c r="F11" s="13"/>
    </row>
    <row r="14" spans="1:15" x14ac:dyDescent="0.25">
      <c r="A14" s="1" t="s">
        <v>37</v>
      </c>
      <c r="B14" s="1" t="s">
        <v>32</v>
      </c>
      <c r="C14" s="1" t="s">
        <v>29</v>
      </c>
      <c r="D14" s="1" t="s">
        <v>30</v>
      </c>
      <c r="E14" s="1" t="s">
        <v>31</v>
      </c>
      <c r="I14" s="14"/>
      <c r="J14" s="14"/>
    </row>
    <row r="15" spans="1:15" x14ac:dyDescent="0.25">
      <c r="B15">
        <v>0</v>
      </c>
      <c r="C15">
        <v>6000</v>
      </c>
      <c r="I15" t="s">
        <v>26</v>
      </c>
    </row>
    <row r="16" spans="1:15" x14ac:dyDescent="0.25">
      <c r="B16">
        <v>1</v>
      </c>
      <c r="D16" s="3">
        <v>1000</v>
      </c>
    </row>
    <row r="17" spans="1:12" x14ac:dyDescent="0.25">
      <c r="B17">
        <v>2</v>
      </c>
      <c r="D17" s="3">
        <v>1000</v>
      </c>
    </row>
    <row r="18" spans="1:12" x14ac:dyDescent="0.25">
      <c r="B18">
        <v>3</v>
      </c>
      <c r="D18" s="3">
        <v>1000</v>
      </c>
    </row>
    <row r="19" spans="1:12" x14ac:dyDescent="0.25">
      <c r="B19">
        <v>4</v>
      </c>
      <c r="D19" s="3">
        <v>1000</v>
      </c>
    </row>
    <row r="20" spans="1:12" x14ac:dyDescent="0.25">
      <c r="B20">
        <v>5</v>
      </c>
      <c r="D20" s="3">
        <v>1000</v>
      </c>
      <c r="E20" s="3">
        <v>-500</v>
      </c>
    </row>
    <row r="21" spans="1:12" x14ac:dyDescent="0.25">
      <c r="G21" t="s">
        <v>38</v>
      </c>
    </row>
    <row r="22" spans="1:12" x14ac:dyDescent="0.25">
      <c r="B22" s="1" t="s">
        <v>33</v>
      </c>
      <c r="C22">
        <f>C15</f>
        <v>6000</v>
      </c>
      <c r="D22">
        <f>D16/1.06 + D17/1.06^2 + D18/1.06^3 + D19/1.06^4 + D20/1.06^5</f>
        <v>4212.3637855657125</v>
      </c>
      <c r="E22">
        <f>E20/1.06^5</f>
        <v>-373.62908643302842</v>
      </c>
      <c r="G22">
        <f>SUM(C22:E22)</f>
        <v>9838.7346991326849</v>
      </c>
    </row>
    <row r="23" spans="1:12" x14ac:dyDescent="0.25">
      <c r="B23" s="1" t="s">
        <v>34</v>
      </c>
    </row>
    <row r="26" spans="1:12" x14ac:dyDescent="0.25">
      <c r="A26" s="1" t="s">
        <v>36</v>
      </c>
      <c r="B26" s="1" t="s">
        <v>32</v>
      </c>
      <c r="C26" s="1" t="s">
        <v>29</v>
      </c>
      <c r="D26" s="1" t="s">
        <v>30</v>
      </c>
      <c r="E26" s="1" t="s">
        <v>31</v>
      </c>
    </row>
    <row r="27" spans="1:12" x14ac:dyDescent="0.25">
      <c r="B27">
        <v>0</v>
      </c>
      <c r="C27">
        <v>8000</v>
      </c>
    </row>
    <row r="28" spans="1:12" x14ac:dyDescent="0.25">
      <c r="B28">
        <v>1</v>
      </c>
      <c r="D28" s="3">
        <v>750</v>
      </c>
    </row>
    <row r="29" spans="1:12" x14ac:dyDescent="0.25">
      <c r="B29">
        <v>2</v>
      </c>
      <c r="D29" s="3">
        <v>750</v>
      </c>
    </row>
    <row r="30" spans="1:12" x14ac:dyDescent="0.25">
      <c r="B30">
        <v>3</v>
      </c>
      <c r="D30" s="3">
        <v>750</v>
      </c>
    </row>
    <row r="31" spans="1:12" ht="15.75" thickBot="1" x14ac:dyDescent="0.3">
      <c r="B31">
        <v>4</v>
      </c>
      <c r="D31" s="3">
        <v>750</v>
      </c>
    </row>
    <row r="32" spans="1:12" x14ac:dyDescent="0.25">
      <c r="B32">
        <v>5</v>
      </c>
      <c r="D32" s="3">
        <v>750</v>
      </c>
      <c r="E32" s="3">
        <v>-1500</v>
      </c>
      <c r="K32" s="23" t="s">
        <v>64</v>
      </c>
      <c r="L32" s="24"/>
    </row>
    <row r="33" spans="1:12" x14ac:dyDescent="0.25">
      <c r="G33" t="s">
        <v>38</v>
      </c>
      <c r="K33" s="25" t="s">
        <v>47</v>
      </c>
      <c r="L33" s="26" t="s">
        <v>48</v>
      </c>
    </row>
    <row r="34" spans="1:12" x14ac:dyDescent="0.25">
      <c r="B34" s="1" t="s">
        <v>33</v>
      </c>
      <c r="C34">
        <f>C27</f>
        <v>8000</v>
      </c>
      <c r="D34">
        <f>D28/1.06 + D29/1.06^2 + D30/1.06^3 + D31/1.06^4 + D32/1.06^5</f>
        <v>3159.2728391742849</v>
      </c>
      <c r="E34">
        <f>E32/1.06^5</f>
        <v>-1120.8872592990854</v>
      </c>
      <c r="G34">
        <f>SUM(C34:E34)</f>
        <v>10038.385579875201</v>
      </c>
      <c r="K34" s="25" t="s">
        <v>49</v>
      </c>
      <c r="L34" s="27">
        <v>50000</v>
      </c>
    </row>
    <row r="35" spans="1:12" x14ac:dyDescent="0.25">
      <c r="B35" s="1" t="s">
        <v>34</v>
      </c>
      <c r="K35" s="25" t="s">
        <v>50</v>
      </c>
      <c r="L35" s="26">
        <v>-199.65</v>
      </c>
    </row>
    <row r="36" spans="1:12" x14ac:dyDescent="0.25">
      <c r="K36" s="28" t="s">
        <v>51</v>
      </c>
      <c r="L36" s="29">
        <v>-597.84</v>
      </c>
    </row>
    <row r="37" spans="1:12" x14ac:dyDescent="0.25">
      <c r="E37" s="14" t="s">
        <v>39</v>
      </c>
      <c r="F37" s="14"/>
      <c r="G37" s="16">
        <f>G22-G34</f>
        <v>-199.65088074251616</v>
      </c>
      <c r="K37" s="25" t="s">
        <v>52</v>
      </c>
      <c r="L37" s="26">
        <v>-588.09</v>
      </c>
    </row>
    <row r="38" spans="1:12" x14ac:dyDescent="0.25">
      <c r="F38" s="15"/>
      <c r="G38" s="15"/>
      <c r="K38" s="25" t="s">
        <v>53</v>
      </c>
      <c r="L38" s="26" t="s">
        <v>65</v>
      </c>
    </row>
    <row r="39" spans="1:12" x14ac:dyDescent="0.25">
      <c r="K39" s="28" t="s">
        <v>54</v>
      </c>
      <c r="L39" s="29">
        <v>781.7</v>
      </c>
    </row>
    <row r="40" spans="1:12" x14ac:dyDescent="0.25">
      <c r="A40" s="33" t="s">
        <v>67</v>
      </c>
      <c r="B40" s="33"/>
      <c r="C40" s="33"/>
      <c r="D40" s="33"/>
      <c r="E40" s="33"/>
      <c r="F40" s="33"/>
      <c r="G40" s="33"/>
      <c r="K40" s="25" t="s">
        <v>55</v>
      </c>
      <c r="L40" s="30">
        <v>611052.49</v>
      </c>
    </row>
    <row r="41" spans="1:12" x14ac:dyDescent="0.25">
      <c r="A41" s="33"/>
      <c r="B41" s="33"/>
      <c r="C41" s="33"/>
      <c r="D41" s="33"/>
      <c r="E41" s="33"/>
      <c r="F41" s="33"/>
      <c r="G41" s="33"/>
      <c r="K41" s="25" t="s">
        <v>56</v>
      </c>
      <c r="L41" s="26">
        <v>-6.54E-2</v>
      </c>
    </row>
    <row r="42" spans="1:12" x14ac:dyDescent="0.25">
      <c r="A42" s="33"/>
      <c r="B42" s="33"/>
      <c r="C42" s="33"/>
      <c r="D42" s="33"/>
      <c r="E42" s="33"/>
      <c r="F42" s="33"/>
      <c r="G42" s="33"/>
      <c r="K42" s="25" t="s">
        <v>57</v>
      </c>
      <c r="L42" s="26">
        <v>2.89</v>
      </c>
    </row>
    <row r="43" spans="1:12" x14ac:dyDescent="0.25">
      <c r="A43" s="33"/>
      <c r="B43" s="33"/>
      <c r="C43" s="33"/>
      <c r="D43" s="33"/>
      <c r="E43" s="33"/>
      <c r="F43" s="33"/>
      <c r="G43" s="33"/>
      <c r="K43" s="25" t="s">
        <v>58</v>
      </c>
      <c r="L43" s="26">
        <v>-1.31</v>
      </c>
    </row>
    <row r="44" spans="1:12" x14ac:dyDescent="0.25">
      <c r="A44" s="33"/>
      <c r="B44" s="33"/>
      <c r="C44" s="33"/>
      <c r="D44" s="33"/>
      <c r="E44" s="33"/>
      <c r="F44" s="33"/>
      <c r="G44" s="33"/>
      <c r="K44" s="25" t="s">
        <v>59</v>
      </c>
      <c r="L44" s="30">
        <v>-3495.9</v>
      </c>
    </row>
    <row r="45" spans="1:12" x14ac:dyDescent="0.25">
      <c r="A45" s="33"/>
      <c r="B45" s="33"/>
      <c r="C45" s="33"/>
      <c r="D45" s="33"/>
      <c r="E45" s="33"/>
      <c r="F45" s="33"/>
      <c r="G45" s="33"/>
      <c r="K45" s="25" t="s">
        <v>60</v>
      </c>
      <c r="L45" s="30">
        <v>2557.56</v>
      </c>
    </row>
    <row r="46" spans="1:12" ht="15.75" thickBot="1" x14ac:dyDescent="0.3">
      <c r="A46" s="33"/>
      <c r="B46" s="33"/>
      <c r="C46" s="33"/>
      <c r="D46" s="33"/>
      <c r="E46" s="33"/>
      <c r="F46" s="33"/>
      <c r="G46" s="33"/>
      <c r="K46" s="31" t="s">
        <v>61</v>
      </c>
      <c r="L46" s="32">
        <v>3.5</v>
      </c>
    </row>
    <row r="47" spans="1:12" x14ac:dyDescent="0.25">
      <c r="A47" s="33"/>
      <c r="B47" s="33"/>
      <c r="C47" s="33"/>
      <c r="D47" s="33"/>
      <c r="E47" s="33"/>
      <c r="F47" s="33"/>
      <c r="G47" s="33"/>
    </row>
  </sheetData>
  <mergeCells count="5">
    <mergeCell ref="A40:G47"/>
    <mergeCell ref="B2:F3"/>
    <mergeCell ref="B10:F11"/>
    <mergeCell ref="I14:J14"/>
    <mergeCell ref="E37:F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tabSelected="1" topLeftCell="A10" workbookViewId="0">
      <selection activeCell="F29" sqref="F29"/>
    </sheetView>
  </sheetViews>
  <sheetFormatPr defaultRowHeight="15" x14ac:dyDescent="0.25"/>
  <cols>
    <col min="4" max="4" width="11.85546875" customWidth="1"/>
    <col min="5" max="5" width="15" customWidth="1"/>
    <col min="8" max="8" width="24.7109375" customWidth="1"/>
    <col min="9" max="9" width="28.28515625" customWidth="1"/>
  </cols>
  <sheetData>
    <row r="1" spans="1:22" ht="15.75" thickBot="1" x14ac:dyDescent="0.3"/>
    <row r="2" spans="1:22" x14ac:dyDescent="0.25">
      <c r="A2" s="8" t="s">
        <v>44</v>
      </c>
      <c r="B2" s="9"/>
      <c r="C2" s="9"/>
      <c r="D2" s="9"/>
      <c r="E2" s="10"/>
      <c r="H2" s="19" t="s">
        <v>63</v>
      </c>
      <c r="I2" s="20"/>
    </row>
    <row r="3" spans="1:22" ht="15.75" thickBot="1" x14ac:dyDescent="0.3">
      <c r="A3" s="11"/>
      <c r="B3" s="12"/>
      <c r="C3" s="12"/>
      <c r="D3" s="12"/>
      <c r="E3" s="13"/>
      <c r="F3" s="6"/>
      <c r="G3" s="6"/>
      <c r="H3" s="21"/>
      <c r="I3" s="22"/>
      <c r="J3" s="6"/>
      <c r="K3" s="6" t="s">
        <v>70</v>
      </c>
      <c r="L3" s="6"/>
      <c r="M3" s="6"/>
      <c r="N3" s="6"/>
      <c r="O3" s="6"/>
      <c r="P3" s="6"/>
      <c r="Q3" s="6"/>
      <c r="R3" s="6"/>
      <c r="S3" s="6"/>
      <c r="T3" s="6"/>
      <c r="U3" s="6"/>
      <c r="V3" s="6"/>
    </row>
    <row r="4" spans="1:22" x14ac:dyDescent="0.25">
      <c r="B4" s="6"/>
      <c r="C4" s="6"/>
      <c r="D4" s="6" t="s">
        <v>41</v>
      </c>
      <c r="E4" s="6" t="s">
        <v>40</v>
      </c>
      <c r="F4" s="6"/>
      <c r="G4" s="6"/>
      <c r="H4" s="6"/>
      <c r="I4" s="6"/>
      <c r="J4" s="6"/>
      <c r="K4" s="6"/>
      <c r="L4" s="6"/>
      <c r="M4" s="6"/>
      <c r="N4" s="6"/>
      <c r="O4" s="6"/>
      <c r="P4" s="6"/>
      <c r="Q4" s="6"/>
      <c r="R4" s="6"/>
      <c r="S4" s="6"/>
      <c r="T4" s="6"/>
      <c r="U4" s="6"/>
      <c r="V4" s="6"/>
    </row>
    <row r="5" spans="1:22" x14ac:dyDescent="0.25">
      <c r="B5" s="6"/>
      <c r="C5" s="6"/>
      <c r="D5" s="6">
        <v>120</v>
      </c>
      <c r="E5" s="6">
        <v>10</v>
      </c>
      <c r="F5" s="17">
        <v>0</v>
      </c>
      <c r="G5" s="18">
        <f>IF(F5&lt;E5,1,0)</f>
        <v>1</v>
      </c>
      <c r="H5" s="6"/>
      <c r="I5" s="6"/>
      <c r="J5" s="6"/>
      <c r="K5" s="6"/>
      <c r="L5" s="6"/>
      <c r="M5" s="6"/>
      <c r="N5" s="6"/>
      <c r="O5" s="6"/>
      <c r="P5" s="6"/>
      <c r="Q5" s="6"/>
      <c r="R5" s="6"/>
      <c r="S5" s="6"/>
      <c r="T5" s="6"/>
      <c r="U5" s="6"/>
    </row>
    <row r="6" spans="1:22" x14ac:dyDescent="0.25">
      <c r="B6" s="6"/>
      <c r="C6" s="6"/>
      <c r="D6" s="6"/>
      <c r="E6" s="6"/>
      <c r="F6" s="6"/>
      <c r="G6" s="6"/>
      <c r="H6" s="34" t="s">
        <v>46</v>
      </c>
      <c r="I6" s="34"/>
      <c r="J6" s="6"/>
      <c r="K6" s="6"/>
      <c r="L6" s="6"/>
      <c r="M6" s="6"/>
      <c r="N6" s="6"/>
      <c r="O6" s="6"/>
      <c r="P6" s="6"/>
      <c r="Q6" s="6"/>
      <c r="R6" s="6"/>
      <c r="S6" s="6"/>
      <c r="T6" s="6"/>
      <c r="U6" s="6"/>
      <c r="V6" s="6"/>
    </row>
    <row r="7" spans="1:22" x14ac:dyDescent="0.25">
      <c r="B7" s="6"/>
      <c r="C7" s="6"/>
      <c r="D7" s="6"/>
      <c r="E7" s="6"/>
      <c r="F7" s="6"/>
      <c r="G7" s="6"/>
      <c r="H7" s="34" t="s">
        <v>47</v>
      </c>
      <c r="I7" s="34" t="s">
        <v>48</v>
      </c>
      <c r="J7" s="6"/>
      <c r="K7" s="6"/>
      <c r="L7" s="6"/>
      <c r="M7" s="6"/>
      <c r="N7" s="6"/>
      <c r="O7" s="6"/>
      <c r="P7" s="6"/>
      <c r="Q7" s="6"/>
      <c r="R7" s="6"/>
      <c r="S7" s="6"/>
      <c r="T7" s="6"/>
      <c r="U7" s="6"/>
      <c r="V7" s="6"/>
    </row>
    <row r="8" spans="1:22" x14ac:dyDescent="0.25">
      <c r="B8" s="6"/>
      <c r="C8" s="6"/>
      <c r="D8" s="6"/>
      <c r="E8" s="6"/>
      <c r="F8" s="6"/>
      <c r="G8" s="6"/>
      <c r="H8" s="34" t="s">
        <v>49</v>
      </c>
      <c r="I8" s="35">
        <v>50000</v>
      </c>
      <c r="J8" s="6"/>
      <c r="K8" s="6"/>
      <c r="L8" s="6"/>
      <c r="M8" s="6"/>
      <c r="N8" s="6"/>
      <c r="O8" s="6"/>
      <c r="P8" s="6"/>
      <c r="Q8" s="6"/>
      <c r="R8" s="6"/>
      <c r="S8" s="6"/>
      <c r="T8" s="6"/>
      <c r="U8" s="6"/>
      <c r="V8" s="6"/>
    </row>
    <row r="9" spans="1:22" x14ac:dyDescent="0.25">
      <c r="B9" s="6"/>
      <c r="C9" s="6"/>
      <c r="D9" s="6"/>
      <c r="E9" s="6"/>
      <c r="F9" s="6"/>
      <c r="G9" s="6"/>
      <c r="H9" s="34" t="s">
        <v>50</v>
      </c>
      <c r="I9" s="34">
        <v>1</v>
      </c>
      <c r="J9" s="6"/>
      <c r="K9" s="6"/>
      <c r="L9" s="6"/>
      <c r="M9" s="6"/>
      <c r="N9" s="6"/>
      <c r="O9" s="6"/>
      <c r="P9" s="6"/>
      <c r="Q9" s="6"/>
      <c r="R9" s="6"/>
      <c r="S9" s="6"/>
      <c r="T9" s="6"/>
      <c r="U9" s="6"/>
      <c r="V9" s="6"/>
    </row>
    <row r="10" spans="1:22" x14ac:dyDescent="0.25">
      <c r="B10" s="6"/>
      <c r="C10" s="6"/>
      <c r="D10" s="6"/>
      <c r="E10" s="6"/>
      <c r="F10" s="6"/>
      <c r="G10" s="6"/>
      <c r="H10" s="34" t="s">
        <v>51</v>
      </c>
      <c r="I10" s="34">
        <v>0.1</v>
      </c>
      <c r="J10" s="6"/>
      <c r="K10" s="6"/>
      <c r="L10" s="6"/>
      <c r="M10" s="6"/>
      <c r="N10" s="6"/>
      <c r="O10" s="6"/>
      <c r="P10" s="6"/>
      <c r="Q10" s="6"/>
      <c r="R10" s="6"/>
      <c r="S10" s="6"/>
      <c r="T10" s="6"/>
      <c r="U10" s="6"/>
      <c r="V10" s="6"/>
    </row>
    <row r="11" spans="1:22" x14ac:dyDescent="0.25">
      <c r="B11" s="6"/>
      <c r="C11" s="6"/>
      <c r="D11" s="6"/>
      <c r="E11" s="6"/>
      <c r="F11" s="6"/>
      <c r="G11" s="6"/>
      <c r="H11" s="34" t="s">
        <v>52</v>
      </c>
      <c r="I11" s="34">
        <v>0</v>
      </c>
      <c r="J11" s="6"/>
      <c r="K11" s="6"/>
      <c r="L11" s="6"/>
      <c r="M11" s="6"/>
      <c r="N11" s="6"/>
      <c r="O11" s="6"/>
      <c r="P11" s="6"/>
      <c r="Q11" s="6"/>
      <c r="R11" s="6"/>
      <c r="S11" s="6"/>
      <c r="T11" s="6"/>
      <c r="U11" s="6"/>
      <c r="V11" s="6"/>
    </row>
    <row r="12" spans="1:22" x14ac:dyDescent="0.25">
      <c r="B12" s="6"/>
      <c r="C12" s="6"/>
      <c r="D12" s="6"/>
      <c r="E12" s="6"/>
      <c r="F12" s="6"/>
      <c r="G12" s="6"/>
      <c r="H12" s="34" t="s">
        <v>53</v>
      </c>
      <c r="I12" s="34">
        <v>0</v>
      </c>
      <c r="J12" s="6"/>
      <c r="K12" s="6"/>
      <c r="L12" s="6"/>
      <c r="M12" s="6"/>
      <c r="N12" s="6"/>
      <c r="O12" s="6"/>
      <c r="P12" s="6"/>
      <c r="Q12" s="6"/>
      <c r="R12" s="6"/>
      <c r="S12" s="6"/>
      <c r="T12" s="6"/>
      <c r="U12" s="6"/>
      <c r="V12" s="6"/>
    </row>
    <row r="13" spans="1:22" x14ac:dyDescent="0.25">
      <c r="B13" s="6"/>
      <c r="C13" s="6"/>
      <c r="D13" s="6"/>
      <c r="E13" s="6"/>
      <c r="F13" s="6"/>
      <c r="G13" s="6"/>
      <c r="H13" s="34" t="s">
        <v>54</v>
      </c>
      <c r="I13" s="34">
        <v>0.28999999999999998</v>
      </c>
      <c r="J13" s="6"/>
      <c r="K13" s="6"/>
      <c r="L13" s="6"/>
      <c r="M13" s="6"/>
      <c r="N13" s="6"/>
      <c r="O13" s="6"/>
      <c r="P13" s="6"/>
      <c r="Q13" s="6"/>
      <c r="R13" s="6"/>
      <c r="S13" s="6"/>
      <c r="T13" s="6"/>
      <c r="U13" s="6"/>
      <c r="V13" s="6"/>
    </row>
    <row r="14" spans="1:22" x14ac:dyDescent="0.25">
      <c r="B14" s="6"/>
      <c r="C14" s="6"/>
      <c r="D14" s="6"/>
      <c r="E14" s="6"/>
      <c r="F14" s="6"/>
      <c r="G14" s="6"/>
      <c r="H14" s="34" t="s">
        <v>55</v>
      </c>
      <c r="I14" s="34">
        <v>0.09</v>
      </c>
      <c r="J14" s="6"/>
      <c r="K14" s="6"/>
      <c r="L14" s="6"/>
      <c r="M14" s="6"/>
      <c r="N14" s="6"/>
      <c r="O14" s="6"/>
      <c r="P14" s="6"/>
      <c r="Q14" s="6"/>
      <c r="R14" s="6"/>
      <c r="S14" s="6"/>
      <c r="T14" s="6"/>
      <c r="U14" s="6"/>
      <c r="V14" s="6"/>
    </row>
    <row r="15" spans="1:22" x14ac:dyDescent="0.25">
      <c r="B15" s="6"/>
      <c r="C15" s="6"/>
      <c r="D15" s="6"/>
      <c r="E15" s="6"/>
      <c r="F15" s="6"/>
      <c r="G15" s="6"/>
      <c r="H15" s="34" t="s">
        <v>56</v>
      </c>
      <c r="I15" s="34">
        <v>2.75</v>
      </c>
      <c r="J15" s="6"/>
      <c r="K15" s="6"/>
      <c r="L15" s="6"/>
      <c r="M15" s="6"/>
      <c r="N15" s="6"/>
      <c r="O15" s="6"/>
      <c r="P15" s="6"/>
      <c r="Q15" s="6"/>
      <c r="R15" s="6"/>
      <c r="S15" s="6"/>
      <c r="T15" s="6"/>
      <c r="U15" s="6"/>
      <c r="V15" s="6"/>
    </row>
    <row r="16" spans="1:22" x14ac:dyDescent="0.25">
      <c r="B16" s="6"/>
      <c r="C16" s="6"/>
      <c r="D16" s="6"/>
      <c r="E16" s="6"/>
      <c r="F16" s="6"/>
      <c r="G16" s="6"/>
      <c r="H16" s="34" t="s">
        <v>57</v>
      </c>
      <c r="I16" s="34">
        <v>8.5399999999999991</v>
      </c>
      <c r="J16" s="6"/>
      <c r="K16" s="6"/>
      <c r="L16" s="6"/>
      <c r="M16" s="6"/>
      <c r="N16" s="6"/>
      <c r="O16" s="6"/>
      <c r="P16" s="6"/>
      <c r="Q16" s="6"/>
      <c r="R16" s="6"/>
      <c r="S16" s="6"/>
      <c r="T16" s="6"/>
      <c r="U16" s="6"/>
      <c r="V16" s="6"/>
    </row>
    <row r="17" spans="1:22" x14ac:dyDescent="0.25">
      <c r="B17" s="6"/>
      <c r="C17" s="6"/>
      <c r="D17" s="6"/>
      <c r="E17" s="6"/>
      <c r="F17" s="6"/>
      <c r="G17" s="6"/>
      <c r="H17" s="34" t="s">
        <v>58</v>
      </c>
      <c r="I17" s="34">
        <v>3.07</v>
      </c>
      <c r="J17" s="6"/>
      <c r="K17" s="6"/>
      <c r="L17" s="6"/>
      <c r="M17" s="6"/>
      <c r="N17" s="6"/>
      <c r="O17" s="6"/>
      <c r="P17" s="6"/>
      <c r="Q17" s="6"/>
      <c r="R17" s="6"/>
      <c r="S17" s="6"/>
      <c r="T17" s="6"/>
      <c r="U17" s="6"/>
      <c r="V17" s="6"/>
    </row>
    <row r="18" spans="1:22" x14ac:dyDescent="0.25">
      <c r="B18" s="6"/>
      <c r="C18" s="6"/>
      <c r="D18" s="6"/>
      <c r="E18" s="6"/>
      <c r="F18" s="6"/>
      <c r="G18" s="6"/>
      <c r="H18" s="34" t="s">
        <v>59</v>
      </c>
      <c r="I18" s="34">
        <v>0</v>
      </c>
      <c r="J18" s="6"/>
      <c r="K18" s="6"/>
      <c r="L18" s="6"/>
      <c r="M18" s="6"/>
      <c r="N18" s="6"/>
      <c r="O18" s="6"/>
      <c r="P18" s="6"/>
      <c r="Q18" s="6"/>
      <c r="R18" s="6"/>
      <c r="S18" s="6"/>
      <c r="T18" s="6"/>
      <c r="U18" s="6"/>
      <c r="V18" s="6"/>
    </row>
    <row r="19" spans="1:22" x14ac:dyDescent="0.25">
      <c r="B19" s="6"/>
      <c r="C19" s="6"/>
      <c r="D19" s="6"/>
      <c r="E19" s="6"/>
      <c r="F19" s="6"/>
      <c r="G19" s="6"/>
      <c r="H19" s="34" t="s">
        <v>60</v>
      </c>
      <c r="I19" s="34">
        <v>1</v>
      </c>
      <c r="J19" s="6"/>
      <c r="K19" s="6"/>
      <c r="L19" s="6"/>
      <c r="M19" s="6"/>
      <c r="N19" s="6"/>
      <c r="O19" s="6"/>
      <c r="P19" s="6"/>
      <c r="Q19" s="6"/>
      <c r="R19" s="6"/>
      <c r="S19" s="6"/>
      <c r="T19" s="6"/>
      <c r="U19" s="6"/>
      <c r="V19" s="6"/>
    </row>
    <row r="20" spans="1:22" x14ac:dyDescent="0.25">
      <c r="B20" s="6"/>
      <c r="C20" s="6"/>
      <c r="D20" s="6"/>
      <c r="E20" s="6"/>
      <c r="F20" s="6"/>
      <c r="G20" s="6"/>
      <c r="H20" s="34" t="s">
        <v>61</v>
      </c>
      <c r="I20" s="34">
        <v>0</v>
      </c>
      <c r="J20" s="6"/>
      <c r="K20" s="6"/>
      <c r="L20" s="6"/>
      <c r="M20" s="6"/>
      <c r="N20" s="6"/>
      <c r="O20" s="6"/>
      <c r="P20" s="6"/>
      <c r="Q20" s="6"/>
      <c r="R20" s="6"/>
      <c r="S20" s="6"/>
      <c r="T20" s="6"/>
      <c r="U20" s="6"/>
      <c r="V20" s="6"/>
    </row>
    <row r="21" spans="1:22" x14ac:dyDescent="0.25">
      <c r="B21" s="6"/>
      <c r="C21" s="6"/>
      <c r="D21" s="6"/>
      <c r="E21" s="6"/>
      <c r="F21" s="6"/>
      <c r="G21" s="6"/>
      <c r="H21" s="6"/>
      <c r="I21" s="6"/>
      <c r="J21" s="6"/>
      <c r="K21" s="6"/>
      <c r="L21" s="6"/>
      <c r="M21" s="6"/>
      <c r="N21" s="6"/>
      <c r="O21" s="6"/>
      <c r="P21" s="6"/>
      <c r="Q21" s="6"/>
      <c r="R21" s="6"/>
      <c r="S21" s="6"/>
      <c r="T21" s="6"/>
      <c r="U21" s="6"/>
      <c r="V21" s="6"/>
    </row>
    <row r="22" spans="1:22" x14ac:dyDescent="0.25">
      <c r="B22" s="6"/>
      <c r="C22" s="6"/>
      <c r="D22" s="6"/>
      <c r="E22" s="6"/>
      <c r="F22" s="6"/>
      <c r="G22" s="6"/>
      <c r="H22" s="6"/>
      <c r="I22" s="6"/>
      <c r="J22" s="6"/>
      <c r="K22" s="6"/>
      <c r="L22" s="6"/>
      <c r="M22" s="6"/>
      <c r="N22" s="6"/>
      <c r="O22" s="6"/>
      <c r="P22" s="6"/>
      <c r="Q22" s="6"/>
      <c r="R22" s="6"/>
      <c r="S22" s="6"/>
      <c r="T22" s="6"/>
      <c r="U22" s="6"/>
      <c r="V22" s="6"/>
    </row>
    <row r="23" spans="1:22" x14ac:dyDescent="0.25">
      <c r="B23" s="6"/>
      <c r="C23" s="6"/>
      <c r="D23" s="6"/>
      <c r="E23" s="6"/>
      <c r="F23" s="6"/>
      <c r="G23" s="6"/>
      <c r="H23" s="6"/>
      <c r="I23" s="6"/>
      <c r="J23" s="6"/>
      <c r="K23" s="6"/>
      <c r="L23" s="6"/>
      <c r="M23" s="6"/>
      <c r="N23" s="6"/>
      <c r="O23" s="6"/>
      <c r="P23" s="6"/>
      <c r="Q23" s="6"/>
      <c r="R23" s="6"/>
      <c r="S23" s="6"/>
      <c r="T23" s="6"/>
      <c r="U23" s="6"/>
      <c r="V23" s="6"/>
    </row>
    <row r="24" spans="1:22" ht="15.75" thickBot="1" x14ac:dyDescent="0.3">
      <c r="B24" s="6"/>
      <c r="C24" s="6"/>
      <c r="D24" s="6"/>
      <c r="E24" s="6"/>
      <c r="F24" s="6"/>
      <c r="G24" s="6"/>
      <c r="H24" s="6"/>
      <c r="I24" s="6"/>
      <c r="J24" s="6"/>
      <c r="K24" s="6"/>
      <c r="L24" s="6"/>
      <c r="M24" s="6"/>
      <c r="N24" s="6"/>
      <c r="O24" s="6"/>
      <c r="P24" s="6"/>
      <c r="Q24" s="6"/>
      <c r="R24" s="6"/>
      <c r="S24" s="6"/>
      <c r="T24" s="6"/>
      <c r="U24" s="6"/>
      <c r="V24" s="6"/>
    </row>
    <row r="25" spans="1:22" x14ac:dyDescent="0.25">
      <c r="A25" s="8" t="s">
        <v>45</v>
      </c>
      <c r="B25" s="9"/>
      <c r="C25" s="9"/>
      <c r="D25" s="9"/>
      <c r="E25" s="10"/>
      <c r="F25" s="6"/>
      <c r="G25" s="6"/>
      <c r="H25" s="6"/>
      <c r="I25" s="6"/>
      <c r="J25" s="6"/>
      <c r="K25" s="6"/>
      <c r="L25" s="6"/>
      <c r="M25" s="6"/>
      <c r="N25" s="6"/>
      <c r="O25" s="6"/>
      <c r="P25" s="6"/>
      <c r="Q25" s="6"/>
      <c r="R25" s="6"/>
      <c r="S25" s="6"/>
      <c r="T25" s="6"/>
      <c r="U25" s="6"/>
      <c r="V25" s="6"/>
    </row>
    <row r="26" spans="1:22" ht="15.75" thickBot="1" x14ac:dyDescent="0.3">
      <c r="A26" s="11"/>
      <c r="B26" s="12"/>
      <c r="C26" s="12"/>
      <c r="D26" s="12"/>
      <c r="E26" s="13"/>
      <c r="F26" s="6"/>
      <c r="G26" s="6"/>
      <c r="H26" s="6"/>
      <c r="I26" s="6"/>
      <c r="J26" s="6"/>
      <c r="K26" s="6"/>
      <c r="L26" s="6"/>
      <c r="M26" s="6"/>
      <c r="N26" s="6"/>
      <c r="O26" s="6"/>
      <c r="P26" s="6"/>
      <c r="Q26" s="6"/>
      <c r="R26" s="6"/>
      <c r="S26" s="6"/>
      <c r="T26" s="6"/>
      <c r="U26" s="6"/>
      <c r="V26" s="6"/>
    </row>
    <row r="27" spans="1:22" x14ac:dyDescent="0.25">
      <c r="B27" s="6"/>
      <c r="C27" s="6"/>
      <c r="D27" s="6"/>
      <c r="E27" s="6"/>
      <c r="F27" s="6"/>
      <c r="G27" s="6"/>
      <c r="H27" s="6"/>
      <c r="I27" s="6"/>
      <c r="J27" s="6"/>
      <c r="K27" s="6"/>
      <c r="L27" s="6"/>
      <c r="M27" s="6"/>
      <c r="N27" s="6"/>
      <c r="O27" s="6"/>
      <c r="P27" s="6"/>
      <c r="Q27" s="6"/>
      <c r="R27" s="6"/>
      <c r="S27" s="6"/>
      <c r="T27" s="6"/>
      <c r="U27" s="6"/>
      <c r="V27" s="6"/>
    </row>
    <row r="28" spans="1:22" x14ac:dyDescent="0.25">
      <c r="B28" s="6"/>
      <c r="C28" s="6"/>
      <c r="D28" s="6" t="s">
        <v>41</v>
      </c>
      <c r="E28" s="6" t="s">
        <v>40</v>
      </c>
      <c r="F28" s="6" t="s">
        <v>62</v>
      </c>
      <c r="G28" s="6"/>
      <c r="H28" s="6"/>
      <c r="I28" s="6"/>
      <c r="J28" s="6"/>
      <c r="K28" s="6"/>
      <c r="L28" s="6"/>
      <c r="M28" s="6"/>
      <c r="N28" s="6"/>
      <c r="O28" s="6"/>
      <c r="P28" s="6"/>
      <c r="Q28" s="6"/>
      <c r="R28" s="6"/>
      <c r="S28" s="6"/>
      <c r="T28" s="6"/>
      <c r="U28" s="6"/>
      <c r="V28" s="6"/>
    </row>
    <row r="29" spans="1:22" x14ac:dyDescent="0.25">
      <c r="B29" s="6"/>
      <c r="C29" s="6"/>
      <c r="D29" s="6">
        <v>120</v>
      </c>
      <c r="E29" s="17">
        <v>0</v>
      </c>
      <c r="F29" s="17">
        <v>0</v>
      </c>
      <c r="G29" s="18">
        <f>IF(F29&lt;E29,1,0)</f>
        <v>0</v>
      </c>
      <c r="H29" s="6"/>
      <c r="I29" s="6"/>
      <c r="J29" s="6"/>
      <c r="K29" s="6"/>
      <c r="L29" s="6"/>
      <c r="M29" s="6"/>
      <c r="N29" s="6"/>
      <c r="O29" s="6"/>
      <c r="P29" s="6"/>
      <c r="Q29" s="6"/>
      <c r="R29" s="6"/>
      <c r="S29" s="6"/>
      <c r="T29" s="6"/>
    </row>
    <row r="30" spans="1:22" ht="15.75" thickBot="1" x14ac:dyDescent="0.3">
      <c r="B30" s="6"/>
      <c r="C30" s="6"/>
      <c r="D30" s="6"/>
      <c r="E30" s="6"/>
      <c r="F30" s="6"/>
      <c r="G30" s="6"/>
      <c r="H30" s="6"/>
      <c r="I30" s="6"/>
      <c r="J30" s="6"/>
      <c r="K30" s="6"/>
      <c r="L30" s="6"/>
      <c r="M30" s="6"/>
      <c r="N30" s="6"/>
      <c r="O30" s="6"/>
      <c r="P30" s="6"/>
      <c r="Q30" s="6"/>
      <c r="R30" s="6"/>
      <c r="S30" s="6"/>
      <c r="T30" s="6"/>
      <c r="U30" s="6"/>
      <c r="V30" s="6"/>
    </row>
    <row r="31" spans="1:22" x14ac:dyDescent="0.25">
      <c r="B31" s="6"/>
      <c r="C31" s="6"/>
      <c r="D31" s="6"/>
      <c r="E31" s="6"/>
      <c r="F31" s="6"/>
      <c r="G31" s="6"/>
      <c r="H31" s="36" t="s">
        <v>68</v>
      </c>
      <c r="I31" s="37"/>
      <c r="J31" s="6"/>
      <c r="K31" s="6"/>
      <c r="L31" s="6"/>
      <c r="M31" s="6"/>
      <c r="N31" s="6"/>
      <c r="O31" s="6"/>
      <c r="P31" s="6"/>
      <c r="Q31" s="6"/>
      <c r="R31" s="6"/>
      <c r="S31" s="6"/>
      <c r="T31" s="6"/>
      <c r="U31" s="6"/>
      <c r="V31" s="6"/>
    </row>
    <row r="32" spans="1:22" x14ac:dyDescent="0.25">
      <c r="B32" s="6"/>
      <c r="C32" s="6"/>
      <c r="D32" s="6"/>
      <c r="E32" s="6"/>
      <c r="F32" s="6"/>
      <c r="G32" s="6"/>
      <c r="H32" s="38" t="s">
        <v>47</v>
      </c>
      <c r="I32" s="39" t="s">
        <v>48</v>
      </c>
      <c r="J32" s="6"/>
      <c r="K32" s="6"/>
      <c r="L32" s="6"/>
      <c r="M32" s="6"/>
      <c r="N32" s="6"/>
      <c r="O32" s="6"/>
      <c r="P32" s="6"/>
      <c r="Q32" s="6"/>
      <c r="R32" s="6"/>
      <c r="S32" s="6"/>
      <c r="T32" s="6"/>
      <c r="U32" s="6"/>
      <c r="V32" s="6"/>
    </row>
    <row r="33" spans="2:22" x14ac:dyDescent="0.25">
      <c r="B33" s="6"/>
      <c r="C33" s="6"/>
      <c r="D33" s="6"/>
      <c r="E33" s="6"/>
      <c r="F33" s="6"/>
      <c r="G33" s="6"/>
      <c r="H33" s="38" t="s">
        <v>49</v>
      </c>
      <c r="I33" s="40">
        <v>50000</v>
      </c>
      <c r="J33" s="6"/>
      <c r="K33" s="6"/>
      <c r="L33" s="6"/>
      <c r="M33" s="6"/>
      <c r="N33" s="6"/>
      <c r="O33" s="6"/>
      <c r="P33" s="6"/>
      <c r="Q33" s="6"/>
      <c r="R33" s="6"/>
      <c r="S33" s="6"/>
      <c r="T33" s="6"/>
      <c r="U33" s="6"/>
      <c r="V33" s="6"/>
    </row>
    <row r="34" spans="2:22" x14ac:dyDescent="0.25">
      <c r="B34" s="6"/>
      <c r="C34" s="6"/>
      <c r="D34" s="6"/>
      <c r="E34" s="6"/>
      <c r="F34" s="6"/>
      <c r="G34" s="6"/>
      <c r="H34" s="38" t="s">
        <v>50</v>
      </c>
      <c r="I34" s="39">
        <v>0</v>
      </c>
      <c r="J34" s="6"/>
      <c r="K34" s="6"/>
      <c r="L34" s="6"/>
      <c r="M34" s="6"/>
      <c r="N34" s="6"/>
      <c r="O34" s="6"/>
      <c r="P34" s="6"/>
      <c r="Q34" s="6"/>
      <c r="R34" s="6"/>
      <c r="S34" s="6"/>
      <c r="T34" s="6"/>
      <c r="U34" s="6"/>
      <c r="V34" s="6"/>
    </row>
    <row r="35" spans="2:22" x14ac:dyDescent="0.25">
      <c r="B35" s="6"/>
      <c r="C35" s="6"/>
      <c r="D35" s="6"/>
      <c r="E35" s="6"/>
      <c r="F35" s="6"/>
      <c r="G35" s="6"/>
      <c r="H35" s="38" t="s">
        <v>51</v>
      </c>
      <c r="I35" s="39">
        <v>0.1</v>
      </c>
      <c r="J35" s="6"/>
      <c r="K35" s="6"/>
      <c r="L35" s="6"/>
      <c r="M35" s="6"/>
      <c r="N35" s="6"/>
      <c r="O35" s="6"/>
      <c r="P35" s="6"/>
      <c r="Q35" s="6"/>
      <c r="R35" s="6"/>
      <c r="S35" s="6"/>
      <c r="T35" s="6"/>
      <c r="U35" s="6"/>
      <c r="V35" s="6"/>
    </row>
    <row r="36" spans="2:22" x14ac:dyDescent="0.25">
      <c r="B36" s="6"/>
      <c r="C36" s="6"/>
      <c r="D36" s="6"/>
      <c r="E36" s="6"/>
      <c r="F36" s="6"/>
      <c r="G36" s="6"/>
      <c r="H36" s="38" t="s">
        <v>52</v>
      </c>
      <c r="I36" s="39">
        <v>0</v>
      </c>
      <c r="J36" s="6"/>
      <c r="K36" s="6"/>
      <c r="L36" s="6"/>
      <c r="M36" s="6"/>
      <c r="N36" s="6"/>
      <c r="O36" s="6"/>
      <c r="P36" s="6"/>
      <c r="Q36" s="6"/>
      <c r="R36" s="6"/>
      <c r="S36" s="6"/>
      <c r="T36" s="6"/>
      <c r="U36" s="6"/>
      <c r="V36" s="6"/>
    </row>
    <row r="37" spans="2:22" x14ac:dyDescent="0.25">
      <c r="B37" s="6"/>
      <c r="C37" s="6"/>
      <c r="D37" s="6"/>
      <c r="E37" s="6"/>
      <c r="F37" s="6"/>
      <c r="G37" s="6"/>
      <c r="H37" s="38" t="s">
        <v>53</v>
      </c>
      <c r="I37" s="39">
        <v>0</v>
      </c>
      <c r="J37" s="6"/>
      <c r="K37" s="6"/>
      <c r="L37" s="6"/>
      <c r="M37" s="6"/>
      <c r="N37" s="6"/>
      <c r="O37" s="6"/>
      <c r="P37" s="6"/>
      <c r="Q37" s="6"/>
      <c r="R37" s="6"/>
      <c r="S37" s="6"/>
      <c r="T37" s="6"/>
      <c r="U37" s="6"/>
      <c r="V37" s="6"/>
    </row>
    <row r="38" spans="2:22" x14ac:dyDescent="0.25">
      <c r="B38" s="6"/>
      <c r="C38" s="6"/>
      <c r="D38" s="6"/>
      <c r="E38" s="6"/>
      <c r="F38" s="6"/>
      <c r="G38" s="6"/>
      <c r="H38" s="38" t="s">
        <v>54</v>
      </c>
      <c r="I38" s="39">
        <v>0.28999999999999998</v>
      </c>
      <c r="J38" s="6"/>
      <c r="K38" s="6"/>
      <c r="L38" s="6"/>
      <c r="M38" s="6"/>
      <c r="N38" s="6"/>
      <c r="O38" s="6"/>
      <c r="P38" s="6"/>
      <c r="Q38" s="6"/>
      <c r="R38" s="6"/>
      <c r="S38" s="6"/>
      <c r="T38" s="6"/>
      <c r="U38" s="6"/>
      <c r="V38" s="6"/>
    </row>
    <row r="39" spans="2:22" x14ac:dyDescent="0.25">
      <c r="B39" s="6"/>
      <c r="C39" s="6"/>
      <c r="D39" s="6"/>
      <c r="E39" s="6"/>
      <c r="F39" s="6"/>
      <c r="G39" s="6"/>
      <c r="H39" s="38" t="s">
        <v>55</v>
      </c>
      <c r="I39" s="39">
        <v>0.09</v>
      </c>
      <c r="J39" s="6"/>
      <c r="K39" s="6"/>
      <c r="L39" s="6"/>
      <c r="M39" s="6"/>
      <c r="N39" s="6"/>
      <c r="O39" s="6"/>
      <c r="P39" s="6"/>
      <c r="Q39" s="6"/>
      <c r="R39" s="6"/>
      <c r="S39" s="6"/>
      <c r="T39" s="6"/>
      <c r="U39" s="6"/>
      <c r="V39" s="6"/>
    </row>
    <row r="40" spans="2:22" x14ac:dyDescent="0.25">
      <c r="B40" s="6"/>
      <c r="C40" s="6"/>
      <c r="D40" s="6"/>
      <c r="E40" s="6"/>
      <c r="F40" s="6"/>
      <c r="G40" s="6"/>
      <c r="H40" s="38" t="s">
        <v>56</v>
      </c>
      <c r="I40" s="39">
        <v>2.75</v>
      </c>
      <c r="J40" s="6"/>
      <c r="K40" s="6"/>
      <c r="L40" s="6"/>
      <c r="M40" s="6"/>
      <c r="N40" s="6"/>
      <c r="O40" s="6"/>
      <c r="P40" s="6"/>
      <c r="Q40" s="6"/>
      <c r="R40" s="6"/>
      <c r="S40" s="6"/>
      <c r="T40" s="6"/>
      <c r="U40" s="6"/>
      <c r="V40" s="6"/>
    </row>
    <row r="41" spans="2:22" x14ac:dyDescent="0.25">
      <c r="B41" s="6"/>
      <c r="C41" s="6"/>
      <c r="D41" s="6"/>
      <c r="E41" s="6"/>
      <c r="F41" s="6"/>
      <c r="G41" s="6"/>
      <c r="H41" s="38" t="s">
        <v>57</v>
      </c>
      <c r="I41" s="39">
        <v>8.5500000000000007</v>
      </c>
      <c r="J41" s="6"/>
      <c r="K41" s="6"/>
      <c r="L41" s="6"/>
      <c r="M41" s="6"/>
      <c r="N41" s="6"/>
      <c r="O41" s="6"/>
      <c r="P41" s="6"/>
      <c r="Q41" s="6"/>
      <c r="R41" s="6"/>
      <c r="S41" s="6"/>
      <c r="T41" s="6"/>
      <c r="U41" s="6"/>
      <c r="V41" s="6"/>
    </row>
    <row r="42" spans="2:22" x14ac:dyDescent="0.25">
      <c r="B42" s="6"/>
      <c r="C42" s="6"/>
      <c r="D42" s="6"/>
      <c r="E42" s="6"/>
      <c r="F42" s="6"/>
      <c r="G42" s="6"/>
      <c r="H42" s="38" t="s">
        <v>58</v>
      </c>
      <c r="I42" s="39">
        <v>3.07</v>
      </c>
      <c r="J42" s="6"/>
      <c r="K42" s="6"/>
      <c r="L42" s="6"/>
      <c r="M42" s="6"/>
      <c r="N42" s="6"/>
      <c r="O42" s="6"/>
      <c r="P42" s="6"/>
      <c r="Q42" s="6"/>
      <c r="R42" s="6"/>
      <c r="S42" s="6"/>
      <c r="T42" s="6"/>
      <c r="U42" s="6"/>
      <c r="V42" s="6"/>
    </row>
    <row r="43" spans="2:22" x14ac:dyDescent="0.25">
      <c r="B43" s="6"/>
      <c r="C43" s="6"/>
      <c r="D43" s="6"/>
      <c r="E43" s="6"/>
      <c r="F43" s="6"/>
      <c r="G43" s="6"/>
      <c r="H43" s="38" t="s">
        <v>59</v>
      </c>
      <c r="I43" s="39">
        <v>0</v>
      </c>
      <c r="J43" s="6"/>
      <c r="K43" s="6"/>
      <c r="L43" s="6"/>
      <c r="M43" s="6"/>
      <c r="N43" s="6"/>
      <c r="O43" s="6"/>
      <c r="P43" s="6"/>
      <c r="Q43" s="6"/>
      <c r="R43" s="6"/>
      <c r="S43" s="6"/>
      <c r="T43" s="6"/>
      <c r="U43" s="6"/>
      <c r="V43" s="6"/>
    </row>
    <row r="44" spans="2:22" x14ac:dyDescent="0.25">
      <c r="B44" s="6"/>
      <c r="C44" s="6"/>
      <c r="D44" s="6"/>
      <c r="E44" s="6"/>
      <c r="F44" s="6"/>
      <c r="G44" s="6"/>
      <c r="H44" s="38" t="s">
        <v>60</v>
      </c>
      <c r="I44" s="39">
        <v>1</v>
      </c>
      <c r="J44" s="6"/>
      <c r="K44" s="6"/>
      <c r="L44" s="6"/>
      <c r="M44" s="6"/>
      <c r="N44" s="6"/>
      <c r="O44" s="6"/>
      <c r="P44" s="6"/>
      <c r="Q44" s="6"/>
      <c r="R44" s="6"/>
      <c r="S44" s="6"/>
      <c r="T44" s="6"/>
      <c r="U44" s="6"/>
      <c r="V44" s="6"/>
    </row>
    <row r="45" spans="2:22" ht="15.75" thickBot="1" x14ac:dyDescent="0.3">
      <c r="B45" s="6"/>
      <c r="C45" s="6"/>
      <c r="D45" s="6"/>
      <c r="E45" s="6"/>
      <c r="F45" s="6"/>
      <c r="G45" s="6"/>
      <c r="H45" s="41" t="s">
        <v>61</v>
      </c>
      <c r="I45" s="42">
        <v>0</v>
      </c>
      <c r="J45" s="6"/>
      <c r="K45" s="6"/>
      <c r="L45" s="6"/>
      <c r="M45" s="6"/>
      <c r="N45" s="6"/>
      <c r="O45" s="6"/>
      <c r="P45" s="6"/>
      <c r="Q45" s="6"/>
      <c r="R45" s="6"/>
      <c r="S45" s="6"/>
      <c r="T45" s="6"/>
      <c r="U45" s="6"/>
      <c r="V45" s="6"/>
    </row>
    <row r="46" spans="2:22" x14ac:dyDescent="0.25">
      <c r="B46" s="6"/>
      <c r="C46" s="6"/>
      <c r="D46" s="6"/>
      <c r="E46" s="6"/>
      <c r="F46" s="6"/>
      <c r="G46" s="6"/>
      <c r="H46" s="6"/>
      <c r="I46" s="6"/>
      <c r="J46" s="6"/>
      <c r="K46" s="6"/>
      <c r="L46" s="6"/>
      <c r="M46" s="6"/>
      <c r="N46" s="6"/>
      <c r="O46" s="6"/>
      <c r="P46" s="6"/>
      <c r="Q46" s="6"/>
      <c r="R46" s="6"/>
      <c r="S46" s="6"/>
      <c r="T46" s="6"/>
      <c r="U46" s="6"/>
      <c r="V46" s="6"/>
    </row>
    <row r="47" spans="2:22" x14ac:dyDescent="0.25">
      <c r="B47" s="6"/>
      <c r="C47" s="6"/>
      <c r="D47" s="6"/>
      <c r="E47" s="6"/>
      <c r="F47" s="6"/>
      <c r="G47" s="6"/>
      <c r="H47" s="6"/>
      <c r="I47" s="6"/>
      <c r="J47" s="6"/>
      <c r="K47" s="6"/>
      <c r="L47" s="6"/>
      <c r="M47" s="6"/>
      <c r="N47" s="6"/>
      <c r="O47" s="6"/>
      <c r="P47" s="6"/>
      <c r="Q47" s="6"/>
      <c r="R47" s="6"/>
      <c r="S47" s="6"/>
      <c r="T47" s="6"/>
      <c r="U47" s="6"/>
      <c r="V47" s="6"/>
    </row>
    <row r="48" spans="2:22" x14ac:dyDescent="0.25">
      <c r="B48" s="6"/>
      <c r="C48" s="6"/>
      <c r="D48" s="6"/>
      <c r="E48" s="6"/>
      <c r="F48" s="6"/>
      <c r="G48" s="6"/>
      <c r="H48" s="6"/>
      <c r="I48" s="6"/>
      <c r="J48" s="6"/>
      <c r="K48" s="6"/>
      <c r="L48" s="6"/>
      <c r="M48" s="6"/>
      <c r="N48" s="6"/>
      <c r="O48" s="6"/>
      <c r="P48" s="6"/>
      <c r="Q48" s="6"/>
      <c r="R48" s="6"/>
      <c r="S48" s="6"/>
      <c r="T48" s="6"/>
      <c r="U48" s="6"/>
      <c r="V48" s="6"/>
    </row>
    <row r="49" spans="2:22" x14ac:dyDescent="0.25">
      <c r="B49" s="6"/>
      <c r="C49" s="6"/>
      <c r="D49" s="6"/>
      <c r="E49" s="6"/>
      <c r="F49" s="6"/>
      <c r="G49" s="6"/>
      <c r="H49" s="6"/>
      <c r="I49" s="6"/>
      <c r="J49" s="6"/>
      <c r="K49" s="6"/>
      <c r="L49" s="6"/>
      <c r="M49" s="6"/>
      <c r="N49" s="6"/>
      <c r="O49" s="6"/>
      <c r="P49" s="6"/>
      <c r="Q49" s="6"/>
      <c r="R49" s="6"/>
      <c r="S49" s="6"/>
      <c r="T49" s="6"/>
      <c r="U49" s="6"/>
      <c r="V49" s="6"/>
    </row>
    <row r="50" spans="2:22" x14ac:dyDescent="0.25">
      <c r="B50" s="6"/>
      <c r="C50" s="6"/>
      <c r="D50" s="6"/>
      <c r="E50" s="6"/>
      <c r="F50" s="6"/>
      <c r="G50" s="6"/>
      <c r="H50" s="6"/>
      <c r="I50" s="6"/>
      <c r="J50" s="6"/>
      <c r="K50" s="6"/>
      <c r="L50" s="6"/>
      <c r="M50" s="6"/>
      <c r="N50" s="6"/>
      <c r="O50" s="6"/>
      <c r="P50" s="6"/>
      <c r="Q50" s="6"/>
      <c r="R50" s="6"/>
      <c r="S50" s="6"/>
      <c r="T50" s="6"/>
      <c r="U50" s="6"/>
      <c r="V50" s="6"/>
    </row>
    <row r="51" spans="2:22" x14ac:dyDescent="0.25">
      <c r="B51" s="6"/>
      <c r="C51" s="6"/>
      <c r="D51" s="6"/>
      <c r="E51" s="6"/>
      <c r="F51" s="6"/>
      <c r="G51" s="6"/>
      <c r="H51" s="6"/>
      <c r="I51" s="6"/>
      <c r="J51" s="6"/>
      <c r="K51" s="6"/>
      <c r="L51" s="6"/>
      <c r="M51" s="6"/>
      <c r="N51" s="6"/>
      <c r="O51" s="6"/>
      <c r="P51" s="6"/>
      <c r="Q51" s="6"/>
      <c r="R51" s="6"/>
      <c r="S51" s="6"/>
      <c r="T51" s="6"/>
      <c r="U51" s="6"/>
      <c r="V51" s="6"/>
    </row>
    <row r="52" spans="2:22" x14ac:dyDescent="0.25">
      <c r="B52" s="6"/>
      <c r="C52" s="6"/>
      <c r="D52" s="6"/>
      <c r="E52" s="6"/>
      <c r="F52" s="6"/>
      <c r="G52" s="6"/>
      <c r="H52" s="6"/>
      <c r="I52" s="6"/>
      <c r="J52" s="6"/>
      <c r="K52" s="6"/>
      <c r="L52" s="6"/>
      <c r="M52" s="6"/>
      <c r="N52" s="6"/>
      <c r="O52" s="6"/>
      <c r="P52" s="6"/>
      <c r="Q52" s="6"/>
      <c r="R52" s="6"/>
      <c r="S52" s="6"/>
      <c r="T52" s="6"/>
      <c r="U52" s="6"/>
      <c r="V52" s="6"/>
    </row>
    <row r="53" spans="2:22" x14ac:dyDescent="0.25">
      <c r="B53" s="6"/>
      <c r="C53" s="6"/>
      <c r="D53" s="6"/>
      <c r="E53" s="6"/>
      <c r="F53" s="6"/>
      <c r="G53" s="6"/>
      <c r="H53" s="6"/>
      <c r="I53" s="6"/>
      <c r="J53" s="6"/>
      <c r="K53" s="6"/>
      <c r="L53" s="6"/>
      <c r="M53" s="6"/>
      <c r="N53" s="6"/>
      <c r="O53" s="6"/>
      <c r="P53" s="6"/>
      <c r="Q53" s="6"/>
      <c r="R53" s="6"/>
      <c r="S53" s="6"/>
      <c r="T53" s="6"/>
      <c r="U53" s="6"/>
      <c r="V53" s="6"/>
    </row>
    <row r="54" spans="2:22" x14ac:dyDescent="0.25">
      <c r="B54" s="6"/>
      <c r="C54" s="6"/>
      <c r="D54" s="6"/>
      <c r="E54" s="6"/>
      <c r="F54" s="6"/>
      <c r="G54" s="6"/>
      <c r="H54" s="6"/>
      <c r="I54" s="6"/>
      <c r="J54" s="6"/>
      <c r="K54" s="6"/>
      <c r="L54" s="6"/>
      <c r="M54" s="6"/>
      <c r="N54" s="6"/>
      <c r="O54" s="6"/>
      <c r="P54" s="6"/>
      <c r="Q54" s="6"/>
      <c r="R54" s="6"/>
      <c r="S54" s="6"/>
      <c r="T54" s="6"/>
      <c r="U54" s="6"/>
      <c r="V54" s="6"/>
    </row>
    <row r="55" spans="2:22" x14ac:dyDescent="0.25">
      <c r="B55" s="6"/>
      <c r="C55" s="6"/>
      <c r="D55" s="6"/>
      <c r="E55" s="6"/>
      <c r="F55" s="6"/>
      <c r="G55" s="6"/>
      <c r="H55" s="6"/>
      <c r="I55" s="6"/>
      <c r="J55" s="6"/>
      <c r="K55" s="6"/>
      <c r="L55" s="6"/>
      <c r="M55" s="6"/>
      <c r="N55" s="6"/>
      <c r="O55" s="6"/>
      <c r="P55" s="6"/>
      <c r="Q55" s="6"/>
      <c r="R55" s="6"/>
      <c r="S55" s="6"/>
      <c r="T55" s="6"/>
      <c r="U55" s="6"/>
      <c r="V55" s="6"/>
    </row>
    <row r="56" spans="2:22" x14ac:dyDescent="0.25">
      <c r="B56" s="6"/>
      <c r="C56" s="6"/>
      <c r="D56" s="6"/>
      <c r="E56" s="6"/>
      <c r="F56" s="6"/>
      <c r="G56" s="6"/>
      <c r="H56" s="6"/>
      <c r="I56" s="6"/>
      <c r="J56" s="6"/>
      <c r="K56" s="6"/>
      <c r="L56" s="6"/>
      <c r="M56" s="6"/>
      <c r="N56" s="6"/>
      <c r="O56" s="6"/>
      <c r="P56" s="6"/>
      <c r="Q56" s="6"/>
      <c r="R56" s="6"/>
      <c r="S56" s="6"/>
      <c r="T56" s="6"/>
      <c r="U56" s="6"/>
      <c r="V56" s="6"/>
    </row>
    <row r="57" spans="2:22" x14ac:dyDescent="0.25">
      <c r="B57" s="6"/>
      <c r="C57" s="6"/>
      <c r="D57" s="6"/>
      <c r="E57" s="6"/>
      <c r="F57" s="6"/>
      <c r="G57" s="6"/>
      <c r="H57" s="6"/>
      <c r="I57" s="6"/>
      <c r="J57" s="6"/>
      <c r="K57" s="6"/>
      <c r="L57" s="6"/>
      <c r="M57" s="6"/>
      <c r="N57" s="6"/>
      <c r="O57" s="6"/>
      <c r="P57" s="6"/>
      <c r="Q57" s="6"/>
      <c r="R57" s="6"/>
      <c r="S57" s="6"/>
      <c r="T57" s="6"/>
      <c r="U57" s="6"/>
      <c r="V57" s="6"/>
    </row>
    <row r="58" spans="2:22" x14ac:dyDescent="0.25">
      <c r="B58" s="6"/>
      <c r="C58" s="6"/>
      <c r="D58" s="6"/>
      <c r="E58" s="6"/>
      <c r="F58" s="6"/>
      <c r="G58" s="6"/>
      <c r="H58" s="6"/>
      <c r="I58" s="6"/>
      <c r="J58" s="6"/>
      <c r="K58" s="6"/>
      <c r="L58" s="6"/>
      <c r="M58" s="6"/>
      <c r="N58" s="6"/>
      <c r="O58" s="6"/>
      <c r="P58" s="6"/>
      <c r="Q58" s="6"/>
      <c r="R58" s="6"/>
      <c r="S58" s="6"/>
      <c r="T58" s="6"/>
      <c r="U58" s="6"/>
      <c r="V58" s="6"/>
    </row>
    <row r="59" spans="2:22" x14ac:dyDescent="0.25">
      <c r="B59" s="6"/>
      <c r="C59" s="6"/>
      <c r="D59" s="6"/>
      <c r="E59" s="6"/>
      <c r="F59" s="6"/>
      <c r="G59" s="6"/>
      <c r="H59" s="6"/>
      <c r="I59" s="6"/>
      <c r="J59" s="6"/>
      <c r="K59" s="6"/>
      <c r="L59" s="6"/>
      <c r="M59" s="6"/>
      <c r="N59" s="6"/>
      <c r="O59" s="6"/>
      <c r="P59" s="6"/>
      <c r="Q59" s="6"/>
      <c r="R59" s="6"/>
      <c r="S59" s="6"/>
      <c r="T59" s="6"/>
      <c r="U59" s="6"/>
      <c r="V59" s="6"/>
    </row>
    <row r="60" spans="2:22" x14ac:dyDescent="0.25">
      <c r="B60" s="6"/>
      <c r="C60" s="6"/>
      <c r="D60" s="6"/>
      <c r="E60" s="6"/>
      <c r="F60" s="6"/>
      <c r="G60" s="6"/>
      <c r="H60" s="6"/>
      <c r="I60" s="6"/>
      <c r="J60" s="6"/>
      <c r="K60" s="6"/>
      <c r="L60" s="6"/>
      <c r="M60" s="6"/>
      <c r="N60" s="6"/>
      <c r="O60" s="6"/>
      <c r="P60" s="6"/>
      <c r="Q60" s="6"/>
      <c r="R60" s="6"/>
      <c r="S60" s="6"/>
      <c r="T60" s="6"/>
      <c r="U60" s="6"/>
      <c r="V60" s="6"/>
    </row>
    <row r="61" spans="2:22" x14ac:dyDescent="0.25">
      <c r="B61" s="6"/>
      <c r="C61" s="6"/>
      <c r="D61" s="6"/>
      <c r="E61" s="6"/>
      <c r="F61" s="6"/>
      <c r="G61" s="6"/>
      <c r="H61" s="6"/>
      <c r="I61" s="6"/>
      <c r="J61" s="6"/>
      <c r="K61" s="6"/>
      <c r="L61" s="6"/>
      <c r="M61" s="6"/>
      <c r="N61" s="6"/>
      <c r="O61" s="6"/>
      <c r="P61" s="6"/>
      <c r="Q61" s="6"/>
      <c r="R61" s="6"/>
      <c r="S61" s="6"/>
      <c r="T61" s="6"/>
      <c r="U61" s="6"/>
      <c r="V61" s="6"/>
    </row>
    <row r="62" spans="2:22" x14ac:dyDescent="0.25">
      <c r="B62" s="6"/>
      <c r="C62" s="6"/>
      <c r="D62" s="6"/>
      <c r="E62" s="6"/>
      <c r="F62" s="6"/>
      <c r="G62" s="6"/>
      <c r="H62" s="6"/>
      <c r="I62" s="6"/>
      <c r="J62" s="6"/>
      <c r="K62" s="6"/>
      <c r="L62" s="6"/>
      <c r="M62" s="6"/>
      <c r="N62" s="6"/>
      <c r="O62" s="6"/>
      <c r="P62" s="6"/>
      <c r="Q62" s="6"/>
      <c r="R62" s="6"/>
      <c r="S62" s="6"/>
      <c r="T62" s="6"/>
      <c r="U62" s="6"/>
      <c r="V62" s="6"/>
    </row>
    <row r="63" spans="2:22" x14ac:dyDescent="0.25">
      <c r="B63" s="6"/>
      <c r="C63" s="6"/>
      <c r="D63" s="6"/>
      <c r="E63" s="6"/>
      <c r="F63" s="6"/>
      <c r="G63" s="6"/>
      <c r="H63" s="6"/>
      <c r="I63" s="6"/>
      <c r="J63" s="6"/>
      <c r="K63" s="6"/>
      <c r="L63" s="6"/>
      <c r="M63" s="6"/>
      <c r="N63" s="6"/>
      <c r="O63" s="6"/>
      <c r="P63" s="6"/>
      <c r="Q63" s="6"/>
      <c r="R63" s="6"/>
      <c r="S63" s="6"/>
      <c r="T63" s="6"/>
      <c r="U63" s="6"/>
      <c r="V63" s="6"/>
    </row>
    <row r="64" spans="2:22" x14ac:dyDescent="0.25">
      <c r="B64" s="6"/>
      <c r="C64" s="6"/>
      <c r="D64" s="6"/>
      <c r="E64" s="6"/>
      <c r="F64" s="6"/>
      <c r="G64" s="6"/>
      <c r="H64" s="6"/>
      <c r="I64" s="6"/>
      <c r="J64" s="6"/>
      <c r="K64" s="6"/>
      <c r="L64" s="6"/>
      <c r="M64" s="6"/>
      <c r="N64" s="6"/>
      <c r="O64" s="6"/>
      <c r="P64" s="6"/>
      <c r="Q64" s="6"/>
      <c r="R64" s="6"/>
      <c r="S64" s="6"/>
      <c r="T64" s="6"/>
      <c r="U64" s="6"/>
      <c r="V64" s="6"/>
    </row>
    <row r="65" spans="2:22" x14ac:dyDescent="0.25">
      <c r="B65" s="6"/>
      <c r="C65" s="6"/>
      <c r="D65" s="6"/>
      <c r="E65" s="6"/>
      <c r="F65" s="6"/>
      <c r="G65" s="6"/>
      <c r="H65" s="6"/>
      <c r="I65" s="6"/>
      <c r="J65" s="6"/>
      <c r="K65" s="6"/>
      <c r="L65" s="6"/>
      <c r="M65" s="6"/>
      <c r="N65" s="6"/>
      <c r="O65" s="6"/>
      <c r="P65" s="6"/>
      <c r="Q65" s="6"/>
      <c r="R65" s="6"/>
      <c r="S65" s="6"/>
      <c r="T65" s="6"/>
      <c r="U65" s="6"/>
      <c r="V65" s="6"/>
    </row>
    <row r="66" spans="2:22" x14ac:dyDescent="0.25">
      <c r="B66" s="6"/>
      <c r="C66" s="6"/>
      <c r="D66" s="6"/>
      <c r="E66" s="6"/>
      <c r="F66" s="6"/>
      <c r="G66" s="6"/>
      <c r="H66" s="6"/>
      <c r="I66" s="6"/>
      <c r="J66" s="6"/>
      <c r="K66" s="6"/>
      <c r="L66" s="6"/>
      <c r="M66" s="6"/>
      <c r="N66" s="6"/>
      <c r="O66" s="6"/>
      <c r="P66" s="6"/>
      <c r="Q66" s="6"/>
      <c r="R66" s="6"/>
      <c r="S66" s="6"/>
      <c r="T66" s="6"/>
      <c r="U66" s="6"/>
      <c r="V66" s="6"/>
    </row>
    <row r="67" spans="2:22" x14ac:dyDescent="0.25">
      <c r="B67" s="6"/>
      <c r="C67" s="6"/>
      <c r="D67" s="6"/>
      <c r="E67" s="6"/>
      <c r="F67" s="6"/>
      <c r="G67" s="6"/>
      <c r="H67" s="6"/>
      <c r="I67" s="6"/>
      <c r="J67" s="6"/>
      <c r="K67" s="6"/>
      <c r="L67" s="6"/>
      <c r="M67" s="6"/>
      <c r="N67" s="6"/>
      <c r="O67" s="6"/>
      <c r="P67" s="6"/>
      <c r="Q67" s="6"/>
      <c r="R67" s="6"/>
      <c r="S67" s="6"/>
      <c r="T67" s="6"/>
      <c r="U67" s="6"/>
      <c r="V67" s="6"/>
    </row>
    <row r="68" spans="2:22" x14ac:dyDescent="0.25">
      <c r="B68" s="6"/>
      <c r="C68" s="6"/>
      <c r="D68" s="6"/>
      <c r="E68" s="6"/>
      <c r="F68" s="6"/>
      <c r="G68" s="6"/>
      <c r="H68" s="6"/>
      <c r="I68" s="6"/>
      <c r="J68" s="6"/>
      <c r="K68" s="6"/>
      <c r="L68" s="6"/>
      <c r="M68" s="6"/>
      <c r="N68" s="6"/>
      <c r="O68" s="6"/>
      <c r="P68" s="6"/>
      <c r="Q68" s="6"/>
      <c r="R68" s="6"/>
      <c r="S68" s="6"/>
      <c r="T68" s="6"/>
      <c r="U68" s="6"/>
      <c r="V68" s="6"/>
    </row>
    <row r="69" spans="2:22" x14ac:dyDescent="0.25">
      <c r="B69" s="6"/>
      <c r="C69" s="6"/>
      <c r="D69" s="6"/>
      <c r="E69" s="6"/>
      <c r="F69" s="6"/>
      <c r="G69" s="6"/>
      <c r="H69" s="6"/>
      <c r="I69" s="6"/>
      <c r="J69" s="6"/>
      <c r="K69" s="6"/>
      <c r="L69" s="6"/>
      <c r="M69" s="6"/>
      <c r="N69" s="6"/>
      <c r="O69" s="6"/>
      <c r="P69" s="6"/>
      <c r="Q69" s="6"/>
      <c r="R69" s="6"/>
      <c r="S69" s="6"/>
      <c r="T69" s="6"/>
      <c r="U69" s="6"/>
      <c r="V69" s="6"/>
    </row>
    <row r="70" spans="2:22" x14ac:dyDescent="0.25">
      <c r="B70" s="6"/>
      <c r="C70" s="6"/>
      <c r="D70" s="6"/>
      <c r="E70" s="6"/>
      <c r="F70" s="6"/>
      <c r="G70" s="6"/>
      <c r="H70" s="6"/>
      <c r="I70" s="6"/>
      <c r="J70" s="6"/>
      <c r="K70" s="6"/>
      <c r="L70" s="6"/>
      <c r="M70" s="6"/>
      <c r="N70" s="6"/>
      <c r="O70" s="6"/>
      <c r="P70" s="6"/>
      <c r="Q70" s="6"/>
      <c r="R70" s="6"/>
      <c r="S70" s="6"/>
      <c r="T70" s="6"/>
      <c r="U70" s="6"/>
      <c r="V70" s="6"/>
    </row>
    <row r="71" spans="2:22" x14ac:dyDescent="0.25">
      <c r="B71" s="6"/>
      <c r="C71" s="6"/>
      <c r="D71" s="6"/>
      <c r="E71" s="6"/>
      <c r="F71" s="6"/>
      <c r="G71" s="6"/>
      <c r="H71" s="6"/>
      <c r="I71" s="6"/>
      <c r="J71" s="6"/>
      <c r="K71" s="6"/>
      <c r="L71" s="6"/>
      <c r="M71" s="6"/>
      <c r="N71" s="6"/>
      <c r="O71" s="6"/>
      <c r="P71" s="6"/>
      <c r="Q71" s="6"/>
      <c r="R71" s="6"/>
      <c r="S71" s="6"/>
      <c r="T71" s="6"/>
      <c r="U71" s="6"/>
      <c r="V71" s="6"/>
    </row>
    <row r="72" spans="2:22" x14ac:dyDescent="0.25">
      <c r="B72" s="6"/>
      <c r="C72" s="6"/>
      <c r="D72" s="6"/>
      <c r="E72" s="6"/>
      <c r="F72" s="6"/>
      <c r="G72" s="6"/>
      <c r="H72" s="6"/>
      <c r="I72" s="6"/>
      <c r="J72" s="6"/>
      <c r="K72" s="6"/>
      <c r="L72" s="6"/>
      <c r="M72" s="6"/>
      <c r="N72" s="6"/>
      <c r="O72" s="6"/>
      <c r="P72" s="6"/>
      <c r="Q72" s="6"/>
      <c r="R72" s="6"/>
      <c r="S72" s="6"/>
      <c r="T72" s="6"/>
      <c r="U72" s="6"/>
      <c r="V72" s="6"/>
    </row>
    <row r="73" spans="2:22" x14ac:dyDescent="0.25">
      <c r="B73" s="6"/>
      <c r="C73" s="6"/>
      <c r="D73" s="6"/>
      <c r="E73" s="6"/>
      <c r="F73" s="6"/>
      <c r="G73" s="6"/>
      <c r="H73" s="6"/>
      <c r="I73" s="6"/>
      <c r="J73" s="6"/>
      <c r="K73" s="6"/>
      <c r="L73" s="6"/>
      <c r="M73" s="6"/>
      <c r="N73" s="6"/>
      <c r="O73" s="6"/>
      <c r="P73" s="6"/>
      <c r="Q73" s="6"/>
      <c r="R73" s="6"/>
      <c r="S73" s="6"/>
      <c r="T73" s="6"/>
      <c r="U73" s="6"/>
      <c r="V73" s="6"/>
    </row>
    <row r="74" spans="2:22" x14ac:dyDescent="0.25">
      <c r="B74" s="6"/>
      <c r="C74" s="6"/>
      <c r="D74" s="6"/>
      <c r="E74" s="6"/>
      <c r="F74" s="6"/>
      <c r="G74" s="6"/>
      <c r="H74" s="6"/>
      <c r="I74" s="6"/>
      <c r="J74" s="6"/>
      <c r="K74" s="6"/>
      <c r="L74" s="6"/>
      <c r="M74" s="6"/>
      <c r="N74" s="6"/>
      <c r="O74" s="6"/>
      <c r="P74" s="6"/>
      <c r="Q74" s="6"/>
      <c r="R74" s="6"/>
      <c r="S74" s="6"/>
      <c r="T74" s="6"/>
      <c r="U74" s="6"/>
      <c r="V74" s="6"/>
    </row>
    <row r="75" spans="2:22" x14ac:dyDescent="0.25">
      <c r="B75" s="6"/>
      <c r="C75" s="6"/>
      <c r="D75" s="6"/>
      <c r="E75" s="6"/>
      <c r="F75" s="6"/>
      <c r="G75" s="6"/>
      <c r="H75" s="6"/>
      <c r="I75" s="6"/>
      <c r="J75" s="6"/>
      <c r="K75" s="6"/>
      <c r="L75" s="6"/>
      <c r="M75" s="6"/>
      <c r="N75" s="6"/>
      <c r="O75" s="6"/>
      <c r="P75" s="6"/>
      <c r="Q75" s="6"/>
      <c r="R75" s="6"/>
      <c r="S75" s="6"/>
      <c r="T75" s="6"/>
      <c r="U75" s="6"/>
      <c r="V75" s="6"/>
    </row>
    <row r="76" spans="2:22" x14ac:dyDescent="0.25">
      <c r="B76" s="6"/>
      <c r="C76" s="6"/>
      <c r="D76" s="6"/>
      <c r="E76" s="6"/>
      <c r="F76" s="6"/>
      <c r="G76" s="6"/>
      <c r="H76" s="6"/>
      <c r="I76" s="6"/>
      <c r="J76" s="6"/>
      <c r="K76" s="6"/>
      <c r="L76" s="6"/>
      <c r="M76" s="6"/>
      <c r="N76" s="6"/>
      <c r="O76" s="6"/>
      <c r="P76" s="6"/>
      <c r="Q76" s="6"/>
      <c r="R76" s="6"/>
      <c r="S76" s="6"/>
      <c r="T76" s="6"/>
      <c r="U76" s="6"/>
      <c r="V76" s="6"/>
    </row>
    <row r="77" spans="2:22" x14ac:dyDescent="0.25">
      <c r="B77" s="6"/>
      <c r="C77" s="6"/>
      <c r="D77" s="6"/>
      <c r="E77" s="6"/>
      <c r="F77" s="6"/>
      <c r="G77" s="6"/>
      <c r="H77" s="6"/>
      <c r="I77" s="6"/>
      <c r="J77" s="6"/>
      <c r="K77" s="6"/>
      <c r="L77" s="6"/>
      <c r="M77" s="6"/>
      <c r="N77" s="6"/>
      <c r="O77" s="6"/>
      <c r="P77" s="6"/>
      <c r="Q77" s="6"/>
      <c r="R77" s="6"/>
      <c r="S77" s="6"/>
      <c r="T77" s="6"/>
      <c r="U77" s="6"/>
      <c r="V77" s="6"/>
    </row>
    <row r="78" spans="2:22" x14ac:dyDescent="0.25">
      <c r="B78" s="6"/>
      <c r="C78" s="6"/>
      <c r="D78" s="6"/>
      <c r="E78" s="6"/>
      <c r="F78" s="6"/>
      <c r="G78" s="6"/>
      <c r="H78" s="6"/>
      <c r="I78" s="6"/>
      <c r="J78" s="6"/>
      <c r="K78" s="6"/>
      <c r="L78" s="6"/>
      <c r="M78" s="6"/>
      <c r="N78" s="6"/>
      <c r="O78" s="6"/>
      <c r="P78" s="6"/>
      <c r="Q78" s="6"/>
      <c r="R78" s="6"/>
      <c r="S78" s="6"/>
      <c r="T78" s="6"/>
      <c r="U78" s="6"/>
      <c r="V78" s="6"/>
    </row>
    <row r="79" spans="2:22" x14ac:dyDescent="0.25">
      <c r="B79" s="6"/>
      <c r="C79" s="6"/>
      <c r="D79" s="6"/>
      <c r="E79" s="6"/>
      <c r="F79" s="6"/>
      <c r="G79" s="6"/>
      <c r="H79" s="6"/>
      <c r="I79" s="6"/>
      <c r="J79" s="6"/>
      <c r="K79" s="6"/>
      <c r="L79" s="6"/>
      <c r="M79" s="6"/>
      <c r="N79" s="6"/>
      <c r="O79" s="6"/>
      <c r="P79" s="6"/>
      <c r="Q79" s="6"/>
      <c r="R79" s="6"/>
      <c r="S79" s="6"/>
      <c r="T79" s="6"/>
      <c r="U79" s="6"/>
      <c r="V79" s="6"/>
    </row>
    <row r="80" spans="2:22" x14ac:dyDescent="0.25">
      <c r="B80" s="6"/>
      <c r="C80" s="6"/>
      <c r="D80" s="6"/>
      <c r="E80" s="6"/>
      <c r="F80" s="6"/>
      <c r="G80" s="6"/>
      <c r="H80" s="6"/>
      <c r="I80" s="6"/>
      <c r="J80" s="6"/>
      <c r="K80" s="6"/>
      <c r="L80" s="6"/>
      <c r="M80" s="6"/>
      <c r="N80" s="6"/>
      <c r="O80" s="6"/>
      <c r="P80" s="6"/>
      <c r="Q80" s="6"/>
      <c r="R80" s="6"/>
      <c r="S80" s="6"/>
      <c r="T80" s="6"/>
      <c r="U80" s="6"/>
      <c r="V80" s="6"/>
    </row>
    <row r="81" spans="2:22" x14ac:dyDescent="0.25">
      <c r="B81" s="6"/>
      <c r="C81" s="6"/>
      <c r="D81" s="6"/>
      <c r="E81" s="6"/>
      <c r="F81" s="6"/>
      <c r="G81" s="6"/>
      <c r="H81" s="6"/>
      <c r="I81" s="6"/>
      <c r="J81" s="6"/>
      <c r="K81" s="6"/>
      <c r="L81" s="6"/>
      <c r="M81" s="6"/>
      <c r="N81" s="6"/>
      <c r="O81" s="6"/>
      <c r="P81" s="6"/>
      <c r="Q81" s="6"/>
      <c r="R81" s="6"/>
      <c r="S81" s="6"/>
      <c r="T81" s="6"/>
      <c r="U81" s="6"/>
      <c r="V81" s="6"/>
    </row>
    <row r="82" spans="2:22" x14ac:dyDescent="0.25">
      <c r="B82" s="6"/>
      <c r="C82" s="6"/>
      <c r="D82" s="6"/>
      <c r="E82" s="6"/>
      <c r="F82" s="6"/>
      <c r="G82" s="6"/>
      <c r="H82" s="6"/>
      <c r="I82" s="6"/>
      <c r="J82" s="6"/>
      <c r="K82" s="6"/>
      <c r="L82" s="6"/>
      <c r="M82" s="6"/>
      <c r="N82" s="6"/>
      <c r="O82" s="6"/>
      <c r="P82" s="6"/>
      <c r="Q82" s="6"/>
      <c r="R82" s="6"/>
      <c r="S82" s="6"/>
      <c r="T82" s="6"/>
      <c r="U82" s="6"/>
      <c r="V82" s="6"/>
    </row>
    <row r="83" spans="2:22" x14ac:dyDescent="0.25">
      <c r="B83" s="6"/>
      <c r="C83" s="6"/>
      <c r="D83" s="6"/>
      <c r="E83" s="6"/>
      <c r="F83" s="6"/>
      <c r="G83" s="6"/>
      <c r="H83" s="6"/>
      <c r="I83" s="6"/>
      <c r="J83" s="6"/>
      <c r="K83" s="6"/>
      <c r="L83" s="6"/>
      <c r="M83" s="6"/>
      <c r="N83" s="6"/>
      <c r="O83" s="6"/>
      <c r="P83" s="6"/>
      <c r="Q83" s="6"/>
      <c r="R83" s="6"/>
      <c r="S83" s="6"/>
      <c r="T83" s="6"/>
      <c r="U83" s="6"/>
      <c r="V83" s="6"/>
    </row>
    <row r="84" spans="2:22" x14ac:dyDescent="0.25">
      <c r="B84" s="6"/>
      <c r="C84" s="6"/>
      <c r="D84" s="6"/>
      <c r="E84" s="6"/>
      <c r="F84" s="6"/>
      <c r="G84" s="6"/>
      <c r="H84" s="6"/>
      <c r="I84" s="6"/>
      <c r="J84" s="6"/>
      <c r="K84" s="6"/>
      <c r="L84" s="6"/>
      <c r="M84" s="6"/>
      <c r="N84" s="6"/>
      <c r="O84" s="6"/>
      <c r="P84" s="6"/>
      <c r="Q84" s="6"/>
      <c r="R84" s="6"/>
      <c r="S84" s="6"/>
      <c r="T84" s="6"/>
      <c r="U84" s="6"/>
      <c r="V84" s="6"/>
    </row>
    <row r="85" spans="2:22" x14ac:dyDescent="0.25">
      <c r="B85" s="6"/>
      <c r="C85" s="6"/>
      <c r="D85" s="6"/>
      <c r="E85" s="6"/>
      <c r="F85" s="6"/>
      <c r="G85" s="6"/>
      <c r="H85" s="6"/>
      <c r="I85" s="6"/>
      <c r="J85" s="6"/>
      <c r="K85" s="6"/>
      <c r="L85" s="6"/>
      <c r="M85" s="6"/>
      <c r="N85" s="6"/>
      <c r="O85" s="6"/>
      <c r="P85" s="6"/>
      <c r="Q85" s="6"/>
      <c r="R85" s="6"/>
      <c r="S85" s="6"/>
      <c r="T85" s="6"/>
      <c r="U85" s="6"/>
      <c r="V85" s="6"/>
    </row>
    <row r="86" spans="2:22" x14ac:dyDescent="0.25">
      <c r="B86" s="6"/>
      <c r="C86" s="6"/>
      <c r="D86" s="6"/>
      <c r="E86" s="6"/>
      <c r="F86" s="6"/>
      <c r="G86" s="6"/>
      <c r="H86" s="6"/>
      <c r="I86" s="6"/>
      <c r="J86" s="6"/>
      <c r="K86" s="6"/>
      <c r="L86" s="6"/>
      <c r="M86" s="6"/>
      <c r="N86" s="6"/>
      <c r="O86" s="6"/>
      <c r="P86" s="6"/>
      <c r="Q86" s="6"/>
      <c r="R86" s="6"/>
      <c r="S86" s="6"/>
      <c r="T86" s="6"/>
      <c r="U86" s="6"/>
      <c r="V86" s="6"/>
    </row>
    <row r="87" spans="2:22" x14ac:dyDescent="0.25">
      <c r="B87" s="6"/>
      <c r="C87" s="6"/>
      <c r="D87" s="6"/>
      <c r="E87" s="6"/>
      <c r="F87" s="6"/>
      <c r="G87" s="6"/>
      <c r="H87" s="6"/>
      <c r="I87" s="6"/>
      <c r="J87" s="6"/>
      <c r="K87" s="6"/>
      <c r="L87" s="6"/>
      <c r="M87" s="6"/>
      <c r="N87" s="6"/>
      <c r="O87" s="6"/>
      <c r="P87" s="6"/>
      <c r="Q87" s="6"/>
      <c r="R87" s="6"/>
      <c r="S87" s="6"/>
      <c r="T87" s="6"/>
      <c r="U87" s="6"/>
      <c r="V87" s="6"/>
    </row>
    <row r="88" spans="2:22" x14ac:dyDescent="0.25">
      <c r="B88" s="6"/>
      <c r="C88" s="6"/>
      <c r="D88" s="6"/>
      <c r="E88" s="6"/>
      <c r="F88" s="6"/>
      <c r="G88" s="6"/>
      <c r="H88" s="6"/>
      <c r="I88" s="6"/>
      <c r="J88" s="6"/>
      <c r="K88" s="6"/>
      <c r="L88" s="6"/>
      <c r="M88" s="6"/>
      <c r="N88" s="6"/>
      <c r="O88" s="6"/>
      <c r="P88" s="6"/>
      <c r="Q88" s="6"/>
      <c r="R88" s="6"/>
      <c r="S88" s="6"/>
      <c r="T88" s="6"/>
      <c r="U88" s="6"/>
      <c r="V88" s="6"/>
    </row>
    <row r="89" spans="2:22" x14ac:dyDescent="0.25">
      <c r="B89" s="6"/>
      <c r="C89" s="6"/>
      <c r="D89" s="6"/>
      <c r="E89" s="6"/>
      <c r="F89" s="6"/>
      <c r="G89" s="6"/>
      <c r="H89" s="6"/>
      <c r="I89" s="6"/>
      <c r="J89" s="6"/>
      <c r="K89" s="6"/>
      <c r="L89" s="6"/>
      <c r="M89" s="6"/>
      <c r="N89" s="6"/>
      <c r="O89" s="6"/>
      <c r="P89" s="6"/>
      <c r="Q89" s="6"/>
      <c r="R89" s="6"/>
      <c r="S89" s="6"/>
      <c r="T89" s="6"/>
      <c r="U89" s="6"/>
      <c r="V89" s="6"/>
    </row>
    <row r="90" spans="2:22" x14ac:dyDescent="0.25">
      <c r="B90" s="6"/>
      <c r="C90" s="6"/>
      <c r="D90" s="6"/>
      <c r="E90" s="6"/>
      <c r="F90" s="6"/>
      <c r="G90" s="6"/>
      <c r="H90" s="6"/>
      <c r="I90" s="6"/>
      <c r="J90" s="6"/>
      <c r="K90" s="6"/>
      <c r="L90" s="6"/>
      <c r="M90" s="6"/>
      <c r="N90" s="6"/>
      <c r="O90" s="6"/>
      <c r="P90" s="6"/>
      <c r="Q90" s="6"/>
      <c r="R90" s="6"/>
      <c r="S90" s="6"/>
      <c r="T90" s="6"/>
      <c r="U90" s="6"/>
      <c r="V90" s="6"/>
    </row>
    <row r="91" spans="2:22" x14ac:dyDescent="0.25">
      <c r="B91" s="6"/>
      <c r="C91" s="6"/>
      <c r="D91" s="6"/>
      <c r="E91" s="6"/>
      <c r="F91" s="6"/>
      <c r="G91" s="6"/>
      <c r="H91" s="6"/>
      <c r="I91" s="6"/>
      <c r="J91" s="6"/>
      <c r="K91" s="6"/>
      <c r="L91" s="6"/>
      <c r="M91" s="6"/>
      <c r="N91" s="6"/>
      <c r="O91" s="6"/>
      <c r="P91" s="6"/>
      <c r="Q91" s="6"/>
      <c r="R91" s="6"/>
      <c r="S91" s="6"/>
      <c r="T91" s="6"/>
      <c r="U91" s="6"/>
      <c r="V91" s="6"/>
    </row>
    <row r="92" spans="2:22" x14ac:dyDescent="0.25">
      <c r="B92" s="6"/>
      <c r="C92" s="6"/>
      <c r="D92" s="6"/>
      <c r="E92" s="6"/>
      <c r="F92" s="6"/>
      <c r="G92" s="6"/>
      <c r="H92" s="6"/>
      <c r="I92" s="6"/>
      <c r="J92" s="6"/>
      <c r="K92" s="6"/>
      <c r="L92" s="6"/>
      <c r="M92" s="6"/>
      <c r="N92" s="6"/>
      <c r="O92" s="6"/>
      <c r="P92" s="6"/>
      <c r="Q92" s="6"/>
      <c r="R92" s="6"/>
      <c r="S92" s="6"/>
      <c r="T92" s="6"/>
      <c r="U92" s="6"/>
      <c r="V92" s="6"/>
    </row>
    <row r="93" spans="2:22" x14ac:dyDescent="0.25">
      <c r="B93" s="6"/>
      <c r="C93" s="6"/>
      <c r="D93" s="6"/>
      <c r="E93" s="6"/>
      <c r="F93" s="6"/>
      <c r="G93" s="6"/>
      <c r="H93" s="6"/>
      <c r="I93" s="6"/>
      <c r="J93" s="6"/>
      <c r="K93" s="6"/>
      <c r="L93" s="6"/>
      <c r="M93" s="6"/>
      <c r="N93" s="6"/>
      <c r="O93" s="6"/>
      <c r="P93" s="6"/>
      <c r="Q93" s="6"/>
      <c r="R93" s="6"/>
      <c r="S93" s="6"/>
      <c r="T93" s="6"/>
      <c r="U93" s="6"/>
      <c r="V93" s="6"/>
    </row>
    <row r="94" spans="2:22" x14ac:dyDescent="0.25">
      <c r="B94" s="6"/>
      <c r="C94" s="6"/>
      <c r="D94" s="6"/>
      <c r="E94" s="6"/>
      <c r="F94" s="6"/>
      <c r="G94" s="6"/>
      <c r="H94" s="6"/>
      <c r="I94" s="6"/>
      <c r="J94" s="6"/>
      <c r="K94" s="6"/>
      <c r="L94" s="6"/>
      <c r="M94" s="6"/>
      <c r="N94" s="6"/>
      <c r="O94" s="6"/>
      <c r="P94" s="6"/>
      <c r="Q94" s="6"/>
      <c r="R94" s="6"/>
      <c r="S94" s="6"/>
      <c r="T94" s="6"/>
      <c r="U94" s="6"/>
      <c r="V94" s="6"/>
    </row>
    <row r="95" spans="2:22" x14ac:dyDescent="0.25">
      <c r="B95" s="6"/>
      <c r="C95" s="6"/>
      <c r="D95" s="6"/>
      <c r="E95" s="6"/>
      <c r="F95" s="6"/>
      <c r="G95" s="6"/>
      <c r="H95" s="6"/>
      <c r="I95" s="6"/>
      <c r="J95" s="6"/>
      <c r="K95" s="6"/>
      <c r="L95" s="6"/>
      <c r="M95" s="6"/>
      <c r="N95" s="6"/>
      <c r="O95" s="6"/>
      <c r="P95" s="6"/>
      <c r="Q95" s="6"/>
      <c r="R95" s="6"/>
      <c r="S95" s="6"/>
      <c r="T95" s="6"/>
      <c r="U95" s="6"/>
      <c r="V95" s="6"/>
    </row>
    <row r="96" spans="2:22" x14ac:dyDescent="0.25">
      <c r="B96" s="6"/>
      <c r="C96" s="6"/>
      <c r="D96" s="6"/>
      <c r="E96" s="6"/>
      <c r="F96" s="6"/>
      <c r="G96" s="6"/>
      <c r="H96" s="6"/>
      <c r="I96" s="6"/>
      <c r="J96" s="6"/>
      <c r="K96" s="6"/>
      <c r="L96" s="6"/>
      <c r="M96" s="6"/>
      <c r="N96" s="6"/>
      <c r="O96" s="6"/>
      <c r="P96" s="6"/>
      <c r="Q96" s="6"/>
      <c r="R96" s="6"/>
      <c r="S96" s="6"/>
      <c r="T96" s="6"/>
      <c r="U96" s="6"/>
      <c r="V96" s="6"/>
    </row>
    <row r="97" spans="2:22" x14ac:dyDescent="0.25">
      <c r="B97" s="6"/>
      <c r="C97" s="6"/>
      <c r="D97" s="6"/>
      <c r="E97" s="6"/>
      <c r="F97" s="6"/>
      <c r="G97" s="6"/>
      <c r="H97" s="6"/>
      <c r="I97" s="6"/>
      <c r="J97" s="6"/>
      <c r="K97" s="6"/>
      <c r="L97" s="6"/>
      <c r="M97" s="6"/>
      <c r="N97" s="6"/>
      <c r="O97" s="6"/>
      <c r="P97" s="6"/>
      <c r="Q97" s="6"/>
      <c r="R97" s="6"/>
      <c r="S97" s="6"/>
      <c r="T97" s="6"/>
      <c r="U97" s="6"/>
      <c r="V97" s="6"/>
    </row>
    <row r="98" spans="2:22" x14ac:dyDescent="0.25">
      <c r="B98" s="6"/>
      <c r="C98" s="6"/>
      <c r="D98" s="6"/>
      <c r="E98" s="6"/>
      <c r="F98" s="6"/>
      <c r="G98" s="6"/>
      <c r="H98" s="6"/>
      <c r="I98" s="6"/>
      <c r="J98" s="6"/>
      <c r="K98" s="6"/>
      <c r="L98" s="6"/>
      <c r="M98" s="6"/>
      <c r="N98" s="6"/>
      <c r="O98" s="6"/>
      <c r="P98" s="6"/>
      <c r="Q98" s="6"/>
      <c r="R98" s="6"/>
      <c r="S98" s="6"/>
      <c r="T98" s="6"/>
      <c r="U98" s="6"/>
      <c r="V98" s="6"/>
    </row>
    <row r="99" spans="2:22" x14ac:dyDescent="0.25">
      <c r="B99" s="6"/>
      <c r="C99" s="6"/>
      <c r="D99" s="6"/>
      <c r="E99" s="6"/>
      <c r="F99" s="6"/>
      <c r="G99" s="6"/>
      <c r="H99" s="6"/>
      <c r="I99" s="6"/>
      <c r="J99" s="6"/>
      <c r="K99" s="6"/>
      <c r="L99" s="6"/>
      <c r="M99" s="6"/>
      <c r="N99" s="6"/>
      <c r="O99" s="6"/>
      <c r="P99" s="6"/>
      <c r="Q99" s="6"/>
      <c r="R99" s="6"/>
      <c r="S99" s="6"/>
      <c r="T99" s="6"/>
      <c r="U99" s="6"/>
      <c r="V99" s="6"/>
    </row>
    <row r="100" spans="2:22" x14ac:dyDescent="0.25">
      <c r="B100" s="6"/>
      <c r="C100" s="6"/>
      <c r="D100" s="6"/>
      <c r="E100" s="6"/>
      <c r="F100" s="6"/>
      <c r="G100" s="6"/>
      <c r="H100" s="6"/>
      <c r="I100" s="6"/>
      <c r="J100" s="6"/>
      <c r="K100" s="6"/>
      <c r="L100" s="6"/>
      <c r="M100" s="6"/>
      <c r="N100" s="6"/>
      <c r="O100" s="6"/>
      <c r="P100" s="6"/>
      <c r="Q100" s="6"/>
      <c r="R100" s="6"/>
      <c r="S100" s="6"/>
      <c r="T100" s="6"/>
      <c r="U100" s="6"/>
      <c r="V100" s="6"/>
    </row>
    <row r="101" spans="2:22" x14ac:dyDescent="0.25">
      <c r="B101" s="6"/>
      <c r="C101" s="6"/>
      <c r="D101" s="6"/>
      <c r="E101" s="6"/>
      <c r="F101" s="6"/>
      <c r="G101" s="6"/>
      <c r="H101" s="6"/>
      <c r="I101" s="6"/>
      <c r="J101" s="6"/>
      <c r="K101" s="6"/>
      <c r="L101" s="6"/>
      <c r="M101" s="6"/>
      <c r="N101" s="6"/>
      <c r="O101" s="6"/>
      <c r="P101" s="6"/>
      <c r="Q101" s="6"/>
      <c r="R101" s="6"/>
      <c r="S101" s="6"/>
      <c r="T101" s="6"/>
      <c r="U101" s="6"/>
      <c r="V101" s="6"/>
    </row>
    <row r="102" spans="2:22" x14ac:dyDescent="0.25">
      <c r="B102" s="6"/>
      <c r="C102" s="6"/>
      <c r="D102" s="6"/>
      <c r="E102" s="6"/>
      <c r="F102" s="6"/>
      <c r="G102" s="6"/>
      <c r="H102" s="6"/>
      <c r="I102" s="6"/>
      <c r="J102" s="6"/>
      <c r="K102" s="6"/>
      <c r="L102" s="6"/>
      <c r="M102" s="6"/>
      <c r="N102" s="6"/>
      <c r="O102" s="6"/>
      <c r="P102" s="6"/>
      <c r="Q102" s="6"/>
      <c r="R102" s="6"/>
      <c r="S102" s="6"/>
      <c r="T102" s="6"/>
      <c r="U102" s="6"/>
      <c r="V102" s="6"/>
    </row>
    <row r="103" spans="2:22" x14ac:dyDescent="0.25">
      <c r="B103" s="6"/>
      <c r="C103" s="6"/>
      <c r="D103" s="6"/>
      <c r="E103" s="6"/>
      <c r="F103" s="6"/>
      <c r="G103" s="6"/>
      <c r="H103" s="6"/>
      <c r="I103" s="6"/>
      <c r="J103" s="6"/>
      <c r="K103" s="6"/>
      <c r="L103" s="6"/>
      <c r="M103" s="6"/>
      <c r="N103" s="6"/>
      <c r="O103" s="6"/>
      <c r="P103" s="6"/>
      <c r="Q103" s="6"/>
      <c r="R103" s="6"/>
      <c r="S103" s="6"/>
      <c r="T103" s="6"/>
      <c r="U103" s="6"/>
      <c r="V103" s="6"/>
    </row>
    <row r="104" spans="2:22" x14ac:dyDescent="0.25">
      <c r="B104" s="6"/>
      <c r="C104" s="6"/>
      <c r="D104" s="6"/>
      <c r="E104" s="6"/>
      <c r="F104" s="6"/>
      <c r="G104" s="6"/>
      <c r="H104" s="6"/>
      <c r="I104" s="6"/>
      <c r="J104" s="6"/>
      <c r="K104" s="6"/>
      <c r="L104" s="6"/>
      <c r="M104" s="6"/>
      <c r="N104" s="6"/>
      <c r="O104" s="6"/>
      <c r="P104" s="6"/>
      <c r="Q104" s="6"/>
      <c r="R104" s="6"/>
      <c r="S104" s="6"/>
      <c r="T104" s="6"/>
      <c r="U104" s="6"/>
      <c r="V104" s="6"/>
    </row>
    <row r="105" spans="2:22" x14ac:dyDescent="0.25">
      <c r="B105" s="6"/>
      <c r="C105" s="6"/>
      <c r="D105" s="6"/>
      <c r="E105" s="6"/>
      <c r="F105" s="6"/>
      <c r="G105" s="6"/>
      <c r="H105" s="6"/>
      <c r="I105" s="6"/>
      <c r="J105" s="6"/>
      <c r="K105" s="6"/>
      <c r="L105" s="6"/>
      <c r="M105" s="6"/>
      <c r="N105" s="6"/>
      <c r="O105" s="6"/>
      <c r="P105" s="6"/>
      <c r="Q105" s="6"/>
      <c r="R105" s="6"/>
      <c r="S105" s="6"/>
      <c r="T105" s="6"/>
      <c r="U105" s="6"/>
      <c r="V105" s="6"/>
    </row>
    <row r="106" spans="2:22" x14ac:dyDescent="0.25">
      <c r="B106" s="6"/>
      <c r="C106" s="6"/>
      <c r="D106" s="6"/>
      <c r="E106" s="6"/>
      <c r="F106" s="6"/>
      <c r="G106" s="6"/>
      <c r="H106" s="6"/>
      <c r="I106" s="6"/>
      <c r="J106" s="6"/>
      <c r="K106" s="6"/>
      <c r="L106" s="6"/>
      <c r="M106" s="6"/>
      <c r="N106" s="6"/>
      <c r="O106" s="6"/>
      <c r="P106" s="6"/>
      <c r="Q106" s="6"/>
      <c r="R106" s="6"/>
      <c r="S106" s="6"/>
      <c r="T106" s="6"/>
      <c r="U106" s="6"/>
      <c r="V106" s="6"/>
    </row>
    <row r="107" spans="2:22" x14ac:dyDescent="0.25">
      <c r="B107" s="6"/>
      <c r="C107" s="6"/>
      <c r="D107" s="6"/>
      <c r="E107" s="6"/>
      <c r="F107" s="6"/>
      <c r="G107" s="6"/>
      <c r="H107" s="6"/>
      <c r="I107" s="6"/>
      <c r="J107" s="6"/>
      <c r="K107" s="6"/>
      <c r="L107" s="6"/>
      <c r="M107" s="6"/>
      <c r="N107" s="6"/>
      <c r="O107" s="6"/>
      <c r="P107" s="6"/>
      <c r="Q107" s="6"/>
      <c r="R107" s="6"/>
      <c r="S107" s="6"/>
      <c r="T107" s="6"/>
      <c r="U107" s="6"/>
      <c r="V107" s="6"/>
    </row>
    <row r="108" spans="2:22" x14ac:dyDescent="0.25">
      <c r="B108" s="6"/>
      <c r="C108" s="6"/>
      <c r="D108" s="6"/>
      <c r="E108" s="6"/>
      <c r="F108" s="6"/>
      <c r="G108" s="6"/>
      <c r="H108" s="6"/>
      <c r="I108" s="6"/>
      <c r="J108" s="6"/>
      <c r="K108" s="6"/>
      <c r="L108" s="6"/>
      <c r="M108" s="6"/>
      <c r="N108" s="6"/>
      <c r="O108" s="6"/>
      <c r="P108" s="6"/>
      <c r="Q108" s="6"/>
      <c r="R108" s="6"/>
      <c r="S108" s="6"/>
      <c r="T108" s="6"/>
      <c r="U108" s="6"/>
      <c r="V108" s="6"/>
    </row>
    <row r="109" spans="2:22" x14ac:dyDescent="0.25">
      <c r="B109" s="6"/>
      <c r="C109" s="6"/>
      <c r="D109" s="6"/>
      <c r="E109" s="6"/>
      <c r="F109" s="6"/>
      <c r="G109" s="6"/>
      <c r="H109" s="6"/>
      <c r="I109" s="6"/>
      <c r="J109" s="6"/>
      <c r="K109" s="6"/>
      <c r="L109" s="6"/>
      <c r="M109" s="6"/>
      <c r="N109" s="6"/>
      <c r="O109" s="6"/>
      <c r="P109" s="6"/>
      <c r="Q109" s="6"/>
      <c r="R109" s="6"/>
      <c r="S109" s="6"/>
      <c r="T109" s="6"/>
      <c r="U109" s="6"/>
      <c r="V109" s="6"/>
    </row>
    <row r="110" spans="2:22" x14ac:dyDescent="0.25">
      <c r="B110" s="6"/>
      <c r="C110" s="6"/>
      <c r="D110" s="6"/>
      <c r="E110" s="6"/>
      <c r="F110" s="6"/>
      <c r="G110" s="6"/>
      <c r="H110" s="6"/>
      <c r="I110" s="6"/>
      <c r="J110" s="6"/>
      <c r="K110" s="6"/>
      <c r="L110" s="6"/>
      <c r="M110" s="6"/>
      <c r="N110" s="6"/>
      <c r="O110" s="6"/>
      <c r="P110" s="6"/>
      <c r="Q110" s="6"/>
      <c r="R110" s="6"/>
      <c r="S110" s="6"/>
      <c r="T110" s="6"/>
      <c r="U110" s="6"/>
      <c r="V110" s="6"/>
    </row>
    <row r="111" spans="2:22" x14ac:dyDescent="0.25">
      <c r="B111" s="6"/>
      <c r="C111" s="6"/>
      <c r="D111" s="6"/>
      <c r="E111" s="6"/>
      <c r="F111" s="6"/>
      <c r="G111" s="6"/>
      <c r="H111" s="6"/>
      <c r="I111" s="6"/>
      <c r="J111" s="6"/>
      <c r="K111" s="6"/>
      <c r="L111" s="6"/>
      <c r="M111" s="6"/>
      <c r="N111" s="6"/>
      <c r="O111" s="6"/>
      <c r="P111" s="6"/>
      <c r="Q111" s="6"/>
      <c r="R111" s="6"/>
      <c r="S111" s="6"/>
      <c r="T111" s="6"/>
      <c r="U111" s="6"/>
      <c r="V111" s="6"/>
    </row>
    <row r="112" spans="2:22" x14ac:dyDescent="0.25">
      <c r="B112" s="6"/>
      <c r="C112" s="6"/>
      <c r="D112" s="6"/>
      <c r="E112" s="6"/>
      <c r="F112" s="6"/>
      <c r="G112" s="6"/>
      <c r="H112" s="6"/>
      <c r="I112" s="6"/>
      <c r="J112" s="6"/>
      <c r="K112" s="6"/>
      <c r="L112" s="6"/>
      <c r="M112" s="6"/>
      <c r="N112" s="6"/>
      <c r="O112" s="6"/>
      <c r="P112" s="6"/>
      <c r="Q112" s="6"/>
      <c r="R112" s="6"/>
      <c r="S112" s="6"/>
      <c r="T112" s="6"/>
      <c r="U112" s="6"/>
      <c r="V112" s="6"/>
    </row>
    <row r="113" spans="2:22" x14ac:dyDescent="0.25">
      <c r="B113" s="6"/>
      <c r="C113" s="6"/>
      <c r="D113" s="6"/>
      <c r="E113" s="6"/>
      <c r="F113" s="6"/>
      <c r="G113" s="6"/>
      <c r="H113" s="6"/>
      <c r="I113" s="6"/>
      <c r="J113" s="6"/>
      <c r="K113" s="6"/>
      <c r="L113" s="6"/>
      <c r="M113" s="6"/>
      <c r="N113" s="6"/>
      <c r="O113" s="6"/>
      <c r="P113" s="6"/>
      <c r="Q113" s="6"/>
      <c r="R113" s="6"/>
      <c r="S113" s="6"/>
      <c r="T113" s="6"/>
      <c r="U113" s="6"/>
      <c r="V113" s="6"/>
    </row>
  </sheetData>
  <mergeCells count="4">
    <mergeCell ref="A2:E3"/>
    <mergeCell ref="A25:E26"/>
    <mergeCell ref="H2:I3"/>
    <mergeCell ref="H31:I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Predovic, Vladimir</dc:creator>
  <cp:lastModifiedBy>Predovic, Vladimir</cp:lastModifiedBy>
  <dcterms:created xsi:type="dcterms:W3CDTF">2015-01-14T22:04:21Z</dcterms:created>
  <dcterms:modified xsi:type="dcterms:W3CDTF">2015-01-14T23:11:00Z</dcterms:modified>
</cp:coreProperties>
</file>