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indows.Documents\Desktop\"/>
    </mc:Choice>
  </mc:AlternateContent>
  <bookViews>
    <workbookView xWindow="0" yWindow="0" windowWidth="28800" windowHeight="13335" activeTab="1"/>
  </bookViews>
  <sheets>
    <sheet name="Problem 1" sheetId="1" r:id="rId1"/>
    <sheet name="Problem 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P53" i="2" l="1"/>
  <c r="M48" i="1"/>
  <c r="L53" i="2"/>
  <c r="N53" i="2"/>
  <c r="K48" i="1"/>
  <c r="L38" i="2" l="1"/>
  <c r="L35" i="2"/>
  <c r="C44" i="2"/>
  <c r="C41" i="2"/>
  <c r="C38" i="2"/>
  <c r="C35" i="2"/>
  <c r="C31" i="2"/>
  <c r="C27" i="2"/>
  <c r="C23" i="2"/>
  <c r="C20" i="2"/>
  <c r="N16" i="2"/>
  <c r="M16" i="2"/>
  <c r="C16" i="2"/>
  <c r="Q16" i="2" s="1"/>
  <c r="C13" i="2"/>
  <c r="L16" i="2" s="1"/>
  <c r="L20" i="2" s="1"/>
  <c r="L23" i="2" s="1"/>
  <c r="C9" i="2"/>
  <c r="J6" i="2"/>
  <c r="F6" i="2"/>
  <c r="K21" i="1"/>
  <c r="K18" i="1"/>
  <c r="L21" i="1"/>
  <c r="L18" i="1"/>
  <c r="O16" i="2" l="1"/>
  <c r="K20" i="2"/>
  <c r="K23" i="2" s="1"/>
  <c r="C39" i="1"/>
  <c r="C36" i="1"/>
  <c r="C33" i="1"/>
  <c r="C30" i="1"/>
  <c r="C27" i="1"/>
  <c r="C24" i="1"/>
  <c r="C18" i="1"/>
  <c r="C21" i="1"/>
  <c r="K15" i="1"/>
  <c r="L15" i="1"/>
  <c r="L12" i="1"/>
  <c r="K12" i="1"/>
  <c r="N15" i="1"/>
  <c r="M15" i="1"/>
  <c r="Q15" i="1"/>
  <c r="O15" i="1"/>
  <c r="C15" i="1"/>
  <c r="C12" i="1"/>
  <c r="E9" i="1"/>
  <c r="C9" i="1"/>
  <c r="F6" i="1"/>
  <c r="J6" i="1"/>
  <c r="Z11" i="1"/>
  <c r="Z9" i="1"/>
  <c r="Z10" i="1"/>
  <c r="Z8" i="1"/>
  <c r="Z7" i="1"/>
  <c r="Z6" i="1"/>
  <c r="Z5" i="1"/>
  <c r="Z4" i="1"/>
  <c r="Z3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<sst xmlns="http://schemas.openxmlformats.org/spreadsheetml/2006/main" count="207" uniqueCount="60">
  <si>
    <t>Just Finished Event</t>
  </si>
  <si>
    <t>Time t</t>
  </si>
  <si>
    <t>Event Type</t>
  </si>
  <si>
    <t>Q(t)</t>
  </si>
  <si>
    <t>B(t)</t>
  </si>
  <si>
    <t>Variables</t>
  </si>
  <si>
    <t>(In Queue)</t>
  </si>
  <si>
    <t>In Sevice</t>
  </si>
  <si>
    <t>Arrival Times</t>
  </si>
  <si>
    <t>Attributes</t>
  </si>
  <si>
    <t>P</t>
  </si>
  <si>
    <t>N</t>
  </si>
  <si>
    <t>WQ*</t>
  </si>
  <si>
    <t>TS*</t>
  </si>
  <si>
    <t>∑WQ</t>
  </si>
  <si>
    <t>∑TS</t>
  </si>
  <si>
    <t>∫Q</t>
  </si>
  <si>
    <t>Q*</t>
  </si>
  <si>
    <t>∫B</t>
  </si>
  <si>
    <t>[Ent. #, Time, Type]</t>
  </si>
  <si>
    <t>Statistical Accumulators</t>
  </si>
  <si>
    <t>Event Calendar</t>
  </si>
  <si>
    <t>Entity #</t>
  </si>
  <si>
    <t>-</t>
  </si>
  <si>
    <t>t before</t>
  </si>
  <si>
    <t>[1,0.0,Arrival]</t>
  </si>
  <si>
    <t>[-,20.0, End]</t>
  </si>
  <si>
    <t>Interarrival times</t>
  </si>
  <si>
    <t>Customer</t>
  </si>
  <si>
    <t>Service times</t>
  </si>
  <si>
    <t>Rank</t>
  </si>
  <si>
    <t>Sum</t>
  </si>
  <si>
    <t>Initialize</t>
  </si>
  <si>
    <t>Arrival</t>
  </si>
  <si>
    <t>[2,1.73,Arrival]</t>
  </si>
  <si>
    <t>Completion</t>
  </si>
  <si>
    <t>[1, 2.9, Completion]</t>
  </si>
  <si>
    <t>[1,2.9,Completion]</t>
  </si>
  <si>
    <t>[-,20.0,End]</t>
  </si>
  <si>
    <t>[3,3.08,Arrival]</t>
  </si>
  <si>
    <t>[2,4.66,Completion]</t>
  </si>
  <si>
    <t>End</t>
  </si>
  <si>
    <t>[4,3.79,Arrival]</t>
  </si>
  <si>
    <t>[5,4.41,Arrival]</t>
  </si>
  <si>
    <t>[6,18.69,Arrival]</t>
  </si>
  <si>
    <t>[7,19.39,Arrival]</t>
  </si>
  <si>
    <t>[8,34.91,Arrival]</t>
  </si>
  <si>
    <t>[6,21.39,Completion]</t>
  </si>
  <si>
    <t>[5,17.03,Completion]</t>
  </si>
  <si>
    <t>[4,12.57,Completion]</t>
  </si>
  <si>
    <t>[3,8.05,Completion]</t>
  </si>
  <si>
    <t>[6,4.66,Completion]</t>
  </si>
  <si>
    <t>[2,3.49,Completion]</t>
  </si>
  <si>
    <t>[3,6.47,Completion]</t>
  </si>
  <si>
    <t>[4,8.31,Completion]</t>
  </si>
  <si>
    <t>[5,10.93,Completion]</t>
  </si>
  <si>
    <t>[6,23.05,Completion]</t>
  </si>
  <si>
    <t>[7,21.46,Completion]</t>
  </si>
  <si>
    <t>19.39(7)</t>
  </si>
  <si>
    <t>18.69(6)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</si>
</sst>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15" xfId="0" applyBorder="1"/>
    <xf numFmtId="0" fontId="0" fillId="0" borderId="16" xfId="0" applyBorder="1"/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4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2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13" xfId="0" applyNumberFormat="1" applyBorder="1"/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zoomScale="85" zoomScaleNormal="85" workbookViewId="0">
      <selection activeCell="M48" sqref="M48"/>
    </sheetView>
  </sheetViews>
  <sheetFormatPr defaultRowHeight="12.75" x14ac:dyDescent="0.2"/>
  <cols>
    <col min="1" max="1" width="7.5703125" customWidth="1"/>
    <col min="2" max="3" width="7" customWidth="1"/>
    <col min="4" max="4" width="10.7109375" customWidth="1"/>
    <col min="5" max="5" width="7.5703125" customWidth="1"/>
    <col min="6" max="6" width="7" customWidth="1"/>
    <col min="9" max="17" width="5.7109375" customWidth="1"/>
    <col min="18" max="18" width="17.7109375" customWidth="1"/>
    <col min="19" max="19" width="7.28515625" customWidth="1"/>
    <col min="20" max="20" width="11.5703125" customWidth="1"/>
    <col min="21" max="21" width="17" customWidth="1"/>
    <col min="22" max="22" width="11" customWidth="1"/>
    <col min="23" max="23" width="6.42578125" customWidth="1"/>
    <col min="25" max="26" width="13.28515625" customWidth="1"/>
  </cols>
  <sheetData>
    <row r="1" spans="1:27" x14ac:dyDescent="0.2">
      <c r="A1" s="1"/>
      <c r="B1" s="1"/>
      <c r="C1" s="1"/>
      <c r="D1" s="1"/>
      <c r="E1" s="1"/>
      <c r="F1" s="1"/>
      <c r="G1" s="8" t="s">
        <v>9</v>
      </c>
      <c r="H1" s="9"/>
      <c r="I1" s="5" t="s">
        <v>20</v>
      </c>
      <c r="J1" s="15"/>
      <c r="K1" s="15"/>
      <c r="L1" s="15"/>
      <c r="M1" s="15"/>
      <c r="N1" s="15"/>
      <c r="O1" s="15"/>
      <c r="P1" s="15"/>
      <c r="Q1" s="15"/>
      <c r="R1" s="16"/>
      <c r="W1" t="s">
        <v>30</v>
      </c>
      <c r="AA1" t="s">
        <v>30</v>
      </c>
    </row>
    <row r="2" spans="1:27" x14ac:dyDescent="0.2">
      <c r="A2" s="5" t="s">
        <v>0</v>
      </c>
      <c r="B2" s="6"/>
      <c r="C2" s="6"/>
      <c r="D2" s="7"/>
      <c r="E2" s="5" t="s">
        <v>5</v>
      </c>
      <c r="F2" s="6"/>
      <c r="G2" s="10" t="s">
        <v>8</v>
      </c>
      <c r="H2" s="11"/>
      <c r="I2" s="12"/>
      <c r="J2" s="13"/>
      <c r="K2" s="13"/>
      <c r="L2" s="13"/>
      <c r="M2" s="13"/>
      <c r="N2" s="13"/>
      <c r="O2" s="13"/>
      <c r="P2" s="13"/>
      <c r="Q2" s="14"/>
      <c r="R2" s="17" t="s">
        <v>21</v>
      </c>
      <c r="U2" t="s">
        <v>27</v>
      </c>
      <c r="V2" s="35" t="s">
        <v>31</v>
      </c>
      <c r="X2" t="s">
        <v>28</v>
      </c>
      <c r="Y2" t="s">
        <v>29</v>
      </c>
      <c r="Z2" s="35" t="s">
        <v>31</v>
      </c>
    </row>
    <row r="3" spans="1:27" x14ac:dyDescent="0.2">
      <c r="A3" s="2" t="s">
        <v>22</v>
      </c>
      <c r="B3" s="3" t="s">
        <v>1</v>
      </c>
      <c r="C3" s="3" t="s">
        <v>24</v>
      </c>
      <c r="D3" s="4" t="s">
        <v>2</v>
      </c>
      <c r="E3" s="2" t="s">
        <v>3</v>
      </c>
      <c r="F3" s="4" t="s">
        <v>4</v>
      </c>
      <c r="G3" s="2" t="s">
        <v>6</v>
      </c>
      <c r="H3" s="4" t="s">
        <v>7</v>
      </c>
      <c r="I3" s="28" t="s">
        <v>10</v>
      </c>
      <c r="J3" s="29" t="s">
        <v>11</v>
      </c>
      <c r="K3" s="29" t="s">
        <v>14</v>
      </c>
      <c r="L3" s="29" t="s">
        <v>12</v>
      </c>
      <c r="M3" s="29" t="s">
        <v>15</v>
      </c>
      <c r="N3" s="29" t="s">
        <v>13</v>
      </c>
      <c r="O3" s="29" t="s">
        <v>16</v>
      </c>
      <c r="P3" s="29" t="s">
        <v>17</v>
      </c>
      <c r="Q3" s="30" t="s">
        <v>18</v>
      </c>
      <c r="R3" s="18" t="s">
        <v>19</v>
      </c>
      <c r="T3">
        <v>1</v>
      </c>
      <c r="U3">
        <v>0</v>
      </c>
      <c r="V3">
        <f>U3</f>
        <v>0</v>
      </c>
      <c r="W3" s="34">
        <v>0</v>
      </c>
      <c r="X3">
        <v>1</v>
      </c>
      <c r="Y3">
        <v>2.9</v>
      </c>
      <c r="Z3">
        <f>Y3</f>
        <v>2.9</v>
      </c>
      <c r="AA3" s="34">
        <v>2</v>
      </c>
    </row>
    <row r="4" spans="1:27" x14ac:dyDescent="0.2">
      <c r="A4" s="19" t="s">
        <v>23</v>
      </c>
      <c r="B4" s="20">
        <v>0</v>
      </c>
      <c r="C4" s="20">
        <v>0</v>
      </c>
      <c r="D4" s="44" t="s">
        <v>32</v>
      </c>
      <c r="E4" s="19">
        <v>0</v>
      </c>
      <c r="F4" s="21">
        <v>0</v>
      </c>
      <c r="G4" s="51" t="s">
        <v>23</v>
      </c>
      <c r="H4" s="50" t="s">
        <v>23</v>
      </c>
      <c r="I4" s="19">
        <v>0</v>
      </c>
      <c r="J4" s="20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20">
        <v>0</v>
      </c>
      <c r="Q4" s="55">
        <v>0</v>
      </c>
      <c r="R4" s="31" t="s">
        <v>25</v>
      </c>
      <c r="T4">
        <v>2</v>
      </c>
      <c r="U4">
        <v>1.73</v>
      </c>
      <c r="V4">
        <f>SUM(U3:U4)</f>
        <v>1.73</v>
      </c>
      <c r="W4" s="34">
        <v>1</v>
      </c>
      <c r="X4">
        <v>2</v>
      </c>
      <c r="Y4">
        <v>1.76</v>
      </c>
      <c r="Z4">
        <f>SUM(Y3:Y4)</f>
        <v>4.66</v>
      </c>
      <c r="AA4" s="34">
        <v>6</v>
      </c>
    </row>
    <row r="5" spans="1:27" x14ac:dyDescent="0.2">
      <c r="A5" s="22"/>
      <c r="B5" s="23"/>
      <c r="C5" s="23"/>
      <c r="D5" s="45"/>
      <c r="E5" s="22"/>
      <c r="F5" s="24"/>
      <c r="G5" s="52"/>
      <c r="H5" s="48"/>
      <c r="I5" s="22"/>
      <c r="J5" s="23"/>
      <c r="K5" s="57"/>
      <c r="L5" s="57"/>
      <c r="M5" s="57"/>
      <c r="N5" s="57"/>
      <c r="O5" s="57"/>
      <c r="P5" s="23"/>
      <c r="Q5" s="56"/>
      <c r="R5" s="32" t="s">
        <v>26</v>
      </c>
      <c r="T5">
        <v>3</v>
      </c>
      <c r="U5">
        <v>1.35</v>
      </c>
      <c r="V5">
        <f>SUM(U3:U5)</f>
        <v>3.08</v>
      </c>
      <c r="W5" s="34">
        <v>3</v>
      </c>
      <c r="X5">
        <v>3</v>
      </c>
      <c r="Y5">
        <v>3.39</v>
      </c>
      <c r="Z5">
        <f>SUM(Y3:Y5)</f>
        <v>8.0500000000000007</v>
      </c>
      <c r="AA5" s="34">
        <v>7</v>
      </c>
    </row>
    <row r="6" spans="1:27" x14ac:dyDescent="0.2">
      <c r="A6" s="19">
        <v>1</v>
      </c>
      <c r="B6" s="20">
        <v>0</v>
      </c>
      <c r="C6" s="20">
        <v>0</v>
      </c>
      <c r="D6" s="44" t="s">
        <v>33</v>
      </c>
      <c r="E6" s="19">
        <v>0</v>
      </c>
      <c r="F6" s="21">
        <f>IF(F4=0,1,0)</f>
        <v>1</v>
      </c>
      <c r="G6" s="51" t="s">
        <v>23</v>
      </c>
      <c r="H6" s="50" t="s">
        <v>23</v>
      </c>
      <c r="I6" s="19">
        <v>0</v>
      </c>
      <c r="J6" s="20">
        <f>J4+1</f>
        <v>1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20">
        <v>0</v>
      </c>
      <c r="Q6" s="54">
        <v>0</v>
      </c>
      <c r="R6" s="31" t="s">
        <v>34</v>
      </c>
      <c r="T6">
        <v>4</v>
      </c>
      <c r="U6">
        <v>0.71</v>
      </c>
      <c r="V6">
        <f>SUM(U3:U6)</f>
        <v>3.79</v>
      </c>
      <c r="W6" s="34">
        <v>4</v>
      </c>
      <c r="X6">
        <v>4</v>
      </c>
      <c r="Y6">
        <v>4.5199999999999996</v>
      </c>
      <c r="Z6">
        <f>SUM(Y3:Y6)</f>
        <v>12.57</v>
      </c>
      <c r="AA6" s="34">
        <v>8</v>
      </c>
    </row>
    <row r="7" spans="1:27" ht="13.5" thickBot="1" x14ac:dyDescent="0.25">
      <c r="A7" s="22"/>
      <c r="B7" s="23"/>
      <c r="C7" s="23"/>
      <c r="D7" s="45"/>
      <c r="E7" s="22"/>
      <c r="F7" s="24"/>
      <c r="G7" s="52"/>
      <c r="H7" s="48"/>
      <c r="I7" s="22"/>
      <c r="J7" s="23"/>
      <c r="K7" s="57"/>
      <c r="L7" s="57"/>
      <c r="M7" s="57"/>
      <c r="N7" s="57"/>
      <c r="O7" s="57"/>
      <c r="P7" s="23"/>
      <c r="Q7" s="56"/>
      <c r="R7" s="32" t="s">
        <v>36</v>
      </c>
      <c r="T7">
        <v>5</v>
      </c>
      <c r="U7">
        <v>0.62</v>
      </c>
      <c r="V7">
        <f>SUM(U3:U7)</f>
        <v>4.41</v>
      </c>
      <c r="W7" s="34">
        <v>5</v>
      </c>
      <c r="X7">
        <v>5</v>
      </c>
      <c r="Y7">
        <v>4.46</v>
      </c>
      <c r="Z7">
        <f>SUM(Y3:Y7)</f>
        <v>17.03</v>
      </c>
      <c r="AA7" s="34">
        <v>9</v>
      </c>
    </row>
    <row r="8" spans="1:27" x14ac:dyDescent="0.2">
      <c r="A8" s="22"/>
      <c r="B8" s="23"/>
      <c r="C8" s="23"/>
      <c r="D8" s="45"/>
      <c r="E8" s="22"/>
      <c r="F8" s="24"/>
      <c r="G8" s="52"/>
      <c r="H8" s="48"/>
      <c r="I8" s="22"/>
      <c r="J8" s="23"/>
      <c r="K8" s="57"/>
      <c r="L8" s="57"/>
      <c r="M8" s="57"/>
      <c r="N8" s="57"/>
      <c r="O8" s="57"/>
      <c r="P8" s="23"/>
      <c r="Q8" s="56"/>
      <c r="R8" s="32" t="s">
        <v>26</v>
      </c>
      <c r="T8">
        <v>6</v>
      </c>
      <c r="U8">
        <v>14.28</v>
      </c>
      <c r="V8">
        <f>SUM(U3:U8)</f>
        <v>18.689999999999998</v>
      </c>
      <c r="W8" s="34">
        <v>10</v>
      </c>
      <c r="X8" s="36">
        <v>6</v>
      </c>
      <c r="Y8" s="37">
        <v>4.3600000000000003</v>
      </c>
      <c r="Z8" s="37">
        <f>SUM(Y3:Y8)</f>
        <v>21.39</v>
      </c>
      <c r="AA8" s="38">
        <v>12</v>
      </c>
    </row>
    <row r="9" spans="1:27" ht="13.5" thickBot="1" x14ac:dyDescent="0.25">
      <c r="A9" s="19">
        <v>2</v>
      </c>
      <c r="B9" s="20">
        <v>1.73</v>
      </c>
      <c r="C9" s="20">
        <f>B6</f>
        <v>0</v>
      </c>
      <c r="D9" s="46" t="s">
        <v>33</v>
      </c>
      <c r="E9" s="19">
        <f>E6+1</f>
        <v>1</v>
      </c>
      <c r="F9" s="21">
        <v>1</v>
      </c>
      <c r="G9" s="51">
        <v>1.73</v>
      </c>
      <c r="H9" s="50">
        <v>0</v>
      </c>
      <c r="I9" s="19">
        <v>0</v>
      </c>
      <c r="J9" s="20">
        <v>1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20">
        <v>1</v>
      </c>
      <c r="Q9" s="55">
        <v>1.73</v>
      </c>
      <c r="R9" s="32" t="s">
        <v>37</v>
      </c>
      <c r="T9">
        <v>7</v>
      </c>
      <c r="U9">
        <v>0.7</v>
      </c>
      <c r="V9">
        <f>SUM(U3:U9)</f>
        <v>19.389999999999997</v>
      </c>
      <c r="W9" s="34">
        <v>11</v>
      </c>
      <c r="X9" s="39">
        <v>7</v>
      </c>
      <c r="Y9" s="23">
        <v>2.0699999999999998</v>
      </c>
      <c r="Z9" s="23">
        <f>SUM(Y3:Y9)</f>
        <v>23.46</v>
      </c>
      <c r="AA9" s="40">
        <v>13</v>
      </c>
    </row>
    <row r="10" spans="1:27" x14ac:dyDescent="0.2">
      <c r="A10" s="22"/>
      <c r="B10" s="23"/>
      <c r="C10" s="23"/>
      <c r="D10" s="45"/>
      <c r="E10" s="22"/>
      <c r="F10" s="24"/>
      <c r="G10" s="52"/>
      <c r="H10" s="48"/>
      <c r="I10" s="22"/>
      <c r="J10" s="23"/>
      <c r="K10" s="57"/>
      <c r="L10" s="57"/>
      <c r="M10" s="57"/>
      <c r="N10" s="57"/>
      <c r="O10" s="57"/>
      <c r="P10" s="23"/>
      <c r="Q10" s="56"/>
      <c r="R10" s="32" t="s">
        <v>39</v>
      </c>
      <c r="T10" s="36">
        <v>8</v>
      </c>
      <c r="U10" s="37">
        <v>15.52</v>
      </c>
      <c r="V10" s="37">
        <f>SUM(U3:U10)</f>
        <v>34.909999999999997</v>
      </c>
      <c r="W10" s="38">
        <v>16</v>
      </c>
      <c r="X10" s="39">
        <v>8</v>
      </c>
      <c r="Y10" s="23">
        <v>3.36</v>
      </c>
      <c r="Z10" s="23">
        <f>SUM(Y3:Y10)</f>
        <v>26.82</v>
      </c>
      <c r="AA10" s="40">
        <v>14</v>
      </c>
    </row>
    <row r="11" spans="1:27" ht="13.5" thickBot="1" x14ac:dyDescent="0.25">
      <c r="A11" s="22"/>
      <c r="B11" s="23"/>
      <c r="C11" s="23"/>
      <c r="D11" s="45"/>
      <c r="E11" s="22"/>
      <c r="F11" s="24"/>
      <c r="G11" s="52"/>
      <c r="H11" s="48"/>
      <c r="I11" s="22"/>
      <c r="J11" s="23"/>
      <c r="K11" s="57"/>
      <c r="L11" s="57"/>
      <c r="M11" s="57"/>
      <c r="N11" s="57"/>
      <c r="O11" s="57"/>
      <c r="P11" s="23"/>
      <c r="Q11" s="56"/>
      <c r="R11" s="32" t="s">
        <v>38</v>
      </c>
      <c r="T11" s="41">
        <v>9</v>
      </c>
      <c r="U11" s="42">
        <v>3.15</v>
      </c>
      <c r="V11" s="42">
        <f>SUM(U3:U11)</f>
        <v>38.059999999999995</v>
      </c>
      <c r="W11" s="43">
        <v>17</v>
      </c>
      <c r="X11" s="41">
        <v>9</v>
      </c>
      <c r="Y11" s="42">
        <v>2.37</v>
      </c>
      <c r="Z11" s="42">
        <f>SUM(Y3:Y11)</f>
        <v>29.19</v>
      </c>
      <c r="AA11" s="43">
        <v>15</v>
      </c>
    </row>
    <row r="12" spans="1:27" x14ac:dyDescent="0.2">
      <c r="A12" s="19">
        <v>1</v>
      </c>
      <c r="B12" s="20">
        <v>2.9</v>
      </c>
      <c r="C12" s="20">
        <f>B9</f>
        <v>1.73</v>
      </c>
      <c r="D12" s="46" t="s">
        <v>35</v>
      </c>
      <c r="E12" s="19">
        <v>0</v>
      </c>
      <c r="F12" s="21">
        <v>1</v>
      </c>
      <c r="G12" s="51" t="s">
        <v>23</v>
      </c>
      <c r="H12" s="50">
        <v>1.73</v>
      </c>
      <c r="I12" s="19">
        <v>1</v>
      </c>
      <c r="J12" s="20">
        <v>2</v>
      </c>
      <c r="K12" s="54">
        <f>B12-C12</f>
        <v>1.17</v>
      </c>
      <c r="L12" s="54">
        <f>B12-C12</f>
        <v>1.17</v>
      </c>
      <c r="M12" s="54">
        <v>2.9</v>
      </c>
      <c r="N12" s="54">
        <v>2.9</v>
      </c>
      <c r="O12" s="54">
        <v>1.17</v>
      </c>
      <c r="P12" s="20">
        <v>1</v>
      </c>
      <c r="Q12" s="55">
        <v>2.9</v>
      </c>
      <c r="R12" s="31" t="s">
        <v>39</v>
      </c>
    </row>
    <row r="13" spans="1:27" x14ac:dyDescent="0.2">
      <c r="A13" s="22"/>
      <c r="B13" s="23"/>
      <c r="C13" s="23"/>
      <c r="D13" s="45"/>
      <c r="E13" s="22"/>
      <c r="F13" s="24"/>
      <c r="G13" s="52"/>
      <c r="H13" s="48"/>
      <c r="I13" s="22"/>
      <c r="J13" s="23"/>
      <c r="K13" s="57"/>
      <c r="L13" s="57"/>
      <c r="M13" s="57"/>
      <c r="N13" s="57"/>
      <c r="O13" s="57"/>
      <c r="P13" s="23"/>
      <c r="Q13" s="56"/>
      <c r="R13" s="32" t="s">
        <v>40</v>
      </c>
    </row>
    <row r="14" spans="1:27" x14ac:dyDescent="0.2">
      <c r="A14" s="22"/>
      <c r="B14" s="23"/>
      <c r="C14" s="23"/>
      <c r="D14" s="45"/>
      <c r="E14" s="22"/>
      <c r="F14" s="24"/>
      <c r="G14" s="52"/>
      <c r="H14" s="48"/>
      <c r="I14" s="22"/>
      <c r="J14" s="23"/>
      <c r="K14" s="57"/>
      <c r="L14" s="57"/>
      <c r="M14" s="57"/>
      <c r="N14" s="57"/>
      <c r="O14" s="57"/>
      <c r="P14" s="23"/>
      <c r="Q14" s="56"/>
      <c r="R14" s="32" t="s">
        <v>38</v>
      </c>
      <c r="T14" s="49"/>
    </row>
    <row r="15" spans="1:27" x14ac:dyDescent="0.2">
      <c r="A15" s="19">
        <v>3</v>
      </c>
      <c r="B15" s="20">
        <v>3.08</v>
      </c>
      <c r="C15" s="20">
        <f>B12</f>
        <v>2.9</v>
      </c>
      <c r="D15" s="46" t="s">
        <v>33</v>
      </c>
      <c r="E15" s="19">
        <v>1</v>
      </c>
      <c r="F15" s="21">
        <v>1</v>
      </c>
      <c r="G15" s="51">
        <v>3.08</v>
      </c>
      <c r="H15" s="50">
        <v>1.73</v>
      </c>
      <c r="I15" s="19">
        <v>1</v>
      </c>
      <c r="J15" s="20">
        <v>2</v>
      </c>
      <c r="K15" s="54">
        <f>K12</f>
        <v>1.17</v>
      </c>
      <c r="L15" s="54">
        <f>L12</f>
        <v>1.17</v>
      </c>
      <c r="M15" s="54">
        <f>M12</f>
        <v>2.9</v>
      </c>
      <c r="N15" s="54">
        <f>N12</f>
        <v>2.9</v>
      </c>
      <c r="O15" s="54">
        <f>(B15-C15)*E12 +O12</f>
        <v>1.17</v>
      </c>
      <c r="P15" s="20">
        <v>1</v>
      </c>
      <c r="Q15" s="55">
        <f>(B15-C15)*F15+Q12</f>
        <v>3.08</v>
      </c>
      <c r="R15" s="31" t="s">
        <v>42</v>
      </c>
      <c r="T15" s="49"/>
    </row>
    <row r="16" spans="1:27" x14ac:dyDescent="0.2">
      <c r="A16" s="22"/>
      <c r="B16" s="23"/>
      <c r="C16" s="23"/>
      <c r="D16" s="45"/>
      <c r="E16" s="22"/>
      <c r="F16" s="24"/>
      <c r="G16" s="52"/>
      <c r="H16" s="48"/>
      <c r="I16" s="22"/>
      <c r="J16" s="23"/>
      <c r="K16" s="57"/>
      <c r="L16" s="57"/>
      <c r="M16" s="57"/>
      <c r="N16" s="57"/>
      <c r="O16" s="57"/>
      <c r="P16" s="23"/>
      <c r="Q16" s="56"/>
      <c r="R16" s="32" t="s">
        <v>40</v>
      </c>
    </row>
    <row r="17" spans="1:20" x14ac:dyDescent="0.2">
      <c r="A17" s="22"/>
      <c r="B17" s="23"/>
      <c r="C17" s="23"/>
      <c r="D17" s="45"/>
      <c r="E17" s="22"/>
      <c r="F17" s="24"/>
      <c r="G17" s="52"/>
      <c r="H17" s="48"/>
      <c r="I17" s="22"/>
      <c r="J17" s="23"/>
      <c r="K17" s="57"/>
      <c r="L17" s="57"/>
      <c r="M17" s="57"/>
      <c r="N17" s="57"/>
      <c r="O17" s="57"/>
      <c r="P17" s="23"/>
      <c r="Q17" s="56"/>
      <c r="R17" s="32" t="s">
        <v>38</v>
      </c>
    </row>
    <row r="18" spans="1:20" x14ac:dyDescent="0.2">
      <c r="A18" s="19">
        <v>4</v>
      </c>
      <c r="B18" s="20">
        <v>3.79</v>
      </c>
      <c r="C18" s="20">
        <f>B15</f>
        <v>3.08</v>
      </c>
      <c r="D18" s="46" t="s">
        <v>33</v>
      </c>
      <c r="E18" s="19">
        <v>2</v>
      </c>
      <c r="F18" s="21"/>
      <c r="G18" s="51">
        <v>3.79</v>
      </c>
      <c r="H18" s="50">
        <v>1.73</v>
      </c>
      <c r="I18" s="19">
        <v>1</v>
      </c>
      <c r="J18" s="20">
        <v>2</v>
      </c>
      <c r="K18" s="54">
        <f>K15</f>
        <v>1.17</v>
      </c>
      <c r="L18" s="54">
        <f>L15</f>
        <v>1.17</v>
      </c>
      <c r="M18" s="54">
        <v>1.17</v>
      </c>
      <c r="N18" s="54">
        <v>2.9</v>
      </c>
      <c r="O18" s="54">
        <v>1.88</v>
      </c>
      <c r="P18" s="20">
        <v>2</v>
      </c>
      <c r="Q18" s="55">
        <v>3.79</v>
      </c>
      <c r="R18" s="31" t="s">
        <v>43</v>
      </c>
    </row>
    <row r="19" spans="1:20" x14ac:dyDescent="0.2">
      <c r="A19" s="22"/>
      <c r="B19" s="23"/>
      <c r="C19" s="23"/>
      <c r="D19" s="45"/>
      <c r="E19" s="22"/>
      <c r="F19" s="24"/>
      <c r="G19" s="52">
        <v>3.08</v>
      </c>
      <c r="H19" s="48"/>
      <c r="I19" s="22"/>
      <c r="J19" s="23"/>
      <c r="K19" s="57"/>
      <c r="L19" s="57"/>
      <c r="M19" s="57"/>
      <c r="N19" s="57"/>
      <c r="O19" s="57"/>
      <c r="P19" s="23"/>
      <c r="Q19" s="56"/>
      <c r="R19" s="32" t="s">
        <v>40</v>
      </c>
    </row>
    <row r="20" spans="1:20" x14ac:dyDescent="0.2">
      <c r="A20" s="22"/>
      <c r="B20" s="23"/>
      <c r="C20" s="23"/>
      <c r="D20" s="45"/>
      <c r="E20" s="22"/>
      <c r="F20" s="24"/>
      <c r="G20" s="52"/>
      <c r="H20" s="48"/>
      <c r="I20" s="22"/>
      <c r="J20" s="23"/>
      <c r="K20" s="57"/>
      <c r="L20" s="57"/>
      <c r="M20" s="57"/>
      <c r="N20" s="57"/>
      <c r="O20" s="57"/>
      <c r="P20" s="23"/>
      <c r="Q20" s="56"/>
      <c r="R20" s="32" t="s">
        <v>38</v>
      </c>
    </row>
    <row r="21" spans="1:20" x14ac:dyDescent="0.2">
      <c r="A21" s="19">
        <v>5</v>
      </c>
      <c r="B21" s="20">
        <v>4.41</v>
      </c>
      <c r="C21" s="20">
        <f>B18</f>
        <v>3.79</v>
      </c>
      <c r="D21" s="46" t="s">
        <v>33</v>
      </c>
      <c r="E21" s="19">
        <v>3</v>
      </c>
      <c r="F21" s="21"/>
      <c r="G21" s="51">
        <v>4.41</v>
      </c>
      <c r="H21" s="50">
        <v>1.73</v>
      </c>
      <c r="I21" s="19">
        <v>1</v>
      </c>
      <c r="J21" s="20">
        <v>2</v>
      </c>
      <c r="K21" s="54">
        <f>K18</f>
        <v>1.17</v>
      </c>
      <c r="L21" s="54">
        <f>L18</f>
        <v>1.17</v>
      </c>
      <c r="M21" s="54">
        <v>1.17</v>
      </c>
      <c r="N21" s="54">
        <v>2.9</v>
      </c>
      <c r="O21" s="54">
        <v>3.12</v>
      </c>
      <c r="P21" s="20">
        <v>3</v>
      </c>
      <c r="Q21" s="55">
        <v>4.41</v>
      </c>
      <c r="R21" s="31" t="s">
        <v>40</v>
      </c>
    </row>
    <row r="22" spans="1:20" x14ac:dyDescent="0.2">
      <c r="A22" s="22"/>
      <c r="B22" s="23"/>
      <c r="C22" s="23"/>
      <c r="D22" s="45"/>
      <c r="E22" s="22"/>
      <c r="F22" s="24"/>
      <c r="G22" s="52">
        <v>3.79</v>
      </c>
      <c r="H22" s="48"/>
      <c r="I22" s="22"/>
      <c r="J22" s="23"/>
      <c r="K22" s="57"/>
      <c r="L22" s="57"/>
      <c r="M22" s="57"/>
      <c r="N22" s="57"/>
      <c r="O22" s="57"/>
      <c r="P22" s="23"/>
      <c r="Q22" s="56"/>
      <c r="R22" s="32" t="s">
        <v>44</v>
      </c>
      <c r="T22" s="49"/>
    </row>
    <row r="23" spans="1:20" x14ac:dyDescent="0.2">
      <c r="A23" s="22"/>
      <c r="B23" s="23"/>
      <c r="C23" s="23"/>
      <c r="D23" s="45"/>
      <c r="E23" s="22"/>
      <c r="F23" s="24"/>
      <c r="G23" s="52">
        <v>3.08</v>
      </c>
      <c r="H23" s="48"/>
      <c r="I23" s="22"/>
      <c r="J23" s="23"/>
      <c r="K23" s="57"/>
      <c r="L23" s="57"/>
      <c r="M23" s="57"/>
      <c r="N23" s="57"/>
      <c r="O23" s="57"/>
      <c r="P23" s="23"/>
      <c r="Q23" s="56"/>
      <c r="R23" s="32" t="s">
        <v>38</v>
      </c>
    </row>
    <row r="24" spans="1:20" x14ac:dyDescent="0.2">
      <c r="A24" s="19">
        <v>2</v>
      </c>
      <c r="B24" s="20">
        <v>4.66</v>
      </c>
      <c r="C24" s="20">
        <f>B21</f>
        <v>4.41</v>
      </c>
      <c r="D24" s="46" t="s">
        <v>35</v>
      </c>
      <c r="E24" s="20">
        <v>2</v>
      </c>
      <c r="F24" s="21"/>
      <c r="G24" s="51">
        <v>4.41</v>
      </c>
      <c r="H24" s="50">
        <v>3.08</v>
      </c>
      <c r="I24" s="19">
        <v>2</v>
      </c>
      <c r="J24" s="20">
        <v>3</v>
      </c>
      <c r="K24" s="54">
        <v>2.75</v>
      </c>
      <c r="L24" s="54">
        <v>1.58</v>
      </c>
      <c r="M24" s="54">
        <v>1.58</v>
      </c>
      <c r="N24" s="54">
        <v>5.83</v>
      </c>
      <c r="O24" s="54">
        <v>3.87</v>
      </c>
      <c r="P24" s="20">
        <v>3</v>
      </c>
      <c r="Q24" s="55">
        <v>4.66</v>
      </c>
      <c r="R24" s="31" t="s">
        <v>50</v>
      </c>
    </row>
    <row r="25" spans="1:20" x14ac:dyDescent="0.2">
      <c r="A25" s="22"/>
      <c r="B25" s="23"/>
      <c r="C25" s="23"/>
      <c r="D25" s="45"/>
      <c r="E25" s="22"/>
      <c r="F25" s="24"/>
      <c r="G25" s="52">
        <v>3.79</v>
      </c>
      <c r="H25" s="48"/>
      <c r="I25" s="22"/>
      <c r="J25" s="23"/>
      <c r="K25" s="57"/>
      <c r="L25" s="57"/>
      <c r="M25" s="57"/>
      <c r="N25" s="57"/>
      <c r="O25" s="57"/>
      <c r="P25" s="23"/>
      <c r="Q25" s="56"/>
      <c r="R25" s="32" t="s">
        <v>44</v>
      </c>
    </row>
    <row r="26" spans="1:20" x14ac:dyDescent="0.2">
      <c r="A26" s="22"/>
      <c r="B26" s="23"/>
      <c r="C26" s="23"/>
      <c r="D26" s="45"/>
      <c r="E26" s="22"/>
      <c r="F26" s="24"/>
      <c r="G26" s="52"/>
      <c r="H26" s="48"/>
      <c r="I26" s="22"/>
      <c r="J26" s="23"/>
      <c r="K26" s="57"/>
      <c r="L26" s="57"/>
      <c r="M26" s="57"/>
      <c r="N26" s="57"/>
      <c r="O26" s="57"/>
      <c r="P26" s="23"/>
      <c r="Q26" s="56"/>
      <c r="R26" s="32" t="s">
        <v>38</v>
      </c>
    </row>
    <row r="27" spans="1:20" x14ac:dyDescent="0.2">
      <c r="A27" s="19">
        <v>3</v>
      </c>
      <c r="B27" s="20">
        <v>8.0500000000000007</v>
      </c>
      <c r="C27" s="20">
        <f>B24</f>
        <v>4.66</v>
      </c>
      <c r="D27" s="50" t="s">
        <v>35</v>
      </c>
      <c r="E27" s="19">
        <v>1</v>
      </c>
      <c r="F27" s="21"/>
      <c r="G27" s="51">
        <v>4.41</v>
      </c>
      <c r="H27" s="46">
        <v>3.79</v>
      </c>
      <c r="I27" s="20">
        <v>3</v>
      </c>
      <c r="J27" s="20">
        <v>4</v>
      </c>
      <c r="K27" s="54">
        <v>7.01</v>
      </c>
      <c r="L27" s="54">
        <v>4.26</v>
      </c>
      <c r="M27" s="54">
        <v>4.26</v>
      </c>
      <c r="N27" s="54">
        <v>10.8</v>
      </c>
      <c r="O27" s="54">
        <v>10.65</v>
      </c>
      <c r="P27" s="20">
        <v>3</v>
      </c>
      <c r="Q27" s="54">
        <v>8.0500000000000007</v>
      </c>
      <c r="R27" s="31" t="s">
        <v>49</v>
      </c>
    </row>
    <row r="28" spans="1:20" x14ac:dyDescent="0.2">
      <c r="A28" s="22"/>
      <c r="B28" s="23"/>
      <c r="C28" s="23"/>
      <c r="D28" s="48"/>
      <c r="E28" s="22"/>
      <c r="F28" s="24"/>
      <c r="G28" s="52"/>
      <c r="H28" s="45"/>
      <c r="I28" s="23"/>
      <c r="J28" s="23"/>
      <c r="K28" s="57"/>
      <c r="L28" s="57"/>
      <c r="M28" s="57"/>
      <c r="N28" s="57"/>
      <c r="O28" s="57"/>
      <c r="P28" s="23"/>
      <c r="Q28" s="57"/>
      <c r="R28" s="32" t="s">
        <v>44</v>
      </c>
    </row>
    <row r="29" spans="1:20" x14ac:dyDescent="0.2">
      <c r="A29" s="22"/>
      <c r="B29" s="23"/>
      <c r="C29" s="23"/>
      <c r="D29" s="48"/>
      <c r="E29" s="22"/>
      <c r="F29" s="24"/>
      <c r="G29" s="52"/>
      <c r="H29" s="45"/>
      <c r="I29" s="23"/>
      <c r="J29" s="23"/>
      <c r="K29" s="57"/>
      <c r="L29" s="57"/>
      <c r="M29" s="57"/>
      <c r="N29" s="57"/>
      <c r="O29" s="57"/>
      <c r="P29" s="23"/>
      <c r="Q29" s="57"/>
      <c r="R29" s="32" t="s">
        <v>38</v>
      </c>
    </row>
    <row r="30" spans="1:20" x14ac:dyDescent="0.2">
      <c r="A30" s="19">
        <v>4</v>
      </c>
      <c r="B30" s="20">
        <v>12.57</v>
      </c>
      <c r="C30" s="20">
        <f>B27</f>
        <v>8.0500000000000007</v>
      </c>
      <c r="D30" s="50" t="s">
        <v>35</v>
      </c>
      <c r="E30" s="19">
        <v>0</v>
      </c>
      <c r="F30" s="21"/>
      <c r="G30" s="51" t="s">
        <v>23</v>
      </c>
      <c r="H30" s="46">
        <v>4.41</v>
      </c>
      <c r="I30" s="20">
        <v>4</v>
      </c>
      <c r="J30" s="20">
        <v>5</v>
      </c>
      <c r="K30" s="54">
        <v>15.17</v>
      </c>
      <c r="L30" s="54">
        <v>8.16</v>
      </c>
      <c r="M30" s="54">
        <v>8.16</v>
      </c>
      <c r="N30" s="54">
        <v>19.579999999999998</v>
      </c>
      <c r="O30" s="54">
        <v>15.17</v>
      </c>
      <c r="P30" s="20">
        <v>3</v>
      </c>
      <c r="Q30" s="54">
        <v>12.57</v>
      </c>
      <c r="R30" s="31" t="s">
        <v>48</v>
      </c>
    </row>
    <row r="31" spans="1:20" x14ac:dyDescent="0.2">
      <c r="A31" s="22"/>
      <c r="B31" s="23"/>
      <c r="C31" s="23"/>
      <c r="D31" s="48"/>
      <c r="E31" s="22"/>
      <c r="F31" s="24"/>
      <c r="G31" s="52"/>
      <c r="H31" s="45"/>
      <c r="I31" s="23"/>
      <c r="J31" s="23"/>
      <c r="K31" s="57"/>
      <c r="L31" s="57"/>
      <c r="M31" s="57"/>
      <c r="N31" s="57"/>
      <c r="O31" s="57"/>
      <c r="P31" s="23"/>
      <c r="Q31" s="57"/>
      <c r="R31" s="32" t="s">
        <v>44</v>
      </c>
    </row>
    <row r="32" spans="1:20" x14ac:dyDescent="0.2">
      <c r="A32" s="22"/>
      <c r="B32" s="23"/>
      <c r="C32" s="23"/>
      <c r="D32" s="48"/>
      <c r="E32" s="22"/>
      <c r="F32" s="24"/>
      <c r="G32" s="52"/>
      <c r="H32" s="45"/>
      <c r="I32" s="23"/>
      <c r="J32" s="23"/>
      <c r="K32" s="57"/>
      <c r="L32" s="57"/>
      <c r="M32" s="57"/>
      <c r="N32" s="57"/>
      <c r="O32" s="57"/>
      <c r="P32" s="23"/>
      <c r="Q32" s="57"/>
      <c r="R32" s="32" t="s">
        <v>38</v>
      </c>
    </row>
    <row r="33" spans="1:18" x14ac:dyDescent="0.2">
      <c r="A33" s="19">
        <v>5</v>
      </c>
      <c r="B33" s="20">
        <v>17.03</v>
      </c>
      <c r="C33" s="20">
        <f>B30</f>
        <v>12.57</v>
      </c>
      <c r="D33" s="50" t="s">
        <v>35</v>
      </c>
      <c r="E33" s="19">
        <v>0</v>
      </c>
      <c r="F33" s="21"/>
      <c r="G33" s="51" t="s">
        <v>23</v>
      </c>
      <c r="H33" s="46" t="s">
        <v>23</v>
      </c>
      <c r="I33" s="20">
        <v>5</v>
      </c>
      <c r="J33" s="20">
        <v>5</v>
      </c>
      <c r="K33" s="54">
        <v>15.17</v>
      </c>
      <c r="L33" s="54">
        <v>8.16</v>
      </c>
      <c r="M33" s="54">
        <v>8.16</v>
      </c>
      <c r="N33" s="54">
        <v>32.200000000000003</v>
      </c>
      <c r="O33" s="54">
        <v>15.17</v>
      </c>
      <c r="P33" s="20">
        <v>3</v>
      </c>
      <c r="Q33" s="54">
        <v>17.03</v>
      </c>
      <c r="R33" s="31" t="s">
        <v>44</v>
      </c>
    </row>
    <row r="34" spans="1:18" x14ac:dyDescent="0.2">
      <c r="A34" s="22"/>
      <c r="B34" s="23"/>
      <c r="C34" s="23"/>
      <c r="D34" s="48"/>
      <c r="E34" s="22"/>
      <c r="F34" s="24"/>
      <c r="G34" s="52"/>
      <c r="H34" s="45"/>
      <c r="I34" s="23"/>
      <c r="J34" s="23"/>
      <c r="K34" s="57"/>
      <c r="L34" s="57"/>
      <c r="M34" s="57"/>
      <c r="N34" s="57"/>
      <c r="O34" s="57"/>
      <c r="P34" s="23"/>
      <c r="Q34" s="57"/>
      <c r="R34" s="32" t="s">
        <v>38</v>
      </c>
    </row>
    <row r="35" spans="1:18" x14ac:dyDescent="0.2">
      <c r="A35" s="22"/>
      <c r="B35" s="23"/>
      <c r="C35" s="23"/>
      <c r="D35" s="48"/>
      <c r="E35" s="22"/>
      <c r="F35" s="24"/>
      <c r="G35" s="52"/>
      <c r="H35" s="45"/>
      <c r="I35" s="23"/>
      <c r="J35" s="23"/>
      <c r="K35" s="57"/>
      <c r="L35" s="57"/>
      <c r="M35" s="57"/>
      <c r="N35" s="57"/>
      <c r="O35" s="57"/>
      <c r="P35" s="23"/>
      <c r="Q35" s="57"/>
      <c r="R35" s="32" t="s">
        <v>47</v>
      </c>
    </row>
    <row r="36" spans="1:18" x14ac:dyDescent="0.2">
      <c r="A36" s="19">
        <v>6</v>
      </c>
      <c r="B36" s="20">
        <v>18.690000000000001</v>
      </c>
      <c r="C36" s="20">
        <f>B33</f>
        <v>17.03</v>
      </c>
      <c r="D36" s="50" t="s">
        <v>33</v>
      </c>
      <c r="E36" s="19">
        <v>0</v>
      </c>
      <c r="F36" s="21"/>
      <c r="G36" s="51" t="s">
        <v>23</v>
      </c>
      <c r="H36" s="46">
        <v>18.690000000000001</v>
      </c>
      <c r="I36" s="20">
        <v>5</v>
      </c>
      <c r="J36" s="20">
        <v>6</v>
      </c>
      <c r="K36" s="54">
        <v>15.17</v>
      </c>
      <c r="L36" s="54">
        <v>8.16</v>
      </c>
      <c r="M36" s="54">
        <v>8.16</v>
      </c>
      <c r="N36" s="54">
        <v>32.200000000000003</v>
      </c>
      <c r="O36" s="54">
        <v>15.17</v>
      </c>
      <c r="P36" s="20">
        <v>3</v>
      </c>
      <c r="Q36" s="54">
        <v>17.03</v>
      </c>
      <c r="R36" s="31" t="s">
        <v>45</v>
      </c>
    </row>
    <row r="37" spans="1:18" x14ac:dyDescent="0.2">
      <c r="A37" s="22"/>
      <c r="B37" s="23"/>
      <c r="C37" s="23"/>
      <c r="D37" s="48"/>
      <c r="E37" s="22"/>
      <c r="F37" s="24"/>
      <c r="G37" s="52"/>
      <c r="H37" s="45"/>
      <c r="I37" s="23"/>
      <c r="J37" s="23"/>
      <c r="K37" s="57"/>
      <c r="L37" s="57"/>
      <c r="M37" s="57"/>
      <c r="N37" s="57"/>
      <c r="O37" s="57"/>
      <c r="P37" s="23"/>
      <c r="Q37" s="57"/>
      <c r="R37" s="32" t="s">
        <v>38</v>
      </c>
    </row>
    <row r="38" spans="1:18" x14ac:dyDescent="0.2">
      <c r="A38" s="22"/>
      <c r="B38" s="23"/>
      <c r="C38" s="23"/>
      <c r="D38" s="48"/>
      <c r="E38" s="22"/>
      <c r="F38" s="24"/>
      <c r="G38" s="52"/>
      <c r="H38" s="45"/>
      <c r="I38" s="23"/>
      <c r="J38" s="23"/>
      <c r="K38" s="57"/>
      <c r="L38" s="57"/>
      <c r="M38" s="57"/>
      <c r="N38" s="57"/>
      <c r="O38" s="57"/>
      <c r="P38" s="23"/>
      <c r="Q38" s="57"/>
      <c r="R38" s="32" t="s">
        <v>47</v>
      </c>
    </row>
    <row r="39" spans="1:18" x14ac:dyDescent="0.2">
      <c r="A39" s="19">
        <v>7</v>
      </c>
      <c r="B39" s="20">
        <v>19.39</v>
      </c>
      <c r="C39" s="20">
        <f>B36</f>
        <v>18.690000000000001</v>
      </c>
      <c r="D39" s="50" t="s">
        <v>33</v>
      </c>
      <c r="E39" s="19">
        <v>1</v>
      </c>
      <c r="F39" s="21"/>
      <c r="G39" s="51">
        <v>19.39</v>
      </c>
      <c r="H39" s="46">
        <v>18.690000000000001</v>
      </c>
      <c r="I39" s="20">
        <v>5</v>
      </c>
      <c r="J39" s="20">
        <v>6</v>
      </c>
      <c r="K39" s="54">
        <v>15.17</v>
      </c>
      <c r="L39" s="54">
        <v>8.16</v>
      </c>
      <c r="M39" s="54">
        <v>8.16</v>
      </c>
      <c r="N39" s="54">
        <v>32.200000000000003</v>
      </c>
      <c r="O39" s="54">
        <v>15.17</v>
      </c>
      <c r="P39" s="20">
        <v>3</v>
      </c>
      <c r="Q39" s="54">
        <v>17.73</v>
      </c>
      <c r="R39" s="31" t="s">
        <v>47</v>
      </c>
    </row>
    <row r="40" spans="1:18" x14ac:dyDescent="0.2">
      <c r="A40" s="22"/>
      <c r="B40" s="23"/>
      <c r="C40" s="23"/>
      <c r="D40" s="48"/>
      <c r="E40" s="22"/>
      <c r="F40" s="24"/>
      <c r="G40" s="52"/>
      <c r="H40" s="45"/>
      <c r="I40" s="23"/>
      <c r="J40" s="23"/>
      <c r="K40" s="57"/>
      <c r="L40" s="57"/>
      <c r="M40" s="57"/>
      <c r="N40" s="57"/>
      <c r="O40" s="57"/>
      <c r="P40" s="23"/>
      <c r="Q40" s="57"/>
      <c r="R40" s="32" t="s">
        <v>46</v>
      </c>
    </row>
    <row r="41" spans="1:18" x14ac:dyDescent="0.2">
      <c r="A41" s="22"/>
      <c r="B41" s="23"/>
      <c r="C41" s="23"/>
      <c r="D41" s="48"/>
      <c r="E41" s="22"/>
      <c r="F41" s="24"/>
      <c r="G41" s="52"/>
      <c r="H41" s="45"/>
      <c r="I41" s="23"/>
      <c r="J41" s="23"/>
      <c r="K41" s="57"/>
      <c r="L41" s="57"/>
      <c r="M41" s="57"/>
      <c r="N41" s="57"/>
      <c r="O41" s="57"/>
      <c r="P41" s="23"/>
      <c r="Q41" s="57"/>
      <c r="R41" s="32" t="s">
        <v>38</v>
      </c>
    </row>
    <row r="42" spans="1:18" x14ac:dyDescent="0.2">
      <c r="A42" s="19" t="s">
        <v>23</v>
      </c>
      <c r="B42" s="20">
        <v>20</v>
      </c>
      <c r="C42" s="20">
        <v>19.63</v>
      </c>
      <c r="D42" s="50" t="s">
        <v>41</v>
      </c>
      <c r="E42" s="19">
        <v>1</v>
      </c>
      <c r="F42" s="21"/>
      <c r="G42" s="51">
        <v>19.39</v>
      </c>
      <c r="H42" s="46">
        <v>18.690000000000001</v>
      </c>
      <c r="I42" s="20">
        <v>5</v>
      </c>
      <c r="J42" s="20">
        <v>6</v>
      </c>
      <c r="K42" s="54">
        <v>15.17</v>
      </c>
      <c r="L42" s="54">
        <v>8.16</v>
      </c>
      <c r="M42" s="54">
        <v>8.16</v>
      </c>
      <c r="N42" s="54">
        <v>32.200000000000003</v>
      </c>
      <c r="O42" s="54">
        <v>15.78</v>
      </c>
      <c r="P42" s="20">
        <v>3</v>
      </c>
      <c r="Q42" s="54">
        <v>18.34</v>
      </c>
      <c r="R42" s="31" t="s">
        <v>51</v>
      </c>
    </row>
    <row r="43" spans="1:18" x14ac:dyDescent="0.2">
      <c r="A43" s="25"/>
      <c r="B43" s="26"/>
      <c r="C43" s="26"/>
      <c r="D43" s="26"/>
      <c r="E43" s="25"/>
      <c r="F43" s="27"/>
      <c r="G43" s="53"/>
      <c r="H43" s="47"/>
      <c r="I43" s="26"/>
      <c r="J43" s="26"/>
      <c r="K43" s="58"/>
      <c r="L43" s="58"/>
      <c r="M43" s="58"/>
      <c r="N43" s="58"/>
      <c r="O43" s="26"/>
      <c r="P43" s="26"/>
      <c r="Q43" s="58"/>
      <c r="R43" s="33" t="s">
        <v>38</v>
      </c>
    </row>
    <row r="48" spans="1:18" x14ac:dyDescent="0.2">
      <c r="K48">
        <f>K42/J42</f>
        <v>2.5283333333333333</v>
      </c>
      <c r="M48" s="62">
        <f>Q42/B42</f>
        <v>0.91700000000000004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7" workbookViewId="0">
      <selection activeCell="P53" sqref="P53"/>
    </sheetView>
  </sheetViews>
  <sheetFormatPr defaultRowHeight="12.75" x14ac:dyDescent="0.2"/>
  <cols>
    <col min="3" max="3" width="9.140625" customWidth="1"/>
    <col min="4" max="4" width="10.28515625" customWidth="1"/>
    <col min="5" max="8" width="6.7109375" customWidth="1"/>
    <col min="9" max="17" width="7.5703125" customWidth="1"/>
    <col min="18" max="18" width="17.5703125" customWidth="1"/>
  </cols>
  <sheetData>
    <row r="1" spans="1:18" x14ac:dyDescent="0.2">
      <c r="A1" s="1"/>
      <c r="B1" s="1"/>
      <c r="C1" s="1"/>
      <c r="D1" s="1"/>
      <c r="E1" s="1"/>
      <c r="F1" s="1"/>
      <c r="G1" s="8" t="s">
        <v>9</v>
      </c>
      <c r="H1" s="9"/>
      <c r="I1" s="5" t="s">
        <v>20</v>
      </c>
      <c r="J1" s="15"/>
      <c r="K1" s="15"/>
      <c r="L1" s="15"/>
      <c r="M1" s="15"/>
      <c r="N1" s="15"/>
      <c r="O1" s="15"/>
      <c r="P1" s="15"/>
      <c r="Q1" s="15"/>
      <c r="R1" s="16"/>
    </row>
    <row r="2" spans="1:18" x14ac:dyDescent="0.2">
      <c r="A2" s="5" t="s">
        <v>0</v>
      </c>
      <c r="B2" s="6"/>
      <c r="C2" s="6"/>
      <c r="D2" s="7"/>
      <c r="E2" s="5" t="s">
        <v>5</v>
      </c>
      <c r="F2" s="6"/>
      <c r="G2" s="10" t="s">
        <v>8</v>
      </c>
      <c r="H2" s="11"/>
      <c r="I2" s="12"/>
      <c r="J2" s="13"/>
      <c r="K2" s="13"/>
      <c r="L2" s="13"/>
      <c r="M2" s="13"/>
      <c r="N2" s="13"/>
      <c r="O2" s="13"/>
      <c r="P2" s="13"/>
      <c r="Q2" s="14"/>
      <c r="R2" s="17" t="s">
        <v>21</v>
      </c>
    </row>
    <row r="3" spans="1:18" x14ac:dyDescent="0.2">
      <c r="A3" s="2" t="s">
        <v>22</v>
      </c>
      <c r="B3" s="3" t="s">
        <v>1</v>
      </c>
      <c r="C3" s="3" t="s">
        <v>24</v>
      </c>
      <c r="D3" s="4" t="s">
        <v>2</v>
      </c>
      <c r="E3" s="2" t="s">
        <v>3</v>
      </c>
      <c r="F3" s="4" t="s">
        <v>4</v>
      </c>
      <c r="G3" s="2" t="s">
        <v>6</v>
      </c>
      <c r="H3" s="4" t="s">
        <v>7</v>
      </c>
      <c r="I3" s="28" t="s">
        <v>10</v>
      </c>
      <c r="J3" s="29" t="s">
        <v>11</v>
      </c>
      <c r="K3" s="29" t="s">
        <v>14</v>
      </c>
      <c r="L3" s="29" t="s">
        <v>12</v>
      </c>
      <c r="M3" s="29" t="s">
        <v>15</v>
      </c>
      <c r="N3" s="29" t="s">
        <v>13</v>
      </c>
      <c r="O3" s="29" t="s">
        <v>16</v>
      </c>
      <c r="P3" s="29" t="s">
        <v>17</v>
      </c>
      <c r="Q3" s="30" t="s">
        <v>18</v>
      </c>
      <c r="R3" s="18" t="s">
        <v>19</v>
      </c>
    </row>
    <row r="4" spans="1:18" x14ac:dyDescent="0.2">
      <c r="A4" s="19" t="s">
        <v>23</v>
      </c>
      <c r="B4" s="20">
        <v>0</v>
      </c>
      <c r="C4" s="20">
        <v>0</v>
      </c>
      <c r="D4" s="44" t="s">
        <v>32</v>
      </c>
      <c r="E4" s="19">
        <v>0</v>
      </c>
      <c r="F4" s="21">
        <v>0</v>
      </c>
      <c r="G4" s="51" t="s">
        <v>23</v>
      </c>
      <c r="H4" s="50" t="s">
        <v>23</v>
      </c>
      <c r="I4" s="19">
        <v>0</v>
      </c>
      <c r="J4" s="20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20">
        <v>0</v>
      </c>
      <c r="Q4" s="55">
        <v>0</v>
      </c>
      <c r="R4" s="59" t="s">
        <v>25</v>
      </c>
    </row>
    <row r="5" spans="1:18" x14ac:dyDescent="0.2">
      <c r="A5" s="22"/>
      <c r="B5" s="23"/>
      <c r="C5" s="23"/>
      <c r="D5" s="45"/>
      <c r="E5" s="22"/>
      <c r="F5" s="24"/>
      <c r="G5" s="52"/>
      <c r="H5" s="48"/>
      <c r="I5" s="22"/>
      <c r="J5" s="23"/>
      <c r="K5" s="57"/>
      <c r="L5" s="57"/>
      <c r="M5" s="57"/>
      <c r="N5" s="57"/>
      <c r="O5" s="57"/>
      <c r="P5" s="23"/>
      <c r="Q5" s="56"/>
      <c r="R5" s="60" t="s">
        <v>26</v>
      </c>
    </row>
    <row r="6" spans="1:18" x14ac:dyDescent="0.2">
      <c r="A6" s="19">
        <v>1</v>
      </c>
      <c r="B6" s="20">
        <v>0</v>
      </c>
      <c r="C6" s="20">
        <v>0</v>
      </c>
      <c r="D6" s="44" t="s">
        <v>33</v>
      </c>
      <c r="E6" s="19">
        <v>0</v>
      </c>
      <c r="F6" s="21">
        <f>IF(F4=0,1,0)</f>
        <v>1</v>
      </c>
      <c r="G6" s="51" t="s">
        <v>23</v>
      </c>
      <c r="H6" s="50" t="s">
        <v>23</v>
      </c>
      <c r="I6" s="19">
        <v>0</v>
      </c>
      <c r="J6" s="20">
        <f>J4+1</f>
        <v>1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20">
        <v>0</v>
      </c>
      <c r="Q6" s="54">
        <v>0</v>
      </c>
      <c r="R6" s="59" t="s">
        <v>34</v>
      </c>
    </row>
    <row r="7" spans="1:18" x14ac:dyDescent="0.2">
      <c r="A7" s="22"/>
      <c r="B7" s="23"/>
      <c r="C7" s="23"/>
      <c r="D7" s="45"/>
      <c r="E7" s="22"/>
      <c r="F7" s="24"/>
      <c r="G7" s="52"/>
      <c r="H7" s="48"/>
      <c r="I7" s="22"/>
      <c r="J7" s="23"/>
      <c r="K7" s="57"/>
      <c r="L7" s="57"/>
      <c r="M7" s="57"/>
      <c r="N7" s="57"/>
      <c r="O7" s="57"/>
      <c r="P7" s="23"/>
      <c r="Q7" s="56"/>
      <c r="R7" s="60" t="s">
        <v>36</v>
      </c>
    </row>
    <row r="8" spans="1:18" x14ac:dyDescent="0.2">
      <c r="A8" s="22"/>
      <c r="B8" s="23"/>
      <c r="C8" s="23"/>
      <c r="D8" s="45"/>
      <c r="E8" s="22"/>
      <c r="F8" s="24"/>
      <c r="G8" s="52"/>
      <c r="H8" s="48"/>
      <c r="I8" s="22"/>
      <c r="J8" s="23"/>
      <c r="K8" s="57"/>
      <c r="L8" s="57"/>
      <c r="M8" s="57"/>
      <c r="N8" s="57"/>
      <c r="O8" s="57"/>
      <c r="P8" s="23"/>
      <c r="Q8" s="56"/>
      <c r="R8" s="60" t="s">
        <v>26</v>
      </c>
    </row>
    <row r="9" spans="1:18" x14ac:dyDescent="0.2">
      <c r="A9" s="19">
        <v>2</v>
      </c>
      <c r="B9" s="20">
        <v>1.73</v>
      </c>
      <c r="C9" s="20">
        <f>B6</f>
        <v>0</v>
      </c>
      <c r="D9" s="46" t="s">
        <v>33</v>
      </c>
      <c r="E9" s="19">
        <v>0</v>
      </c>
      <c r="F9" s="21">
        <v>1</v>
      </c>
      <c r="G9" s="51" t="s">
        <v>23</v>
      </c>
      <c r="H9" s="50">
        <v>0</v>
      </c>
      <c r="I9" s="19">
        <v>0</v>
      </c>
      <c r="J9" s="20">
        <v>2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20">
        <v>0</v>
      </c>
      <c r="Q9" s="55">
        <v>1.73</v>
      </c>
      <c r="R9" s="59" t="s">
        <v>37</v>
      </c>
    </row>
    <row r="10" spans="1:18" x14ac:dyDescent="0.2">
      <c r="A10" s="22"/>
      <c r="B10" s="23"/>
      <c r="C10" s="23"/>
      <c r="D10" s="45"/>
      <c r="E10" s="22"/>
      <c r="F10" s="24"/>
      <c r="G10" s="52"/>
      <c r="H10" s="48">
        <v>1.73</v>
      </c>
      <c r="I10" s="22"/>
      <c r="J10" s="23"/>
      <c r="K10" s="57"/>
      <c r="L10" s="57"/>
      <c r="M10" s="57"/>
      <c r="N10" s="57"/>
      <c r="O10" s="57"/>
      <c r="P10" s="23"/>
      <c r="Q10" s="56"/>
      <c r="R10" s="60" t="s">
        <v>39</v>
      </c>
    </row>
    <row r="11" spans="1:18" x14ac:dyDescent="0.2">
      <c r="A11" s="22"/>
      <c r="B11" s="23"/>
      <c r="C11" s="23"/>
      <c r="D11" s="45"/>
      <c r="E11" s="22"/>
      <c r="F11" s="24"/>
      <c r="G11" s="52"/>
      <c r="H11" s="48"/>
      <c r="I11" s="22"/>
      <c r="J11" s="23"/>
      <c r="K11" s="57"/>
      <c r="L11" s="57"/>
      <c r="M11" s="57"/>
      <c r="N11" s="57"/>
      <c r="O11" s="57"/>
      <c r="P11" s="23"/>
      <c r="Q11" s="56"/>
      <c r="R11" s="60" t="s">
        <v>52</v>
      </c>
    </row>
    <row r="12" spans="1:18" x14ac:dyDescent="0.2">
      <c r="A12" s="22"/>
      <c r="B12" s="23"/>
      <c r="C12" s="23"/>
      <c r="D12" s="45"/>
      <c r="E12" s="22"/>
      <c r="F12" s="24"/>
      <c r="G12" s="52"/>
      <c r="H12" s="48"/>
      <c r="I12" s="22"/>
      <c r="J12" s="23"/>
      <c r="K12" s="57"/>
      <c r="L12" s="57"/>
      <c r="M12" s="57"/>
      <c r="N12" s="57"/>
      <c r="O12" s="57"/>
      <c r="P12" s="23"/>
      <c r="Q12" s="56"/>
      <c r="R12" s="60" t="s">
        <v>38</v>
      </c>
    </row>
    <row r="13" spans="1:18" x14ac:dyDescent="0.2">
      <c r="A13" s="19">
        <v>1</v>
      </c>
      <c r="B13" s="20">
        <v>2.9</v>
      </c>
      <c r="C13" s="20">
        <f>B9</f>
        <v>1.73</v>
      </c>
      <c r="D13" s="46" t="s">
        <v>35</v>
      </c>
      <c r="E13" s="19">
        <v>0</v>
      </c>
      <c r="F13" s="21">
        <v>1</v>
      </c>
      <c r="G13" s="51" t="s">
        <v>23</v>
      </c>
      <c r="H13" s="50" t="s">
        <v>23</v>
      </c>
      <c r="I13" s="19">
        <v>1</v>
      </c>
      <c r="J13" s="20">
        <v>2</v>
      </c>
      <c r="K13" s="54">
        <v>0</v>
      </c>
      <c r="L13" s="54">
        <v>0</v>
      </c>
      <c r="M13" s="54">
        <v>2.9</v>
      </c>
      <c r="N13" s="54">
        <v>2.9</v>
      </c>
      <c r="O13" s="54">
        <v>0</v>
      </c>
      <c r="P13" s="20">
        <v>0</v>
      </c>
      <c r="Q13" s="55">
        <v>4.07</v>
      </c>
      <c r="R13" s="59" t="s">
        <v>39</v>
      </c>
    </row>
    <row r="14" spans="1:18" x14ac:dyDescent="0.2">
      <c r="A14" s="22"/>
      <c r="B14" s="23"/>
      <c r="C14" s="23"/>
      <c r="D14" s="45"/>
      <c r="E14" s="22"/>
      <c r="F14" s="24"/>
      <c r="G14" s="52"/>
      <c r="H14" s="48">
        <v>1.73</v>
      </c>
      <c r="I14" s="22"/>
      <c r="J14" s="23"/>
      <c r="K14" s="57"/>
      <c r="L14" s="57"/>
      <c r="M14" s="57"/>
      <c r="N14" s="57"/>
      <c r="O14" s="57"/>
      <c r="P14" s="23"/>
      <c r="Q14" s="56"/>
      <c r="R14" s="60" t="s">
        <v>52</v>
      </c>
    </row>
    <row r="15" spans="1:18" x14ac:dyDescent="0.2">
      <c r="A15" s="22"/>
      <c r="B15" s="23"/>
      <c r="C15" s="23"/>
      <c r="D15" s="45"/>
      <c r="E15" s="22"/>
      <c r="F15" s="24"/>
      <c r="G15" s="52"/>
      <c r="H15" s="48"/>
      <c r="I15" s="22"/>
      <c r="J15" s="23"/>
      <c r="K15" s="57"/>
      <c r="L15" s="57"/>
      <c r="M15" s="57"/>
      <c r="N15" s="57"/>
      <c r="O15" s="57"/>
      <c r="P15" s="23"/>
      <c r="Q15" s="56"/>
      <c r="R15" s="60" t="s">
        <v>38</v>
      </c>
    </row>
    <row r="16" spans="1:18" x14ac:dyDescent="0.2">
      <c r="A16" s="19">
        <v>3</v>
      </c>
      <c r="B16" s="20">
        <v>3.08</v>
      </c>
      <c r="C16" s="20">
        <f>B13</f>
        <v>2.9</v>
      </c>
      <c r="D16" s="46" t="s">
        <v>33</v>
      </c>
      <c r="E16" s="19">
        <v>0</v>
      </c>
      <c r="F16" s="21">
        <v>1</v>
      </c>
      <c r="G16" s="51" t="s">
        <v>23</v>
      </c>
      <c r="H16" s="50">
        <v>3.08</v>
      </c>
      <c r="I16" s="19">
        <v>1</v>
      </c>
      <c r="J16" s="20">
        <v>3</v>
      </c>
      <c r="K16" s="54">
        <v>0</v>
      </c>
      <c r="L16" s="54">
        <f>L13</f>
        <v>0</v>
      </c>
      <c r="M16" s="54">
        <f>M13</f>
        <v>2.9</v>
      </c>
      <c r="N16" s="54">
        <f>N13</f>
        <v>2.9</v>
      </c>
      <c r="O16" s="54">
        <f>(B16-C16)*E13 +O13</f>
        <v>0</v>
      </c>
      <c r="P16" s="20">
        <v>0</v>
      </c>
      <c r="Q16" s="55">
        <f>(B16-C16)*F16+Q13</f>
        <v>4.25</v>
      </c>
      <c r="R16" s="59" t="s">
        <v>52</v>
      </c>
    </row>
    <row r="17" spans="1:18" x14ac:dyDescent="0.2">
      <c r="A17" s="22"/>
      <c r="B17" s="23"/>
      <c r="C17" s="23"/>
      <c r="D17" s="45"/>
      <c r="E17" s="22"/>
      <c r="F17" s="24"/>
      <c r="G17" s="52"/>
      <c r="H17" s="48">
        <v>1.73</v>
      </c>
      <c r="I17" s="22"/>
      <c r="J17" s="23"/>
      <c r="K17" s="57"/>
      <c r="L17" s="57"/>
      <c r="M17" s="57"/>
      <c r="N17" s="57"/>
      <c r="O17" s="57"/>
      <c r="P17" s="23"/>
      <c r="Q17" s="56"/>
      <c r="R17" s="60" t="s">
        <v>42</v>
      </c>
    </row>
    <row r="18" spans="1:18" x14ac:dyDescent="0.2">
      <c r="A18" s="22"/>
      <c r="B18" s="23"/>
      <c r="C18" s="23"/>
      <c r="D18" s="45"/>
      <c r="E18" s="22"/>
      <c r="F18" s="24"/>
      <c r="G18" s="52"/>
      <c r="H18" s="48"/>
      <c r="I18" s="22"/>
      <c r="J18" s="23"/>
      <c r="K18" s="57"/>
      <c r="L18" s="57"/>
      <c r="M18" s="57"/>
      <c r="N18" s="57"/>
      <c r="O18" s="57"/>
      <c r="P18" s="23"/>
      <c r="Q18" s="56"/>
      <c r="R18" s="60" t="s">
        <v>53</v>
      </c>
    </row>
    <row r="19" spans="1:18" x14ac:dyDescent="0.2">
      <c r="A19" s="22"/>
      <c r="B19" s="23"/>
      <c r="C19" s="23"/>
      <c r="D19" s="45"/>
      <c r="E19" s="22"/>
      <c r="F19" s="24"/>
      <c r="G19" s="52"/>
      <c r="H19" s="48"/>
      <c r="I19" s="22"/>
      <c r="J19" s="23"/>
      <c r="K19" s="57"/>
      <c r="L19" s="57"/>
      <c r="M19" s="57"/>
      <c r="N19" s="57"/>
      <c r="O19" s="57"/>
      <c r="P19" s="23"/>
      <c r="Q19" s="56"/>
      <c r="R19" s="60" t="s">
        <v>38</v>
      </c>
    </row>
    <row r="20" spans="1:18" x14ac:dyDescent="0.2">
      <c r="A20" s="19">
        <v>2</v>
      </c>
      <c r="B20" s="20">
        <v>3.49</v>
      </c>
      <c r="C20" s="20">
        <f>B16</f>
        <v>3.08</v>
      </c>
      <c r="D20" s="46" t="s">
        <v>35</v>
      </c>
      <c r="E20" s="19">
        <v>0</v>
      </c>
      <c r="F20" s="21">
        <v>1</v>
      </c>
      <c r="G20" s="51" t="s">
        <v>23</v>
      </c>
      <c r="H20" s="50">
        <v>3.08</v>
      </c>
      <c r="I20" s="19">
        <v>2</v>
      </c>
      <c r="J20" s="20">
        <v>3</v>
      </c>
      <c r="K20" s="54">
        <f>K16</f>
        <v>0</v>
      </c>
      <c r="L20" s="54">
        <f>L16</f>
        <v>0</v>
      </c>
      <c r="M20" s="54">
        <v>4.66</v>
      </c>
      <c r="N20" s="54">
        <v>2.9</v>
      </c>
      <c r="O20" s="54">
        <v>0</v>
      </c>
      <c r="P20" s="20">
        <v>0</v>
      </c>
      <c r="Q20" s="55">
        <v>5.07</v>
      </c>
      <c r="R20" s="59" t="s">
        <v>42</v>
      </c>
    </row>
    <row r="21" spans="1:18" x14ac:dyDescent="0.2">
      <c r="A21" s="22"/>
      <c r="B21" s="23"/>
      <c r="C21" s="23"/>
      <c r="D21" s="45"/>
      <c r="E21" s="22"/>
      <c r="F21" s="24"/>
      <c r="G21" s="52" t="s">
        <v>23</v>
      </c>
      <c r="H21" s="48"/>
      <c r="I21" s="22"/>
      <c r="J21" s="23"/>
      <c r="K21" s="57"/>
      <c r="L21" s="57"/>
      <c r="M21" s="57"/>
      <c r="N21" s="57"/>
      <c r="O21" s="57"/>
      <c r="P21" s="23"/>
      <c r="Q21" s="56"/>
      <c r="R21" s="60" t="s">
        <v>53</v>
      </c>
    </row>
    <row r="22" spans="1:18" x14ac:dyDescent="0.2">
      <c r="A22" s="22"/>
      <c r="B22" s="23"/>
      <c r="C22" s="23"/>
      <c r="D22" s="45"/>
      <c r="E22" s="22"/>
      <c r="F22" s="24"/>
      <c r="G22" s="52"/>
      <c r="H22" s="48"/>
      <c r="I22" s="22"/>
      <c r="J22" s="23"/>
      <c r="K22" s="57"/>
      <c r="L22" s="57"/>
      <c r="M22" s="57"/>
      <c r="N22" s="57"/>
      <c r="O22" s="57"/>
      <c r="P22" s="23"/>
      <c r="Q22" s="56"/>
      <c r="R22" s="60" t="s">
        <v>38</v>
      </c>
    </row>
    <row r="23" spans="1:18" x14ac:dyDescent="0.2">
      <c r="A23" s="19">
        <v>4</v>
      </c>
      <c r="B23" s="20">
        <v>3.79</v>
      </c>
      <c r="C23" s="20">
        <f>B20</f>
        <v>3.49</v>
      </c>
      <c r="D23" s="46" t="s">
        <v>33</v>
      </c>
      <c r="E23" s="19">
        <v>0</v>
      </c>
      <c r="F23" s="21">
        <v>2</v>
      </c>
      <c r="G23" s="51" t="s">
        <v>23</v>
      </c>
      <c r="H23" s="50">
        <v>3.08</v>
      </c>
      <c r="I23" s="19">
        <v>2</v>
      </c>
      <c r="J23" s="20">
        <v>4</v>
      </c>
      <c r="K23" s="54">
        <f>K20</f>
        <v>0</v>
      </c>
      <c r="L23" s="54">
        <f>L20</f>
        <v>0</v>
      </c>
      <c r="M23" s="54">
        <v>4.66</v>
      </c>
      <c r="N23" s="54">
        <v>2.9</v>
      </c>
      <c r="O23" s="54">
        <v>0</v>
      </c>
      <c r="P23" s="20">
        <v>0</v>
      </c>
      <c r="Q23" s="55">
        <v>5.37</v>
      </c>
      <c r="R23" s="59" t="s">
        <v>43</v>
      </c>
    </row>
    <row r="24" spans="1:18" x14ac:dyDescent="0.2">
      <c r="A24" s="22"/>
      <c r="B24" s="23"/>
      <c r="C24" s="23"/>
      <c r="D24" s="45"/>
      <c r="E24" s="22"/>
      <c r="F24" s="24"/>
      <c r="G24" s="52" t="s">
        <v>23</v>
      </c>
      <c r="H24" s="48">
        <v>3.79</v>
      </c>
      <c r="I24" s="22"/>
      <c r="J24" s="23"/>
      <c r="K24" s="57"/>
      <c r="L24" s="57"/>
      <c r="M24" s="57"/>
      <c r="N24" s="57"/>
      <c r="O24" s="57"/>
      <c r="P24" s="23"/>
      <c r="Q24" s="56"/>
      <c r="R24" s="60" t="s">
        <v>53</v>
      </c>
    </row>
    <row r="25" spans="1:18" x14ac:dyDescent="0.2">
      <c r="A25" s="22"/>
      <c r="B25" s="23"/>
      <c r="C25" s="23"/>
      <c r="D25" s="45"/>
      <c r="E25" s="22"/>
      <c r="F25" s="24"/>
      <c r="G25" s="52"/>
      <c r="H25" s="48"/>
      <c r="I25" s="22"/>
      <c r="J25" s="23"/>
      <c r="K25" s="57"/>
      <c r="L25" s="57"/>
      <c r="M25" s="57"/>
      <c r="N25" s="57"/>
      <c r="O25" s="57"/>
      <c r="P25" s="23"/>
      <c r="Q25" s="56"/>
      <c r="R25" s="60" t="s">
        <v>54</v>
      </c>
    </row>
    <row r="26" spans="1:18" x14ac:dyDescent="0.2">
      <c r="A26" s="22"/>
      <c r="B26" s="23"/>
      <c r="C26" s="23"/>
      <c r="D26" s="45"/>
      <c r="E26" s="22"/>
      <c r="F26" s="24"/>
      <c r="G26" s="52" t="s">
        <v>23</v>
      </c>
      <c r="H26" s="48"/>
      <c r="I26" s="22"/>
      <c r="J26" s="23"/>
      <c r="K26" s="57"/>
      <c r="L26" s="57"/>
      <c r="M26" s="57"/>
      <c r="N26" s="57"/>
      <c r="O26" s="57"/>
      <c r="P26" s="23"/>
      <c r="Q26" s="56"/>
      <c r="R26" s="60" t="s">
        <v>38</v>
      </c>
    </row>
    <row r="27" spans="1:18" x14ac:dyDescent="0.2">
      <c r="A27" s="19">
        <v>5</v>
      </c>
      <c r="B27" s="20">
        <v>4.41</v>
      </c>
      <c r="C27" s="20">
        <f>B23</f>
        <v>3.79</v>
      </c>
      <c r="D27" s="46" t="s">
        <v>33</v>
      </c>
      <c r="E27" s="20">
        <v>1</v>
      </c>
      <c r="F27" s="21">
        <v>2</v>
      </c>
      <c r="G27" s="51">
        <v>4.41</v>
      </c>
      <c r="H27" s="50">
        <v>3.08</v>
      </c>
      <c r="I27" s="19">
        <v>2</v>
      </c>
      <c r="J27" s="20">
        <v>4</v>
      </c>
      <c r="K27" s="54">
        <v>0</v>
      </c>
      <c r="L27" s="54">
        <v>0</v>
      </c>
      <c r="M27" s="54">
        <v>4.66</v>
      </c>
      <c r="N27" s="54">
        <v>2.9</v>
      </c>
      <c r="O27" s="54">
        <v>0</v>
      </c>
      <c r="P27" s="20">
        <v>1</v>
      </c>
      <c r="Q27" s="55">
        <v>6.61</v>
      </c>
      <c r="R27" s="59" t="s">
        <v>53</v>
      </c>
    </row>
    <row r="28" spans="1:18" x14ac:dyDescent="0.2">
      <c r="A28" s="22"/>
      <c r="B28" s="23"/>
      <c r="C28" s="23"/>
      <c r="D28" s="45"/>
      <c r="E28" s="22"/>
      <c r="F28" s="24"/>
      <c r="G28" s="52" t="s">
        <v>23</v>
      </c>
      <c r="H28" s="48">
        <v>3.79</v>
      </c>
      <c r="I28" s="22"/>
      <c r="J28" s="23"/>
      <c r="K28" s="57"/>
      <c r="L28" s="57"/>
      <c r="M28" s="57"/>
      <c r="N28" s="57"/>
      <c r="O28" s="57"/>
      <c r="P28" s="23"/>
      <c r="Q28" s="56"/>
      <c r="R28" s="60" t="s">
        <v>54</v>
      </c>
    </row>
    <row r="29" spans="1:18" x14ac:dyDescent="0.2">
      <c r="A29" s="22"/>
      <c r="B29" s="23"/>
      <c r="C29" s="23"/>
      <c r="D29" s="45"/>
      <c r="E29" s="22"/>
      <c r="F29" s="24"/>
      <c r="G29" s="52"/>
      <c r="H29" s="48"/>
      <c r="I29" s="22"/>
      <c r="J29" s="23"/>
      <c r="K29" s="57"/>
      <c r="L29" s="57"/>
      <c r="M29" s="57"/>
      <c r="N29" s="57"/>
      <c r="O29" s="57"/>
      <c r="P29" s="23"/>
      <c r="Q29" s="56"/>
      <c r="R29" s="60" t="s">
        <v>44</v>
      </c>
    </row>
    <row r="30" spans="1:18" x14ac:dyDescent="0.2">
      <c r="A30" s="22"/>
      <c r="B30" s="23"/>
      <c r="C30" s="23"/>
      <c r="D30" s="45"/>
      <c r="E30" s="22"/>
      <c r="F30" s="24"/>
      <c r="G30" s="52"/>
      <c r="H30" s="48"/>
      <c r="I30" s="22"/>
      <c r="J30" s="23"/>
      <c r="K30" s="57"/>
      <c r="L30" s="57"/>
      <c r="M30" s="57"/>
      <c r="N30" s="57"/>
      <c r="O30" s="57"/>
      <c r="P30" s="23"/>
      <c r="Q30" s="56"/>
      <c r="R30" s="60" t="s">
        <v>38</v>
      </c>
    </row>
    <row r="31" spans="1:18" x14ac:dyDescent="0.2">
      <c r="A31" s="19">
        <v>3</v>
      </c>
      <c r="B31" s="20">
        <v>6.47</v>
      </c>
      <c r="C31" s="20">
        <f>B27</f>
        <v>4.41</v>
      </c>
      <c r="D31" s="50" t="s">
        <v>35</v>
      </c>
      <c r="E31" s="19">
        <v>0</v>
      </c>
      <c r="F31" s="21">
        <v>2</v>
      </c>
      <c r="G31" s="51" t="s">
        <v>23</v>
      </c>
      <c r="H31" s="46">
        <v>4.41</v>
      </c>
      <c r="I31" s="20">
        <v>3</v>
      </c>
      <c r="J31" s="20">
        <v>5</v>
      </c>
      <c r="K31" s="54">
        <v>2.06</v>
      </c>
      <c r="L31" s="54">
        <v>2.06</v>
      </c>
      <c r="M31" s="54">
        <v>8.0500000000000007</v>
      </c>
      <c r="N31" s="54">
        <v>3.39</v>
      </c>
      <c r="O31" s="54">
        <v>2.06</v>
      </c>
      <c r="P31" s="20">
        <v>1</v>
      </c>
      <c r="Q31" s="54">
        <v>10.73</v>
      </c>
      <c r="R31" s="59" t="s">
        <v>54</v>
      </c>
    </row>
    <row r="32" spans="1:18" x14ac:dyDescent="0.2">
      <c r="A32" s="22"/>
      <c r="B32" s="23"/>
      <c r="C32" s="23"/>
      <c r="D32" s="48"/>
      <c r="E32" s="22"/>
      <c r="F32" s="24"/>
      <c r="G32" s="52"/>
      <c r="H32" s="45">
        <v>3.79</v>
      </c>
      <c r="I32" s="23"/>
      <c r="J32" s="23"/>
      <c r="K32" s="57"/>
      <c r="L32" s="57"/>
      <c r="M32" s="57"/>
      <c r="N32" s="57"/>
      <c r="O32" s="57"/>
      <c r="P32" s="23"/>
      <c r="Q32" s="57"/>
      <c r="R32" s="60" t="s">
        <v>55</v>
      </c>
    </row>
    <row r="33" spans="1:18" x14ac:dyDescent="0.2">
      <c r="A33" s="22"/>
      <c r="B33" s="23"/>
      <c r="C33" s="23"/>
      <c r="D33" s="48"/>
      <c r="E33" s="22"/>
      <c r="F33" s="24"/>
      <c r="G33" s="52"/>
      <c r="H33" s="45"/>
      <c r="I33" s="23"/>
      <c r="J33" s="23"/>
      <c r="K33" s="57"/>
      <c r="L33" s="57"/>
      <c r="M33" s="57"/>
      <c r="N33" s="57"/>
      <c r="O33" s="57"/>
      <c r="P33" s="23"/>
      <c r="Q33" s="57"/>
      <c r="R33" s="60" t="s">
        <v>44</v>
      </c>
    </row>
    <row r="34" spans="1:18" x14ac:dyDescent="0.2">
      <c r="A34" s="22"/>
      <c r="B34" s="23"/>
      <c r="C34" s="23"/>
      <c r="D34" s="48"/>
      <c r="E34" s="22"/>
      <c r="F34" s="24"/>
      <c r="G34" s="52"/>
      <c r="H34" s="45"/>
      <c r="I34" s="23"/>
      <c r="J34" s="23"/>
      <c r="K34" s="57"/>
      <c r="L34" s="57"/>
      <c r="M34" s="57"/>
      <c r="N34" s="57"/>
      <c r="O34" s="57"/>
      <c r="P34" s="23"/>
      <c r="Q34" s="57"/>
      <c r="R34" s="60" t="s">
        <v>38</v>
      </c>
    </row>
    <row r="35" spans="1:18" x14ac:dyDescent="0.2">
      <c r="A35" s="19">
        <v>4</v>
      </c>
      <c r="B35" s="20">
        <v>8.31</v>
      </c>
      <c r="C35" s="20">
        <f>B31</f>
        <v>6.47</v>
      </c>
      <c r="D35" s="50" t="s">
        <v>35</v>
      </c>
      <c r="E35" s="19">
        <v>0</v>
      </c>
      <c r="F35" s="21">
        <v>1</v>
      </c>
      <c r="G35" s="51" t="s">
        <v>23</v>
      </c>
      <c r="H35" s="46">
        <v>4.41</v>
      </c>
      <c r="I35" s="20">
        <v>4</v>
      </c>
      <c r="J35" s="20">
        <v>5</v>
      </c>
      <c r="K35" s="54">
        <v>2.06</v>
      </c>
      <c r="L35" s="54">
        <f>K35</f>
        <v>2.06</v>
      </c>
      <c r="M35" s="54">
        <v>12.57</v>
      </c>
      <c r="N35" s="54">
        <v>4.5199999999999996</v>
      </c>
      <c r="O35" s="54">
        <v>2.06</v>
      </c>
      <c r="P35" s="20">
        <v>1</v>
      </c>
      <c r="Q35" s="54">
        <v>14.41</v>
      </c>
      <c r="R35" s="59" t="s">
        <v>55</v>
      </c>
    </row>
    <row r="36" spans="1:18" x14ac:dyDescent="0.2">
      <c r="A36" s="22"/>
      <c r="B36" s="23"/>
      <c r="C36" s="23"/>
      <c r="D36" s="48"/>
      <c r="E36" s="22"/>
      <c r="F36" s="24"/>
      <c r="G36" s="52"/>
      <c r="H36" s="45"/>
      <c r="I36" s="23"/>
      <c r="J36" s="23"/>
      <c r="K36" s="57"/>
      <c r="L36" s="57"/>
      <c r="M36" s="57"/>
      <c r="N36" s="57"/>
      <c r="O36" s="57"/>
      <c r="P36" s="23"/>
      <c r="Q36" s="57"/>
      <c r="R36" s="60" t="s">
        <v>44</v>
      </c>
    </row>
    <row r="37" spans="1:18" x14ac:dyDescent="0.2">
      <c r="A37" s="22"/>
      <c r="B37" s="23"/>
      <c r="C37" s="23"/>
      <c r="D37" s="48"/>
      <c r="E37" s="22"/>
      <c r="F37" s="24"/>
      <c r="G37" s="52"/>
      <c r="H37" s="45"/>
      <c r="I37" s="23"/>
      <c r="J37" s="23"/>
      <c r="K37" s="57"/>
      <c r="L37" s="57"/>
      <c r="M37" s="57"/>
      <c r="N37" s="57"/>
      <c r="O37" s="57"/>
      <c r="P37" s="23"/>
      <c r="Q37" s="57"/>
      <c r="R37" s="60" t="s">
        <v>38</v>
      </c>
    </row>
    <row r="38" spans="1:18" x14ac:dyDescent="0.2">
      <c r="A38" s="19">
        <v>5</v>
      </c>
      <c r="B38" s="20">
        <v>10.93</v>
      </c>
      <c r="C38" s="20">
        <f>B35</f>
        <v>8.31</v>
      </c>
      <c r="D38" s="50" t="s">
        <v>35</v>
      </c>
      <c r="E38" s="19">
        <v>0</v>
      </c>
      <c r="F38" s="46" t="s">
        <v>23</v>
      </c>
      <c r="G38" s="51" t="s">
        <v>23</v>
      </c>
      <c r="H38" s="46" t="s">
        <v>23</v>
      </c>
      <c r="I38" s="20">
        <v>5</v>
      </c>
      <c r="J38" s="20">
        <v>5</v>
      </c>
      <c r="K38" s="54">
        <v>2.06</v>
      </c>
      <c r="L38" s="54">
        <f>K38</f>
        <v>2.06</v>
      </c>
      <c r="M38" s="54">
        <v>19.09</v>
      </c>
      <c r="N38" s="54">
        <v>6.52</v>
      </c>
      <c r="O38" s="54">
        <v>2.06</v>
      </c>
      <c r="P38" s="20">
        <v>1</v>
      </c>
      <c r="Q38" s="54">
        <v>17.03</v>
      </c>
      <c r="R38" s="59" t="s">
        <v>44</v>
      </c>
    </row>
    <row r="39" spans="1:18" x14ac:dyDescent="0.2">
      <c r="A39" s="22"/>
      <c r="B39" s="23"/>
      <c r="C39" s="23"/>
      <c r="D39" s="48"/>
      <c r="E39" s="22"/>
      <c r="F39" s="24"/>
      <c r="G39" s="52"/>
      <c r="H39" s="45" t="s">
        <v>23</v>
      </c>
      <c r="I39" s="23"/>
      <c r="J39" s="23"/>
      <c r="K39" s="57"/>
      <c r="L39" s="57"/>
      <c r="M39" s="57"/>
      <c r="N39" s="57"/>
      <c r="O39" s="57"/>
      <c r="P39" s="23"/>
      <c r="Q39" s="57"/>
      <c r="R39" s="60" t="s">
        <v>38</v>
      </c>
    </row>
    <row r="40" spans="1:18" x14ac:dyDescent="0.2">
      <c r="A40" s="22"/>
      <c r="B40" s="23"/>
      <c r="C40" s="23"/>
      <c r="D40" s="48"/>
      <c r="E40" s="22"/>
      <c r="F40" s="24"/>
      <c r="G40" s="52"/>
      <c r="H40" s="45"/>
      <c r="I40" s="23"/>
      <c r="J40" s="23"/>
      <c r="K40" s="57"/>
      <c r="L40" s="57"/>
      <c r="M40" s="57"/>
      <c r="N40" s="57"/>
      <c r="O40" s="57"/>
      <c r="P40" s="23"/>
      <c r="Q40" s="57"/>
      <c r="R40" s="60"/>
    </row>
    <row r="41" spans="1:18" x14ac:dyDescent="0.2">
      <c r="A41" s="19">
        <v>6</v>
      </c>
      <c r="B41" s="20">
        <v>18.690000000000001</v>
      </c>
      <c r="C41" s="20">
        <f>B38</f>
        <v>10.93</v>
      </c>
      <c r="D41" s="50" t="s">
        <v>33</v>
      </c>
      <c r="E41" s="19">
        <v>0</v>
      </c>
      <c r="F41" s="21">
        <v>1</v>
      </c>
      <c r="G41" s="51" t="s">
        <v>23</v>
      </c>
      <c r="H41" s="46">
        <v>18.690000000000001</v>
      </c>
      <c r="I41" s="20">
        <v>5</v>
      </c>
      <c r="J41" s="20">
        <v>6</v>
      </c>
      <c r="K41" s="54">
        <v>2.06</v>
      </c>
      <c r="L41" s="54">
        <v>2.06</v>
      </c>
      <c r="M41" s="54">
        <v>19.09</v>
      </c>
      <c r="N41" s="54">
        <v>6.52</v>
      </c>
      <c r="O41" s="54">
        <v>2.06</v>
      </c>
      <c r="P41" s="20">
        <v>1</v>
      </c>
      <c r="Q41" s="54">
        <v>17.03</v>
      </c>
      <c r="R41" s="59" t="s">
        <v>45</v>
      </c>
    </row>
    <row r="42" spans="1:18" x14ac:dyDescent="0.2">
      <c r="A42" s="22"/>
      <c r="B42" s="23"/>
      <c r="C42" s="23"/>
      <c r="D42" s="48"/>
      <c r="E42" s="22"/>
      <c r="F42" s="24"/>
      <c r="G42" s="52"/>
      <c r="H42" s="45"/>
      <c r="I42" s="23"/>
      <c r="J42" s="23"/>
      <c r="K42" s="57"/>
      <c r="L42" s="57"/>
      <c r="M42" s="57"/>
      <c r="N42" s="57"/>
      <c r="O42" s="57"/>
      <c r="P42" s="23"/>
      <c r="Q42" s="57"/>
      <c r="R42" s="60" t="s">
        <v>38</v>
      </c>
    </row>
    <row r="43" spans="1:18" x14ac:dyDescent="0.2">
      <c r="A43" s="22"/>
      <c r="B43" s="23"/>
      <c r="C43" s="23"/>
      <c r="D43" s="48"/>
      <c r="E43" s="22"/>
      <c r="F43" s="24"/>
      <c r="G43" s="52"/>
      <c r="H43" s="45"/>
      <c r="I43" s="23"/>
      <c r="J43" s="23"/>
      <c r="K43" s="57"/>
      <c r="L43" s="57"/>
      <c r="M43" s="57"/>
      <c r="N43" s="57"/>
      <c r="O43" s="57"/>
      <c r="P43" s="23"/>
      <c r="Q43" s="57"/>
      <c r="R43" s="60" t="s">
        <v>56</v>
      </c>
    </row>
    <row r="44" spans="1:18" x14ac:dyDescent="0.2">
      <c r="A44" s="19">
        <v>7</v>
      </c>
      <c r="B44" s="20">
        <v>19.39</v>
      </c>
      <c r="C44" s="20">
        <f>B41</f>
        <v>18.690000000000001</v>
      </c>
      <c r="D44" s="50" t="s">
        <v>33</v>
      </c>
      <c r="E44" s="19">
        <v>0</v>
      </c>
      <c r="F44" s="21">
        <v>2</v>
      </c>
      <c r="G44" s="51" t="s">
        <v>23</v>
      </c>
      <c r="H44" s="46">
        <v>18.690000000000001</v>
      </c>
      <c r="I44" s="20">
        <v>5</v>
      </c>
      <c r="J44" s="20">
        <v>7</v>
      </c>
      <c r="K44" s="54">
        <v>2.06</v>
      </c>
      <c r="L44" s="54">
        <v>2.06</v>
      </c>
      <c r="M44" s="54">
        <v>19.09</v>
      </c>
      <c r="N44" s="54">
        <v>6.52</v>
      </c>
      <c r="O44" s="54">
        <v>2.06</v>
      </c>
      <c r="P44" s="20">
        <v>1</v>
      </c>
      <c r="Q44" s="54">
        <v>17.73</v>
      </c>
      <c r="R44" s="59" t="s">
        <v>38</v>
      </c>
    </row>
    <row r="45" spans="1:18" x14ac:dyDescent="0.2">
      <c r="A45" s="22"/>
      <c r="B45" s="23"/>
      <c r="C45" s="23"/>
      <c r="D45" s="48"/>
      <c r="E45" s="22"/>
      <c r="F45" s="24"/>
      <c r="G45" s="52"/>
      <c r="H45" s="45">
        <v>19.39</v>
      </c>
      <c r="I45" s="23"/>
      <c r="J45" s="23"/>
      <c r="K45" s="57"/>
      <c r="L45" s="57"/>
      <c r="M45" s="57"/>
      <c r="N45" s="57"/>
      <c r="O45" s="57"/>
      <c r="P45" s="23"/>
      <c r="Q45" s="57"/>
      <c r="R45" s="60" t="s">
        <v>57</v>
      </c>
    </row>
    <row r="46" spans="1:18" x14ac:dyDescent="0.2">
      <c r="A46" s="22"/>
      <c r="B46" s="23"/>
      <c r="C46" s="23"/>
      <c r="D46" s="48"/>
      <c r="E46" s="22"/>
      <c r="F46" s="24"/>
      <c r="G46" s="52"/>
      <c r="H46" s="45"/>
      <c r="I46" s="23"/>
      <c r="J46" s="23"/>
      <c r="K46" s="57"/>
      <c r="L46" s="57"/>
      <c r="M46" s="57"/>
      <c r="N46" s="57"/>
      <c r="O46" s="57"/>
      <c r="P46" s="23"/>
      <c r="Q46" s="57"/>
      <c r="R46" s="60" t="s">
        <v>56</v>
      </c>
    </row>
    <row r="47" spans="1:18" x14ac:dyDescent="0.2">
      <c r="A47" s="22"/>
      <c r="B47" s="23"/>
      <c r="C47" s="23"/>
      <c r="D47" s="48"/>
      <c r="E47" s="22"/>
      <c r="F47" s="24"/>
      <c r="G47" s="52"/>
      <c r="H47" s="45"/>
      <c r="I47" s="23"/>
      <c r="J47" s="23"/>
      <c r="K47" s="57"/>
      <c r="L47" s="57"/>
      <c r="M47" s="57"/>
      <c r="N47" s="57"/>
      <c r="O47" s="57"/>
      <c r="P47" s="23"/>
      <c r="Q47" s="57"/>
      <c r="R47" s="60" t="s">
        <v>46</v>
      </c>
    </row>
    <row r="48" spans="1:18" x14ac:dyDescent="0.2">
      <c r="A48" s="19" t="s">
        <v>23</v>
      </c>
      <c r="B48" s="20">
        <v>20</v>
      </c>
      <c r="C48" s="20">
        <v>20</v>
      </c>
      <c r="D48" s="50" t="s">
        <v>41</v>
      </c>
      <c r="E48" s="19">
        <v>0</v>
      </c>
      <c r="F48" s="21">
        <v>0</v>
      </c>
      <c r="G48" s="51" t="s">
        <v>23</v>
      </c>
      <c r="H48" s="46" t="s">
        <v>59</v>
      </c>
      <c r="I48" s="20">
        <v>5</v>
      </c>
      <c r="J48" s="20">
        <v>7</v>
      </c>
      <c r="K48" s="54">
        <v>2.06</v>
      </c>
      <c r="L48" s="54">
        <v>2.06</v>
      </c>
      <c r="M48" s="54">
        <v>19.09</v>
      </c>
      <c r="N48" s="54">
        <v>6.52</v>
      </c>
      <c r="O48" s="54">
        <v>2.06</v>
      </c>
      <c r="P48" s="20">
        <v>1</v>
      </c>
      <c r="Q48" s="54">
        <v>18.95</v>
      </c>
      <c r="R48" s="59" t="s">
        <v>57</v>
      </c>
    </row>
    <row r="49" spans="1:18" x14ac:dyDescent="0.2">
      <c r="A49" s="22"/>
      <c r="B49" s="23"/>
      <c r="C49" s="23"/>
      <c r="D49" s="48"/>
      <c r="E49" s="22"/>
      <c r="F49" s="24"/>
      <c r="G49" s="52"/>
      <c r="H49" s="45" t="s">
        <v>58</v>
      </c>
      <c r="I49" s="23"/>
      <c r="J49" s="23"/>
      <c r="K49" s="57"/>
      <c r="L49" s="57"/>
      <c r="M49" s="57"/>
      <c r="N49" s="57"/>
      <c r="O49" s="57"/>
      <c r="P49" s="23"/>
      <c r="Q49" s="57"/>
      <c r="R49" s="60" t="s">
        <v>56</v>
      </c>
    </row>
    <row r="50" spans="1:18" x14ac:dyDescent="0.2">
      <c r="A50" s="25"/>
      <c r="B50" s="26"/>
      <c r="C50" s="26"/>
      <c r="D50" s="26"/>
      <c r="E50" s="25"/>
      <c r="F50" s="27"/>
      <c r="G50" s="53"/>
      <c r="H50" s="47"/>
      <c r="I50" s="26"/>
      <c r="J50" s="26"/>
      <c r="K50" s="58"/>
      <c r="L50" s="58"/>
      <c r="M50" s="58"/>
      <c r="N50" s="58"/>
      <c r="O50" s="26"/>
      <c r="P50" s="26"/>
      <c r="Q50" s="58"/>
      <c r="R50" s="61" t="s">
        <v>46</v>
      </c>
    </row>
    <row r="51" spans="1:18" x14ac:dyDescent="0.2">
      <c r="A51" s="23"/>
      <c r="B51" s="23"/>
      <c r="C51" s="23"/>
      <c r="D51" s="23"/>
      <c r="E51" s="23"/>
      <c r="F51" s="23"/>
      <c r="G51" s="48"/>
      <c r="H51" s="48"/>
      <c r="I51" s="23"/>
      <c r="J51" s="23"/>
      <c r="K51" s="57"/>
      <c r="L51" s="57"/>
      <c r="M51" s="57"/>
      <c r="N51" s="57"/>
      <c r="O51" s="23"/>
      <c r="P51" s="23"/>
      <c r="Q51" s="57"/>
      <c r="R51" s="49"/>
    </row>
    <row r="53" spans="1:18" x14ac:dyDescent="0.2">
      <c r="L53">
        <f>Q48/B48</f>
        <v>0.94750000000000001</v>
      </c>
      <c r="N53">
        <f>K48/J48</f>
        <v>0.29428571428571432</v>
      </c>
      <c r="P53">
        <f>O48/B48</f>
        <v>0.10300000000000001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Sheet3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kimda</dc:creator>
  <cp:lastModifiedBy>Predovic, Vladimir</cp:lastModifiedBy>
  <dcterms:created xsi:type="dcterms:W3CDTF">2007-01-22T23:08:05Z</dcterms:created>
  <dcterms:modified xsi:type="dcterms:W3CDTF">2015-02-03T04:06:45Z</dcterms:modified>
</cp:coreProperties>
</file>