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l4di\OneDrive\Documents\GitHub\2023-24c-fai1-adsai-VladislavStoimenov235030\Deliverables\"/>
    </mc:Choice>
  </mc:AlternateContent>
  <bookViews>
    <workbookView xWindow="0" yWindow="0" windowWidth="2160" windowHeight="0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'Worklog_Tasks&amp;Times'!$A$1:$K$19</definedName>
    <definedName name="_xlnm.Print_Area" localSheetId="0">'Worklog_Tasks&amp;Times'!$A$1:$K$139</definedName>
    <definedName name="Z_8BAC9A6B_5D32_4E8D_967D_E17D357516F8_.wvu.FilterData" localSheetId="0" hidden="1">'Worklog_Tasks&amp;Times'!$A$1:$K$19</definedName>
  </definedNames>
  <calcPr calcId="162913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6" i="1" l="1"/>
  <c r="I18" i="1"/>
  <c r="G19" i="1"/>
  <c r="I118" i="1"/>
  <c r="I117" i="1"/>
  <c r="I116" i="1"/>
  <c r="I115" i="1"/>
  <c r="I114" i="1"/>
  <c r="I113" i="1"/>
  <c r="I159" i="1"/>
  <c r="I158" i="1"/>
  <c r="I157" i="1"/>
  <c r="I155" i="1"/>
  <c r="I154" i="1"/>
  <c r="I153" i="1"/>
  <c r="I151" i="1"/>
  <c r="I138" i="1"/>
  <c r="I137" i="1"/>
  <c r="I136" i="1"/>
  <c r="I135" i="1"/>
  <c r="I134" i="1"/>
  <c r="I54" i="1"/>
  <c r="I99" i="1"/>
  <c r="G121" i="1" l="1"/>
  <c r="I73" i="1"/>
  <c r="I35" i="1" l="1"/>
  <c r="I33" i="1"/>
  <c r="I32" i="1"/>
  <c r="I31" i="1"/>
  <c r="I98" i="1" l="1"/>
  <c r="I97" i="1"/>
  <c r="I96" i="1"/>
  <c r="I95" i="1"/>
  <c r="I94" i="1"/>
  <c r="I93" i="1"/>
  <c r="I53" i="1"/>
  <c r="I30" i="1" l="1"/>
  <c r="I10" i="1"/>
  <c r="I17" i="1"/>
  <c r="I9" i="1"/>
  <c r="I8" i="1"/>
  <c r="G101" i="1" l="1"/>
  <c r="G140" i="1"/>
  <c r="H161" i="1"/>
  <c r="G161" i="1" l="1"/>
  <c r="I161" i="1" s="1"/>
  <c r="H19" i="1"/>
  <c r="B10" i="2"/>
  <c r="K10" i="2"/>
  <c r="B11" i="2"/>
  <c r="I19" i="1" l="1"/>
  <c r="K9" i="2"/>
  <c r="K8" i="2"/>
  <c r="B3" i="2"/>
  <c r="B4" i="2"/>
  <c r="B5" i="2"/>
  <c r="B6" i="2"/>
  <c r="B7" i="2"/>
  <c r="B8" i="2"/>
  <c r="B9" i="2"/>
  <c r="I128" i="1" l="1"/>
  <c r="I131" i="1"/>
  <c r="I160" i="1"/>
  <c r="I152" i="1"/>
  <c r="I150" i="1"/>
  <c r="I149" i="1"/>
  <c r="I148" i="1"/>
  <c r="I147" i="1"/>
  <c r="I146" i="1"/>
  <c r="I145" i="1"/>
  <c r="I144" i="1"/>
  <c r="I143" i="1"/>
  <c r="H140" i="1"/>
  <c r="J12" i="2"/>
  <c r="I12" i="2"/>
  <c r="H12" i="2"/>
  <c r="G12" i="2"/>
  <c r="F12" i="2"/>
  <c r="E12" i="2"/>
  <c r="D12" i="2"/>
  <c r="K11" i="2"/>
  <c r="K7" i="2"/>
  <c r="K6" i="2"/>
  <c r="K5" i="2"/>
  <c r="K3" i="2"/>
  <c r="I139" i="1"/>
  <c r="I133" i="1"/>
  <c r="I132" i="1"/>
  <c r="I130" i="1"/>
  <c r="I129" i="1"/>
  <c r="I127" i="1"/>
  <c r="I125" i="1"/>
  <c r="I124" i="1"/>
  <c r="H121" i="1"/>
  <c r="I119" i="1"/>
  <c r="I112" i="1"/>
  <c r="I111" i="1"/>
  <c r="I110" i="1"/>
  <c r="I109" i="1"/>
  <c r="I108" i="1"/>
  <c r="I107" i="1"/>
  <c r="I106" i="1"/>
  <c r="I105" i="1"/>
  <c r="I104" i="1"/>
  <c r="H101" i="1"/>
  <c r="I100" i="1"/>
  <c r="I92" i="1"/>
  <c r="I91" i="1"/>
  <c r="I90" i="1"/>
  <c r="I89" i="1"/>
  <c r="I88" i="1"/>
  <c r="I87" i="1"/>
  <c r="I86" i="1"/>
  <c r="I85" i="1"/>
  <c r="I84" i="1"/>
  <c r="H81" i="1"/>
  <c r="G81" i="1"/>
  <c r="I72" i="1"/>
  <c r="I71" i="1"/>
  <c r="I70" i="1"/>
  <c r="I69" i="1"/>
  <c r="I68" i="1"/>
  <c r="I67" i="1"/>
  <c r="I66" i="1"/>
  <c r="I64" i="1"/>
  <c r="I63" i="1"/>
  <c r="H60" i="1"/>
  <c r="G60" i="1"/>
  <c r="I59" i="1"/>
  <c r="I58" i="1"/>
  <c r="I52" i="1"/>
  <c r="I51" i="1"/>
  <c r="I50" i="1"/>
  <c r="I49" i="1"/>
  <c r="I48" i="1"/>
  <c r="I47" i="1"/>
  <c r="I46" i="1"/>
  <c r="I45" i="1"/>
  <c r="H42" i="1"/>
  <c r="G42" i="1"/>
  <c r="I41" i="1"/>
  <c r="I34" i="1"/>
  <c r="I29" i="1"/>
  <c r="I28" i="1"/>
  <c r="I27" i="1"/>
  <c r="I26" i="1"/>
  <c r="I25" i="1"/>
  <c r="I24" i="1"/>
  <c r="I23" i="1"/>
  <c r="I22" i="1"/>
  <c r="I16" i="1"/>
  <c r="I15" i="1"/>
  <c r="I14" i="1"/>
  <c r="I13" i="1"/>
  <c r="I12" i="1"/>
  <c r="I11" i="1"/>
  <c r="I7" i="1"/>
  <c r="I6" i="1"/>
  <c r="I5" i="1"/>
  <c r="I4" i="1"/>
  <c r="C4" i="2"/>
  <c r="G163" i="1" l="1"/>
  <c r="H163" i="1"/>
  <c r="I101" i="1"/>
  <c r="K4" i="2"/>
  <c r="C12" i="2"/>
  <c r="I140" i="1"/>
  <c r="I42" i="1"/>
  <c r="I60" i="1"/>
  <c r="I81" i="1"/>
  <c r="I121" i="1"/>
  <c r="I163" i="1" l="1"/>
</calcChain>
</file>

<file path=xl/sharedStrings.xml><?xml version="1.0" encoding="utf-8"?>
<sst xmlns="http://schemas.openxmlformats.org/spreadsheetml/2006/main" count="822" uniqueCount="220">
  <si>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</si>
  <si>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</si>
  <si>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</si>
  <si>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</si>
  <si>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</si>
  <si>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</si>
  <si>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</si>
  <si>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</si>
  <si>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</si>
  <si>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</si>
  <si>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</si>
  <si>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</si>
  <si>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</si>
  <si>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</si>
  <si>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</si>
  <si>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</si>
  <si>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</si>
  <si>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</si>
  <si>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</si>
  <si>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</si>
  <si>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</si>
  <si>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</si>
  <si>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Week 8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</si>
  <si>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</si>
  <si>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</si>
  <si>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</si>
  <si>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</si>
  <si>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</si>
  <si>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</si>
  <si>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</si>
  <si>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</si>
  <si>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</si>
  <si>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</si>
  <si>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</si>
  <si>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</si>
  <si>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</si>
  <si>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</si>
  <si>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</si>
  <si>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</si>
  <si>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</si>
  <si>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1.3: Professional Practice</t>
  </si>
  <si>
    <t>Unplanned</t>
  </si>
  <si>
    <t>Meeting</t>
  </si>
  <si>
    <t>ILO 2.2: Personal Development &amp; Academic Practice</t>
  </si>
  <si>
    <t>Blocked</t>
  </si>
  <si>
    <t>Programming</t>
  </si>
  <si>
    <t>ILO 3.1: Business Understanding</t>
  </si>
  <si>
    <t>In-Progress</t>
  </si>
  <si>
    <t>Research</t>
  </si>
  <si>
    <t>ILO 4.1: Responsible AI</t>
  </si>
  <si>
    <t>Done</t>
  </si>
  <si>
    <t>Testing</t>
  </si>
  <si>
    <t>ILO 5.1: Neural Networks and Deep Learning</t>
  </si>
  <si>
    <t>Delayed</t>
  </si>
  <si>
    <t>Workshop</t>
  </si>
  <si>
    <t>ILO 6.1 Human-Centered AI</t>
  </si>
  <si>
    <t>Cancelled</t>
  </si>
  <si>
    <t>Planning</t>
  </si>
  <si>
    <t>NA</t>
  </si>
  <si>
    <t>Evidencing</t>
  </si>
  <si>
    <t>Debugging</t>
  </si>
  <si>
    <t>Lecture</t>
  </si>
  <si>
    <t>Study</t>
  </si>
  <si>
    <t>Distraction</t>
  </si>
  <si>
    <t>Break</t>
  </si>
  <si>
    <t>Total Hours in this Block</t>
  </si>
  <si>
    <t>Bias &amp; Machine Learning</t>
  </si>
  <si>
    <t>Individual Fairness and Debiasing Techniques</t>
  </si>
  <si>
    <t>Group fairness Metrics</t>
  </si>
  <si>
    <t>Homework excersice</t>
  </si>
  <si>
    <t>What is fairness</t>
  </si>
  <si>
    <t>Equality and Equity</t>
  </si>
  <si>
    <t>Explicit and Implicit Bias</t>
  </si>
  <si>
    <t>Standup with mentor</t>
  </si>
  <si>
    <t>DataLab Task - dataset</t>
  </si>
  <si>
    <t>Kick-Off Presentation</t>
  </si>
  <si>
    <t>DataLab Task - dataset and identifying bias</t>
  </si>
  <si>
    <t>Market Research and Stakeholders study</t>
  </si>
  <si>
    <t>DAPS Diagram study</t>
  </si>
  <si>
    <t>DataLab Task</t>
  </si>
  <si>
    <t>Set up a Development Environment for Deep Learning</t>
  </si>
  <si>
    <t>Introduction to Deep Learning</t>
  </si>
  <si>
    <t>The Mathematical Building Blocks of Neural Networks</t>
  </si>
  <si>
    <t>Reading Today's Material about Preprocessing Image Data</t>
  </si>
  <si>
    <t>Practical Assignment (Regression and Binary Classification Tasks)</t>
  </si>
  <si>
    <t>Practical Assignment (Multi-class Classification and Multi-label Classification Tasks)</t>
  </si>
  <si>
    <t>Review session assesment Block B</t>
  </si>
  <si>
    <t>TensorFlow and Keras</t>
  </si>
  <si>
    <t>Fundamental Machine Learning Concepts</t>
  </si>
  <si>
    <t>DataLab Tasks</t>
  </si>
  <si>
    <t>Introduction to Model Evaluation</t>
  </si>
  <si>
    <t>Training, Validation and Test Sets</t>
  </si>
  <si>
    <t>Improving Your Model Performance</t>
  </si>
  <si>
    <t>Reading Today's Material and Tasks</t>
  </si>
  <si>
    <t>Practical Assignment (Learning Curves)</t>
  </si>
  <si>
    <t>Practical Assignment (Early Stopping)</t>
  </si>
  <si>
    <t>Practical Assignment (Tuning learning rate)</t>
  </si>
  <si>
    <t>Understanding Neural Networks</t>
  </si>
  <si>
    <t>Calculating the Output of a Multilayer Perception</t>
  </si>
  <si>
    <t>Reading today's assignment and structure of the Jupyter notebook</t>
  </si>
  <si>
    <t>Work on the Practical Assignment Notebook</t>
  </si>
  <si>
    <t>DataLab Task - 3.7</t>
  </si>
  <si>
    <t>Overview of Machine Learning Project Lifecycle - Quiz</t>
  </si>
  <si>
    <t>Exploring Phases of the Machine Learning</t>
  </si>
  <si>
    <t>Naïve Gradient Descent Implementation</t>
  </si>
  <si>
    <t>Gradient Descent in Neural Networks - Sturdying Chapter1, Section 5: Leading with Gradient Descent</t>
  </si>
  <si>
    <t>Reading asignment and introduction to the gradient descent algorithm</t>
  </si>
  <si>
    <t>Working on Practical Assignment - Task 6</t>
  </si>
  <si>
    <t>Week 9-10 challenges and Guest Lecture</t>
  </si>
  <si>
    <t>Understanding Convolutions</t>
  </si>
  <si>
    <t>Image Modeling with Keras - DataCamp Course</t>
  </si>
  <si>
    <t>DataCamp Certificate</t>
  </si>
  <si>
    <t>DataLab Task 3.2 (Preprocessing)</t>
  </si>
  <si>
    <t>DataLab Task 3.3 (CNN Architecture)</t>
  </si>
  <si>
    <t>DataLab Task 3.4 (CNN Training)</t>
  </si>
  <si>
    <t>DataLab Task 3.5 (Model Performance)</t>
  </si>
  <si>
    <t>Convolutiional Neural Networks</t>
  </si>
  <si>
    <t>DataLab Task 3.6 (Error Analysis)</t>
  </si>
  <si>
    <t>Error Analysis - Quiz</t>
  </si>
  <si>
    <t>Collecting More Data</t>
  </si>
  <si>
    <t>Data Augmentation</t>
  </si>
  <si>
    <t>Transfer Learning</t>
  </si>
  <si>
    <t>Quiz</t>
  </si>
  <si>
    <t>DataLab Tasks (Apply Data Augmentation)</t>
  </si>
  <si>
    <t>DataLab Tasks (Apply Transfer Learning)</t>
  </si>
  <si>
    <t>Introduction to Machine Learning in Production</t>
  </si>
  <si>
    <t>Deployment</t>
  </si>
  <si>
    <t>Selecting and Training a Model</t>
  </si>
  <si>
    <t>Human-Level Performance</t>
  </si>
  <si>
    <t>DataLab Task 3.1: Baselines</t>
  </si>
  <si>
    <t>DataLab Task: Improving Your Model</t>
  </si>
  <si>
    <t>Error Analysis and Performance Auditing</t>
  </si>
  <si>
    <t>Data Iteration</t>
  </si>
  <si>
    <t>Define Data and Establish Baseline</t>
  </si>
  <si>
    <t>Label and Organize Data</t>
  </si>
  <si>
    <t>Scoping</t>
  </si>
  <si>
    <t>Preparation of the Project Presentation</t>
  </si>
  <si>
    <t>W2-DL1-MLP-Student-Notebook_235030.ipynb</t>
  </si>
  <si>
    <t>W2-DL2-MLP-Student-Notebook_235030.ipynb</t>
  </si>
  <si>
    <t>Whats is XAI and is it important?</t>
  </si>
  <si>
    <t>Use case healthcare</t>
  </si>
  <si>
    <t>Taxonomy of XAI</t>
  </si>
  <si>
    <t>What is 'Good Explanation'</t>
  </si>
  <si>
    <t>A Provocative Perspective: 'Do we Really want Explainable AI?'</t>
  </si>
  <si>
    <t>Group Presentation on XAI - Preparation</t>
  </si>
  <si>
    <t>Group Presentation on XAI - Presentation sessions</t>
  </si>
  <si>
    <t>Vanila Gradients</t>
  </si>
  <si>
    <t>Integrated Gradients</t>
  </si>
  <si>
    <t>Grad-CAM</t>
  </si>
  <si>
    <t>LIME</t>
  </si>
  <si>
    <t>SHAP</t>
  </si>
  <si>
    <t>Adversial Attacks &amp; Counterfactuals</t>
  </si>
  <si>
    <t>DataLab Tasks: Catch-Up Time</t>
  </si>
  <si>
    <t>Work on DataLab Tasks</t>
  </si>
  <si>
    <t>Formative Feedback Session</t>
  </si>
  <si>
    <t>Learning about Human-Centered AI</t>
  </si>
  <si>
    <t>Interaction and Information Processing Fundamentals</t>
  </si>
  <si>
    <t>Design Thinking</t>
  </si>
  <si>
    <t>Flow theory</t>
  </si>
  <si>
    <t>DataLab Preparation</t>
  </si>
  <si>
    <t>Interaction design</t>
  </si>
  <si>
    <t>Interface design</t>
  </si>
  <si>
    <t>Introduction to Figma</t>
  </si>
  <si>
    <t>Read the material on think-aloud studies</t>
  </si>
  <si>
    <t>Participate in the study</t>
  </si>
  <si>
    <t>Analyze the results</t>
  </si>
  <si>
    <t>Linked course on user testing</t>
  </si>
  <si>
    <t>Background on A/B testing</t>
  </si>
  <si>
    <t>DataCamp Course on A/B testing</t>
  </si>
  <si>
    <t>Preparing for A/B testing in DataLab</t>
  </si>
  <si>
    <t>Set-up</t>
  </si>
  <si>
    <t>A/B Testing in rounds</t>
  </si>
  <si>
    <t>Analyze results</t>
  </si>
  <si>
    <t>UX Design for AI</t>
  </si>
  <si>
    <t>Designing for AI algorithms implementation</t>
  </si>
  <si>
    <t>Creating the demo video for my wireframe</t>
  </si>
  <si>
    <t>Work on the final presentation</t>
  </si>
  <si>
    <t>Finishing DataLab Tasks</t>
  </si>
  <si>
    <t>Prepare for the presentation</t>
  </si>
  <si>
    <t>Fill in the Learning Log</t>
  </si>
  <si>
    <t>Fill in the WorkLog</t>
  </si>
  <si>
    <t>Prepare to deliver everything</t>
  </si>
  <si>
    <t>Week2_Monday_DataCamp.ipynb</t>
  </si>
  <si>
    <t>Image Modelling with Keras - DataCamp Course.pdf</t>
  </si>
  <si>
    <t>LinkedInCertificate_Interaction Design Interface .pdf</t>
  </si>
  <si>
    <t>W3-MLP-From-Scratch-Student-Notebook.ipynb</t>
  </si>
  <si>
    <t>W6-RESPAI-Vanilla-Gradients-235030.ipynb</t>
  </si>
  <si>
    <t>Week2_Thursday_235030_Option_1.ipynb</t>
  </si>
  <si>
    <t>Week2_Thursday_235030_Option_2.ipynb</t>
  </si>
  <si>
    <t>Week2_Wednesday_235030_1.ipynb</t>
  </si>
  <si>
    <t>Week2_Wednesday_235030_2.ipynb</t>
  </si>
  <si>
    <t>DataLabPrep</t>
  </si>
  <si>
    <t>Week4_Monday_DataLabPrep_235030.ipynb</t>
  </si>
  <si>
    <t>Week4_Thursday_DataLab1_235030.ipynb</t>
  </si>
  <si>
    <t>Week4_Thursday_DataLab2_235030.ipynb</t>
  </si>
  <si>
    <t>DataSet</t>
  </si>
  <si>
    <t>DAPs Diagram.png</t>
  </si>
  <si>
    <t>Final Wireframe video</t>
  </si>
  <si>
    <t>I have problems with the audio of the recordings</t>
  </si>
  <si>
    <t>Project-Presentation_235030.pptx</t>
  </si>
  <si>
    <t>StakeholderPrioritization.png</t>
  </si>
  <si>
    <t>A_B Test plan.docx</t>
  </si>
  <si>
    <t>T-testIndependentSamplesHCAI.ipynb</t>
  </si>
  <si>
    <t>AB_test</t>
  </si>
  <si>
    <t>Recording 2</t>
  </si>
  <si>
    <t xml:space="preserve">Recording 1,  </t>
  </si>
  <si>
    <t>Finish the Final Deliverable Template</t>
  </si>
  <si>
    <t>Creative-Brief.ipynb</t>
  </si>
  <si>
    <t>Wireframe Prototype 1</t>
  </si>
  <si>
    <t>Final Deliverable</t>
  </si>
  <si>
    <t>Project Presentation</t>
  </si>
  <si>
    <t>Video of the Final Wireframe</t>
  </si>
  <si>
    <t>First Wireframe Prototype with Figma</t>
  </si>
  <si>
    <t>Work on the final Iterations of the Final Deliverable Template</t>
  </si>
  <si>
    <t>DataSet for the Project</t>
  </si>
  <si>
    <t>Stakeholder Grid Matrix</t>
  </si>
  <si>
    <t>DAPS Diagram</t>
  </si>
  <si>
    <t>Baselines (Section 3.1 of the Creative Brief)</t>
  </si>
  <si>
    <t>Data Camp Course Certificate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</si>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</sst>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&quot;-&quot;mmm&quot;-&quot;yyyy"/>
    <numFmt numFmtId="166" formatCode="d/m/yy"/>
  </numFmts>
  <fonts count="16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11" fillId="0" borderId="0" xfId="0" applyFont="1"/>
    <xf numFmtId="0" fontId="4" fillId="13" borderId="1" xfId="0" applyFont="1" applyFill="1" applyBorder="1" applyAlignment="1">
      <alignment vertical="center" wrapText="1"/>
    </xf>
    <xf numFmtId="0" fontId="13" fillId="0" borderId="0" xfId="0" applyFont="1"/>
    <xf numFmtId="0" fontId="14" fillId="0" borderId="0" xfId="1" applyAlignment="1">
      <alignment vertical="top"/>
    </xf>
    <xf numFmtId="0" fontId="14" fillId="0" borderId="0" xfId="1" applyAlignment="1">
      <alignment horizontal="left" vertical="top"/>
    </xf>
    <xf numFmtId="0" fontId="14" fillId="0" borderId="0" xfId="1" applyAlignment="1">
      <alignment horizontal="left" vertical="center" readingOrder="1"/>
    </xf>
    <xf numFmtId="0" fontId="15" fillId="0" borderId="0" xfId="1" applyFont="1" applyAlignment="1">
      <alignment vertical="top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6" xfId="0" applyFont="1" applyBorder="1"/>
    <xf numFmtId="0" fontId="7" fillId="11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3" borderId="2" xfId="0" applyFont="1" applyFill="1" applyBorder="1"/>
    <xf numFmtId="0" fontId="5" fillId="13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redaUniversityADSAI/2023-24c-fai1-adsai-VladislavStoimenov235030/blob/19eba27af1f7ae0eeb1711c98c00a933149a67e6/DataLab%20Preps/Week2_Thursday_235030_Option_1.ipynb" TargetMode="External"/><Relationship Id="rId18" Type="http://schemas.openxmlformats.org/officeDocument/2006/relationships/hyperlink" Target="https://github.com/BredaUniversityADSAI/2023-24c-fai1-adsai-VladislavStoimenov235030/blob/19eba27af1f7ae0eeb1711c98c00a933149a67e6/DataLab%20Preps/Week4_Thursday_DataLab2_235030.ipynb" TargetMode="External"/><Relationship Id="rId26" Type="http://schemas.openxmlformats.org/officeDocument/2006/relationships/hyperlink" Target="https://github.com/BredaUniversityADSAI/2023-24c-fai1-adsai-VladislavStoimenov235030/tree/5cb4805a264fc756390e93e1183e73635cb2c6a5/AB_test" TargetMode="External"/><Relationship Id="rId3" Type="http://schemas.openxmlformats.org/officeDocument/2006/relationships/hyperlink" Target="https://github.com/BredaUniversityADSAI/2023-24c-fai1-adsai-VladislavStoimenov235030/blob/8b9dd6a19a7f49820a3aba02511fc6bc4697809d/DataLab%20Preps/W2-DL1-MLP-Student-Notebook_235030.ipynb" TargetMode="External"/><Relationship Id="rId21" Type="http://schemas.openxmlformats.org/officeDocument/2006/relationships/hyperlink" Target="https://github.com/BredaUniversityADSAI/2023-24c-fai1-adsai-VladislavStoimenov235030/blob/5cb4805a264fc756390e93e1183e73635cb2c6a5/Deliverables/Final_Wireframe_Video.mp4" TargetMode="External"/><Relationship Id="rId34" Type="http://schemas.openxmlformats.org/officeDocument/2006/relationships/hyperlink" Target="https://github.com/BredaUniversityADSAI/2023-24c-fai1-adsai-VladislavStoimenov235030/blob/4d46b527a210199b028ff59a4d80f0d32516bf48/Deliverables/Creative-Brief.ipynb" TargetMode="External"/><Relationship Id="rId7" Type="http://schemas.openxmlformats.org/officeDocument/2006/relationships/hyperlink" Target="https://github.com/BredaUniversityADSAI/2023-24c-fai1-adsai-VladislavStoimenov235030/blob/19eba27af1f7ae0eeb1711c98c00a933149a67e6/DataLab%20Preps/Week2_Monday_DataCamp.ipynb" TargetMode="External"/><Relationship Id="rId12" Type="http://schemas.openxmlformats.org/officeDocument/2006/relationships/hyperlink" Target="https://github.com/BredaUniversityADSAI/2023-24c-fai1-adsai-VladislavStoimenov235030/blob/19eba27af1f7ae0eeb1711c98c00a933149a67e6/DataLab%20Preps/W6-RESPAI-Vanilla-Gradients-235030.ipynb" TargetMode="External"/><Relationship Id="rId17" Type="http://schemas.openxmlformats.org/officeDocument/2006/relationships/hyperlink" Target="https://github.com/BredaUniversityADSAI/2023-24c-fai1-adsai-VladislavStoimenov235030/blob/19eba27af1f7ae0eeb1711c98c00a933149a67e6/DataLab%20Preps/Week4_Thursday_DataLab1_235030.ipynb" TargetMode="External"/><Relationship Id="rId25" Type="http://schemas.openxmlformats.org/officeDocument/2006/relationships/hyperlink" Target="https://github.com/BredaUniversityADSAI/2023-24c-fai1-adsai-VladislavStoimenov235030/blob/5cb4805a264fc756390e93e1183e73635cb2c6a5/AB_test/T-testIndependentSamplesHCAI.ipynb" TargetMode="External"/><Relationship Id="rId33" Type="http://schemas.openxmlformats.org/officeDocument/2006/relationships/hyperlink" Target="https://github.com/BredaUniversityADSAI/2023-24c-fai1-adsai-VladislavStoimenov235030/blob/4d46b527a210199b028ff59a4d80f0d32516bf48/Deliverables/Creative-Brief.ipynb" TargetMode="External"/><Relationship Id="rId2" Type="http://schemas.openxmlformats.org/officeDocument/2006/relationships/hyperlink" Target="https://github.com/BredaUniversityADSAI/2023-24c-fai1-adsai-VladislavStoimenov235030/blob/8b9dd6a19a7f49820a3aba02511fc6bc4697809d/DataLab%20Preps/W2-DL1-MLP-Student-Notebook_235030.ipynb" TargetMode="External"/><Relationship Id="rId16" Type="http://schemas.openxmlformats.org/officeDocument/2006/relationships/hyperlink" Target="https://github.com/BredaUniversityADSAI/2023-24c-fai1-adsai-VladislavStoimenov235030/blob/19eba27af1f7ae0eeb1711c98c00a933149a67e6/DataLab%20Preps/Week4_Monday_DataLabPrep_235030.ipynb" TargetMode="External"/><Relationship Id="rId20" Type="http://schemas.openxmlformats.org/officeDocument/2006/relationships/hyperlink" Target="https://github.com/BredaUniversityADSAI/2023-24c-fai1-adsai-VladislavStoimenov235030/blob/5cb4805a264fc756390e93e1183e73635cb2c6a5/Deliverables/DAPs%20Diagram.png" TargetMode="External"/><Relationship Id="rId29" Type="http://schemas.openxmlformats.org/officeDocument/2006/relationships/hyperlink" Target="https://github.com/BredaUniversityADSAI/2023-24c-fai1-adsai-VladislavStoimenov235030/blob/4d46b527a210199b028ff59a4d80f0d32516bf48/Deliverables/Creative-Brief.ipynb" TargetMode="External"/><Relationship Id="rId1" Type="http://schemas.openxmlformats.org/officeDocument/2006/relationships/hyperlink" Target="https://github.com/BredaUniversityADSAI/2023-24c-fai1-adsai-VladislavStoimenov235030/blob/c05b029c3e6ca1496c5a5b1bc7688d1f65574d99/DataLab%20Preps/Image%20Modelling%20with%20Keras%20-%20DataCamp%20Course.pdf" TargetMode="External"/><Relationship Id="rId6" Type="http://schemas.openxmlformats.org/officeDocument/2006/relationships/hyperlink" Target="https://github.com/BredaUniversityADSAI/2023-24c-fai1-adsai-VladislavStoimenov235030/blob/8b9dd6a19a7f49820a3aba02511fc6bc4697809d/DataLab%20Preps/W2-DL2-MLP-Student-Notebook_235030.ipynb" TargetMode="External"/><Relationship Id="rId11" Type="http://schemas.openxmlformats.org/officeDocument/2006/relationships/hyperlink" Target="https://github.com/BredaUniversityADSAI/2023-24c-fai1-adsai-VladislavStoimenov235030/blob/19eba27af1f7ae0eeb1711c98c00a933149a67e6/DataLab%20Preps/W3-MLP-From-Scratch-Student-Notebook.ipynb" TargetMode="External"/><Relationship Id="rId24" Type="http://schemas.openxmlformats.org/officeDocument/2006/relationships/hyperlink" Target="https://github.com/BredaUniversityADSAI/2023-24c-fai1-adsai-VladislavStoimenov235030/blob/5cb4805a264fc756390e93e1183e73635cb2c6a5/AB_test/A_B%20Test%20plan.docx" TargetMode="External"/><Relationship Id="rId32" Type="http://schemas.openxmlformats.org/officeDocument/2006/relationships/hyperlink" Target="https://github.com/BredaUniversityADSAI/2023-24c-fai1-adsai-VladislavStoimenov235030/blob/4d46b527a210199b028ff59a4d80f0d32516bf48/Deliverables/Creative-Brief.ipynb" TargetMode="External"/><Relationship Id="rId5" Type="http://schemas.openxmlformats.org/officeDocument/2006/relationships/hyperlink" Target="https://github.com/BredaUniversityADSAI/2023-24c-fai1-adsai-VladislavStoimenov235030/blob/8b9dd6a19a7f49820a3aba02511fc6bc4697809d/DataLab%20Preps/W2-DL2-MLP-Student-Notebook_235030.ipynb" TargetMode="External"/><Relationship Id="rId15" Type="http://schemas.openxmlformats.org/officeDocument/2006/relationships/hyperlink" Target="https://github.com/BredaUniversityADSAI/2023-24c-fai1-adsai-VladislavStoimenov235030/blob/19eba27af1f7ae0eeb1711c98c00a933149a67e6/DataLab%20Preps/Week2_Wednesday_235030_1.ipynb" TargetMode="External"/><Relationship Id="rId23" Type="http://schemas.openxmlformats.org/officeDocument/2006/relationships/hyperlink" Target="https://github.com/BredaUniversityADSAI/2023-24c-fai1-adsai-VladislavStoimenov235030/blob/5cb4805a264fc756390e93e1183e73635cb2c6a5/Deliverables/StakeholderPrioritization.png" TargetMode="External"/><Relationship Id="rId28" Type="http://schemas.openxmlformats.org/officeDocument/2006/relationships/hyperlink" Target="https://github.com/BredaUniversityADSAI/2023-24c-fai1-adsai-VladislavStoimenov235030/blob/4d46b527a210199b028ff59a4d80f0d32516bf48/DataLab%20Preps/bandicam%202024-04-09%2017-53-16-552.mp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BredaUniversityADSAI/2023-24c-fai1-adsai-VladislavStoimenov235030/blob/19eba27af1f7ae0eeb1711c98c00a933149a67e6/DataLab%20Preps/W3-MLP-From-Scratch-Student-Notebook.ipynb" TargetMode="External"/><Relationship Id="rId19" Type="http://schemas.openxmlformats.org/officeDocument/2006/relationships/hyperlink" Target="https://github.com/BredaUniversityADSAI/2023-24c-fai1-adsai-VladislavStoimenov235030/tree/5cb4805a264fc756390e93e1183e73635cb2c6a5/Deliverables/Dataset" TargetMode="External"/><Relationship Id="rId31" Type="http://schemas.openxmlformats.org/officeDocument/2006/relationships/hyperlink" Target="https://github.com/BredaUniversityADSAI/2023-24c-fai1-adsai-VladislavStoimenov235030/blob/4d46b527a210199b028ff59a4d80f0d32516bf48/Deliverables/Creative-Brief.ipynb" TargetMode="External"/><Relationship Id="rId4" Type="http://schemas.openxmlformats.org/officeDocument/2006/relationships/hyperlink" Target="https://github.com/BredaUniversityADSAI/2023-24c-fai1-adsai-VladislavStoimenov235030/blob/8b9dd6a19a7f49820a3aba02511fc6bc4697809d/DataLab%20Preps/W2-DL2-MLP-Student-Notebook_235030.ipynb" TargetMode="External"/><Relationship Id="rId9" Type="http://schemas.openxmlformats.org/officeDocument/2006/relationships/hyperlink" Target="https://github.com/BredaUniversityADSAI/2023-24c-fai1-adsai-VladislavStoimenov235030/blob/19eba27af1f7ae0eeb1711c98c00a933149a67e6/DataLab%20Preps/LinkedInCertificate_Interaction%20Design%20Interface%20.pdf" TargetMode="External"/><Relationship Id="rId14" Type="http://schemas.openxmlformats.org/officeDocument/2006/relationships/hyperlink" Target="https://github.com/BredaUniversityADSAI/2023-24c-fai1-adsai-VladislavStoimenov235030/blob/19eba27af1f7ae0eeb1711c98c00a933149a67e6/DataLab%20Preps/Week2_Thursday_235030_Option_2.ipynb" TargetMode="External"/><Relationship Id="rId22" Type="http://schemas.openxmlformats.org/officeDocument/2006/relationships/hyperlink" Target="https://github.com/BredaUniversityADSAI/2023-24c-fai1-adsai-VladislavStoimenov235030/blob/5cb4805a264fc756390e93e1183e73635cb2c6a5/Deliverables/Project-Presentation_235030.pptx" TargetMode="External"/><Relationship Id="rId27" Type="http://schemas.openxmlformats.org/officeDocument/2006/relationships/hyperlink" Target="https://github.com/BredaUniversityADSAI/2023-24c-fai1-adsai-VladislavStoimenov235030/blob/4d46b527a210199b028ff59a4d80f0d32516bf48/DataLab%20Preps/bandicam%202024-04-09%2017-39-04-978.mp4" TargetMode="External"/><Relationship Id="rId30" Type="http://schemas.openxmlformats.org/officeDocument/2006/relationships/hyperlink" Target="https://github.com/BredaUniversityADSAI/2023-24c-fai1-adsai-VladislavStoimenov235030/blob/19eba27af1f7ae0eeb1711c98c00a933149a67e6/DataLab%20Preps/Week2_Wednesday_235030_2.ipynb" TargetMode="External"/><Relationship Id="rId35" Type="http://schemas.openxmlformats.org/officeDocument/2006/relationships/hyperlink" Target="https://www.figma.com/proto/kdPeDsSsWcw20dgxYFFi3B/Untitled?type=design&amp;node-id=81-1250&amp;t=6mUdrGptYH9K7s1t-1&amp;scaling=scale-down&amp;page-id=0%3A1&amp;starting-point-node-id=81%3A1250&amp;mode=design" TargetMode="External"/><Relationship Id="rId8" Type="http://schemas.openxmlformats.org/officeDocument/2006/relationships/hyperlink" Target="https://github.com/BredaUniversityADSAI/2023-24c-fai1-adsai-VladislavStoimenov235030/blob/19eba27af1f7ae0eeb1711c98c00a933149a67e6/DataLab%20Preps/Image%20Modelling%20with%20Keras%20-%20DataCamp%20Cour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64"/>
  <sheetViews>
    <sheetView tabSelected="1" zoomScale="74" workbookViewId="0">
      <pane ySplit="1" topLeftCell="A125" activePane="bottomLeft" state="frozen"/>
      <selection pane="bottomLeft" activeCell="J150" sqref="J150"/>
    </sheetView>
  </sheetViews>
  <sheetFormatPr defaultColWidth="14.42578125" defaultRowHeight="15" customHeight="1" x14ac:dyDescent="0.2"/>
  <cols>
    <col min="1" max="1" width="9.85546875" customWidth="1"/>
    <col min="2" max="2" width="11.42578125" customWidth="1"/>
    <col min="3" max="3" width="16.42578125" customWidth="1"/>
    <col min="4" max="4" width="43.42578125" customWidth="1"/>
    <col min="5" max="6" width="15.42578125" customWidth="1"/>
    <col min="7" max="7" width="8.5703125" customWidth="1"/>
    <col min="8" max="8" width="8.42578125" customWidth="1"/>
    <col min="9" max="9" width="6.42578125" customWidth="1"/>
    <col min="10" max="10" width="44.5703125" customWidth="1"/>
    <col min="11" max="11" width="81.42578125" customWidth="1"/>
  </cols>
  <sheetData>
    <row r="1" spans="1:11" ht="24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">
      <c r="A2" s="43" t="s">
        <v>11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27.75" customHeight="1" x14ac:dyDescent="0.2">
      <c r="A3" s="9" t="s">
        <v>12</v>
      </c>
      <c r="B3" s="45" t="s">
        <v>13</v>
      </c>
      <c r="C3" s="46"/>
      <c r="D3" s="46"/>
      <c r="E3" s="46"/>
      <c r="F3" s="46"/>
      <c r="G3" s="46"/>
      <c r="H3" s="46"/>
      <c r="I3" s="46"/>
      <c r="J3" s="46"/>
      <c r="K3" s="47"/>
    </row>
    <row r="4" spans="1:11" ht="12.75" x14ac:dyDescent="0.2">
      <c r="A4" s="31">
        <v>45341</v>
      </c>
      <c r="B4" s="27" t="s">
        <v>50</v>
      </c>
      <c r="C4" s="11" t="s">
        <v>14</v>
      </c>
      <c r="D4" s="27" t="s">
        <v>70</v>
      </c>
      <c r="E4" s="12" t="s">
        <v>62</v>
      </c>
      <c r="F4" s="12" t="s">
        <v>46</v>
      </c>
      <c r="G4" s="29">
        <v>2</v>
      </c>
      <c r="H4" s="29">
        <v>2</v>
      </c>
      <c r="I4" s="29">
        <f t="shared" ref="I4:I18" si="0">H4-G4</f>
        <v>0</v>
      </c>
      <c r="J4" s="13"/>
      <c r="K4" s="27"/>
    </row>
    <row r="5" spans="1:11" ht="12.75" x14ac:dyDescent="0.2">
      <c r="A5" s="31">
        <v>45341</v>
      </c>
      <c r="B5" s="27" t="s">
        <v>50</v>
      </c>
      <c r="C5" s="11" t="s">
        <v>14</v>
      </c>
      <c r="D5" s="27" t="s">
        <v>71</v>
      </c>
      <c r="E5" s="12" t="s">
        <v>62</v>
      </c>
      <c r="F5" s="12" t="s">
        <v>46</v>
      </c>
      <c r="G5" s="29">
        <v>3</v>
      </c>
      <c r="H5" s="29">
        <v>3</v>
      </c>
      <c r="I5" s="29">
        <f t="shared" si="0"/>
        <v>0</v>
      </c>
      <c r="J5" s="13"/>
      <c r="K5" s="15"/>
    </row>
    <row r="6" spans="1:11" ht="12.75" x14ac:dyDescent="0.2">
      <c r="A6" s="31">
        <v>45341</v>
      </c>
      <c r="B6" s="27" t="s">
        <v>50</v>
      </c>
      <c r="C6" s="11" t="s">
        <v>14</v>
      </c>
      <c r="D6" s="27" t="s">
        <v>72</v>
      </c>
      <c r="E6" s="12" t="s">
        <v>62</v>
      </c>
      <c r="F6" s="12" t="s">
        <v>46</v>
      </c>
      <c r="G6" s="29">
        <v>3</v>
      </c>
      <c r="H6" s="29">
        <v>3</v>
      </c>
      <c r="I6" s="29">
        <f t="shared" si="0"/>
        <v>0</v>
      </c>
      <c r="J6" s="13"/>
      <c r="K6" s="15"/>
    </row>
    <row r="7" spans="1:11" ht="12.75" x14ac:dyDescent="0.2">
      <c r="A7" s="31">
        <v>45342</v>
      </c>
      <c r="B7" s="27" t="s">
        <v>50</v>
      </c>
      <c r="C7" s="11" t="s">
        <v>14</v>
      </c>
      <c r="D7" s="27" t="s">
        <v>73</v>
      </c>
      <c r="E7" s="12" t="s">
        <v>42</v>
      </c>
      <c r="F7" s="12" t="s">
        <v>58</v>
      </c>
      <c r="G7" s="29">
        <v>0.5</v>
      </c>
      <c r="H7" s="29">
        <v>0.5</v>
      </c>
      <c r="I7" s="29">
        <f t="shared" si="0"/>
        <v>0</v>
      </c>
      <c r="J7" s="13"/>
      <c r="K7" s="15"/>
    </row>
    <row r="8" spans="1:11" ht="12.75" x14ac:dyDescent="0.2">
      <c r="A8" s="31">
        <v>45342</v>
      </c>
      <c r="B8" s="27" t="s">
        <v>50</v>
      </c>
      <c r="C8" s="11" t="s">
        <v>14</v>
      </c>
      <c r="D8" s="27" t="s">
        <v>74</v>
      </c>
      <c r="E8" s="12" t="s">
        <v>54</v>
      </c>
      <c r="F8" s="12" t="s">
        <v>49</v>
      </c>
      <c r="G8" s="29">
        <v>1</v>
      </c>
      <c r="H8" s="29">
        <v>1</v>
      </c>
      <c r="I8" s="29">
        <f t="shared" si="0"/>
        <v>0</v>
      </c>
      <c r="J8" s="40" t="s">
        <v>195</v>
      </c>
      <c r="K8" s="15" t="s">
        <v>214</v>
      </c>
    </row>
    <row r="9" spans="1:11" ht="12.75" x14ac:dyDescent="0.2">
      <c r="A9" s="31">
        <v>45342</v>
      </c>
      <c r="B9" s="27" t="s">
        <v>50</v>
      </c>
      <c r="C9" s="11" t="s">
        <v>14</v>
      </c>
      <c r="D9" s="27" t="s">
        <v>75</v>
      </c>
      <c r="E9" s="12" t="s">
        <v>61</v>
      </c>
      <c r="F9" s="12" t="s">
        <v>58</v>
      </c>
      <c r="G9" s="29">
        <v>2</v>
      </c>
      <c r="H9" s="29">
        <v>2</v>
      </c>
      <c r="I9" s="29">
        <f t="shared" si="0"/>
        <v>0</v>
      </c>
      <c r="J9" s="13"/>
      <c r="K9" s="15"/>
    </row>
    <row r="10" spans="1:11" ht="12.75" x14ac:dyDescent="0.2">
      <c r="A10" s="31">
        <v>45342</v>
      </c>
      <c r="B10" s="27" t="s">
        <v>50</v>
      </c>
      <c r="C10" s="11" t="s">
        <v>14</v>
      </c>
      <c r="D10" s="27" t="s">
        <v>76</v>
      </c>
      <c r="E10" s="12" t="s">
        <v>54</v>
      </c>
      <c r="F10" s="12" t="s">
        <v>49</v>
      </c>
      <c r="G10" s="29">
        <v>4</v>
      </c>
      <c r="H10" s="29">
        <v>4</v>
      </c>
      <c r="I10" s="29">
        <f t="shared" si="0"/>
        <v>0</v>
      </c>
      <c r="J10" s="13"/>
      <c r="K10" s="15"/>
    </row>
    <row r="11" spans="1:11" ht="12.75" x14ac:dyDescent="0.2">
      <c r="A11" s="31">
        <v>45343</v>
      </c>
      <c r="B11" s="27" t="s">
        <v>50</v>
      </c>
      <c r="C11" s="11" t="s">
        <v>14</v>
      </c>
      <c r="D11" s="27" t="s">
        <v>66</v>
      </c>
      <c r="E11" s="12" t="s">
        <v>62</v>
      </c>
      <c r="F11" s="12" t="s">
        <v>49</v>
      </c>
      <c r="G11" s="29">
        <v>2</v>
      </c>
      <c r="H11" s="29">
        <v>2</v>
      </c>
      <c r="I11" s="29">
        <f t="shared" si="0"/>
        <v>0</v>
      </c>
      <c r="J11" s="13"/>
      <c r="K11" s="15"/>
    </row>
    <row r="12" spans="1:11" ht="12.75" x14ac:dyDescent="0.2">
      <c r="A12" s="31">
        <v>45343</v>
      </c>
      <c r="B12" s="27" t="s">
        <v>50</v>
      </c>
      <c r="C12" s="11" t="s">
        <v>14</v>
      </c>
      <c r="D12" s="27" t="s">
        <v>67</v>
      </c>
      <c r="E12" s="12" t="s">
        <v>62</v>
      </c>
      <c r="F12" s="12" t="s">
        <v>49</v>
      </c>
      <c r="G12" s="29">
        <v>2</v>
      </c>
      <c r="H12" s="29">
        <v>2</v>
      </c>
      <c r="I12" s="29">
        <f t="shared" si="0"/>
        <v>0</v>
      </c>
      <c r="J12" s="28"/>
      <c r="K12" s="15"/>
    </row>
    <row r="13" spans="1:11" ht="12.75" x14ac:dyDescent="0.2">
      <c r="A13" s="31">
        <v>45343</v>
      </c>
      <c r="B13" s="27" t="s">
        <v>50</v>
      </c>
      <c r="C13" s="11" t="s">
        <v>14</v>
      </c>
      <c r="D13" t="s">
        <v>68</v>
      </c>
      <c r="E13" s="12" t="s">
        <v>62</v>
      </c>
      <c r="F13" s="12" t="s">
        <v>49</v>
      </c>
      <c r="G13" s="29">
        <v>4</v>
      </c>
      <c r="H13" s="29">
        <v>4</v>
      </c>
      <c r="I13" s="29">
        <f t="shared" si="0"/>
        <v>0</v>
      </c>
      <c r="J13" s="28"/>
      <c r="K13" s="15"/>
    </row>
    <row r="14" spans="1:11" ht="12.75" x14ac:dyDescent="0.2">
      <c r="A14" s="31">
        <v>45344</v>
      </c>
      <c r="B14" s="27" t="s">
        <v>50</v>
      </c>
      <c r="C14" s="11" t="s">
        <v>14</v>
      </c>
      <c r="D14" s="27" t="s">
        <v>77</v>
      </c>
      <c r="E14" s="12" t="s">
        <v>48</v>
      </c>
      <c r="F14" s="12" t="s">
        <v>46</v>
      </c>
      <c r="G14" s="29">
        <v>1</v>
      </c>
      <c r="H14" s="29">
        <v>1</v>
      </c>
      <c r="I14" s="29">
        <f t="shared" si="0"/>
        <v>0</v>
      </c>
      <c r="J14" s="40" t="s">
        <v>200</v>
      </c>
      <c r="K14" s="15" t="s">
        <v>215</v>
      </c>
    </row>
    <row r="15" spans="1:11" ht="12.75" x14ac:dyDescent="0.2">
      <c r="A15" s="31">
        <v>45344</v>
      </c>
      <c r="B15" s="27" t="s">
        <v>50</v>
      </c>
      <c r="C15" s="11" t="s">
        <v>14</v>
      </c>
      <c r="D15" s="27" t="s">
        <v>78</v>
      </c>
      <c r="E15" s="12" t="s">
        <v>62</v>
      </c>
      <c r="F15" s="12" t="s">
        <v>46</v>
      </c>
      <c r="G15" s="29">
        <v>2</v>
      </c>
      <c r="H15" s="29">
        <v>2</v>
      </c>
      <c r="I15" s="29">
        <f t="shared" si="0"/>
        <v>0</v>
      </c>
      <c r="J15" s="40" t="s">
        <v>196</v>
      </c>
      <c r="K15" s="15" t="s">
        <v>216</v>
      </c>
    </row>
    <row r="16" spans="1:11" ht="12.75" x14ac:dyDescent="0.2">
      <c r="A16" s="31">
        <v>45344</v>
      </c>
      <c r="B16" s="27" t="s">
        <v>50</v>
      </c>
      <c r="C16" s="11" t="s">
        <v>14</v>
      </c>
      <c r="D16" s="27" t="s">
        <v>69</v>
      </c>
      <c r="E16" s="12" t="s">
        <v>54</v>
      </c>
      <c r="F16" s="12" t="s">
        <v>46</v>
      </c>
      <c r="G16" s="29">
        <v>4</v>
      </c>
      <c r="H16" s="29">
        <v>4</v>
      </c>
      <c r="I16" s="29">
        <f t="shared" si="0"/>
        <v>0</v>
      </c>
      <c r="J16" s="28"/>
      <c r="K16" s="15"/>
    </row>
    <row r="17" spans="1:11" ht="12.75" x14ac:dyDescent="0.2">
      <c r="A17" s="31">
        <v>45345</v>
      </c>
      <c r="B17" s="27" t="s">
        <v>50</v>
      </c>
      <c r="C17" s="11" t="s">
        <v>14</v>
      </c>
      <c r="D17" s="27" t="s">
        <v>73</v>
      </c>
      <c r="E17" s="12" t="s">
        <v>42</v>
      </c>
      <c r="F17" s="12" t="s">
        <v>58</v>
      </c>
      <c r="G17" s="29">
        <v>0.5</v>
      </c>
      <c r="H17" s="29">
        <v>0.5</v>
      </c>
      <c r="I17" s="29">
        <f t="shared" si="0"/>
        <v>0</v>
      </c>
      <c r="J17" s="28"/>
      <c r="K17" s="15"/>
    </row>
    <row r="18" spans="1:11" ht="12.75" x14ac:dyDescent="0.2">
      <c r="A18" s="31">
        <v>45345</v>
      </c>
      <c r="B18" s="27" t="s">
        <v>50</v>
      </c>
      <c r="C18" s="11" t="s">
        <v>14</v>
      </c>
      <c r="D18" s="27" t="s">
        <v>79</v>
      </c>
      <c r="E18" s="12">
        <v>7.5</v>
      </c>
      <c r="F18" s="12" t="s">
        <v>46</v>
      </c>
      <c r="G18" s="29">
        <v>5</v>
      </c>
      <c r="H18" s="29">
        <v>5</v>
      </c>
      <c r="I18" s="29">
        <f t="shared" si="0"/>
        <v>0</v>
      </c>
      <c r="J18" s="28"/>
      <c r="K18" s="15"/>
    </row>
    <row r="19" spans="1:11" ht="12.75" x14ac:dyDescent="0.2">
      <c r="A19" s="18"/>
      <c r="B19" s="20"/>
      <c r="C19" s="20"/>
      <c r="D19" s="20"/>
      <c r="E19" s="20" t="s">
        <v>15</v>
      </c>
      <c r="F19" s="20"/>
      <c r="G19" s="23">
        <f>SUM(G4:G18)</f>
        <v>36</v>
      </c>
      <c r="H19" s="23">
        <f>SUM(H4:H16)</f>
        <v>30.5</v>
      </c>
      <c r="I19" s="23">
        <f>H19-G19</f>
        <v>-5.5</v>
      </c>
      <c r="J19" s="24"/>
      <c r="K19" s="20"/>
    </row>
    <row r="20" spans="1:11" ht="18.75" customHeight="1" x14ac:dyDescent="0.2">
      <c r="A20" s="48" t="s"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27.75" customHeight="1" x14ac:dyDescent="0.2">
      <c r="A21" s="25" t="s">
        <v>12</v>
      </c>
      <c r="B21" s="59" t="s">
        <v>13</v>
      </c>
      <c r="C21" s="50"/>
      <c r="D21" s="50"/>
      <c r="E21" s="50"/>
      <c r="F21" s="50"/>
      <c r="G21" s="50"/>
      <c r="H21" s="50"/>
      <c r="I21" s="50"/>
      <c r="J21" s="50"/>
      <c r="K21" s="51"/>
    </row>
    <row r="22" spans="1:11" ht="12.75" x14ac:dyDescent="0.2">
      <c r="A22" s="26">
        <v>45348</v>
      </c>
      <c r="B22" s="27" t="s">
        <v>50</v>
      </c>
      <c r="C22" s="11" t="s">
        <v>14</v>
      </c>
      <c r="D22" s="27" t="s">
        <v>80</v>
      </c>
      <c r="E22" s="12" t="s">
        <v>54</v>
      </c>
      <c r="F22" s="12" t="s">
        <v>52</v>
      </c>
      <c r="G22" s="29">
        <v>1</v>
      </c>
      <c r="H22" s="29">
        <v>1</v>
      </c>
      <c r="I22" s="29">
        <f t="shared" ref="I22:I42" si="1">H22-G22</f>
        <v>0</v>
      </c>
      <c r="J22" s="28"/>
      <c r="K22" s="27"/>
    </row>
    <row r="23" spans="1:11" ht="12.75" x14ac:dyDescent="0.2">
      <c r="A23" s="26">
        <v>45348</v>
      </c>
      <c r="B23" s="27" t="s">
        <v>50</v>
      </c>
      <c r="C23" s="11" t="s">
        <v>14</v>
      </c>
      <c r="D23" s="27" t="s">
        <v>81</v>
      </c>
      <c r="E23" s="12" t="s">
        <v>62</v>
      </c>
      <c r="F23" s="12" t="s">
        <v>52</v>
      </c>
      <c r="G23" s="29">
        <v>2</v>
      </c>
      <c r="H23" s="29">
        <v>2</v>
      </c>
      <c r="I23" s="29">
        <f t="shared" si="1"/>
        <v>0</v>
      </c>
      <c r="J23" s="40" t="s">
        <v>182</v>
      </c>
      <c r="K23" s="27"/>
    </row>
    <row r="24" spans="1:11" ht="12.75" x14ac:dyDescent="0.2">
      <c r="A24" s="26">
        <v>45348</v>
      </c>
      <c r="B24" s="27" t="s">
        <v>50</v>
      </c>
      <c r="C24" s="11" t="s">
        <v>14</v>
      </c>
      <c r="D24" s="27" t="s">
        <v>82</v>
      </c>
      <c r="E24" s="12" t="s">
        <v>62</v>
      </c>
      <c r="F24" s="12" t="s">
        <v>52</v>
      </c>
      <c r="G24" s="29">
        <v>4</v>
      </c>
      <c r="H24" s="29">
        <v>4</v>
      </c>
      <c r="I24" s="29">
        <f t="shared" si="1"/>
        <v>0</v>
      </c>
      <c r="J24" s="28"/>
      <c r="K24" s="27"/>
    </row>
    <row r="25" spans="1:11" ht="12.75" x14ac:dyDescent="0.2">
      <c r="A25" s="26">
        <v>45349</v>
      </c>
      <c r="B25" s="27" t="s">
        <v>50</v>
      </c>
      <c r="C25" s="11" t="s">
        <v>14</v>
      </c>
      <c r="D25" s="27" t="s">
        <v>73</v>
      </c>
      <c r="E25" s="12" t="s">
        <v>42</v>
      </c>
      <c r="F25" s="12" t="s">
        <v>58</v>
      </c>
      <c r="G25" s="29">
        <v>0.5</v>
      </c>
      <c r="H25" s="29">
        <v>0.5</v>
      </c>
      <c r="I25" s="29">
        <f t="shared" si="1"/>
        <v>0</v>
      </c>
      <c r="J25" s="28"/>
      <c r="K25" s="27"/>
    </row>
    <row r="26" spans="1:11" ht="12.75" x14ac:dyDescent="0.2">
      <c r="A26" s="26">
        <v>45349</v>
      </c>
      <c r="B26" s="27" t="s">
        <v>50</v>
      </c>
      <c r="C26" s="11" t="s">
        <v>14</v>
      </c>
      <c r="D26" s="27" t="s">
        <v>83</v>
      </c>
      <c r="E26" s="12" t="s">
        <v>62</v>
      </c>
      <c r="F26" s="12" t="s">
        <v>52</v>
      </c>
      <c r="G26" s="29">
        <v>0.5</v>
      </c>
      <c r="H26" s="29">
        <v>0.5</v>
      </c>
      <c r="I26" s="29">
        <f t="shared" si="1"/>
        <v>0</v>
      </c>
      <c r="J26" s="40"/>
      <c r="K26" s="27"/>
    </row>
    <row r="27" spans="1:11" ht="12.75" x14ac:dyDescent="0.2">
      <c r="A27" s="26">
        <v>45349</v>
      </c>
      <c r="B27" s="27" t="s">
        <v>50</v>
      </c>
      <c r="C27" s="11" t="s">
        <v>14</v>
      </c>
      <c r="D27" s="27" t="s">
        <v>84</v>
      </c>
      <c r="E27" s="12" t="s">
        <v>45</v>
      </c>
      <c r="F27" s="12" t="s">
        <v>52</v>
      </c>
      <c r="G27" s="29">
        <v>2</v>
      </c>
      <c r="H27" s="29">
        <v>2</v>
      </c>
      <c r="I27" s="29">
        <f t="shared" si="1"/>
        <v>0</v>
      </c>
      <c r="J27" s="40" t="s">
        <v>137</v>
      </c>
      <c r="K27" s="27" t="s">
        <v>219</v>
      </c>
    </row>
    <row r="28" spans="1:11" ht="12.75" x14ac:dyDescent="0.2">
      <c r="A28" s="26">
        <v>45349</v>
      </c>
      <c r="B28" s="27" t="s">
        <v>50</v>
      </c>
      <c r="C28" s="11" t="s">
        <v>14</v>
      </c>
      <c r="D28" s="27" t="s">
        <v>85</v>
      </c>
      <c r="E28" s="12" t="s">
        <v>45</v>
      </c>
      <c r="F28" s="12" t="s">
        <v>52</v>
      </c>
      <c r="G28" s="29">
        <v>2</v>
      </c>
      <c r="H28" s="29">
        <v>2</v>
      </c>
      <c r="I28" s="29">
        <f t="shared" si="1"/>
        <v>0</v>
      </c>
      <c r="J28" s="40" t="s">
        <v>137</v>
      </c>
      <c r="K28" s="27" t="s">
        <v>219</v>
      </c>
    </row>
    <row r="29" spans="1:11" ht="12.75" x14ac:dyDescent="0.2">
      <c r="A29" s="26">
        <v>45349</v>
      </c>
      <c r="B29" s="27" t="s">
        <v>50</v>
      </c>
      <c r="C29" s="11" t="s">
        <v>14</v>
      </c>
      <c r="D29" s="27" t="s">
        <v>86</v>
      </c>
      <c r="E29" s="12" t="s">
        <v>42</v>
      </c>
      <c r="F29" s="12" t="s">
        <v>58</v>
      </c>
      <c r="G29" s="29">
        <v>1</v>
      </c>
      <c r="H29" s="29">
        <v>1</v>
      </c>
      <c r="I29" s="29">
        <f t="shared" si="1"/>
        <v>0</v>
      </c>
      <c r="J29" s="40" t="s">
        <v>183</v>
      </c>
      <c r="K29" s="27"/>
    </row>
    <row r="30" spans="1:11" ht="12.75" x14ac:dyDescent="0.2">
      <c r="A30" s="26">
        <v>45350</v>
      </c>
      <c r="B30" s="27" t="s">
        <v>50</v>
      </c>
      <c r="C30" s="11" t="s">
        <v>14</v>
      </c>
      <c r="D30" s="27" t="s">
        <v>87</v>
      </c>
      <c r="E30" s="12" t="s">
        <v>62</v>
      </c>
      <c r="F30" s="12" t="s">
        <v>52</v>
      </c>
      <c r="G30" s="29">
        <v>3</v>
      </c>
      <c r="H30" s="29">
        <v>3</v>
      </c>
      <c r="I30" s="29">
        <f t="shared" si="1"/>
        <v>0</v>
      </c>
      <c r="J30" s="40" t="s">
        <v>189</v>
      </c>
      <c r="K30" s="27"/>
    </row>
    <row r="31" spans="1:11" ht="12.75" x14ac:dyDescent="0.2">
      <c r="A31" s="26">
        <v>45350</v>
      </c>
      <c r="B31" s="27" t="s">
        <v>50</v>
      </c>
      <c r="C31" s="11" t="s">
        <v>14</v>
      </c>
      <c r="D31" s="27" t="s">
        <v>88</v>
      </c>
      <c r="E31" s="12" t="s">
        <v>62</v>
      </c>
      <c r="F31" s="12" t="s">
        <v>52</v>
      </c>
      <c r="G31" s="29">
        <v>2</v>
      </c>
      <c r="H31" s="29">
        <v>2</v>
      </c>
      <c r="I31" s="29">
        <f t="shared" si="1"/>
        <v>0</v>
      </c>
      <c r="J31" s="40" t="s">
        <v>190</v>
      </c>
      <c r="K31" s="27"/>
    </row>
    <row r="32" spans="1:11" ht="12.75" x14ac:dyDescent="0.2">
      <c r="A32" s="26">
        <v>45350</v>
      </c>
      <c r="B32" s="27" t="s">
        <v>50</v>
      </c>
      <c r="C32" s="11" t="s">
        <v>14</v>
      </c>
      <c r="D32" s="27" t="s">
        <v>89</v>
      </c>
      <c r="E32" s="12" t="s">
        <v>45</v>
      </c>
      <c r="F32" s="12" t="s">
        <v>52</v>
      </c>
      <c r="G32" s="29">
        <v>2</v>
      </c>
      <c r="H32" s="29">
        <v>1.5</v>
      </c>
      <c r="I32" s="29">
        <f t="shared" si="1"/>
        <v>-0.5</v>
      </c>
      <c r="J32" s="40" t="s">
        <v>187</v>
      </c>
      <c r="K32" s="27"/>
    </row>
    <row r="33" spans="1:11" ht="12.75" x14ac:dyDescent="0.2">
      <c r="A33" s="26">
        <v>45351</v>
      </c>
      <c r="B33" s="27" t="s">
        <v>50</v>
      </c>
      <c r="C33" s="11" t="s">
        <v>14</v>
      </c>
      <c r="D33" s="27" t="s">
        <v>90</v>
      </c>
      <c r="E33" s="12" t="s">
        <v>62</v>
      </c>
      <c r="F33" s="12" t="s">
        <v>52</v>
      </c>
      <c r="G33" s="29">
        <v>2</v>
      </c>
      <c r="H33" s="29">
        <v>1.5</v>
      </c>
      <c r="I33" s="29">
        <f t="shared" si="1"/>
        <v>-0.5</v>
      </c>
      <c r="J33" s="28"/>
      <c r="K33" s="27"/>
    </row>
    <row r="34" spans="1:11" ht="12.75" x14ac:dyDescent="0.2">
      <c r="A34" s="26">
        <v>45351</v>
      </c>
      <c r="B34" s="27" t="s">
        <v>50</v>
      </c>
      <c r="C34" s="11" t="s">
        <v>14</v>
      </c>
      <c r="D34" s="27" t="s">
        <v>91</v>
      </c>
      <c r="E34" s="12" t="s">
        <v>62</v>
      </c>
      <c r="F34" s="12" t="s">
        <v>52</v>
      </c>
      <c r="G34" s="29">
        <v>2</v>
      </c>
      <c r="H34" s="29">
        <v>1.5</v>
      </c>
      <c r="I34" s="29">
        <f t="shared" si="1"/>
        <v>-0.5</v>
      </c>
      <c r="J34" s="40" t="s">
        <v>188</v>
      </c>
      <c r="K34" s="27"/>
    </row>
    <row r="35" spans="1:11" ht="12.75" x14ac:dyDescent="0.2">
      <c r="A35" s="26">
        <v>45351</v>
      </c>
      <c r="B35" s="27" t="s">
        <v>50</v>
      </c>
      <c r="C35" s="11" t="s">
        <v>14</v>
      </c>
      <c r="D35" s="27" t="s">
        <v>92</v>
      </c>
      <c r="E35" s="12" t="s">
        <v>54</v>
      </c>
      <c r="F35" s="12" t="s">
        <v>52</v>
      </c>
      <c r="G35" s="29">
        <v>3</v>
      </c>
      <c r="H35" s="29">
        <v>2</v>
      </c>
      <c r="I35" s="29">
        <f t="shared" si="1"/>
        <v>-1</v>
      </c>
      <c r="J35" s="28"/>
      <c r="K35" s="27"/>
    </row>
    <row r="36" spans="1:11" ht="12.75" x14ac:dyDescent="0.2">
      <c r="A36" s="26">
        <v>45352</v>
      </c>
      <c r="B36" s="27" t="s">
        <v>50</v>
      </c>
      <c r="C36" s="11" t="s">
        <v>14</v>
      </c>
      <c r="D36" s="27" t="s">
        <v>73</v>
      </c>
      <c r="E36" s="12" t="s">
        <v>42</v>
      </c>
      <c r="F36" s="12" t="s">
        <v>58</v>
      </c>
      <c r="G36" s="29">
        <v>0.5</v>
      </c>
      <c r="H36" s="29">
        <v>0.5</v>
      </c>
      <c r="I36" s="29"/>
      <c r="J36" s="28"/>
      <c r="K36" s="27"/>
    </row>
    <row r="37" spans="1:11" ht="12.75" x14ac:dyDescent="0.2">
      <c r="A37" s="26">
        <v>45352</v>
      </c>
      <c r="B37" s="27" t="s">
        <v>50</v>
      </c>
      <c r="C37" s="11" t="s">
        <v>14</v>
      </c>
      <c r="D37" s="27" t="s">
        <v>93</v>
      </c>
      <c r="E37" s="12" t="s">
        <v>62</v>
      </c>
      <c r="F37" s="12" t="s">
        <v>52</v>
      </c>
      <c r="G37" s="29">
        <v>0.5</v>
      </c>
      <c r="H37" s="29">
        <v>0.5</v>
      </c>
      <c r="I37" s="29"/>
      <c r="J37" s="28"/>
      <c r="K37" s="27"/>
    </row>
    <row r="38" spans="1:11" ht="12.75" x14ac:dyDescent="0.2">
      <c r="A38" s="26">
        <v>45352</v>
      </c>
      <c r="B38" s="27" t="s">
        <v>50</v>
      </c>
      <c r="C38" s="11" t="s">
        <v>14</v>
      </c>
      <c r="D38" s="27" t="s">
        <v>94</v>
      </c>
      <c r="E38" s="12" t="s">
        <v>54</v>
      </c>
      <c r="F38" s="12" t="s">
        <v>52</v>
      </c>
      <c r="G38" s="29">
        <v>1</v>
      </c>
      <c r="H38" s="29">
        <v>1</v>
      </c>
      <c r="I38" s="29"/>
      <c r="J38" s="40" t="s">
        <v>138</v>
      </c>
      <c r="K38" s="27" t="s">
        <v>219</v>
      </c>
    </row>
    <row r="39" spans="1:11" ht="12.75" x14ac:dyDescent="0.2">
      <c r="A39" s="26">
        <v>45352</v>
      </c>
      <c r="B39" s="27" t="s">
        <v>50</v>
      </c>
      <c r="C39" s="11" t="s">
        <v>14</v>
      </c>
      <c r="D39" s="27" t="s">
        <v>95</v>
      </c>
      <c r="E39" s="12" t="s">
        <v>54</v>
      </c>
      <c r="F39" s="12" t="s">
        <v>52</v>
      </c>
      <c r="G39" s="29">
        <v>1</v>
      </c>
      <c r="H39" s="29">
        <v>0.5</v>
      </c>
      <c r="I39" s="29"/>
      <c r="J39" s="40" t="s">
        <v>138</v>
      </c>
      <c r="K39" s="27" t="s">
        <v>219</v>
      </c>
    </row>
    <row r="40" spans="1:11" ht="12.75" x14ac:dyDescent="0.2">
      <c r="A40" s="26">
        <v>45352</v>
      </c>
      <c r="B40" s="27" t="s">
        <v>50</v>
      </c>
      <c r="C40" s="11" t="s">
        <v>14</v>
      </c>
      <c r="D40" s="27" t="s">
        <v>96</v>
      </c>
      <c r="E40" s="12" t="s">
        <v>54</v>
      </c>
      <c r="F40" s="12" t="s">
        <v>52</v>
      </c>
      <c r="G40" s="29">
        <v>1</v>
      </c>
      <c r="H40" s="29">
        <v>1</v>
      </c>
      <c r="I40" s="29"/>
      <c r="J40" s="40" t="s">
        <v>138</v>
      </c>
      <c r="K40" s="27" t="s">
        <v>219</v>
      </c>
    </row>
    <row r="41" spans="1:11" ht="12.75" x14ac:dyDescent="0.2">
      <c r="A41" s="26">
        <v>45352</v>
      </c>
      <c r="B41" s="27" t="s">
        <v>50</v>
      </c>
      <c r="C41" s="11" t="s">
        <v>14</v>
      </c>
      <c r="D41" s="27" t="s">
        <v>79</v>
      </c>
      <c r="E41" s="12" t="s">
        <v>54</v>
      </c>
      <c r="F41" s="12" t="s">
        <v>52</v>
      </c>
      <c r="G41" s="29">
        <v>3</v>
      </c>
      <c r="H41" s="29">
        <v>3</v>
      </c>
      <c r="I41" s="29">
        <f t="shared" si="1"/>
        <v>0</v>
      </c>
      <c r="J41" s="28"/>
      <c r="K41" s="27"/>
    </row>
    <row r="42" spans="1:11" ht="12.75" x14ac:dyDescent="0.2">
      <c r="A42" s="18"/>
      <c r="B42" s="20"/>
      <c r="C42" s="20"/>
      <c r="D42" s="20"/>
      <c r="E42" s="20" t="s">
        <v>15</v>
      </c>
      <c r="F42" s="20"/>
      <c r="G42" s="23">
        <f>SUM(G21:G41)</f>
        <v>34</v>
      </c>
      <c r="H42" s="23">
        <f>SUM(H21:H41)</f>
        <v>31</v>
      </c>
      <c r="I42" s="23">
        <f t="shared" si="1"/>
        <v>-3</v>
      </c>
      <c r="J42" s="24"/>
      <c r="K42" s="20"/>
    </row>
    <row r="43" spans="1:11" ht="18.75" customHeight="1" x14ac:dyDescent="0.2">
      <c r="A43" s="60" t="s">
        <v>17</v>
      </c>
      <c r="B43" s="50"/>
      <c r="C43" s="50"/>
      <c r="D43" s="50"/>
      <c r="E43" s="50"/>
      <c r="F43" s="50"/>
      <c r="G43" s="50"/>
      <c r="H43" s="50"/>
      <c r="I43" s="50"/>
      <c r="J43" s="50"/>
      <c r="K43" s="51"/>
    </row>
    <row r="44" spans="1:11" ht="27.75" customHeight="1" x14ac:dyDescent="0.2">
      <c r="A44" s="30" t="s">
        <v>12</v>
      </c>
      <c r="B44" s="61" t="s">
        <v>13</v>
      </c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12.75" x14ac:dyDescent="0.2">
      <c r="A45" s="31">
        <v>45355</v>
      </c>
      <c r="B45" s="27" t="s">
        <v>50</v>
      </c>
      <c r="C45" s="11" t="s">
        <v>14</v>
      </c>
      <c r="D45" s="27" t="s">
        <v>97</v>
      </c>
      <c r="E45" s="12" t="s">
        <v>62</v>
      </c>
      <c r="F45" s="12" t="s">
        <v>52</v>
      </c>
      <c r="G45" s="29">
        <v>4</v>
      </c>
      <c r="H45" s="29">
        <v>4</v>
      </c>
      <c r="I45" s="29">
        <f t="shared" ref="I45:I60" si="2">H45-G45</f>
        <v>0</v>
      </c>
      <c r="J45" s="28"/>
      <c r="K45" s="27"/>
    </row>
    <row r="46" spans="1:11" ht="12.75" x14ac:dyDescent="0.2">
      <c r="A46" s="31">
        <v>45355</v>
      </c>
      <c r="B46" s="27" t="s">
        <v>50</v>
      </c>
      <c r="C46" s="11" t="s">
        <v>14</v>
      </c>
      <c r="D46" s="27" t="s">
        <v>98</v>
      </c>
      <c r="E46" s="12" t="s">
        <v>54</v>
      </c>
      <c r="F46" s="12" t="s">
        <v>52</v>
      </c>
      <c r="G46" s="29">
        <v>3</v>
      </c>
      <c r="H46" s="29">
        <v>3</v>
      </c>
      <c r="I46" s="29">
        <f t="shared" si="2"/>
        <v>0</v>
      </c>
      <c r="J46" s="28"/>
      <c r="K46" s="27"/>
    </row>
    <row r="47" spans="1:11" ht="12.75" x14ac:dyDescent="0.2">
      <c r="A47" s="31">
        <v>45356</v>
      </c>
      <c r="B47" s="27" t="s">
        <v>50</v>
      </c>
      <c r="C47" s="11" t="s">
        <v>14</v>
      </c>
      <c r="D47" s="27" t="s">
        <v>73</v>
      </c>
      <c r="E47" s="12" t="s">
        <v>42</v>
      </c>
      <c r="F47" s="12" t="s">
        <v>58</v>
      </c>
      <c r="G47" s="29">
        <v>0.5</v>
      </c>
      <c r="H47" s="29">
        <v>0.5</v>
      </c>
      <c r="I47" s="29">
        <f t="shared" si="2"/>
        <v>0</v>
      </c>
      <c r="J47" s="28"/>
      <c r="K47" s="27"/>
    </row>
    <row r="48" spans="1:11" ht="12.75" x14ac:dyDescent="0.2">
      <c r="A48" s="31">
        <v>45356</v>
      </c>
      <c r="B48" s="27" t="s">
        <v>50</v>
      </c>
      <c r="C48" s="11" t="s">
        <v>14</v>
      </c>
      <c r="D48" s="27" t="s">
        <v>99</v>
      </c>
      <c r="E48" s="12" t="s">
        <v>62</v>
      </c>
      <c r="F48" s="12" t="s">
        <v>52</v>
      </c>
      <c r="G48" s="29">
        <v>0.5</v>
      </c>
      <c r="H48" s="29">
        <v>0.5</v>
      </c>
      <c r="I48" s="29">
        <f t="shared" si="2"/>
        <v>0</v>
      </c>
      <c r="J48" s="40" t="s">
        <v>185</v>
      </c>
      <c r="K48" s="27" t="s">
        <v>219</v>
      </c>
    </row>
    <row r="49" spans="1:11" ht="12.75" x14ac:dyDescent="0.2">
      <c r="A49" s="31">
        <v>45356</v>
      </c>
      <c r="B49" s="27" t="s">
        <v>50</v>
      </c>
      <c r="C49" s="11" t="s">
        <v>14</v>
      </c>
      <c r="D49" s="27" t="s">
        <v>100</v>
      </c>
      <c r="E49" s="12" t="s">
        <v>45</v>
      </c>
      <c r="F49" s="12" t="s">
        <v>52</v>
      </c>
      <c r="G49" s="29">
        <v>4</v>
      </c>
      <c r="H49" s="29">
        <v>3</v>
      </c>
      <c r="I49" s="29">
        <f t="shared" si="2"/>
        <v>-1</v>
      </c>
      <c r="J49" s="28"/>
      <c r="K49" s="27"/>
    </row>
    <row r="50" spans="1:11" ht="12.75" x14ac:dyDescent="0.2">
      <c r="A50" s="31">
        <v>45356</v>
      </c>
      <c r="B50" s="27" t="s">
        <v>50</v>
      </c>
      <c r="C50" s="11" t="s">
        <v>14</v>
      </c>
      <c r="D50" s="27" t="s">
        <v>101</v>
      </c>
      <c r="E50" s="12" t="s">
        <v>45</v>
      </c>
      <c r="F50" s="12" t="s">
        <v>52</v>
      </c>
      <c r="G50" s="29">
        <v>2</v>
      </c>
      <c r="H50" s="29">
        <v>1</v>
      </c>
      <c r="I50" s="29">
        <f t="shared" si="2"/>
        <v>-1</v>
      </c>
      <c r="J50" s="28"/>
      <c r="K50" s="27"/>
    </row>
    <row r="51" spans="1:11" ht="12.75" x14ac:dyDescent="0.2">
      <c r="A51" s="31">
        <v>45357</v>
      </c>
      <c r="B51" s="27" t="s">
        <v>50</v>
      </c>
      <c r="C51" s="11" t="s">
        <v>14</v>
      </c>
      <c r="D51" s="27" t="s">
        <v>102</v>
      </c>
      <c r="E51" s="12" t="s">
        <v>62</v>
      </c>
      <c r="F51" s="12" t="s">
        <v>52</v>
      </c>
      <c r="G51" s="29">
        <v>4</v>
      </c>
      <c r="H51" s="29">
        <v>3</v>
      </c>
      <c r="I51" s="29">
        <f t="shared" si="2"/>
        <v>-1</v>
      </c>
      <c r="J51" s="28"/>
      <c r="K51" s="27"/>
    </row>
    <row r="52" spans="1:11" ht="12.75" x14ac:dyDescent="0.2">
      <c r="A52" s="31">
        <v>45357</v>
      </c>
      <c r="B52" s="27" t="s">
        <v>50</v>
      </c>
      <c r="C52" s="11" t="s">
        <v>14</v>
      </c>
      <c r="D52" s="27" t="s">
        <v>103</v>
      </c>
      <c r="E52" s="12" t="s">
        <v>62</v>
      </c>
      <c r="F52" s="12" t="s">
        <v>52</v>
      </c>
      <c r="G52" s="29">
        <v>3</v>
      </c>
      <c r="H52" s="29">
        <v>3</v>
      </c>
      <c r="I52" s="29">
        <f t="shared" si="2"/>
        <v>0</v>
      </c>
      <c r="J52" s="28"/>
      <c r="K52" s="27"/>
    </row>
    <row r="53" spans="1:11" ht="12.75" x14ac:dyDescent="0.2">
      <c r="A53" s="31">
        <v>45358</v>
      </c>
      <c r="B53" s="27" t="s">
        <v>50</v>
      </c>
      <c r="C53" s="11" t="s">
        <v>14</v>
      </c>
      <c r="D53" s="27" t="s">
        <v>105</v>
      </c>
      <c r="E53" s="12" t="s">
        <v>62</v>
      </c>
      <c r="F53" s="12" t="s">
        <v>52</v>
      </c>
      <c r="G53" s="29">
        <v>3</v>
      </c>
      <c r="H53" s="29">
        <v>2.5</v>
      </c>
      <c r="I53" s="29">
        <f t="shared" si="2"/>
        <v>-0.5</v>
      </c>
      <c r="J53" s="28"/>
      <c r="K53" s="27"/>
    </row>
    <row r="54" spans="1:11" ht="12.75" x14ac:dyDescent="0.2">
      <c r="A54" s="31">
        <v>45358</v>
      </c>
      <c r="B54" s="27" t="s">
        <v>50</v>
      </c>
      <c r="C54" s="11" t="s">
        <v>14</v>
      </c>
      <c r="D54" s="27" t="s">
        <v>104</v>
      </c>
      <c r="E54" s="12" t="s">
        <v>45</v>
      </c>
      <c r="F54" s="12" t="s">
        <v>52</v>
      </c>
      <c r="G54" s="29">
        <v>4</v>
      </c>
      <c r="H54" s="29">
        <v>3</v>
      </c>
      <c r="I54" s="29">
        <f t="shared" si="2"/>
        <v>-1</v>
      </c>
      <c r="J54" s="28"/>
      <c r="K54" s="27"/>
    </row>
    <row r="55" spans="1:11" ht="12.75" x14ac:dyDescent="0.2">
      <c r="A55" s="31">
        <v>45359</v>
      </c>
      <c r="B55" s="27" t="s">
        <v>50</v>
      </c>
      <c r="C55" s="11" t="s">
        <v>14</v>
      </c>
      <c r="D55" s="27" t="s">
        <v>73</v>
      </c>
      <c r="E55" s="12" t="s">
        <v>42</v>
      </c>
      <c r="F55" s="12" t="s">
        <v>58</v>
      </c>
      <c r="G55" s="29">
        <v>0.5</v>
      </c>
      <c r="H55" s="29">
        <v>0.5</v>
      </c>
      <c r="I55" s="29"/>
      <c r="J55" s="28"/>
      <c r="K55" s="27"/>
    </row>
    <row r="56" spans="1:11" ht="12.75" x14ac:dyDescent="0.2">
      <c r="A56" s="31">
        <v>45359</v>
      </c>
      <c r="B56" s="27" t="s">
        <v>50</v>
      </c>
      <c r="C56" s="11" t="s">
        <v>14</v>
      </c>
      <c r="D56" s="27" t="s">
        <v>106</v>
      </c>
      <c r="E56" s="12" t="s">
        <v>62</v>
      </c>
      <c r="F56" s="12" t="s">
        <v>52</v>
      </c>
      <c r="G56" s="29">
        <v>0.5</v>
      </c>
      <c r="H56" s="29">
        <v>0.5</v>
      </c>
      <c r="I56" s="29"/>
      <c r="J56" s="40" t="s">
        <v>185</v>
      </c>
      <c r="K56" s="27" t="s">
        <v>219</v>
      </c>
    </row>
    <row r="57" spans="1:11" ht="12.75" x14ac:dyDescent="0.2">
      <c r="A57" s="31">
        <v>45359</v>
      </c>
      <c r="B57" s="27" t="s">
        <v>50</v>
      </c>
      <c r="C57" s="11" t="s">
        <v>14</v>
      </c>
      <c r="D57" s="27" t="s">
        <v>107</v>
      </c>
      <c r="E57" s="12" t="s">
        <v>45</v>
      </c>
      <c r="F57" s="12" t="s">
        <v>52</v>
      </c>
      <c r="G57" s="29">
        <v>3.5</v>
      </c>
      <c r="H57" s="29">
        <v>3</v>
      </c>
      <c r="I57" s="29"/>
      <c r="J57" s="28"/>
      <c r="K57" s="27"/>
    </row>
    <row r="58" spans="1:11" ht="12.75" x14ac:dyDescent="0.2">
      <c r="A58" s="31">
        <v>45359</v>
      </c>
      <c r="B58" s="27" t="s">
        <v>50</v>
      </c>
      <c r="C58" s="11" t="s">
        <v>14</v>
      </c>
      <c r="D58" s="27" t="s">
        <v>79</v>
      </c>
      <c r="E58" s="12" t="s">
        <v>45</v>
      </c>
      <c r="F58" s="12" t="s">
        <v>52</v>
      </c>
      <c r="G58" s="29">
        <v>1.25</v>
      </c>
      <c r="H58" s="29">
        <v>1.5</v>
      </c>
      <c r="I58" s="29">
        <f t="shared" si="2"/>
        <v>0.25</v>
      </c>
      <c r="J58" s="28"/>
      <c r="K58" s="27"/>
    </row>
    <row r="59" spans="1:11" ht="12.75" x14ac:dyDescent="0.2">
      <c r="A59" s="31">
        <v>45359</v>
      </c>
      <c r="B59" s="27" t="s">
        <v>50</v>
      </c>
      <c r="C59" s="11" t="s">
        <v>14</v>
      </c>
      <c r="D59" s="27" t="s">
        <v>108</v>
      </c>
      <c r="E59" s="12" t="s">
        <v>61</v>
      </c>
      <c r="F59" s="12" t="s">
        <v>43</v>
      </c>
      <c r="G59" s="29">
        <v>1.25</v>
      </c>
      <c r="H59" s="29">
        <v>1.25</v>
      </c>
      <c r="I59" s="29">
        <f t="shared" si="2"/>
        <v>0</v>
      </c>
      <c r="J59" s="28"/>
      <c r="K59" s="27"/>
    </row>
    <row r="60" spans="1:11" ht="12.75" x14ac:dyDescent="0.2">
      <c r="A60" s="18"/>
      <c r="B60" s="20"/>
      <c r="C60" s="20"/>
      <c r="D60" s="20"/>
      <c r="E60" s="20" t="s">
        <v>15</v>
      </c>
      <c r="F60" s="20"/>
      <c r="G60" s="23">
        <f t="shared" ref="G60:H60" si="3">SUM(G45:G59)</f>
        <v>35</v>
      </c>
      <c r="H60" s="23">
        <f t="shared" si="3"/>
        <v>30.25</v>
      </c>
      <c r="I60" s="23">
        <f t="shared" si="2"/>
        <v>-4.75</v>
      </c>
      <c r="J60" s="24"/>
      <c r="K60" s="20"/>
    </row>
    <row r="61" spans="1:11" ht="18.75" customHeight="1" x14ac:dyDescent="0.2">
      <c r="A61" s="62" t="s">
        <v>18</v>
      </c>
      <c r="B61" s="50"/>
      <c r="C61" s="50"/>
      <c r="D61" s="50"/>
      <c r="E61" s="50"/>
      <c r="F61" s="50"/>
      <c r="G61" s="50"/>
      <c r="H61" s="50"/>
      <c r="I61" s="50"/>
      <c r="J61" s="50"/>
      <c r="K61" s="51"/>
    </row>
    <row r="62" spans="1:11" ht="27.75" customHeight="1" x14ac:dyDescent="0.2">
      <c r="A62" s="32" t="s">
        <v>12</v>
      </c>
      <c r="B62" s="63" t="s">
        <v>13</v>
      </c>
      <c r="C62" s="50"/>
      <c r="D62" s="50"/>
      <c r="E62" s="50"/>
      <c r="F62" s="50"/>
      <c r="G62" s="50"/>
      <c r="H62" s="50"/>
      <c r="I62" s="50"/>
      <c r="J62" s="50"/>
      <c r="K62" s="51"/>
    </row>
    <row r="63" spans="1:11" ht="12.75" x14ac:dyDescent="0.2">
      <c r="A63" s="31">
        <v>45362</v>
      </c>
      <c r="B63" s="27" t="s">
        <v>50</v>
      </c>
      <c r="C63" s="11" t="s">
        <v>14</v>
      </c>
      <c r="D63" s="27" t="s">
        <v>109</v>
      </c>
      <c r="E63" s="12" t="s">
        <v>62</v>
      </c>
      <c r="F63" s="12" t="s">
        <v>52</v>
      </c>
      <c r="G63" s="29">
        <v>3</v>
      </c>
      <c r="H63" s="29">
        <v>3</v>
      </c>
      <c r="I63" s="29">
        <f t="shared" ref="I63:I81" si="4">H63-G63</f>
        <v>0</v>
      </c>
      <c r="J63" s="28"/>
      <c r="K63" s="27"/>
    </row>
    <row r="64" spans="1:11" ht="12.75" x14ac:dyDescent="0.2">
      <c r="A64" s="31">
        <v>45362</v>
      </c>
      <c r="B64" s="27" t="s">
        <v>50</v>
      </c>
      <c r="C64" s="11" t="s">
        <v>14</v>
      </c>
      <c r="D64" s="27" t="s">
        <v>110</v>
      </c>
      <c r="E64" s="12" t="s">
        <v>62</v>
      </c>
      <c r="F64" s="12" t="s">
        <v>52</v>
      </c>
      <c r="G64" s="29">
        <v>4</v>
      </c>
      <c r="H64" s="29">
        <v>4</v>
      </c>
      <c r="I64" s="29">
        <f t="shared" si="4"/>
        <v>0</v>
      </c>
      <c r="J64" s="39" t="s">
        <v>111</v>
      </c>
      <c r="K64" s="42" t="s">
        <v>218</v>
      </c>
    </row>
    <row r="65" spans="1:11" ht="12.75" x14ac:dyDescent="0.2">
      <c r="A65" s="31">
        <v>45362</v>
      </c>
      <c r="B65" s="27" t="s">
        <v>50</v>
      </c>
      <c r="C65" s="11" t="s">
        <v>14</v>
      </c>
      <c r="D65" s="27" t="s">
        <v>191</v>
      </c>
      <c r="E65" s="12" t="s">
        <v>45</v>
      </c>
      <c r="F65" s="12" t="s">
        <v>52</v>
      </c>
      <c r="G65" s="29">
        <v>2</v>
      </c>
      <c r="H65" s="29">
        <v>1</v>
      </c>
      <c r="I65" s="29"/>
      <c r="J65" s="39" t="s">
        <v>192</v>
      </c>
      <c r="K65" s="39"/>
    </row>
    <row r="66" spans="1:11" ht="12.75" x14ac:dyDescent="0.2">
      <c r="A66" s="31">
        <v>45363</v>
      </c>
      <c r="B66" s="27" t="s">
        <v>50</v>
      </c>
      <c r="C66" s="11" t="s">
        <v>14</v>
      </c>
      <c r="D66" s="27" t="s">
        <v>73</v>
      </c>
      <c r="E66" s="12" t="s">
        <v>42</v>
      </c>
      <c r="F66" s="12" t="s">
        <v>58</v>
      </c>
      <c r="G66" s="29">
        <v>0.5</v>
      </c>
      <c r="H66" s="29">
        <v>0.5</v>
      </c>
      <c r="I66" s="29">
        <f t="shared" si="4"/>
        <v>0</v>
      </c>
      <c r="J66" s="28"/>
      <c r="K66" s="27"/>
    </row>
    <row r="67" spans="1:11" ht="12.75" x14ac:dyDescent="0.2">
      <c r="A67" s="31">
        <v>45363</v>
      </c>
      <c r="B67" s="27" t="s">
        <v>50</v>
      </c>
      <c r="C67" s="11" t="s">
        <v>14</v>
      </c>
      <c r="D67" s="27" t="s">
        <v>112</v>
      </c>
      <c r="E67" s="12" t="s">
        <v>45</v>
      </c>
      <c r="F67" s="12" t="s">
        <v>52</v>
      </c>
      <c r="G67" s="29">
        <v>2</v>
      </c>
      <c r="H67" s="29">
        <v>2</v>
      </c>
      <c r="I67" s="29">
        <f t="shared" si="4"/>
        <v>0</v>
      </c>
      <c r="J67" s="28"/>
      <c r="K67" s="27"/>
    </row>
    <row r="68" spans="1:11" ht="12.75" x14ac:dyDescent="0.2">
      <c r="A68" s="31">
        <v>45363</v>
      </c>
      <c r="B68" s="27" t="s">
        <v>50</v>
      </c>
      <c r="C68" s="11" t="s">
        <v>14</v>
      </c>
      <c r="D68" s="27" t="s">
        <v>113</v>
      </c>
      <c r="E68" s="12" t="s">
        <v>45</v>
      </c>
      <c r="F68" s="12" t="s">
        <v>52</v>
      </c>
      <c r="G68" s="29">
        <v>2</v>
      </c>
      <c r="H68" s="29">
        <v>2</v>
      </c>
      <c r="I68" s="29">
        <f t="shared" si="4"/>
        <v>0</v>
      </c>
      <c r="J68" s="28"/>
      <c r="K68" s="27"/>
    </row>
    <row r="69" spans="1:11" ht="12.75" x14ac:dyDescent="0.2">
      <c r="A69" s="31">
        <v>45363</v>
      </c>
      <c r="B69" s="27" t="s">
        <v>50</v>
      </c>
      <c r="C69" s="11" t="s">
        <v>14</v>
      </c>
      <c r="D69" s="27" t="s">
        <v>114</v>
      </c>
      <c r="E69" s="12" t="s">
        <v>45</v>
      </c>
      <c r="F69" s="12" t="s">
        <v>52</v>
      </c>
      <c r="G69" s="29">
        <v>1</v>
      </c>
      <c r="H69" s="29">
        <v>1</v>
      </c>
      <c r="I69" s="29">
        <f t="shared" si="4"/>
        <v>0</v>
      </c>
      <c r="J69" s="28"/>
      <c r="K69" s="27"/>
    </row>
    <row r="70" spans="1:11" ht="12.75" x14ac:dyDescent="0.2">
      <c r="A70" s="31">
        <v>45363</v>
      </c>
      <c r="B70" s="27" t="s">
        <v>50</v>
      </c>
      <c r="C70" s="11" t="s">
        <v>14</v>
      </c>
      <c r="D70" s="27" t="s">
        <v>115</v>
      </c>
      <c r="E70" s="12" t="s">
        <v>45</v>
      </c>
      <c r="F70" s="12" t="s">
        <v>52</v>
      </c>
      <c r="G70" s="29">
        <v>2</v>
      </c>
      <c r="H70" s="29">
        <v>1.5</v>
      </c>
      <c r="I70" s="29">
        <f t="shared" si="4"/>
        <v>-0.5</v>
      </c>
      <c r="J70" s="28"/>
      <c r="K70" s="27"/>
    </row>
    <row r="71" spans="1:11" ht="12.75" x14ac:dyDescent="0.2">
      <c r="A71" s="31">
        <v>45364</v>
      </c>
      <c r="B71" s="27" t="s">
        <v>50</v>
      </c>
      <c r="C71" s="11" t="s">
        <v>14</v>
      </c>
      <c r="D71" s="27" t="s">
        <v>116</v>
      </c>
      <c r="E71" s="12" t="s">
        <v>62</v>
      </c>
      <c r="F71" s="12" t="s">
        <v>52</v>
      </c>
      <c r="G71" s="29">
        <v>3</v>
      </c>
      <c r="H71" s="29">
        <v>3</v>
      </c>
      <c r="I71" s="29">
        <f t="shared" si="4"/>
        <v>0</v>
      </c>
      <c r="J71" s="28"/>
      <c r="K71" s="27"/>
    </row>
    <row r="72" spans="1:11" ht="12.75" x14ac:dyDescent="0.2">
      <c r="A72" s="31">
        <v>45364</v>
      </c>
      <c r="B72" s="27" t="s">
        <v>50</v>
      </c>
      <c r="C72" s="11" t="s">
        <v>14</v>
      </c>
      <c r="D72" s="27" t="s">
        <v>118</v>
      </c>
      <c r="E72" s="12" t="s">
        <v>62</v>
      </c>
      <c r="F72" s="12" t="s">
        <v>52</v>
      </c>
      <c r="G72" s="29">
        <v>2</v>
      </c>
      <c r="H72" s="29">
        <v>2</v>
      </c>
      <c r="I72" s="29">
        <f t="shared" si="4"/>
        <v>0</v>
      </c>
      <c r="J72" s="28"/>
      <c r="K72" s="27"/>
    </row>
    <row r="73" spans="1:11" ht="12.75" x14ac:dyDescent="0.2">
      <c r="A73" s="31">
        <v>45364</v>
      </c>
      <c r="B73" s="27" t="s">
        <v>50</v>
      </c>
      <c r="C73" s="11" t="s">
        <v>14</v>
      </c>
      <c r="D73" s="27" t="s">
        <v>117</v>
      </c>
      <c r="E73" s="12" t="s">
        <v>45</v>
      </c>
      <c r="F73" s="12" t="s">
        <v>52</v>
      </c>
      <c r="G73" s="29">
        <v>2</v>
      </c>
      <c r="H73" s="29">
        <v>1</v>
      </c>
      <c r="I73" s="29">
        <f t="shared" si="4"/>
        <v>-1</v>
      </c>
      <c r="J73" s="28"/>
      <c r="K73" s="27"/>
    </row>
    <row r="74" spans="1:11" ht="12.75" x14ac:dyDescent="0.2">
      <c r="A74" s="31">
        <v>45365</v>
      </c>
      <c r="B74" s="27" t="s">
        <v>50</v>
      </c>
      <c r="C74" s="11" t="s">
        <v>14</v>
      </c>
      <c r="D74" s="27" t="s">
        <v>119</v>
      </c>
      <c r="E74" s="12" t="s">
        <v>54</v>
      </c>
      <c r="F74" s="12" t="s">
        <v>52</v>
      </c>
      <c r="G74" s="29">
        <v>1</v>
      </c>
      <c r="H74" s="29">
        <v>0.5</v>
      </c>
      <c r="I74" s="29"/>
      <c r="J74" s="28"/>
      <c r="K74" s="27"/>
    </row>
    <row r="75" spans="1:11" ht="12.75" x14ac:dyDescent="0.2">
      <c r="A75" s="31">
        <v>45365</v>
      </c>
      <c r="B75" s="27" t="s">
        <v>50</v>
      </c>
      <c r="C75" s="11" t="s">
        <v>14</v>
      </c>
      <c r="D75" s="27" t="s">
        <v>120</v>
      </c>
      <c r="E75" s="12" t="s">
        <v>62</v>
      </c>
      <c r="F75" s="12" t="s">
        <v>52</v>
      </c>
      <c r="G75" s="29">
        <v>3</v>
      </c>
      <c r="H75" s="29">
        <v>3</v>
      </c>
      <c r="I75" s="29"/>
      <c r="J75" s="40" t="s">
        <v>193</v>
      </c>
      <c r="K75" s="27"/>
    </row>
    <row r="76" spans="1:11" ht="12.75" x14ac:dyDescent="0.2">
      <c r="A76" s="31">
        <v>45365</v>
      </c>
      <c r="B76" s="27" t="s">
        <v>50</v>
      </c>
      <c r="C76" s="11" t="s">
        <v>14</v>
      </c>
      <c r="D76" s="27" t="s">
        <v>121</v>
      </c>
      <c r="E76" s="12" t="s">
        <v>62</v>
      </c>
      <c r="F76" s="12" t="s">
        <v>52</v>
      </c>
      <c r="G76" s="29">
        <v>2</v>
      </c>
      <c r="H76" s="29">
        <v>2</v>
      </c>
      <c r="I76" s="29"/>
      <c r="J76" s="40" t="s">
        <v>194</v>
      </c>
      <c r="K76" s="27"/>
    </row>
    <row r="77" spans="1:11" ht="12.75" x14ac:dyDescent="0.2">
      <c r="A77" s="31">
        <v>45365</v>
      </c>
      <c r="B77" s="27" t="s">
        <v>50</v>
      </c>
      <c r="C77" s="11" t="s">
        <v>14</v>
      </c>
      <c r="D77" s="27" t="s">
        <v>122</v>
      </c>
      <c r="E77" s="12" t="s">
        <v>54</v>
      </c>
      <c r="F77" s="12" t="s">
        <v>52</v>
      </c>
      <c r="G77" s="29">
        <v>1</v>
      </c>
      <c r="H77" s="29">
        <v>1</v>
      </c>
      <c r="I77" s="29"/>
      <c r="J77" s="28"/>
      <c r="K77" s="27"/>
    </row>
    <row r="78" spans="1:11" ht="12.75" x14ac:dyDescent="0.2">
      <c r="A78" s="31">
        <v>45366</v>
      </c>
      <c r="B78" s="27" t="s">
        <v>50</v>
      </c>
      <c r="C78" s="11" t="s">
        <v>14</v>
      </c>
      <c r="D78" s="27" t="s">
        <v>73</v>
      </c>
      <c r="E78" s="12" t="s">
        <v>42</v>
      </c>
      <c r="F78" s="12" t="s">
        <v>58</v>
      </c>
      <c r="G78" s="29">
        <v>0.5</v>
      </c>
      <c r="H78" s="29">
        <v>0.5</v>
      </c>
      <c r="I78" s="29"/>
      <c r="J78" s="28"/>
      <c r="K78" s="27"/>
    </row>
    <row r="79" spans="1:11" ht="12.75" x14ac:dyDescent="0.2">
      <c r="A79" s="31">
        <v>45366</v>
      </c>
      <c r="B79" s="27" t="s">
        <v>50</v>
      </c>
      <c r="C79" s="11" t="s">
        <v>14</v>
      </c>
      <c r="D79" s="27" t="s">
        <v>123</v>
      </c>
      <c r="E79" s="12" t="s">
        <v>45</v>
      </c>
      <c r="F79" s="12" t="s">
        <v>52</v>
      </c>
      <c r="G79" s="29">
        <v>3</v>
      </c>
      <c r="H79" s="29">
        <v>3</v>
      </c>
      <c r="I79" s="29"/>
      <c r="J79" s="28"/>
      <c r="K79" s="27"/>
    </row>
    <row r="80" spans="1:11" ht="12.75" x14ac:dyDescent="0.2">
      <c r="A80" s="31">
        <v>45366</v>
      </c>
      <c r="B80" s="27" t="s">
        <v>50</v>
      </c>
      <c r="C80" s="11" t="s">
        <v>14</v>
      </c>
      <c r="D80" s="27" t="s">
        <v>124</v>
      </c>
      <c r="E80" s="12" t="s">
        <v>45</v>
      </c>
      <c r="F80" s="12" t="s">
        <v>52</v>
      </c>
      <c r="G80" s="29">
        <v>3</v>
      </c>
      <c r="H80" s="29">
        <v>3</v>
      </c>
      <c r="I80" s="29"/>
      <c r="J80" s="28"/>
      <c r="K80" s="27"/>
    </row>
    <row r="81" spans="1:11" ht="12.75" x14ac:dyDescent="0.2">
      <c r="A81" s="18"/>
      <c r="B81" s="20"/>
      <c r="C81" s="20"/>
      <c r="D81" s="20"/>
      <c r="E81" s="20" t="s">
        <v>15</v>
      </c>
      <c r="F81" s="20"/>
      <c r="G81" s="23">
        <f>SUM(G63:G80)</f>
        <v>37</v>
      </c>
      <c r="H81" s="23">
        <f>SUM(H63:H80)</f>
        <v>34</v>
      </c>
      <c r="I81" s="23">
        <f t="shared" si="4"/>
        <v>-3</v>
      </c>
      <c r="J81" s="24"/>
      <c r="K81" s="20"/>
    </row>
    <row r="82" spans="1:11" ht="18.75" customHeight="1" x14ac:dyDescent="0.2">
      <c r="A82" s="64" t="s">
        <v>19</v>
      </c>
      <c r="B82" s="50"/>
      <c r="C82" s="50"/>
      <c r="D82" s="50"/>
      <c r="E82" s="50"/>
      <c r="F82" s="50"/>
      <c r="G82" s="50"/>
      <c r="H82" s="50"/>
      <c r="I82" s="50"/>
      <c r="J82" s="50"/>
      <c r="K82" s="51"/>
    </row>
    <row r="83" spans="1:11" ht="27.75" customHeight="1" x14ac:dyDescent="0.2">
      <c r="A83" s="33" t="s">
        <v>12</v>
      </c>
      <c r="B83" s="65" t="s">
        <v>13</v>
      </c>
      <c r="C83" s="50"/>
      <c r="D83" s="50"/>
      <c r="E83" s="50"/>
      <c r="F83" s="50"/>
      <c r="G83" s="50"/>
      <c r="H83" s="50"/>
      <c r="I83" s="50"/>
      <c r="J83" s="50"/>
      <c r="K83" s="51"/>
    </row>
    <row r="84" spans="1:11" ht="12.75" x14ac:dyDescent="0.2">
      <c r="A84" s="31">
        <v>45369</v>
      </c>
      <c r="B84" s="27" t="s">
        <v>50</v>
      </c>
      <c r="C84" s="11" t="s">
        <v>14</v>
      </c>
      <c r="D84" s="27" t="s">
        <v>125</v>
      </c>
      <c r="E84" s="12" t="s">
        <v>62</v>
      </c>
      <c r="F84" s="12" t="s">
        <v>52</v>
      </c>
      <c r="G84" s="29">
        <v>2</v>
      </c>
      <c r="H84" s="29">
        <v>2</v>
      </c>
      <c r="I84" s="29">
        <f t="shared" ref="I84:I101" si="5">H84-G84</f>
        <v>0</v>
      </c>
      <c r="J84" s="28"/>
      <c r="K84" s="27"/>
    </row>
    <row r="85" spans="1:11" ht="12.75" x14ac:dyDescent="0.2">
      <c r="A85" s="31">
        <v>45369</v>
      </c>
      <c r="B85" s="27" t="s">
        <v>50</v>
      </c>
      <c r="C85" s="11" t="s">
        <v>14</v>
      </c>
      <c r="D85" s="27" t="s">
        <v>126</v>
      </c>
      <c r="E85" s="12" t="s">
        <v>62</v>
      </c>
      <c r="F85" s="12" t="s">
        <v>52</v>
      </c>
      <c r="G85" s="29">
        <v>0.5</v>
      </c>
      <c r="H85" s="29">
        <v>0.5</v>
      </c>
      <c r="I85" s="29">
        <f t="shared" si="5"/>
        <v>0</v>
      </c>
      <c r="J85" s="28"/>
      <c r="K85" s="27"/>
    </row>
    <row r="86" spans="1:11" ht="12.75" x14ac:dyDescent="0.2">
      <c r="A86" s="31">
        <v>45369</v>
      </c>
      <c r="B86" s="27" t="s">
        <v>50</v>
      </c>
      <c r="C86" s="11" t="s">
        <v>14</v>
      </c>
      <c r="D86" s="27" t="s">
        <v>127</v>
      </c>
      <c r="E86" s="12" t="s">
        <v>62</v>
      </c>
      <c r="F86" s="12" t="s">
        <v>52</v>
      </c>
      <c r="G86" s="29">
        <v>2</v>
      </c>
      <c r="H86" s="29">
        <v>2</v>
      </c>
      <c r="I86" s="29">
        <f t="shared" si="5"/>
        <v>0</v>
      </c>
      <c r="J86" s="28"/>
      <c r="K86" s="27"/>
    </row>
    <row r="87" spans="1:11" ht="12.75" x14ac:dyDescent="0.2">
      <c r="A87" s="31">
        <v>45369</v>
      </c>
      <c r="B87" s="27" t="s">
        <v>50</v>
      </c>
      <c r="C87" s="11" t="s">
        <v>14</v>
      </c>
      <c r="D87" s="27" t="s">
        <v>128</v>
      </c>
      <c r="E87" s="12" t="s">
        <v>54</v>
      </c>
      <c r="F87" s="12" t="s">
        <v>52</v>
      </c>
      <c r="G87" s="29">
        <v>2</v>
      </c>
      <c r="H87" s="29">
        <v>1</v>
      </c>
      <c r="I87" s="29">
        <f t="shared" si="5"/>
        <v>-1</v>
      </c>
      <c r="J87" s="40" t="s">
        <v>207</v>
      </c>
      <c r="K87" s="27"/>
    </row>
    <row r="88" spans="1:11" ht="12.75" x14ac:dyDescent="0.2">
      <c r="A88" s="31">
        <v>45370</v>
      </c>
      <c r="B88" s="27" t="s">
        <v>50</v>
      </c>
      <c r="C88" s="11" t="s">
        <v>14</v>
      </c>
      <c r="D88" s="27" t="s">
        <v>73</v>
      </c>
      <c r="E88" s="12" t="s">
        <v>42</v>
      </c>
      <c r="F88" s="12" t="s">
        <v>58</v>
      </c>
      <c r="G88" s="29">
        <v>0.5</v>
      </c>
      <c r="H88" s="29">
        <v>0.5</v>
      </c>
      <c r="I88" s="29">
        <f t="shared" si="5"/>
        <v>0</v>
      </c>
      <c r="J88" s="28"/>
      <c r="K88" s="27"/>
    </row>
    <row r="89" spans="1:11" ht="12.75" x14ac:dyDescent="0.2">
      <c r="A89" s="31">
        <v>45370</v>
      </c>
      <c r="B89" s="27" t="s">
        <v>50</v>
      </c>
      <c r="C89" s="11" t="s">
        <v>14</v>
      </c>
      <c r="D89" s="27" t="s">
        <v>129</v>
      </c>
      <c r="E89" s="12" t="s">
        <v>45</v>
      </c>
      <c r="F89" s="12" t="s">
        <v>52</v>
      </c>
      <c r="G89" s="29">
        <v>2.5</v>
      </c>
      <c r="H89" s="29">
        <v>2</v>
      </c>
      <c r="I89" s="29">
        <f t="shared" si="5"/>
        <v>-0.5</v>
      </c>
      <c r="J89" s="40" t="s">
        <v>207</v>
      </c>
      <c r="K89" s="27" t="s">
        <v>217</v>
      </c>
    </row>
    <row r="90" spans="1:11" ht="12.75" x14ac:dyDescent="0.2">
      <c r="A90" s="31">
        <v>45370</v>
      </c>
      <c r="B90" s="27" t="s">
        <v>50</v>
      </c>
      <c r="C90" s="11" t="s">
        <v>14</v>
      </c>
      <c r="D90" s="27" t="s">
        <v>117</v>
      </c>
      <c r="E90" s="12" t="s">
        <v>45</v>
      </c>
      <c r="F90" s="12" t="s">
        <v>52</v>
      </c>
      <c r="G90" s="29">
        <v>2</v>
      </c>
      <c r="H90" s="29">
        <v>2.5</v>
      </c>
      <c r="I90" s="29">
        <f t="shared" si="5"/>
        <v>0.5</v>
      </c>
      <c r="J90" s="40" t="s">
        <v>207</v>
      </c>
      <c r="K90" s="27"/>
    </row>
    <row r="91" spans="1:11" ht="12.75" x14ac:dyDescent="0.2">
      <c r="A91" s="31">
        <v>45370</v>
      </c>
      <c r="B91" s="27" t="s">
        <v>50</v>
      </c>
      <c r="C91" s="11" t="s">
        <v>14</v>
      </c>
      <c r="D91" s="27" t="s">
        <v>130</v>
      </c>
      <c r="E91" s="12" t="s">
        <v>45</v>
      </c>
      <c r="F91" s="12" t="s">
        <v>52</v>
      </c>
      <c r="G91" s="29">
        <v>2</v>
      </c>
      <c r="H91" s="29">
        <v>2</v>
      </c>
      <c r="I91" s="29">
        <f t="shared" si="5"/>
        <v>0</v>
      </c>
      <c r="J91" s="40" t="s">
        <v>207</v>
      </c>
      <c r="K91" s="27"/>
    </row>
    <row r="92" spans="1:11" ht="12.75" x14ac:dyDescent="0.2">
      <c r="A92" s="31">
        <v>45371</v>
      </c>
      <c r="B92" s="27" t="s">
        <v>50</v>
      </c>
      <c r="C92" s="11" t="s">
        <v>14</v>
      </c>
      <c r="D92" s="27" t="s">
        <v>131</v>
      </c>
      <c r="E92" s="12" t="s">
        <v>62</v>
      </c>
      <c r="F92" s="12" t="s">
        <v>52</v>
      </c>
      <c r="G92" s="29">
        <v>2</v>
      </c>
      <c r="H92" s="29">
        <v>2</v>
      </c>
      <c r="I92" s="29">
        <f t="shared" si="5"/>
        <v>0</v>
      </c>
      <c r="J92" s="28"/>
      <c r="K92" s="27"/>
    </row>
    <row r="93" spans="1:11" ht="12.75" x14ac:dyDescent="0.2">
      <c r="A93" s="31">
        <v>45371</v>
      </c>
      <c r="B93" s="27" t="s">
        <v>50</v>
      </c>
      <c r="C93" s="11" t="s">
        <v>14</v>
      </c>
      <c r="D93" s="27" t="s">
        <v>132</v>
      </c>
      <c r="E93" s="12" t="s">
        <v>62</v>
      </c>
      <c r="F93" s="12" t="s">
        <v>52</v>
      </c>
      <c r="G93" s="29">
        <v>2</v>
      </c>
      <c r="H93" s="29">
        <v>2.5</v>
      </c>
      <c r="I93" s="29">
        <f t="shared" si="5"/>
        <v>0.5</v>
      </c>
      <c r="J93" s="28"/>
      <c r="K93" s="27"/>
    </row>
    <row r="94" spans="1:11" ht="12.75" x14ac:dyDescent="0.2">
      <c r="A94" s="31">
        <v>45371</v>
      </c>
      <c r="B94" s="27" t="s">
        <v>50</v>
      </c>
      <c r="C94" s="11" t="s">
        <v>14</v>
      </c>
      <c r="D94" s="27" t="s">
        <v>89</v>
      </c>
      <c r="E94" s="12" t="s">
        <v>45</v>
      </c>
      <c r="F94" s="12" t="s">
        <v>52</v>
      </c>
      <c r="G94" s="29">
        <v>3</v>
      </c>
      <c r="H94" s="29">
        <v>2.5</v>
      </c>
      <c r="I94" s="29">
        <f t="shared" si="5"/>
        <v>-0.5</v>
      </c>
      <c r="J94" s="28"/>
      <c r="K94" s="27"/>
    </row>
    <row r="95" spans="1:11" ht="12.75" x14ac:dyDescent="0.2">
      <c r="A95" s="31">
        <v>45372</v>
      </c>
      <c r="B95" s="27" t="s">
        <v>50</v>
      </c>
      <c r="C95" s="11" t="s">
        <v>14</v>
      </c>
      <c r="D95" s="27" t="s">
        <v>133</v>
      </c>
      <c r="E95" s="12" t="s">
        <v>62</v>
      </c>
      <c r="F95" s="12" t="s">
        <v>52</v>
      </c>
      <c r="G95" s="29">
        <v>3</v>
      </c>
      <c r="H95" s="29">
        <v>2</v>
      </c>
      <c r="I95" s="29">
        <f t="shared" si="5"/>
        <v>-1</v>
      </c>
      <c r="J95" s="28"/>
      <c r="K95" s="27"/>
    </row>
    <row r="96" spans="1:11" ht="12.75" x14ac:dyDescent="0.2">
      <c r="A96" s="31">
        <v>45372</v>
      </c>
      <c r="B96" s="27" t="s">
        <v>50</v>
      </c>
      <c r="C96" s="11" t="s">
        <v>14</v>
      </c>
      <c r="D96" s="27" t="s">
        <v>134</v>
      </c>
      <c r="E96" s="12" t="s">
        <v>62</v>
      </c>
      <c r="F96" s="12" t="s">
        <v>52</v>
      </c>
      <c r="G96" s="29">
        <v>2</v>
      </c>
      <c r="H96" s="29">
        <v>2</v>
      </c>
      <c r="I96" s="29">
        <f t="shared" si="5"/>
        <v>0</v>
      </c>
      <c r="J96" s="28"/>
      <c r="K96" s="27"/>
    </row>
    <row r="97" spans="1:11" ht="12.75" x14ac:dyDescent="0.2">
      <c r="A97" s="31">
        <v>45372</v>
      </c>
      <c r="B97" s="27" t="s">
        <v>50</v>
      </c>
      <c r="C97" s="11" t="s">
        <v>14</v>
      </c>
      <c r="D97" s="27" t="s">
        <v>135</v>
      </c>
      <c r="E97" s="12" t="s">
        <v>62</v>
      </c>
      <c r="F97" s="12" t="s">
        <v>52</v>
      </c>
      <c r="G97" s="29">
        <v>2</v>
      </c>
      <c r="H97" s="29">
        <v>2</v>
      </c>
      <c r="I97" s="29">
        <f t="shared" si="5"/>
        <v>0</v>
      </c>
      <c r="J97" s="28"/>
      <c r="K97" s="27"/>
    </row>
    <row r="98" spans="1:11" ht="12.75" x14ac:dyDescent="0.2">
      <c r="A98" s="31">
        <v>45373</v>
      </c>
      <c r="B98" s="27" t="s">
        <v>50</v>
      </c>
      <c r="C98" s="11" t="s">
        <v>14</v>
      </c>
      <c r="D98" s="27" t="s">
        <v>73</v>
      </c>
      <c r="E98" s="12" t="s">
        <v>42</v>
      </c>
      <c r="F98" s="12" t="s">
        <v>58</v>
      </c>
      <c r="G98" s="29">
        <v>0.5</v>
      </c>
      <c r="H98" s="29">
        <v>0.5</v>
      </c>
      <c r="I98" s="29">
        <f t="shared" si="5"/>
        <v>0</v>
      </c>
      <c r="J98" s="28"/>
      <c r="K98" s="27"/>
    </row>
    <row r="99" spans="1:11" ht="12.75" x14ac:dyDescent="0.2">
      <c r="A99" s="31">
        <v>45373</v>
      </c>
      <c r="B99" s="27" t="s">
        <v>50</v>
      </c>
      <c r="C99" s="11" t="s">
        <v>14</v>
      </c>
      <c r="D99" s="27" t="s">
        <v>89</v>
      </c>
      <c r="E99" s="12" t="s">
        <v>45</v>
      </c>
      <c r="F99" s="12" t="s">
        <v>52</v>
      </c>
      <c r="G99" s="29">
        <v>4.5</v>
      </c>
      <c r="H99" s="29">
        <v>4</v>
      </c>
      <c r="I99" s="29">
        <f t="shared" si="5"/>
        <v>-0.5</v>
      </c>
      <c r="J99" s="28"/>
      <c r="K99" s="27" t="s">
        <v>213</v>
      </c>
    </row>
    <row r="100" spans="1:11" ht="12.75" x14ac:dyDescent="0.2">
      <c r="A100" s="31">
        <v>45373</v>
      </c>
      <c r="B100" s="27" t="s">
        <v>50</v>
      </c>
      <c r="C100" s="11" t="s">
        <v>14</v>
      </c>
      <c r="D100" s="27" t="s">
        <v>136</v>
      </c>
      <c r="E100" s="12" t="s">
        <v>54</v>
      </c>
      <c r="F100" s="12" t="s">
        <v>40</v>
      </c>
      <c r="G100" s="29">
        <v>2</v>
      </c>
      <c r="H100" s="29">
        <v>2</v>
      </c>
      <c r="I100" s="29">
        <f t="shared" si="5"/>
        <v>0</v>
      </c>
      <c r="J100" s="28"/>
      <c r="K100" s="27"/>
    </row>
    <row r="101" spans="1:11" ht="12.75" x14ac:dyDescent="0.2">
      <c r="A101" s="18"/>
      <c r="B101" s="20"/>
      <c r="C101" s="20"/>
      <c r="D101" s="20"/>
      <c r="E101" s="20" t="s">
        <v>15</v>
      </c>
      <c r="F101" s="20"/>
      <c r="G101" s="23">
        <f t="shared" ref="G101:H101" si="6">SUM(G84:G100)</f>
        <v>34.5</v>
      </c>
      <c r="H101" s="23">
        <f t="shared" si="6"/>
        <v>32</v>
      </c>
      <c r="I101" s="23">
        <f t="shared" si="5"/>
        <v>-2.5</v>
      </c>
      <c r="J101" s="24"/>
      <c r="K101" s="20"/>
    </row>
    <row r="102" spans="1:11" ht="18.75" customHeight="1" x14ac:dyDescent="0.2">
      <c r="A102" s="49" t="s">
        <v>20</v>
      </c>
      <c r="B102" s="50"/>
      <c r="C102" s="50"/>
      <c r="D102" s="50"/>
      <c r="E102" s="50"/>
      <c r="F102" s="50"/>
      <c r="G102" s="50"/>
      <c r="H102" s="50"/>
      <c r="I102" s="50"/>
      <c r="J102" s="50"/>
      <c r="K102" s="51"/>
    </row>
    <row r="103" spans="1:11" ht="27.75" customHeight="1" x14ac:dyDescent="0.2">
      <c r="A103" s="34" t="s">
        <v>12</v>
      </c>
      <c r="B103" s="52" t="s">
        <v>13</v>
      </c>
      <c r="C103" s="50"/>
      <c r="D103" s="50"/>
      <c r="E103" s="50"/>
      <c r="F103" s="50"/>
      <c r="G103" s="50"/>
      <c r="H103" s="50"/>
      <c r="I103" s="50"/>
      <c r="J103" s="50"/>
      <c r="K103" s="51"/>
    </row>
    <row r="104" spans="1:11" ht="12.75" x14ac:dyDescent="0.2">
      <c r="A104" s="31">
        <v>45376</v>
      </c>
      <c r="B104" s="27" t="s">
        <v>50</v>
      </c>
      <c r="C104" s="11" t="s">
        <v>14</v>
      </c>
      <c r="D104" s="27" t="s">
        <v>139</v>
      </c>
      <c r="E104" s="12" t="s">
        <v>62</v>
      </c>
      <c r="F104" s="12" t="s">
        <v>49</v>
      </c>
      <c r="G104" s="29">
        <v>2</v>
      </c>
      <c r="H104" s="29">
        <v>2</v>
      </c>
      <c r="I104" s="29">
        <f t="shared" ref="I104:I121" si="7">H104-G104</f>
        <v>0</v>
      </c>
      <c r="J104" s="28"/>
      <c r="K104" s="27"/>
    </row>
    <row r="105" spans="1:11" ht="12.75" x14ac:dyDescent="0.2">
      <c r="A105" s="31">
        <v>45376</v>
      </c>
      <c r="B105" s="27" t="s">
        <v>50</v>
      </c>
      <c r="C105" s="11" t="s">
        <v>14</v>
      </c>
      <c r="D105" s="27" t="s">
        <v>140</v>
      </c>
      <c r="E105" s="12" t="s">
        <v>54</v>
      </c>
      <c r="F105" s="12" t="s">
        <v>49</v>
      </c>
      <c r="G105" s="29">
        <v>0.5</v>
      </c>
      <c r="H105" s="29">
        <v>0.5</v>
      </c>
      <c r="I105" s="29">
        <f t="shared" si="7"/>
        <v>0</v>
      </c>
      <c r="J105" s="28"/>
      <c r="K105" s="27"/>
    </row>
    <row r="106" spans="1:11" ht="12.75" x14ac:dyDescent="0.2">
      <c r="A106" s="31">
        <v>45376</v>
      </c>
      <c r="B106" s="27" t="s">
        <v>50</v>
      </c>
      <c r="C106" s="11" t="s">
        <v>14</v>
      </c>
      <c r="D106" s="27" t="s">
        <v>141</v>
      </c>
      <c r="E106" s="12" t="s">
        <v>62</v>
      </c>
      <c r="F106" s="12" t="s">
        <v>49</v>
      </c>
      <c r="G106" s="29">
        <v>1</v>
      </c>
      <c r="H106" s="29">
        <v>0.5</v>
      </c>
      <c r="I106" s="29">
        <f t="shared" si="7"/>
        <v>-0.5</v>
      </c>
      <c r="J106" s="28"/>
      <c r="K106" s="27"/>
    </row>
    <row r="107" spans="1:11" ht="12.75" x14ac:dyDescent="0.2">
      <c r="A107" s="31">
        <v>45376</v>
      </c>
      <c r="B107" s="27" t="s">
        <v>50</v>
      </c>
      <c r="C107" s="11" t="s">
        <v>14</v>
      </c>
      <c r="D107" s="27" t="s">
        <v>142</v>
      </c>
      <c r="E107" s="12" t="s">
        <v>62</v>
      </c>
      <c r="F107" s="12" t="s">
        <v>49</v>
      </c>
      <c r="G107" s="29">
        <v>3</v>
      </c>
      <c r="H107" s="29">
        <v>2.5</v>
      </c>
      <c r="I107" s="29">
        <f t="shared" si="7"/>
        <v>-0.5</v>
      </c>
      <c r="J107" s="28"/>
      <c r="K107" s="27"/>
    </row>
    <row r="108" spans="1:11" ht="12.75" x14ac:dyDescent="0.2">
      <c r="A108" s="31">
        <v>45376</v>
      </c>
      <c r="B108" s="27" t="s">
        <v>50</v>
      </c>
      <c r="C108" s="11" t="s">
        <v>14</v>
      </c>
      <c r="D108" s="27" t="s">
        <v>143</v>
      </c>
      <c r="E108" s="12" t="s">
        <v>62</v>
      </c>
      <c r="F108" s="12" t="s">
        <v>49</v>
      </c>
      <c r="G108" s="29">
        <v>1.5</v>
      </c>
      <c r="H108" s="29">
        <v>1</v>
      </c>
      <c r="I108" s="29">
        <f t="shared" si="7"/>
        <v>-0.5</v>
      </c>
      <c r="J108" s="28"/>
      <c r="K108" s="27"/>
    </row>
    <row r="109" spans="1:11" ht="12.75" x14ac:dyDescent="0.2">
      <c r="A109" s="31">
        <v>45377</v>
      </c>
      <c r="B109" s="27" t="s">
        <v>50</v>
      </c>
      <c r="C109" s="11" t="s">
        <v>14</v>
      </c>
      <c r="D109" s="27" t="s">
        <v>73</v>
      </c>
      <c r="E109" s="12" t="s">
        <v>42</v>
      </c>
      <c r="F109" s="12"/>
      <c r="G109" s="29">
        <v>0.5</v>
      </c>
      <c r="H109" s="29">
        <v>0.5</v>
      </c>
      <c r="I109" s="29">
        <f t="shared" si="7"/>
        <v>0</v>
      </c>
      <c r="J109" s="28"/>
      <c r="K109" s="27"/>
    </row>
    <row r="110" spans="1:11" ht="12.75" x14ac:dyDescent="0.2">
      <c r="A110" s="31">
        <v>45377</v>
      </c>
      <c r="B110" s="27" t="s">
        <v>50</v>
      </c>
      <c r="C110" s="11" t="s">
        <v>14</v>
      </c>
      <c r="D110" s="27" t="s">
        <v>144</v>
      </c>
      <c r="E110" s="12" t="s">
        <v>54</v>
      </c>
      <c r="F110" s="12" t="s">
        <v>49</v>
      </c>
      <c r="G110" s="29">
        <v>2.5</v>
      </c>
      <c r="H110" s="29">
        <v>2.5</v>
      </c>
      <c r="I110" s="29">
        <f t="shared" si="7"/>
        <v>0</v>
      </c>
      <c r="J110" s="28"/>
      <c r="K110" s="27"/>
    </row>
    <row r="111" spans="1:11" ht="12.75" x14ac:dyDescent="0.2">
      <c r="A111" s="31">
        <v>45377</v>
      </c>
      <c r="B111" s="27" t="s">
        <v>50</v>
      </c>
      <c r="C111" s="11" t="s">
        <v>14</v>
      </c>
      <c r="D111" s="27" t="s">
        <v>145</v>
      </c>
      <c r="E111" s="12" t="s">
        <v>54</v>
      </c>
      <c r="F111" s="12" t="s">
        <v>49</v>
      </c>
      <c r="G111" s="29">
        <v>2.5</v>
      </c>
      <c r="H111" s="29">
        <v>2.5</v>
      </c>
      <c r="I111" s="29">
        <f t="shared" si="7"/>
        <v>0</v>
      </c>
      <c r="J111" s="28"/>
      <c r="K111" s="27"/>
    </row>
    <row r="112" spans="1:11" ht="12.75" x14ac:dyDescent="0.2">
      <c r="A112" s="31">
        <v>45377</v>
      </c>
      <c r="B112" s="27" t="s">
        <v>50</v>
      </c>
      <c r="C112" s="11" t="s">
        <v>14</v>
      </c>
      <c r="D112" s="27" t="s">
        <v>79</v>
      </c>
      <c r="E112" s="12" t="s">
        <v>45</v>
      </c>
      <c r="F112" s="12" t="s">
        <v>49</v>
      </c>
      <c r="G112" s="29">
        <v>1.5</v>
      </c>
      <c r="H112" s="29">
        <v>1.5</v>
      </c>
      <c r="I112" s="29">
        <f t="shared" si="7"/>
        <v>0</v>
      </c>
      <c r="J112" s="28"/>
      <c r="K112" s="27"/>
    </row>
    <row r="113" spans="1:11" ht="12.75" x14ac:dyDescent="0.2">
      <c r="A113" s="31">
        <v>45378</v>
      </c>
      <c r="B113" s="27" t="s">
        <v>50</v>
      </c>
      <c r="C113" s="11" t="s">
        <v>14</v>
      </c>
      <c r="D113" s="27" t="s">
        <v>146</v>
      </c>
      <c r="E113" s="12" t="s">
        <v>62</v>
      </c>
      <c r="F113" s="12" t="s">
        <v>49</v>
      </c>
      <c r="G113" s="29">
        <v>2</v>
      </c>
      <c r="H113" s="29">
        <v>1</v>
      </c>
      <c r="I113" s="29">
        <f t="shared" si="7"/>
        <v>-1</v>
      </c>
      <c r="J113" s="40" t="s">
        <v>186</v>
      </c>
      <c r="K113" s="27"/>
    </row>
    <row r="114" spans="1:11" ht="12.75" x14ac:dyDescent="0.2">
      <c r="A114" s="31">
        <v>45378</v>
      </c>
      <c r="B114" s="27" t="s">
        <v>50</v>
      </c>
      <c r="C114" s="11" t="s">
        <v>14</v>
      </c>
      <c r="D114" s="27" t="s">
        <v>147</v>
      </c>
      <c r="E114" s="12" t="s">
        <v>62</v>
      </c>
      <c r="F114" s="12" t="s">
        <v>49</v>
      </c>
      <c r="G114" s="29">
        <v>1.5</v>
      </c>
      <c r="H114" s="29">
        <v>1</v>
      </c>
      <c r="I114" s="29">
        <f t="shared" si="7"/>
        <v>-0.5</v>
      </c>
      <c r="J114" s="28"/>
      <c r="K114" s="27"/>
    </row>
    <row r="115" spans="1:11" ht="12.75" x14ac:dyDescent="0.2">
      <c r="A115" s="31">
        <v>45378</v>
      </c>
      <c r="B115" s="27" t="s">
        <v>50</v>
      </c>
      <c r="C115" s="11" t="s">
        <v>14</v>
      </c>
      <c r="D115" s="27" t="s">
        <v>148</v>
      </c>
      <c r="E115" s="12" t="s">
        <v>62</v>
      </c>
      <c r="F115" s="12" t="s">
        <v>49</v>
      </c>
      <c r="G115" s="29">
        <v>2.5</v>
      </c>
      <c r="H115" s="29">
        <v>1.5</v>
      </c>
      <c r="I115" s="29">
        <f t="shared" si="7"/>
        <v>-1</v>
      </c>
      <c r="J115" s="28"/>
      <c r="K115" s="27"/>
    </row>
    <row r="116" spans="1:11" ht="12.75" x14ac:dyDescent="0.2">
      <c r="A116" s="31">
        <v>45378</v>
      </c>
      <c r="B116" s="27" t="s">
        <v>50</v>
      </c>
      <c r="C116" s="11" t="s">
        <v>14</v>
      </c>
      <c r="D116" s="27" t="s">
        <v>89</v>
      </c>
      <c r="E116" s="12" t="s">
        <v>45</v>
      </c>
      <c r="F116" s="12" t="s">
        <v>49</v>
      </c>
      <c r="G116" s="29">
        <v>2</v>
      </c>
      <c r="H116" s="29">
        <v>1</v>
      </c>
      <c r="I116" s="29">
        <f t="shared" si="7"/>
        <v>-1</v>
      </c>
      <c r="J116" s="28"/>
      <c r="K116" s="27"/>
    </row>
    <row r="117" spans="1:11" ht="12.75" x14ac:dyDescent="0.2">
      <c r="A117" s="31">
        <v>45379</v>
      </c>
      <c r="B117" s="27" t="s">
        <v>50</v>
      </c>
      <c r="C117" s="11" t="s">
        <v>14</v>
      </c>
      <c r="D117" s="27" t="s">
        <v>149</v>
      </c>
      <c r="E117" s="12" t="s">
        <v>62</v>
      </c>
      <c r="F117" s="12" t="s">
        <v>49</v>
      </c>
      <c r="G117" s="29">
        <v>2</v>
      </c>
      <c r="H117" s="29">
        <v>1</v>
      </c>
      <c r="I117" s="29">
        <f t="shared" si="7"/>
        <v>-1</v>
      </c>
      <c r="J117" s="28"/>
      <c r="K117" s="27"/>
    </row>
    <row r="118" spans="1:11" ht="12.75" x14ac:dyDescent="0.2">
      <c r="A118" s="31">
        <v>45379</v>
      </c>
      <c r="B118" s="27" t="s">
        <v>50</v>
      </c>
      <c r="C118" s="11" t="s">
        <v>14</v>
      </c>
      <c r="D118" s="27" t="s">
        <v>150</v>
      </c>
      <c r="E118" s="12" t="s">
        <v>62</v>
      </c>
      <c r="F118" s="12" t="s">
        <v>49</v>
      </c>
      <c r="G118" s="29">
        <v>1.5</v>
      </c>
      <c r="H118" s="29">
        <v>1.5</v>
      </c>
      <c r="I118" s="29">
        <f t="shared" si="7"/>
        <v>0</v>
      </c>
      <c r="J118" s="28"/>
      <c r="K118" s="27"/>
    </row>
    <row r="119" spans="1:11" ht="12.75" x14ac:dyDescent="0.2">
      <c r="A119" s="31">
        <v>45379</v>
      </c>
      <c r="B119" s="27" t="s">
        <v>50</v>
      </c>
      <c r="C119" s="11" t="s">
        <v>14</v>
      </c>
      <c r="D119" s="27" t="s">
        <v>151</v>
      </c>
      <c r="E119" s="12" t="s">
        <v>62</v>
      </c>
      <c r="F119" s="12" t="s">
        <v>49</v>
      </c>
      <c r="G119" s="29">
        <v>1.5</v>
      </c>
      <c r="H119" s="29">
        <v>1.5</v>
      </c>
      <c r="I119" s="29">
        <f t="shared" si="7"/>
        <v>0</v>
      </c>
      <c r="J119" s="28"/>
      <c r="K119" s="27"/>
    </row>
    <row r="120" spans="1:11" ht="12.75" x14ac:dyDescent="0.2">
      <c r="A120" s="31">
        <v>45379</v>
      </c>
      <c r="B120" s="27" t="s">
        <v>50</v>
      </c>
      <c r="C120" s="11" t="s">
        <v>14</v>
      </c>
      <c r="D120" s="27" t="s">
        <v>152</v>
      </c>
      <c r="E120" s="12" t="s">
        <v>45</v>
      </c>
      <c r="F120" s="12" t="s">
        <v>52</v>
      </c>
      <c r="G120" s="29">
        <v>3</v>
      </c>
      <c r="H120" s="29">
        <v>3</v>
      </c>
      <c r="I120" s="29"/>
      <c r="J120" s="28"/>
      <c r="K120" s="27"/>
    </row>
    <row r="121" spans="1:11" ht="12.75" x14ac:dyDescent="0.2">
      <c r="A121" s="18"/>
      <c r="B121" s="20"/>
      <c r="C121" s="20"/>
      <c r="D121" s="20"/>
      <c r="E121" s="20" t="s">
        <v>15</v>
      </c>
      <c r="F121" s="20"/>
      <c r="G121" s="23">
        <f>SUM(G104:G120)</f>
        <v>31</v>
      </c>
      <c r="H121" s="23">
        <f t="shared" ref="H121" si="8">SUM(H104:H119)</f>
        <v>22</v>
      </c>
      <c r="I121" s="23">
        <f t="shared" si="7"/>
        <v>-9</v>
      </c>
      <c r="J121" s="24"/>
      <c r="K121" s="20"/>
    </row>
    <row r="122" spans="1:11" ht="18.75" customHeight="1" x14ac:dyDescent="0.2">
      <c r="A122" s="58" t="s">
        <v>21</v>
      </c>
      <c r="B122" s="50"/>
      <c r="C122" s="50"/>
      <c r="D122" s="50"/>
      <c r="E122" s="50"/>
      <c r="F122" s="50"/>
      <c r="G122" s="50"/>
      <c r="H122" s="50"/>
      <c r="I122" s="50"/>
      <c r="J122" s="50"/>
      <c r="K122" s="51"/>
    </row>
    <row r="123" spans="1:11" ht="28.5" customHeight="1" x14ac:dyDescent="0.2">
      <c r="A123" s="35" t="s">
        <v>12</v>
      </c>
      <c r="B123" s="57" t="s">
        <v>13</v>
      </c>
      <c r="C123" s="50"/>
      <c r="D123" s="50"/>
      <c r="E123" s="50"/>
      <c r="F123" s="50"/>
      <c r="G123" s="50"/>
      <c r="H123" s="50"/>
      <c r="I123" s="50"/>
      <c r="J123" s="50"/>
      <c r="K123" s="51"/>
    </row>
    <row r="124" spans="1:11" ht="12.75" x14ac:dyDescent="0.2">
      <c r="A124" s="31">
        <v>45384</v>
      </c>
      <c r="B124" s="27" t="s">
        <v>50</v>
      </c>
      <c r="C124" s="11" t="s">
        <v>14</v>
      </c>
      <c r="D124" s="27" t="s">
        <v>73</v>
      </c>
      <c r="E124" s="12" t="s">
        <v>42</v>
      </c>
      <c r="F124" s="12" t="s">
        <v>58</v>
      </c>
      <c r="G124" s="29">
        <v>0.5</v>
      </c>
      <c r="H124" s="29">
        <v>0.5</v>
      </c>
      <c r="I124" s="29">
        <f t="shared" ref="I124:I140" si="9">H124-G124</f>
        <v>0</v>
      </c>
      <c r="J124" s="28"/>
      <c r="K124" s="27"/>
    </row>
    <row r="125" spans="1:11" ht="12.75" x14ac:dyDescent="0.2">
      <c r="A125" s="31">
        <v>45384</v>
      </c>
      <c r="B125" s="27" t="s">
        <v>50</v>
      </c>
      <c r="C125" s="11" t="s">
        <v>14</v>
      </c>
      <c r="D125" s="27" t="s">
        <v>153</v>
      </c>
      <c r="E125" s="12" t="s">
        <v>45</v>
      </c>
      <c r="F125" s="12" t="s">
        <v>52</v>
      </c>
      <c r="G125" s="29">
        <v>4</v>
      </c>
      <c r="H125" s="29">
        <v>4</v>
      </c>
      <c r="I125" s="29">
        <f t="shared" si="9"/>
        <v>0</v>
      </c>
      <c r="J125" s="28"/>
      <c r="K125" s="27"/>
    </row>
    <row r="126" spans="1:11" ht="12.75" x14ac:dyDescent="0.2">
      <c r="A126" s="31">
        <v>45384</v>
      </c>
      <c r="B126" s="27" t="s">
        <v>50</v>
      </c>
      <c r="C126" s="11" t="s">
        <v>14</v>
      </c>
      <c r="D126" s="27" t="s">
        <v>89</v>
      </c>
      <c r="E126" s="12" t="s">
        <v>45</v>
      </c>
      <c r="F126" s="12">
        <v>2</v>
      </c>
      <c r="G126" s="29">
        <v>2</v>
      </c>
      <c r="H126" s="29">
        <v>2</v>
      </c>
      <c r="I126" s="29"/>
      <c r="J126" s="28"/>
      <c r="K126" s="27"/>
    </row>
    <row r="127" spans="1:11" ht="12.75" x14ac:dyDescent="0.2">
      <c r="A127" s="31">
        <v>45384</v>
      </c>
      <c r="B127" s="27" t="s">
        <v>50</v>
      </c>
      <c r="C127" s="11" t="s">
        <v>14</v>
      </c>
      <c r="D127" s="27" t="s">
        <v>154</v>
      </c>
      <c r="E127" s="12" t="s">
        <v>42</v>
      </c>
      <c r="F127" s="12" t="s">
        <v>58</v>
      </c>
      <c r="G127" s="29">
        <v>0.5</v>
      </c>
      <c r="H127" s="29">
        <v>0.5</v>
      </c>
      <c r="I127" s="29">
        <f t="shared" si="9"/>
        <v>0</v>
      </c>
      <c r="J127" s="28"/>
      <c r="K127" s="27"/>
    </row>
    <row r="128" spans="1:11" ht="12.75" x14ac:dyDescent="0.2">
      <c r="A128" s="31">
        <v>45385</v>
      </c>
      <c r="B128" s="27" t="s">
        <v>50</v>
      </c>
      <c r="C128" s="11" t="s">
        <v>14</v>
      </c>
      <c r="D128" s="27" t="s">
        <v>155</v>
      </c>
      <c r="E128" s="12" t="s">
        <v>62</v>
      </c>
      <c r="F128" s="12" t="s">
        <v>55</v>
      </c>
      <c r="G128" s="29">
        <v>1</v>
      </c>
      <c r="H128" s="29">
        <v>1</v>
      </c>
      <c r="I128" s="29">
        <f t="shared" si="9"/>
        <v>0</v>
      </c>
      <c r="J128" s="28"/>
      <c r="K128" s="27"/>
    </row>
    <row r="129" spans="1:11" ht="12.75" x14ac:dyDescent="0.2">
      <c r="A129" s="31">
        <v>45385</v>
      </c>
      <c r="B129" s="27" t="s">
        <v>50</v>
      </c>
      <c r="C129" s="11" t="s">
        <v>14</v>
      </c>
      <c r="D129" s="27" t="s">
        <v>156</v>
      </c>
      <c r="E129" s="12" t="s">
        <v>62</v>
      </c>
      <c r="F129" s="12" t="s">
        <v>55</v>
      </c>
      <c r="G129" s="29">
        <v>1</v>
      </c>
      <c r="H129" s="29">
        <v>1</v>
      </c>
      <c r="I129" s="29">
        <f t="shared" si="9"/>
        <v>0</v>
      </c>
      <c r="J129" s="28"/>
      <c r="K129" s="27"/>
    </row>
    <row r="130" spans="1:11" ht="12.75" x14ac:dyDescent="0.2">
      <c r="A130" s="31">
        <v>45385</v>
      </c>
      <c r="B130" s="27" t="s">
        <v>50</v>
      </c>
      <c r="C130" s="11" t="s">
        <v>14</v>
      </c>
      <c r="D130" s="27" t="s">
        <v>157</v>
      </c>
      <c r="E130" s="12" t="s">
        <v>62</v>
      </c>
      <c r="F130" s="12" t="s">
        <v>55</v>
      </c>
      <c r="G130" s="29">
        <v>1</v>
      </c>
      <c r="H130" s="29">
        <v>1</v>
      </c>
      <c r="I130" s="29">
        <f t="shared" si="9"/>
        <v>0</v>
      </c>
      <c r="J130" s="28"/>
      <c r="K130" s="27"/>
    </row>
    <row r="131" spans="1:11" ht="12.75" x14ac:dyDescent="0.2">
      <c r="A131" s="31">
        <v>45385</v>
      </c>
      <c r="B131" s="27" t="s">
        <v>50</v>
      </c>
      <c r="C131" s="11" t="s">
        <v>14</v>
      </c>
      <c r="D131" s="27" t="s">
        <v>158</v>
      </c>
      <c r="E131" s="12" t="s">
        <v>62</v>
      </c>
      <c r="F131" s="12" t="s">
        <v>55</v>
      </c>
      <c r="G131" s="29">
        <v>1</v>
      </c>
      <c r="H131" s="29">
        <v>1</v>
      </c>
      <c r="I131" s="29">
        <f t="shared" si="9"/>
        <v>0</v>
      </c>
      <c r="J131" s="28"/>
      <c r="K131" s="27"/>
    </row>
    <row r="132" spans="1:11" ht="12.75" x14ac:dyDescent="0.2">
      <c r="A132" s="31">
        <v>45385</v>
      </c>
      <c r="B132" s="27" t="s">
        <v>50</v>
      </c>
      <c r="C132" s="11" t="s">
        <v>14</v>
      </c>
      <c r="D132" s="27" t="s">
        <v>159</v>
      </c>
      <c r="E132" s="12" t="s">
        <v>54</v>
      </c>
      <c r="F132" s="12" t="s">
        <v>55</v>
      </c>
      <c r="G132" s="29">
        <v>3</v>
      </c>
      <c r="H132" s="29">
        <v>2</v>
      </c>
      <c r="I132" s="29">
        <f t="shared" si="9"/>
        <v>-1</v>
      </c>
      <c r="J132" s="40" t="s">
        <v>184</v>
      </c>
      <c r="K132" s="27"/>
    </row>
    <row r="133" spans="1:11" ht="12.75" x14ac:dyDescent="0.2">
      <c r="A133" s="31">
        <v>45386</v>
      </c>
      <c r="B133" s="27" t="s">
        <v>50</v>
      </c>
      <c r="C133" s="11" t="s">
        <v>14</v>
      </c>
      <c r="D133" s="27" t="s">
        <v>160</v>
      </c>
      <c r="E133" s="12" t="s">
        <v>62</v>
      </c>
      <c r="F133" s="12" t="s">
        <v>55</v>
      </c>
      <c r="G133" s="29">
        <v>4</v>
      </c>
      <c r="H133" s="29">
        <v>3</v>
      </c>
      <c r="I133" s="29">
        <f t="shared" si="9"/>
        <v>-1</v>
      </c>
      <c r="J133" s="28"/>
      <c r="K133" s="27"/>
    </row>
    <row r="134" spans="1:11" ht="12.75" x14ac:dyDescent="0.2">
      <c r="A134" s="31">
        <v>45386</v>
      </c>
      <c r="B134" s="27" t="s">
        <v>50</v>
      </c>
      <c r="C134" s="11" t="s">
        <v>14</v>
      </c>
      <c r="D134" s="27" t="s">
        <v>161</v>
      </c>
      <c r="E134" s="12" t="s">
        <v>62</v>
      </c>
      <c r="F134" s="12" t="s">
        <v>55</v>
      </c>
      <c r="G134" s="29">
        <v>1</v>
      </c>
      <c r="H134" s="29">
        <v>1</v>
      </c>
      <c r="I134" s="29">
        <f t="shared" si="9"/>
        <v>0</v>
      </c>
      <c r="J134" s="28"/>
      <c r="K134" s="27"/>
    </row>
    <row r="135" spans="1:11" ht="12.75" x14ac:dyDescent="0.2">
      <c r="A135" s="31">
        <v>45386</v>
      </c>
      <c r="B135" s="27" t="s">
        <v>50</v>
      </c>
      <c r="C135" s="11" t="s">
        <v>14</v>
      </c>
      <c r="D135" s="27" t="s">
        <v>162</v>
      </c>
      <c r="E135" s="12" t="s">
        <v>62</v>
      </c>
      <c r="F135" s="12" t="s">
        <v>55</v>
      </c>
      <c r="G135" s="29">
        <v>2</v>
      </c>
      <c r="H135" s="29">
        <v>2</v>
      </c>
      <c r="I135" s="29">
        <f t="shared" si="9"/>
        <v>0</v>
      </c>
      <c r="J135" s="41" t="s">
        <v>208</v>
      </c>
      <c r="K135" s="27" t="s">
        <v>212</v>
      </c>
    </row>
    <row r="136" spans="1:11" ht="12.75" x14ac:dyDescent="0.2">
      <c r="A136" s="31">
        <v>45387</v>
      </c>
      <c r="B136" s="27" t="s">
        <v>50</v>
      </c>
      <c r="C136" s="11" t="s">
        <v>14</v>
      </c>
      <c r="D136" s="27" t="s">
        <v>73</v>
      </c>
      <c r="E136" s="12" t="s">
        <v>42</v>
      </c>
      <c r="F136" s="12" t="s">
        <v>58</v>
      </c>
      <c r="G136" s="29">
        <v>0.5</v>
      </c>
      <c r="H136" s="29">
        <v>0.5</v>
      </c>
      <c r="I136" s="29">
        <f t="shared" si="9"/>
        <v>0</v>
      </c>
      <c r="J136" s="28"/>
      <c r="K136" s="27"/>
    </row>
    <row r="137" spans="1:11" ht="12.75" x14ac:dyDescent="0.2">
      <c r="A137" s="31">
        <v>45387</v>
      </c>
      <c r="B137" s="27" t="s">
        <v>50</v>
      </c>
      <c r="C137" s="11" t="s">
        <v>14</v>
      </c>
      <c r="D137" s="27" t="s">
        <v>163</v>
      </c>
      <c r="E137" s="12" t="s">
        <v>62</v>
      </c>
      <c r="F137" s="12" t="s">
        <v>55</v>
      </c>
      <c r="G137" s="29">
        <v>0.5</v>
      </c>
      <c r="H137" s="29">
        <v>0.5</v>
      </c>
      <c r="I137" s="29">
        <f t="shared" si="9"/>
        <v>0</v>
      </c>
      <c r="J137" s="28"/>
      <c r="K137" s="28"/>
    </row>
    <row r="138" spans="1:11" ht="12.75" x14ac:dyDescent="0.2">
      <c r="A138" s="31">
        <v>45387</v>
      </c>
      <c r="B138" s="27" t="s">
        <v>50</v>
      </c>
      <c r="C138" s="11" t="s">
        <v>14</v>
      </c>
      <c r="D138" s="27" t="s">
        <v>164</v>
      </c>
      <c r="E138" s="12" t="s">
        <v>54</v>
      </c>
      <c r="F138" s="12" t="s">
        <v>55</v>
      </c>
      <c r="G138" s="29">
        <v>2</v>
      </c>
      <c r="H138" s="29">
        <v>2</v>
      </c>
      <c r="I138" s="29">
        <f t="shared" si="9"/>
        <v>0</v>
      </c>
      <c r="J138" s="40" t="s">
        <v>205</v>
      </c>
      <c r="K138" s="28" t="s">
        <v>198</v>
      </c>
    </row>
    <row r="139" spans="1:11" ht="12.75" x14ac:dyDescent="0.2">
      <c r="A139" s="31">
        <v>45387</v>
      </c>
      <c r="B139" s="27" t="s">
        <v>50</v>
      </c>
      <c r="C139" s="11" t="s">
        <v>14</v>
      </c>
      <c r="D139" s="27" t="s">
        <v>165</v>
      </c>
      <c r="E139" s="12" t="s">
        <v>54</v>
      </c>
      <c r="F139" s="12" t="s">
        <v>55</v>
      </c>
      <c r="G139" s="29">
        <v>2</v>
      </c>
      <c r="H139" s="29">
        <v>2</v>
      </c>
      <c r="I139" s="29">
        <f t="shared" si="9"/>
        <v>0</v>
      </c>
      <c r="J139" s="40" t="s">
        <v>204</v>
      </c>
      <c r="K139" s="27"/>
    </row>
    <row r="140" spans="1:11" ht="15" customHeight="1" x14ac:dyDescent="0.2">
      <c r="A140" s="18"/>
      <c r="B140" s="20"/>
      <c r="C140" s="20"/>
      <c r="D140" s="20"/>
      <c r="E140" s="20" t="s">
        <v>15</v>
      </c>
      <c r="F140" s="20"/>
      <c r="G140" s="23">
        <f t="shared" ref="G140:H140" si="10">SUM(G124:G139)</f>
        <v>26</v>
      </c>
      <c r="H140" s="23">
        <f t="shared" si="10"/>
        <v>24</v>
      </c>
      <c r="I140" s="23">
        <f t="shared" si="9"/>
        <v>-2</v>
      </c>
      <c r="J140" s="24"/>
      <c r="K140" s="20"/>
    </row>
    <row r="141" spans="1:11" ht="15" customHeight="1" x14ac:dyDescent="0.2">
      <c r="A141" s="53" t="s">
        <v>22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5"/>
    </row>
    <row r="142" spans="1:11" ht="15" customHeight="1" x14ac:dyDescent="0.2">
      <c r="A142" s="37" t="s">
        <v>12</v>
      </c>
      <c r="B142" s="56" t="s">
        <v>13</v>
      </c>
      <c r="C142" s="54"/>
      <c r="D142" s="54"/>
      <c r="E142" s="54"/>
      <c r="F142" s="54"/>
      <c r="G142" s="54"/>
      <c r="H142" s="54"/>
      <c r="I142" s="54"/>
      <c r="J142" s="54"/>
      <c r="K142" s="55"/>
    </row>
    <row r="143" spans="1:11" ht="15" customHeight="1" x14ac:dyDescent="0.2">
      <c r="A143" s="31">
        <v>45390</v>
      </c>
      <c r="B143" s="27" t="s">
        <v>50</v>
      </c>
      <c r="C143" s="11" t="s">
        <v>14</v>
      </c>
      <c r="D143" s="27" t="s">
        <v>166</v>
      </c>
      <c r="E143" s="12" t="s">
        <v>62</v>
      </c>
      <c r="F143" s="12" t="s">
        <v>55</v>
      </c>
      <c r="G143" s="29">
        <v>1.5</v>
      </c>
      <c r="H143" s="29">
        <v>1</v>
      </c>
      <c r="I143" s="29">
        <f t="shared" ref="I143:I160" si="11">H143-G143</f>
        <v>-0.5</v>
      </c>
      <c r="J143" s="28"/>
      <c r="K143" s="27"/>
    </row>
    <row r="144" spans="1:11" ht="15" customHeight="1" x14ac:dyDescent="0.2">
      <c r="A144" s="31">
        <v>45390</v>
      </c>
      <c r="B144" s="27" t="s">
        <v>50</v>
      </c>
      <c r="C144" s="11" t="s">
        <v>14</v>
      </c>
      <c r="D144" s="27" t="s">
        <v>167</v>
      </c>
      <c r="E144" s="12" t="s">
        <v>62</v>
      </c>
      <c r="F144" s="12" t="s">
        <v>55</v>
      </c>
      <c r="G144" s="29">
        <v>0.5</v>
      </c>
      <c r="H144" s="29">
        <v>0.5</v>
      </c>
      <c r="I144" s="29">
        <f t="shared" si="11"/>
        <v>0</v>
      </c>
      <c r="J144" s="28"/>
      <c r="K144" s="27"/>
    </row>
    <row r="145" spans="1:11" ht="15" customHeight="1" x14ac:dyDescent="0.2">
      <c r="A145" s="31">
        <v>45390</v>
      </c>
      <c r="B145" s="27" t="s">
        <v>50</v>
      </c>
      <c r="C145" s="11" t="s">
        <v>14</v>
      </c>
      <c r="D145" s="27" t="s">
        <v>168</v>
      </c>
      <c r="E145" s="12" t="s">
        <v>62</v>
      </c>
      <c r="F145" s="12" t="s">
        <v>55</v>
      </c>
      <c r="G145" s="29">
        <v>2</v>
      </c>
      <c r="H145" s="29">
        <v>2</v>
      </c>
      <c r="I145" s="29">
        <f t="shared" si="11"/>
        <v>0</v>
      </c>
      <c r="J145" s="28"/>
      <c r="K145" s="27"/>
    </row>
    <row r="146" spans="1:11" ht="15" customHeight="1" x14ac:dyDescent="0.2">
      <c r="A146" s="31">
        <v>45390</v>
      </c>
      <c r="B146" s="27" t="s">
        <v>50</v>
      </c>
      <c r="C146" s="11" t="s">
        <v>14</v>
      </c>
      <c r="D146" s="27" t="s">
        <v>169</v>
      </c>
      <c r="E146" s="12" t="s">
        <v>54</v>
      </c>
      <c r="F146" s="12" t="s">
        <v>55</v>
      </c>
      <c r="G146" s="29">
        <v>3</v>
      </c>
      <c r="H146" s="29">
        <v>2</v>
      </c>
      <c r="I146" s="29">
        <f t="shared" si="11"/>
        <v>-1</v>
      </c>
      <c r="J146" s="40" t="s">
        <v>201</v>
      </c>
      <c r="K146" s="27"/>
    </row>
    <row r="147" spans="1:11" ht="15" customHeight="1" x14ac:dyDescent="0.2">
      <c r="A147" s="31">
        <v>45025</v>
      </c>
      <c r="B147" s="27" t="s">
        <v>50</v>
      </c>
      <c r="C147" s="11" t="s">
        <v>14</v>
      </c>
      <c r="D147" s="27" t="s">
        <v>73</v>
      </c>
      <c r="E147" s="12" t="s">
        <v>42</v>
      </c>
      <c r="F147" s="12" t="s">
        <v>55</v>
      </c>
      <c r="G147" s="29">
        <v>0.5</v>
      </c>
      <c r="H147" s="29">
        <v>0.5</v>
      </c>
      <c r="I147" s="29">
        <f t="shared" si="11"/>
        <v>0</v>
      </c>
      <c r="J147" s="28"/>
      <c r="K147" s="27"/>
    </row>
    <row r="148" spans="1:11" ht="15" customHeight="1" x14ac:dyDescent="0.2">
      <c r="A148" s="31">
        <v>45391</v>
      </c>
      <c r="B148" s="27" t="s">
        <v>50</v>
      </c>
      <c r="C148" s="11" t="s">
        <v>14</v>
      </c>
      <c r="D148" s="27" t="s">
        <v>170</v>
      </c>
      <c r="E148" s="12" t="s">
        <v>54</v>
      </c>
      <c r="F148" s="12" t="s">
        <v>55</v>
      </c>
      <c r="G148" s="29">
        <v>0.5</v>
      </c>
      <c r="H148" s="29">
        <v>0.5</v>
      </c>
      <c r="I148" s="29">
        <f t="shared" si="11"/>
        <v>0</v>
      </c>
      <c r="J148" s="28"/>
      <c r="K148" s="27"/>
    </row>
    <row r="149" spans="1:11" ht="15" customHeight="1" x14ac:dyDescent="0.2">
      <c r="A149" s="31">
        <v>45391</v>
      </c>
      <c r="B149" s="27" t="s">
        <v>50</v>
      </c>
      <c r="C149" s="11" t="s">
        <v>14</v>
      </c>
      <c r="D149" s="27" t="s">
        <v>171</v>
      </c>
      <c r="E149" s="12" t="s">
        <v>54</v>
      </c>
      <c r="F149" s="12" t="s">
        <v>55</v>
      </c>
      <c r="G149" s="29">
        <v>4</v>
      </c>
      <c r="H149" s="29">
        <v>4</v>
      </c>
      <c r="I149" s="29">
        <f t="shared" si="11"/>
        <v>0</v>
      </c>
      <c r="J149" s="40" t="s">
        <v>203</v>
      </c>
      <c r="K149" s="27"/>
    </row>
    <row r="150" spans="1:11" ht="15" customHeight="1" x14ac:dyDescent="0.2">
      <c r="A150" s="31">
        <v>45391</v>
      </c>
      <c r="B150" s="27" t="s">
        <v>50</v>
      </c>
      <c r="C150" s="11" t="s">
        <v>14</v>
      </c>
      <c r="D150" s="27" t="s">
        <v>172</v>
      </c>
      <c r="E150" s="12" t="s">
        <v>54</v>
      </c>
      <c r="F150" s="12" t="s">
        <v>55</v>
      </c>
      <c r="G150" s="29">
        <v>2</v>
      </c>
      <c r="H150" s="29">
        <v>1</v>
      </c>
      <c r="I150" s="29">
        <f t="shared" si="11"/>
        <v>-1</v>
      </c>
      <c r="J150" s="40" t="s">
        <v>202</v>
      </c>
      <c r="K150" s="27"/>
    </row>
    <row r="151" spans="1:11" ht="15" customHeight="1" x14ac:dyDescent="0.2">
      <c r="A151" s="31">
        <v>45392</v>
      </c>
      <c r="B151" s="27" t="s">
        <v>50</v>
      </c>
      <c r="C151" s="11" t="s">
        <v>14</v>
      </c>
      <c r="D151" s="27" t="s">
        <v>173</v>
      </c>
      <c r="E151" s="12" t="s">
        <v>62</v>
      </c>
      <c r="F151" s="12" t="s">
        <v>55</v>
      </c>
      <c r="G151" s="29">
        <v>1.5</v>
      </c>
      <c r="H151" s="29">
        <v>1</v>
      </c>
      <c r="I151" s="29">
        <f t="shared" si="11"/>
        <v>-0.5</v>
      </c>
      <c r="J151" s="28"/>
      <c r="K151" s="27"/>
    </row>
    <row r="152" spans="1:11" ht="15" customHeight="1" x14ac:dyDescent="0.2">
      <c r="A152" s="31">
        <v>45392</v>
      </c>
      <c r="B152" s="27" t="s">
        <v>50</v>
      </c>
      <c r="C152" s="11" t="s">
        <v>14</v>
      </c>
      <c r="D152" s="27" t="s">
        <v>174</v>
      </c>
      <c r="E152" s="12" t="s">
        <v>62</v>
      </c>
      <c r="F152" s="12" t="s">
        <v>55</v>
      </c>
      <c r="G152" s="29">
        <v>1.5</v>
      </c>
      <c r="H152" s="29">
        <v>1</v>
      </c>
      <c r="I152" s="29">
        <f t="shared" si="11"/>
        <v>-0.5</v>
      </c>
      <c r="J152" s="28"/>
      <c r="K152" s="27"/>
    </row>
    <row r="153" spans="1:11" ht="15" customHeight="1" x14ac:dyDescent="0.2">
      <c r="A153" s="31">
        <v>45392</v>
      </c>
      <c r="B153" s="27" t="s">
        <v>50</v>
      </c>
      <c r="C153" s="11" t="s">
        <v>14</v>
      </c>
      <c r="D153" s="27" t="s">
        <v>175</v>
      </c>
      <c r="E153" s="12" t="s">
        <v>54</v>
      </c>
      <c r="F153" s="12" t="s">
        <v>55</v>
      </c>
      <c r="G153" s="29">
        <v>4</v>
      </c>
      <c r="H153" s="29">
        <v>3</v>
      </c>
      <c r="I153" s="29">
        <f t="shared" si="11"/>
        <v>-1</v>
      </c>
      <c r="J153" s="40" t="s">
        <v>197</v>
      </c>
      <c r="K153" s="27" t="s">
        <v>211</v>
      </c>
    </row>
    <row r="154" spans="1:11" ht="15" customHeight="1" x14ac:dyDescent="0.2">
      <c r="A154" s="31">
        <v>45393</v>
      </c>
      <c r="B154" s="27" t="s">
        <v>50</v>
      </c>
      <c r="C154" s="11" t="s">
        <v>14</v>
      </c>
      <c r="D154" s="27" t="s">
        <v>176</v>
      </c>
      <c r="E154" s="12" t="s">
        <v>54</v>
      </c>
      <c r="F154" s="12" t="s">
        <v>40</v>
      </c>
      <c r="G154" s="29">
        <v>4</v>
      </c>
      <c r="H154" s="29">
        <v>4</v>
      </c>
      <c r="I154" s="29">
        <f t="shared" si="11"/>
        <v>0</v>
      </c>
      <c r="J154" s="40" t="s">
        <v>199</v>
      </c>
      <c r="K154" s="27" t="s">
        <v>210</v>
      </c>
    </row>
    <row r="155" spans="1:11" ht="15" customHeight="1" x14ac:dyDescent="0.2">
      <c r="A155" s="31">
        <v>45393</v>
      </c>
      <c r="B155" s="27" t="s">
        <v>50</v>
      </c>
      <c r="C155" s="11" t="s">
        <v>14</v>
      </c>
      <c r="D155" s="27" t="s">
        <v>177</v>
      </c>
      <c r="E155" s="12" t="s">
        <v>45</v>
      </c>
      <c r="F155" s="12" t="s">
        <v>52</v>
      </c>
      <c r="G155" s="29">
        <v>3</v>
      </c>
      <c r="H155" s="29">
        <v>3</v>
      </c>
      <c r="I155" s="29">
        <f t="shared" si="11"/>
        <v>0</v>
      </c>
      <c r="J155" s="28"/>
      <c r="K155" s="27"/>
    </row>
    <row r="156" spans="1:11" ht="15" customHeight="1" x14ac:dyDescent="0.2">
      <c r="A156" s="31">
        <v>45394</v>
      </c>
      <c r="B156" s="27" t="s">
        <v>50</v>
      </c>
      <c r="C156" s="11" t="s">
        <v>14</v>
      </c>
      <c r="D156" s="27" t="s">
        <v>206</v>
      </c>
      <c r="E156" s="12" t="s">
        <v>59</v>
      </c>
      <c r="F156" s="12" t="s">
        <v>52</v>
      </c>
      <c r="G156" s="29">
        <v>3</v>
      </c>
      <c r="H156" s="29">
        <v>3</v>
      </c>
      <c r="I156" s="29">
        <f t="shared" si="11"/>
        <v>0</v>
      </c>
      <c r="J156" s="40" t="s">
        <v>207</v>
      </c>
      <c r="K156" s="27" t="s">
        <v>209</v>
      </c>
    </row>
    <row r="157" spans="1:11" ht="15" customHeight="1" x14ac:dyDescent="0.2">
      <c r="A157" s="31">
        <v>45394</v>
      </c>
      <c r="B157" s="27" t="s">
        <v>50</v>
      </c>
      <c r="C157" s="11" t="s">
        <v>14</v>
      </c>
      <c r="D157" s="27" t="s">
        <v>178</v>
      </c>
      <c r="E157" s="12" t="s">
        <v>62</v>
      </c>
      <c r="F157" s="12" t="s">
        <v>52</v>
      </c>
      <c r="G157" s="29">
        <v>3</v>
      </c>
      <c r="H157" s="29">
        <v>3</v>
      </c>
      <c r="I157" s="29">
        <f t="shared" si="11"/>
        <v>0</v>
      </c>
      <c r="J157" s="28"/>
      <c r="K157" s="27"/>
    </row>
    <row r="158" spans="1:11" ht="15" customHeight="1" x14ac:dyDescent="0.2">
      <c r="A158" s="31">
        <v>45394</v>
      </c>
      <c r="B158" s="27" t="s">
        <v>50</v>
      </c>
      <c r="C158" s="11" t="s">
        <v>14</v>
      </c>
      <c r="D158" s="27" t="s">
        <v>179</v>
      </c>
      <c r="E158" s="12" t="s">
        <v>59</v>
      </c>
      <c r="F158" s="12" t="s">
        <v>40</v>
      </c>
      <c r="G158" s="29">
        <v>3</v>
      </c>
      <c r="H158" s="29">
        <v>3</v>
      </c>
      <c r="I158" s="29">
        <f t="shared" si="11"/>
        <v>0</v>
      </c>
      <c r="J158" s="28"/>
      <c r="K158" s="27"/>
    </row>
    <row r="159" spans="1:11" ht="15" customHeight="1" x14ac:dyDescent="0.2">
      <c r="A159" s="31">
        <v>45394</v>
      </c>
      <c r="B159" s="27" t="s">
        <v>50</v>
      </c>
      <c r="C159" s="11" t="s">
        <v>14</v>
      </c>
      <c r="D159" s="27" t="s">
        <v>180</v>
      </c>
      <c r="E159" s="12" t="s">
        <v>59</v>
      </c>
      <c r="F159" s="12" t="s">
        <v>40</v>
      </c>
      <c r="G159" s="29">
        <v>2</v>
      </c>
      <c r="H159" s="29">
        <v>2</v>
      </c>
      <c r="I159" s="29">
        <f t="shared" si="11"/>
        <v>0</v>
      </c>
      <c r="J159" s="28"/>
      <c r="K159" s="27"/>
    </row>
    <row r="160" spans="1:11" ht="15" customHeight="1" x14ac:dyDescent="0.2">
      <c r="A160" s="31">
        <v>45394</v>
      </c>
      <c r="B160" s="27" t="s">
        <v>50</v>
      </c>
      <c r="C160" s="11" t="s">
        <v>14</v>
      </c>
      <c r="D160" s="27" t="s">
        <v>181</v>
      </c>
      <c r="E160" s="12" t="s">
        <v>59</v>
      </c>
      <c r="F160" s="12" t="s">
        <v>40</v>
      </c>
      <c r="G160" s="29">
        <v>2</v>
      </c>
      <c r="H160" s="29">
        <v>2</v>
      </c>
      <c r="I160" s="29">
        <f t="shared" si="11"/>
        <v>0</v>
      </c>
      <c r="J160" s="28"/>
      <c r="K160" s="27"/>
    </row>
    <row r="161" spans="1:11" ht="15" customHeight="1" x14ac:dyDescent="0.2">
      <c r="A161" s="18"/>
      <c r="B161" s="20"/>
      <c r="C161" s="20"/>
      <c r="D161" s="20"/>
      <c r="E161" s="20" t="s">
        <v>15</v>
      </c>
      <c r="F161" s="20"/>
      <c r="G161" s="23">
        <f>SUM(G143:G160)</f>
        <v>41</v>
      </c>
      <c r="H161" s="23">
        <f>SUM(H143:H160)</f>
        <v>36.5</v>
      </c>
      <c r="I161" s="23">
        <f>H161-G161</f>
        <v>-4.5</v>
      </c>
      <c r="J161" s="24"/>
      <c r="K161" s="20"/>
    </row>
    <row r="163" spans="1:11" ht="15" customHeight="1" x14ac:dyDescent="0.2">
      <c r="E163" s="38" t="s">
        <v>65</v>
      </c>
      <c r="F163" s="38"/>
      <c r="G163" s="38">
        <f>SUM(G19,G42,G60,G81,G101,G121,G140,G161)</f>
        <v>274.5</v>
      </c>
      <c r="H163" s="38">
        <f>SUM(H19,H42,H60,H81,H101,H121,H140,H161)</f>
        <v>240.25</v>
      </c>
      <c r="I163" s="38">
        <f>SUM(I19,I42,I60,I81,I101,I121,I140,I161)</f>
        <v>-34.25</v>
      </c>
    </row>
    <row r="164" spans="1:11" ht="15" customHeight="1" x14ac:dyDescent="0.2">
      <c r="E164" s="38"/>
      <c r="F164" s="38"/>
    </row>
  </sheetData>
  <autoFilter ref="A1:K19"/>
  <customSheetViews>
    <customSheetView guid="{8BAC9A6B-5D32-4E8D-967D-E17D357516F8}" filter="1" showAutoFilter="1">
      <pageMargins left="0" right="0" top="0" bottom="0" header="0" footer="0"/>
      <autoFilter ref="A1:K15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16">
    <mergeCell ref="A141:K141"/>
    <mergeCell ref="B142:K142"/>
    <mergeCell ref="B123:K123"/>
    <mergeCell ref="A122:K122"/>
    <mergeCell ref="B21:K21"/>
    <mergeCell ref="A43:K43"/>
    <mergeCell ref="B44:K44"/>
    <mergeCell ref="A61:K61"/>
    <mergeCell ref="B62:K62"/>
    <mergeCell ref="A82:K82"/>
    <mergeCell ref="B83:K83"/>
    <mergeCell ref="A2:K2"/>
    <mergeCell ref="B3:K3"/>
    <mergeCell ref="A20:K20"/>
    <mergeCell ref="A102:K102"/>
    <mergeCell ref="B103:K103"/>
  </mergeCells>
  <conditionalFormatting sqref="B21:B41 B45:B59 B84:B100 B104:B120 B124:B139 B4:B18 B63:B80">
    <cfRule type="containsText" dxfId="15" priority="6" operator="containsText" text="Unplanned">
      <formula>NOT(ISERROR(SEARCH(("Unplanned"),(B4))))</formula>
    </cfRule>
    <cfRule type="containsText" dxfId="14" priority="7" operator="containsText" text="Planned">
      <formula>NOT(ISERROR(SEARCH(("Planned"),(B4))))</formula>
    </cfRule>
    <cfRule type="containsText" dxfId="13" priority="8" operator="containsText" text="In-Progress">
      <formula>NOT(ISERROR(SEARCH(("In-Progress"),(B4))))</formula>
    </cfRule>
    <cfRule type="containsText" dxfId="12" priority="9" operator="containsText" text="Blocked">
      <formula>NOT(ISERROR(SEARCH(("Blocked"),(B4))))</formula>
    </cfRule>
    <cfRule type="containsText" dxfId="11" priority="10" operator="containsText" text="Done">
      <formula>NOT(ISERROR(SEARCH(("Done"),(B4))))</formula>
    </cfRule>
  </conditionalFormatting>
  <conditionalFormatting sqref="B21:B42 B44:B60 B83:B101 B103:B121 B123:B140 B142:B161 B4:B19 B62:B81">
    <cfRule type="containsText" dxfId="10" priority="11" operator="containsText" text="Unplanned">
      <formula>NOT(ISERROR(SEARCH(("Unplanned"),(B4))))</formula>
    </cfRule>
    <cfRule type="containsText" dxfId="9" priority="12" operator="containsText" text="Cancelled">
      <formula>NOT(ISERROR(SEARCH(("Cancelled"),(B4))))</formula>
    </cfRule>
  </conditionalFormatting>
  <conditionalFormatting sqref="B143:B160">
    <cfRule type="containsText" dxfId="8" priority="1" operator="containsText" text="Unplanned">
      <formula>NOT(ISERROR(SEARCH(("Unplanned"),(B143))))</formula>
    </cfRule>
    <cfRule type="containsText" dxfId="7" priority="2" operator="containsText" text="Planned">
      <formula>NOT(ISERROR(SEARCH(("Planned"),(B143))))</formula>
    </cfRule>
    <cfRule type="containsText" dxfId="6" priority="3" operator="containsText" text="In-Progress">
      <formula>NOT(ISERROR(SEARCH(("In-Progress"),(B143))))</formula>
    </cfRule>
    <cfRule type="containsText" dxfId="5" priority="4" operator="containsText" text="Blocked">
      <formula>NOT(ISERROR(SEARCH(("Blocked"),(B143))))</formula>
    </cfRule>
    <cfRule type="containsText" dxfId="4" priority="5" operator="containsText" text="Done">
      <formula>NOT(ISERROR(SEARCH(("Done"),(B143))))</formula>
    </cfRule>
  </conditionalFormatting>
  <conditionalFormatting sqref="G1 G22:G42 G45:G60 G84:G100 G104:G121 G124:G139 G143:G161 G3:G19 G63:G81">
    <cfRule type="cellIs" dxfId="3" priority="15" operator="greaterThan">
      <formula>4</formula>
    </cfRule>
  </conditionalFormatting>
  <conditionalFormatting sqref="G140 G101 H1:H161">
    <cfRule type="containsBlanks" dxfId="2" priority="16">
      <formula>LEN(TRIM(G1))=0</formula>
    </cfRule>
  </conditionalFormatting>
  <conditionalFormatting sqref="I22:I42 I45:I60 I84:I101 I104:I121 I124:I140 I143:I161 I4:I19 I63:I81">
    <cfRule type="expression" dxfId="1" priority="13">
      <formula>H4/G4&gt;=1.5</formula>
    </cfRule>
    <cfRule type="expression" dxfId="0" priority="14">
      <formula>H4/G4&lt;=0.5</formula>
    </cfRule>
  </conditionalFormatting>
  <hyperlinks>
    <hyperlink ref="J64" r:id="rId1"/>
    <hyperlink ref="J27" r:id="rId2"/>
    <hyperlink ref="J28" r:id="rId3"/>
    <hyperlink ref="J38" r:id="rId4"/>
    <hyperlink ref="J39" r:id="rId5"/>
    <hyperlink ref="J40" r:id="rId6"/>
    <hyperlink ref="J23" r:id="rId7"/>
    <hyperlink ref="J29" r:id="rId8"/>
    <hyperlink ref="J132" r:id="rId9"/>
    <hyperlink ref="J56" r:id="rId10"/>
    <hyperlink ref="J48" r:id="rId11"/>
    <hyperlink ref="J113" r:id="rId12"/>
    <hyperlink ref="J32" r:id="rId13"/>
    <hyperlink ref="J34" r:id="rId14"/>
    <hyperlink ref="J30" r:id="rId15"/>
    <hyperlink ref="J65" r:id="rId16"/>
    <hyperlink ref="J75" r:id="rId17"/>
    <hyperlink ref="J76" r:id="rId18"/>
    <hyperlink ref="J8" r:id="rId19"/>
    <hyperlink ref="J15" r:id="rId20"/>
    <hyperlink ref="J153" r:id="rId21"/>
    <hyperlink ref="J154" r:id="rId22"/>
    <hyperlink ref="J14" r:id="rId23"/>
    <hyperlink ref="J146" r:id="rId24"/>
    <hyperlink ref="J150" r:id="rId25"/>
    <hyperlink ref="J149" r:id="rId26"/>
    <hyperlink ref="J138" r:id="rId27" display="Recording 1"/>
    <hyperlink ref="J139" r:id="rId28"/>
    <hyperlink ref="J156" r:id="rId29"/>
    <hyperlink ref="J31" r:id="rId30"/>
    <hyperlink ref="J87" r:id="rId31"/>
    <hyperlink ref="J89" r:id="rId32"/>
    <hyperlink ref="J91" r:id="rId33"/>
    <hyperlink ref="J90" r:id="rId34"/>
    <hyperlink ref="J135" r:id="rId35" display="https://www.figma.com/proto/kdPeDsSsWcw20dgxYFFi3B/Untitled?type=design&amp;node-id=81-1250&amp;t=6mUdrGptYH9K7s1t-1&amp;scaling=scale-down&amp;page-id=0%3A1&amp;starting-point-node-id=81%3A1250&amp;mode=design"/>
  </hyperlinks>
  <pageMargins left="0.7" right="0.7" top="0.75" bottom="0.75" header="0.3" footer="0.3"/>
  <pageSetup paperSize="9" scale="52" fitToHeight="0" orientation="landscape" horizontalDpi="300" verticalDpi="300" r:id="rId3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'Drop-downs'!$B$2:$B$16</xm:f>
          </x14:formula1>
          <xm:sqref>E22:E41 E45:E59 E84:E100 E104:E120 E124:E139 E143:E160 E4:E18 E63:E80</xm:sqref>
        </x14:dataValidation>
        <x14:dataValidation type="list" allowBlank="1">
          <x14:formula1>
            <xm:f>'Drop-downs'!$A$2:$A$9</xm:f>
          </x14:formula1>
          <xm:sqref>B22:B41 B45:B59 B84:B100 B104:B120 B124:B139 B143:B160 B4:B18 B63:B80</xm:sqref>
        </x14:dataValidation>
        <x14:dataValidation type="list" allowBlank="1">
          <x14:formula1>
            <xm:f>'Drop-downs'!$C$2:$C$10</xm:f>
          </x14:formula1>
          <xm:sqref>F4:F18 F22:F41 F63:F80 F84:F100 F124:F139 F45:F59 F143:F160 F104:F120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14"/>
  <sheetViews>
    <sheetView workbookViewId="0">
      <selection activeCell="C13" sqref="C13"/>
    </sheetView>
  </sheetViews>
  <sheetFormatPr defaultColWidth="14.42578125" defaultRowHeight="15" customHeight="1" x14ac:dyDescent="0.2"/>
  <cols>
    <col min="2" max="2" width="27" customWidth="1"/>
    <col min="11" max="11" width="20.42578125" customWidth="1"/>
  </cols>
  <sheetData>
    <row r="2" spans="1:11" ht="12.75" x14ac:dyDescent="0.2">
      <c r="B2" s="16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4" t="s">
        <v>32</v>
      </c>
    </row>
    <row r="3" spans="1:11" ht="12.75" x14ac:dyDescent="0.2">
      <c r="B3" s="6" t="str">
        <f>'Drop-downs'!C2</f>
        <v>-</v>
      </c>
      <c r="C3" s="7"/>
      <c r="D3" s="7"/>
      <c r="E3" s="7"/>
      <c r="F3" s="7"/>
      <c r="G3" s="7"/>
      <c r="H3" s="7"/>
      <c r="I3" s="7"/>
      <c r="J3" s="7"/>
      <c r="K3" s="8">
        <f t="shared" ref="K3:K9" si="0">SUM(C3:J3)</f>
        <v>0</v>
      </c>
    </row>
    <row r="4" spans="1:11" ht="12.75" x14ac:dyDescent="0.2">
      <c r="B4" s="6" t="str">
        <f>'Drop-downs'!C3</f>
        <v>ILO 1.3: Professional Practice</v>
      </c>
      <c r="C4" s="14">
        <f ca="1">IFERROR(__xludf.DUMMYFUNCTION("IFERROR(SUM(FILTER('Worklog_Tasks&amp;Times'!$H$5:$H$14,'Worklog_Tasks&amp;Times'!$F$5:$F$14=$B4)),0)"),0)</f>
        <v>0</v>
      </c>
      <c r="D4" s="14"/>
      <c r="E4" s="14"/>
      <c r="F4" s="14"/>
      <c r="G4" s="14"/>
      <c r="H4" s="14"/>
      <c r="I4" s="14"/>
      <c r="J4" s="14"/>
      <c r="K4" s="8">
        <f t="shared" ca="1" si="0"/>
        <v>0</v>
      </c>
    </row>
    <row r="5" spans="1:11" ht="12.75" x14ac:dyDescent="0.2">
      <c r="B5" s="6" t="str">
        <f>'Drop-downs'!C4</f>
        <v>ILO 2.2: Personal Development &amp; Academic Practice</v>
      </c>
      <c r="C5" s="14"/>
      <c r="D5" s="14"/>
      <c r="E5" s="14"/>
      <c r="F5" s="14"/>
      <c r="G5" s="14"/>
      <c r="H5" s="14"/>
      <c r="I5" s="14"/>
      <c r="J5" s="14"/>
      <c r="K5" s="8">
        <f t="shared" si="0"/>
        <v>0</v>
      </c>
    </row>
    <row r="6" spans="1:11" ht="12.75" x14ac:dyDescent="0.2">
      <c r="B6" s="6" t="str">
        <f>'Drop-downs'!C5</f>
        <v>ILO 3.1: Business Understanding</v>
      </c>
      <c r="C6" s="14"/>
      <c r="D6" s="14"/>
      <c r="E6" s="14"/>
      <c r="F6" s="14"/>
      <c r="G6" s="14"/>
      <c r="H6" s="14"/>
      <c r="I6" s="14"/>
      <c r="J6" s="14"/>
      <c r="K6" s="8">
        <f t="shared" si="0"/>
        <v>0</v>
      </c>
    </row>
    <row r="7" spans="1:11" ht="12.75" x14ac:dyDescent="0.2">
      <c r="B7" s="6" t="str">
        <f>'Drop-downs'!C6</f>
        <v>ILO 4.1: Responsible AI</v>
      </c>
      <c r="C7" s="14"/>
      <c r="D7" s="14"/>
      <c r="E7" s="14"/>
      <c r="F7" s="14"/>
      <c r="G7" s="14"/>
      <c r="H7" s="14"/>
      <c r="I7" s="14"/>
      <c r="J7" s="14"/>
      <c r="K7" s="8">
        <f t="shared" si="0"/>
        <v>0</v>
      </c>
    </row>
    <row r="8" spans="1:11" ht="12.75" x14ac:dyDescent="0.2">
      <c r="B8" s="6" t="str">
        <f>'Drop-downs'!C7</f>
        <v>ILO 5.1: Neural Networks and Deep Learning</v>
      </c>
      <c r="C8" s="14"/>
      <c r="D8" s="14"/>
      <c r="E8" s="14"/>
      <c r="F8" s="14"/>
      <c r="G8" s="14"/>
      <c r="H8" s="14"/>
      <c r="I8" s="14"/>
      <c r="J8" s="14"/>
      <c r="K8" s="8">
        <f t="shared" si="0"/>
        <v>0</v>
      </c>
    </row>
    <row r="9" spans="1:11" ht="12.75" x14ac:dyDescent="0.2">
      <c r="B9" s="6" t="str">
        <f>'Drop-downs'!C8</f>
        <v>ILO 6.1 Human-Centered AI</v>
      </c>
      <c r="C9" s="14"/>
      <c r="D9" s="14"/>
      <c r="E9" s="14"/>
      <c r="F9" s="14"/>
      <c r="G9" s="14"/>
      <c r="H9" s="14"/>
      <c r="I9" s="14"/>
      <c r="J9" s="14"/>
      <c r="K9" s="8">
        <f t="shared" si="0"/>
        <v>0</v>
      </c>
    </row>
    <row r="10" spans="1:11" ht="12.75" x14ac:dyDescent="0.2">
      <c r="B10" s="6" t="str">
        <f>'Drop-downs'!C9</f>
        <v>NA</v>
      </c>
      <c r="C10" s="14"/>
      <c r="D10" s="14"/>
      <c r="E10" s="14"/>
      <c r="F10" s="14"/>
      <c r="G10" s="14"/>
      <c r="H10" s="14"/>
      <c r="I10" s="14"/>
      <c r="J10" s="14"/>
      <c r="K10" s="8">
        <f>SUM(C10:J10)</f>
        <v>0</v>
      </c>
    </row>
    <row r="11" spans="1:11" ht="12.75" x14ac:dyDescent="0.2">
      <c r="B11" s="6" t="str">
        <f>'Drop-downs'!C10</f>
        <v>NA</v>
      </c>
      <c r="C11" s="14"/>
      <c r="D11" s="14"/>
      <c r="E11" s="14"/>
      <c r="F11" s="14"/>
      <c r="G11" s="14"/>
      <c r="H11" s="14"/>
      <c r="I11" s="14"/>
      <c r="J11" s="14"/>
      <c r="K11" s="8">
        <f>SUM(C11:J11)</f>
        <v>0</v>
      </c>
    </row>
    <row r="12" spans="1:11" ht="12.75" x14ac:dyDescent="0.2">
      <c r="B12" s="16" t="s">
        <v>33</v>
      </c>
      <c r="C12" s="17">
        <f ca="1">SUM(C3:C11)</f>
        <v>0</v>
      </c>
      <c r="D12" s="17">
        <f t="shared" ref="D12:J12" si="1">SUM(D3:D11)</f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9"/>
    </row>
    <row r="13" spans="1:11" ht="12.75" x14ac:dyDescent="0.2"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ht="15" customHeight="1" x14ac:dyDescent="0.2">
      <c r="A14" s="36"/>
      <c r="B14" s="66" t="s">
        <v>34</v>
      </c>
      <c r="C14" s="67"/>
      <c r="D14" s="67"/>
      <c r="E14" s="67"/>
      <c r="F14" s="67"/>
      <c r="G14" s="67"/>
      <c r="H14" s="67"/>
      <c r="I14" s="67"/>
      <c r="J14" s="67"/>
      <c r="K14" s="67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>
      <selection activeCell="C33" sqref="C33"/>
    </sheetView>
  </sheetViews>
  <sheetFormatPr defaultColWidth="14.42578125" defaultRowHeight="15" customHeight="1" x14ac:dyDescent="0.2"/>
  <cols>
    <col min="1" max="6" width="14.42578125" customWidth="1"/>
  </cols>
  <sheetData>
    <row r="1" spans="1:14" ht="15.75" customHeight="1" x14ac:dyDescent="0.2">
      <c r="A1" s="1" t="s">
        <v>35</v>
      </c>
      <c r="B1" s="1" t="s">
        <v>4</v>
      </c>
      <c r="C1" s="1" t="s">
        <v>36</v>
      </c>
    </row>
    <row r="2" spans="1:14" ht="15.75" customHeight="1" x14ac:dyDescent="0.2">
      <c r="A2" t="s">
        <v>37</v>
      </c>
      <c r="B2" t="s">
        <v>37</v>
      </c>
      <c r="C2" s="10" t="s">
        <v>37</v>
      </c>
    </row>
    <row r="3" spans="1:14" ht="15.75" customHeight="1" x14ac:dyDescent="0.2">
      <c r="A3" t="s">
        <v>38</v>
      </c>
      <c r="B3" t="s">
        <v>39</v>
      </c>
      <c r="C3" s="10" t="s">
        <v>40</v>
      </c>
    </row>
    <row r="4" spans="1:14" ht="15.75" customHeight="1" x14ac:dyDescent="0.2">
      <c r="A4" t="s">
        <v>41</v>
      </c>
      <c r="B4" t="s">
        <v>42</v>
      </c>
      <c r="C4" s="10" t="s">
        <v>43</v>
      </c>
      <c r="E4" s="66" t="s">
        <v>34</v>
      </c>
      <c r="F4" s="67"/>
      <c r="G4" s="67"/>
      <c r="H4" s="67"/>
      <c r="I4" s="67"/>
      <c r="J4" s="67"/>
      <c r="K4" s="67"/>
      <c r="L4" s="67"/>
      <c r="M4" s="67"/>
      <c r="N4" s="67"/>
    </row>
    <row r="5" spans="1:14" ht="15.75" customHeight="1" x14ac:dyDescent="0.2">
      <c r="A5" t="s">
        <v>44</v>
      </c>
      <c r="B5" t="s">
        <v>45</v>
      </c>
      <c r="C5" s="10" t="s">
        <v>46</v>
      </c>
    </row>
    <row r="6" spans="1:14" ht="15.75" customHeight="1" x14ac:dyDescent="0.2">
      <c r="A6" t="s">
        <v>47</v>
      </c>
      <c r="B6" t="s">
        <v>48</v>
      </c>
      <c r="C6" s="10" t="s">
        <v>49</v>
      </c>
    </row>
    <row r="7" spans="1:14" ht="15.75" customHeight="1" x14ac:dyDescent="0.2">
      <c r="A7" t="s">
        <v>50</v>
      </c>
      <c r="B7" t="s">
        <v>51</v>
      </c>
      <c r="C7" s="10" t="s">
        <v>52</v>
      </c>
    </row>
    <row r="8" spans="1:14" ht="15.75" customHeight="1" x14ac:dyDescent="0.2">
      <c r="A8" t="s">
        <v>53</v>
      </c>
      <c r="B8" t="s">
        <v>54</v>
      </c>
      <c r="C8" s="10" t="s">
        <v>55</v>
      </c>
    </row>
    <row r="9" spans="1:14" ht="15.75" customHeight="1" x14ac:dyDescent="0.2">
      <c r="A9" t="s">
        <v>56</v>
      </c>
      <c r="B9" s="10" t="s">
        <v>57</v>
      </c>
      <c r="C9" s="10" t="s">
        <v>58</v>
      </c>
    </row>
    <row r="10" spans="1:14" ht="15.75" customHeight="1" x14ac:dyDescent="0.2">
      <c r="B10" s="10" t="s">
        <v>59</v>
      </c>
      <c r="C10" s="10" t="s">
        <v>58</v>
      </c>
    </row>
    <row r="11" spans="1:14" ht="15.75" customHeight="1" x14ac:dyDescent="0.2">
      <c r="B11" s="10" t="s">
        <v>60</v>
      </c>
    </row>
    <row r="12" spans="1:14" ht="15.75" customHeight="1" x14ac:dyDescent="0.2">
      <c r="B12" s="10" t="s">
        <v>61</v>
      </c>
    </row>
    <row r="13" spans="1:14" ht="15.75" customHeight="1" x14ac:dyDescent="0.2">
      <c r="B13" s="10" t="s">
        <v>62</v>
      </c>
    </row>
    <row r="14" spans="1:14" ht="15.75" customHeight="1" x14ac:dyDescent="0.2">
      <c r="B14" s="10" t="s">
        <v>41</v>
      </c>
    </row>
    <row r="15" spans="1:14" ht="15.75" customHeight="1" x14ac:dyDescent="0.2">
      <c r="B15" s="10" t="s">
        <v>63</v>
      </c>
    </row>
    <row r="16" spans="1:14" ht="15.75" customHeight="1" x14ac:dyDescent="0.2">
      <c r="B16" s="10" t="s">
        <v>64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0876D-EDC2-4243-884A-F20D5F9DD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0CF63A-30C9-4A8C-8DF9-EA62B8EC1A62}">
  <ds:schemaRefs>
    <ds:schemaRef ds:uri="http://purl.org/dc/dcmitype/"/>
    <ds:schemaRef ds:uri="http://www.w3.org/XML/1998/namespace"/>
    <ds:schemaRef ds:uri="http://purl.org/dc/terms/"/>
    <ds:schemaRef ds:uri="http://purl.org/dc/elements/1.1/"/>
    <ds:schemaRef ds:uri="35914ba8-9e4a-4224-9594-5062124be8f1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cafc3e4c-b146-46b8-8a52-78ced9164e87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Vladi Stoimenov</cp:lastModifiedBy>
  <cp:revision/>
  <dcterms:created xsi:type="dcterms:W3CDTF">2020-05-11T09:26:10Z</dcterms:created>
  <dcterms:modified xsi:type="dcterms:W3CDTF">2024-04-12T14:22:13Z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</Properties>
</file>