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vl4di\OneDrive\Documents\GitHub\2023-24b-fai1-adsai-VladislavStoimenov235030\Deliverables\"/>
    </mc:Choice>
  </mc:AlternateContent>
  <bookViews>
    <workbookView xWindow="0" yWindow="0" windowWidth="28800" windowHeight="11130"/>
  </bookViews>
  <sheets>
    <sheet name="Worklog_Tasks&amp;Times" sheetId="1" r:id="rId1"/>
    <sheet name="Overview" sheetId="2" r:id="rId2"/>
    <sheet name="Drop-downs" sheetId="3" r:id="rId3"/>
  </sheets>
  <definedNames>
    <definedName name="_xlnm._FilterDatabase" localSheetId="0" hidden="1">'Worklog_Tasks&amp;Times'!$A$1:$K$27</definedName>
    <definedName name="_xlnm.Print_Area" localSheetId="0">'Worklog_Tasks&amp;Times'!$A$1:$K$182</definedName>
    <definedName name="Z_8BAC9A6B_5D32_4E8D_967D_E17D357516F8_.wvu.FilterData" localSheetId="0" hidden="1">'Worklog_Tasks&amp;Times'!$A$1:$K$27</definedName>
  </definedNames>
  <calcPr calcId="162913"/>
  <customWorkbookViews>
    <customWorkbookView name="TODO" guid="{8BAC9A6B-5D32-4E8D-967D-E17D357516F8}"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51" i="1" l="1"/>
  <c r="I61" i="1"/>
  <c r="I172" i="1"/>
  <c r="I170" i="1"/>
  <c r="I169" i="1"/>
  <c r="H27" i="1"/>
  <c r="I26" i="1"/>
  <c r="G27" i="1"/>
  <c r="I52" i="1"/>
  <c r="H77" i="1"/>
  <c r="G77" i="1"/>
  <c r="H97" i="1"/>
  <c r="I96" i="1"/>
  <c r="G97" i="1"/>
  <c r="H133" i="1"/>
  <c r="G133" i="1"/>
  <c r="H159" i="1"/>
  <c r="I158" i="1"/>
  <c r="G159" i="1"/>
  <c r="I177" i="1"/>
  <c r="I176" i="1"/>
  <c r="I175" i="1"/>
  <c r="I157" i="1"/>
  <c r="I156" i="1"/>
  <c r="I155" i="1"/>
  <c r="I154" i="1"/>
  <c r="I153" i="1"/>
  <c r="I152" i="1"/>
  <c r="I150" i="1"/>
  <c r="I149" i="1"/>
  <c r="I147" i="1"/>
  <c r="I146" i="1"/>
  <c r="I145" i="1"/>
  <c r="I95" i="1"/>
  <c r="I71" i="1"/>
  <c r="I70" i="1"/>
  <c r="I69" i="1"/>
  <c r="I128" i="1" l="1"/>
  <c r="I127" i="1"/>
  <c r="I126" i="1"/>
  <c r="I125" i="1"/>
  <c r="I124" i="1"/>
  <c r="I94" i="1" l="1"/>
  <c r="I93" i="1"/>
  <c r="I92" i="1"/>
  <c r="I91" i="1"/>
  <c r="I87" i="1"/>
  <c r="I68" i="1"/>
  <c r="I64" i="1" l="1"/>
  <c r="I50" i="1" l="1"/>
  <c r="I49" i="1"/>
  <c r="I48" i="1"/>
  <c r="I47" i="1"/>
  <c r="I46" i="1"/>
  <c r="I45" i="1"/>
  <c r="I44" i="1"/>
  <c r="I43" i="1"/>
  <c r="I42" i="1"/>
  <c r="I41" i="1"/>
  <c r="I40" i="1"/>
  <c r="I25" i="1" l="1"/>
  <c r="I24" i="1"/>
  <c r="I23" i="1"/>
  <c r="I22" i="1"/>
  <c r="I21" i="1"/>
  <c r="I20" i="1"/>
  <c r="I19" i="1"/>
  <c r="I18" i="1"/>
  <c r="I17" i="1"/>
  <c r="I16" i="1"/>
  <c r="I15" i="1"/>
  <c r="I10" i="1"/>
  <c r="K10" i="2" l="1"/>
  <c r="K11" i="2"/>
  <c r="D12" i="2"/>
  <c r="E12" i="2"/>
  <c r="F12" i="2"/>
  <c r="G12" i="2"/>
  <c r="H12" i="2"/>
  <c r="I12" i="2"/>
  <c r="J12" i="2"/>
  <c r="B11" i="2"/>
  <c r="B10" i="2"/>
  <c r="B9" i="2"/>
  <c r="B8" i="2"/>
  <c r="K8" i="2"/>
  <c r="K9" i="2"/>
  <c r="K7" i="2"/>
  <c r="B7" i="2"/>
  <c r="K6" i="2"/>
  <c r="B6" i="2"/>
  <c r="K5" i="2"/>
  <c r="B5" i="2"/>
  <c r="B4" i="2"/>
  <c r="K3" i="2"/>
  <c r="B3" i="2"/>
  <c r="H180" i="1"/>
  <c r="G180" i="1"/>
  <c r="I178" i="1"/>
  <c r="I174" i="1"/>
  <c r="I173" i="1"/>
  <c r="I171" i="1"/>
  <c r="I168" i="1"/>
  <c r="I167" i="1"/>
  <c r="I166" i="1"/>
  <c r="I164" i="1"/>
  <c r="I163" i="1"/>
  <c r="I148" i="1"/>
  <c r="I144" i="1"/>
  <c r="I143" i="1"/>
  <c r="I142" i="1"/>
  <c r="I141" i="1"/>
  <c r="I140" i="1"/>
  <c r="I139" i="1"/>
  <c r="I138" i="1"/>
  <c r="I137" i="1"/>
  <c r="I123" i="1"/>
  <c r="I122" i="1"/>
  <c r="I121" i="1"/>
  <c r="I120" i="1"/>
  <c r="I119" i="1"/>
  <c r="I118" i="1"/>
  <c r="I117" i="1"/>
  <c r="I116" i="1"/>
  <c r="I115" i="1"/>
  <c r="H111" i="1"/>
  <c r="G111" i="1"/>
  <c r="I110" i="1"/>
  <c r="I109" i="1"/>
  <c r="I108" i="1"/>
  <c r="I107" i="1"/>
  <c r="I106" i="1"/>
  <c r="I105" i="1"/>
  <c r="I104" i="1"/>
  <c r="I103" i="1"/>
  <c r="I102" i="1"/>
  <c r="I101" i="1"/>
  <c r="I90" i="1"/>
  <c r="I89" i="1"/>
  <c r="I88" i="1"/>
  <c r="I86" i="1"/>
  <c r="I85" i="1"/>
  <c r="I84" i="1"/>
  <c r="I83" i="1"/>
  <c r="I82" i="1"/>
  <c r="I81" i="1"/>
  <c r="I67" i="1"/>
  <c r="I66" i="1"/>
  <c r="I65" i="1"/>
  <c r="I63" i="1"/>
  <c r="I62" i="1"/>
  <c r="I60" i="1"/>
  <c r="I59" i="1"/>
  <c r="I58" i="1"/>
  <c r="I57" i="1"/>
  <c r="H53" i="1"/>
  <c r="G53" i="1"/>
  <c r="I51" i="1"/>
  <c r="I39" i="1"/>
  <c r="I38" i="1"/>
  <c r="I37" i="1"/>
  <c r="I36" i="1"/>
  <c r="I35" i="1"/>
  <c r="I34" i="1"/>
  <c r="I33" i="1"/>
  <c r="I32" i="1"/>
  <c r="I31" i="1"/>
  <c r="I14" i="1"/>
  <c r="I13" i="1"/>
  <c r="I12" i="1"/>
  <c r="I11" i="1"/>
  <c r="I9" i="1"/>
  <c r="I8" i="1"/>
  <c r="I7" i="1"/>
  <c r="I6" i="1"/>
  <c r="I5" i="1"/>
  <c r="C4" i="2"/>
  <c r="I111" i="1" l="1"/>
  <c r="H182" i="1"/>
  <c r="K4" i="2"/>
  <c r="C12" i="2"/>
  <c r="I27" i="1"/>
  <c r="I53" i="1"/>
  <c r="I77" i="1"/>
  <c r="I97" i="1"/>
  <c r="I133" i="1"/>
  <c r="I159" i="1"/>
  <c r="I180" i="1"/>
  <c r="G182" i="1"/>
  <c r="I182" i="1" l="1"/>
</calcChain>
</file>

<file path=xl/sharedStrings.xml><?xml version="1.0" encoding="utf-8"?>
<sst xmlns="http://schemas.openxmlformats.org/spreadsheetml/2006/main" count="850" uniqueCount="221">
  <si>
    <t>Date</t>
  </si>
  <si>
    <t>Status</t>
  </si>
  <si>
    <t>Task</t>
  </si>
  <si>
    <t>Description/Planning</t>
  </si>
  <si>
    <t>Task Type</t>
  </si>
  <si>
    <t>Most suited ILO</t>
  </si>
  <si>
    <t>Est Hours</t>
  </si>
  <si>
    <t>Actual Hours</t>
  </si>
  <si>
    <t>Diff</t>
  </si>
  <si>
    <t>Evidence link</t>
  </si>
  <si>
    <t>Task reflection / notes</t>
  </si>
  <si>
    <t>Week 1</t>
  </si>
  <si>
    <t>week plan:</t>
  </si>
  <si>
    <t>- Weekplan item 1
- Weekplan item 2
- Weekplan item 3
- etc</t>
  </si>
  <si>
    <t>Known Risks</t>
  </si>
  <si>
    <t>[Enter known possible issues that are a risk for you to finish the high level week planning]</t>
  </si>
  <si>
    <t>Max 4 hours tasks</t>
  </si>
  <si>
    <t>Total Hours</t>
  </si>
  <si>
    <t>Week 2</t>
  </si>
  <si>
    <t>[Enter known possible issues that are a risk for you to finish the high level week planning] - if any</t>
  </si>
  <si>
    <t>Week 3</t>
  </si>
  <si>
    <t xml:space="preserve">Week 4 </t>
  </si>
  <si>
    <t xml:space="preserve">Week 5 </t>
  </si>
  <si>
    <t xml:space="preserve">Week 6 </t>
  </si>
  <si>
    <t>Week 7</t>
  </si>
  <si>
    <t xml:space="preserve">Week 8 </t>
  </si>
  <si>
    <t>Total hours this block</t>
  </si>
  <si>
    <t>Learning Objective</t>
  </si>
  <si>
    <t>W1</t>
  </si>
  <si>
    <t>W2</t>
  </si>
  <si>
    <t>W3</t>
  </si>
  <si>
    <t>W4</t>
  </si>
  <si>
    <t>W5</t>
  </si>
  <si>
    <t>W6</t>
  </si>
  <si>
    <t>W7</t>
  </si>
  <si>
    <t>W8</t>
  </si>
  <si>
    <t xml:space="preserve">Total Hours for objective </t>
  </si>
  <si>
    <t>TOTAL HOURS PER WEEK</t>
  </si>
  <si>
    <t>Use this to plan a high level allocation for all 320 hours you are expected to devote to the course during this block. How do you want to allocate your hours for each week?
Why 320 hours? The European Higher Education Framework states that an academic credit is expected to require 25-28 hours to earn.
You earn 15 credits per block, so you should be expected to devote 375 hours to accomplish that. 
CMGT students do fewer hours because the program is more intense.</t>
  </si>
  <si>
    <r>
      <rPr>
        <i/>
        <sz val="10"/>
        <rFont val="Arial"/>
        <family val="2"/>
      </rPr>
      <t xml:space="preserve">Use a formula like this to get your data from Worklog sheet : </t>
    </r>
    <r>
      <rPr>
        <sz val="10"/>
        <color rgb="FF000000"/>
        <rFont val="Arial"/>
        <family val="2"/>
      </rPr>
      <t xml:space="preserve">
=IFERROR(SUM(FILTER('Worklog_Tasks&amp;Times'!$H$5:$H$14,'Worklog_Tasks&amp;Times'!$F$5:$F$14=$B4)),0)</t>
    </r>
  </si>
  <si>
    <t>Task Status</t>
  </si>
  <si>
    <t>ILO selection</t>
  </si>
  <si>
    <t>-</t>
  </si>
  <si>
    <t>Planned</t>
  </si>
  <si>
    <t>Design</t>
  </si>
  <si>
    <t>Unplanned</t>
  </si>
  <si>
    <t>Meeting</t>
  </si>
  <si>
    <t>Blocked</t>
  </si>
  <si>
    <t>Programming</t>
  </si>
  <si>
    <t>In-Progress</t>
  </si>
  <si>
    <t>Research</t>
  </si>
  <si>
    <t>Done</t>
  </si>
  <si>
    <t>Testing</t>
  </si>
  <si>
    <t>Delayed</t>
  </si>
  <si>
    <t>Workshop</t>
  </si>
  <si>
    <t>Cancelled</t>
  </si>
  <si>
    <t>Planning</t>
  </si>
  <si>
    <t>Evidencing</t>
  </si>
  <si>
    <t>Debugging</t>
  </si>
  <si>
    <t>Lecture</t>
  </si>
  <si>
    <t>Study</t>
  </si>
  <si>
    <t>Distraction</t>
  </si>
  <si>
    <t>Break</t>
  </si>
  <si>
    <t>ILO 3.1</t>
  </si>
  <si>
    <t>ILO 4.1</t>
  </si>
  <si>
    <t>ILO 4.2</t>
  </si>
  <si>
    <t>ILO 5.1</t>
  </si>
  <si>
    <t>ILO 1.4</t>
  </si>
  <si>
    <t>ILO 2.5</t>
  </si>
  <si>
    <t>ILO 6.0</t>
  </si>
  <si>
    <t>ILO 7.0</t>
  </si>
  <si>
    <t>Introduction to Block B</t>
  </si>
  <si>
    <t>20/11.23</t>
  </si>
  <si>
    <t>Setting up the environment</t>
  </si>
  <si>
    <t>Unit testing Data Camp Course</t>
  </si>
  <si>
    <t>Stand up with Mentor</t>
  </si>
  <si>
    <t>Block B Kick-Off Lecture</t>
  </si>
  <si>
    <t>Introduction to Metadata</t>
  </si>
  <si>
    <t>Pandas DataCamp Course</t>
  </si>
  <si>
    <t>Lunch break</t>
  </si>
  <si>
    <t>Building metadata</t>
  </si>
  <si>
    <t>Introducing to File Formats and Pandas</t>
  </si>
  <si>
    <t xml:space="preserve">DataCamp Course on Importing </t>
  </si>
  <si>
    <t>Directories DataLab Preparation</t>
  </si>
  <si>
    <t>Introduction to Numpy</t>
  </si>
  <si>
    <t>Elementary Matrices Operations</t>
  </si>
  <si>
    <t>Python Hands-on</t>
  </si>
  <si>
    <t xml:space="preserve">Programming </t>
  </si>
  <si>
    <t>Introduction to Ethics</t>
  </si>
  <si>
    <t>AI ethics</t>
  </si>
  <si>
    <t>Critical Thinking and Reasoning</t>
  </si>
  <si>
    <t>Topics for the dialogue</t>
  </si>
  <si>
    <t>Introduction into professional writing and APA</t>
  </si>
  <si>
    <t>Writing Style</t>
  </si>
  <si>
    <t>Bias-Free Language</t>
  </si>
  <si>
    <t>Professional writing - Citations</t>
  </si>
  <si>
    <t>Introdcution to GDPR</t>
  </si>
  <si>
    <t>DataLab Preparation on statement</t>
  </si>
  <si>
    <t>Working on missed DataLab Preparations</t>
  </si>
  <si>
    <t>Dialogue</t>
  </si>
  <si>
    <t>Working on missed DataLab Preparations and Work Log</t>
  </si>
  <si>
    <t>Instructions on Week9-10 Challenges</t>
  </si>
  <si>
    <t>Linear Algebra and Linear Systems</t>
  </si>
  <si>
    <t>Broadcasting and Vectorising</t>
  </si>
  <si>
    <t>DataCamp Sections on Matplotlib</t>
  </si>
  <si>
    <t>Single source of data - Converting all csv files to one csv file</t>
  </si>
  <si>
    <t>Football data exploration Part 1 - Notebook</t>
  </si>
  <si>
    <t>Introduction to Machine Learning</t>
  </si>
  <si>
    <t>DataCamp Course - Understanding Machine Learning</t>
  </si>
  <si>
    <t>Feature Engineering</t>
  </si>
  <si>
    <t>Tanets of Linear Regression</t>
  </si>
  <si>
    <t>Data Visualization - NAC Breda</t>
  </si>
  <si>
    <t>Learn and write API connection in python</t>
  </si>
  <si>
    <t>DataLab Preps</t>
  </si>
  <si>
    <t>Data Analysis NAC 2</t>
  </si>
  <si>
    <t>Data Analysis NAC 2 - rest of the questions</t>
  </si>
  <si>
    <t>Introduction to streamlit</t>
  </si>
  <si>
    <t>Calculator streamlit app</t>
  </si>
  <si>
    <t>Basics of Python - DataBase Connection</t>
  </si>
  <si>
    <t>Cross-Validation</t>
  </si>
  <si>
    <t>Introduction to Linear Regression</t>
  </si>
  <si>
    <t>Linear Regression Implementation</t>
  </si>
  <si>
    <t>Visiting the NAC stadium</t>
  </si>
  <si>
    <t>Introduction to Logistic Regression</t>
  </si>
  <si>
    <t>Logistic Regression guided Walk-through</t>
  </si>
  <si>
    <t>DataCamp course</t>
  </si>
  <si>
    <t>Evaluating Logistic Regression</t>
  </si>
  <si>
    <t>k Nearest Neighbours Algorith</t>
  </si>
  <si>
    <t>NAC Player data classification</t>
  </si>
  <si>
    <t xml:space="preserve">Introduction to Clustering </t>
  </si>
  <si>
    <t>Stand up with mentor</t>
  </si>
  <si>
    <t>Introduction to Clustering DataCamp Course</t>
  </si>
  <si>
    <t>Implement the algorithms for NAC data</t>
  </si>
  <si>
    <t>Guest Lecture from IBM</t>
  </si>
  <si>
    <t>Introduction to Decision trees</t>
  </si>
  <si>
    <t>DataCamp Course on Classification and Regression Trees</t>
  </si>
  <si>
    <t>Hands-on Scikit-learn</t>
  </si>
  <si>
    <t>DataCamp Course</t>
  </si>
  <si>
    <t>Random Forests</t>
  </si>
  <si>
    <t>Final Deliverable Template</t>
  </si>
  <si>
    <t>Review Session</t>
  </si>
  <si>
    <t>Implentation of Random Forests on NAC Dataset</t>
  </si>
  <si>
    <t>NAC Q&amp;A</t>
  </si>
  <si>
    <t>Bagging and Boosting</t>
  </si>
  <si>
    <t>Gradient Boosting Algorithm Hands-on</t>
  </si>
  <si>
    <t>Introduction to Hyperparameters</t>
  </si>
  <si>
    <t>Hands-on Hyperparameter Tuning</t>
  </si>
  <si>
    <t>Consolidating ML Algorithms for NAC Dataset</t>
  </si>
  <si>
    <t>Review Session with Mentor</t>
  </si>
  <si>
    <t>Introduction to PCA and Dimensionality Reduction</t>
  </si>
  <si>
    <t>Improving Performance metrics</t>
  </si>
  <si>
    <t>Hands-on Final model</t>
  </si>
  <si>
    <t>Exploring Calculus: Derivatives, Limits, and Applications</t>
  </si>
  <si>
    <t>Derivatives</t>
  </si>
  <si>
    <t>Derivative Formulas through Geometry</t>
  </si>
  <si>
    <t>Chain Rule (Optional)</t>
  </si>
  <si>
    <t>Assignment - Differential Calculus</t>
  </si>
  <si>
    <t>Introduction to Multivariable Calculus</t>
  </si>
  <si>
    <t>Partial Derivatives</t>
  </si>
  <si>
    <t>Gradient</t>
  </si>
  <si>
    <t>Symbolic Mathematics</t>
  </si>
  <si>
    <t>Symbolic Computation with SymPy</t>
  </si>
  <si>
    <t>Derivative Computation and Least Squares Problem</t>
  </si>
  <si>
    <t>DataLab Tasks</t>
  </si>
  <si>
    <t>Assignment - Differential Calculus Unit 2</t>
  </si>
  <si>
    <t>Gradient Descent Optimization Algorithm</t>
  </si>
  <si>
    <t>Asignment</t>
  </si>
  <si>
    <t>DataLab Task 1</t>
  </si>
  <si>
    <t>DataLab Task 2</t>
  </si>
  <si>
    <t>Working on the Final Deliverable Template</t>
  </si>
  <si>
    <t>Work on Template Final Report</t>
  </si>
  <si>
    <t>Filling in WorkLog</t>
  </si>
  <si>
    <t>Filling in Learnin Log</t>
  </si>
  <si>
    <t>Fill Work Log and Learning Log</t>
  </si>
  <si>
    <t>Fill in Work Log and Learning Log</t>
  </si>
  <si>
    <t>Week1_Wednesday_Metadata_235030_VladislavStoimenov.pdf</t>
  </si>
  <si>
    <t>Week1Day4_Numpy_Handson_235030.ipynb</t>
  </si>
  <si>
    <t>Week1Day4_Numpy_Warmup_235030.ipynb</t>
  </si>
  <si>
    <t>Week1Day4_Numpy_Warmup_Dir_235030.txt</t>
  </si>
  <si>
    <t>Week1DataLabII_Python_235030.ipynb</t>
  </si>
  <si>
    <t>Week1DataLabII_Python2_235030.ipynb</t>
  </si>
  <si>
    <t>Week2_Monday_DataPrep1_Questions_235030_VladislavStoimenov.pdf</t>
  </si>
  <si>
    <t>Week2_Wednesday_DataPrep2_APATitlePage.pdf</t>
  </si>
  <si>
    <t>Week 2 Wednesday Excersises.pdf</t>
  </si>
  <si>
    <t>Week2_DataLabPreparation_Thursday_VladislavStoimenov_235030.pdf</t>
  </si>
  <si>
    <t>Week2_Statement_VladislavStoimenov_235030.docx</t>
  </si>
  <si>
    <t>EleOpeMath_235030.pdf</t>
  </si>
  <si>
    <t>LinRegNor_235030.ipynb</t>
  </si>
  <si>
    <t>EleOpeCod_235030.ipynb</t>
  </si>
  <si>
    <t>DataLab Preparation</t>
  </si>
  <si>
    <t>Week3_DataLabPrep1_Numpy1_235030.ipynb</t>
  </si>
  <si>
    <t>Week3_DataLabPrep1_matplotlib_235030.ipynb</t>
  </si>
  <si>
    <t>combined.csv</t>
  </si>
  <si>
    <t>DataLab_I_Week3_NAC_Preprocessing_1_235030.ipynb</t>
  </si>
  <si>
    <t>Week3DataPrep2_235030_API.ipynb</t>
  </si>
  <si>
    <t>Week3DataPrep1_235030_Chart2.jpg</t>
  </si>
  <si>
    <t>DataLab_II_Week3_NAC_Analysis.ipynb</t>
  </si>
  <si>
    <t>Week4DataLabPrep_1_FeatureEngg_LRbasics_235030.ipynb</t>
  </si>
  <si>
    <t>ntroductionToImportingDataInPython-DataCampCertificate.pdf</t>
  </si>
  <si>
    <t>Week4DataLabI_LinearRegression_235030.ipynb</t>
  </si>
  <si>
    <t>Week4DataLabPrep_2_LogisticRegression_235030.ipynb</t>
  </si>
  <si>
    <t>Week4DataLabPrep_3_Introductiontoknn_235030.ipynb</t>
  </si>
  <si>
    <t>Week5DataLabPrep_1_clusteringandcrossvalid_235030.ipynb</t>
  </si>
  <si>
    <t>ClusterAnalysisInPython.pdf</t>
  </si>
  <si>
    <t>Week5DataLabPrep_2_scikit_learn_235030.ipynb</t>
  </si>
  <si>
    <t>Week6DataLabPrep_1_scikit_learn_235030.ipynb</t>
  </si>
  <si>
    <t>Week6DataLab1_RandomForests_235030.ipynb</t>
  </si>
  <si>
    <t>Week6DataLabPrep_1_XGB_235030.ipynb</t>
  </si>
  <si>
    <t>Week6DataLab_2_Ensemble_models_235030.ipynb</t>
  </si>
  <si>
    <t>Week6DataLabPrep_1_HyperparameterTuning_235030.ipynb</t>
  </si>
  <si>
    <t>Week7DataLab1_PerformanceTuning.ipynb</t>
  </si>
  <si>
    <t>CalMacLea_235030.pdf</t>
  </si>
  <si>
    <t>Assignments on hand</t>
  </si>
  <si>
    <t>Assignments on python</t>
  </si>
  <si>
    <t>MulCalAss_235030.pdf</t>
  </si>
  <si>
    <t>MulCal_235030.ipynb</t>
  </si>
  <si>
    <t>SymMat_235030.ipynb</t>
  </si>
  <si>
    <t>OptAlg_235030_1.ipynb</t>
  </si>
  <si>
    <t>OptAlg_235030_2.ipynb</t>
  </si>
  <si>
    <t>Final Template</t>
  </si>
  <si>
    <t>Template Final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</si>
</sst>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quot;/&quot;m&quot;/&quot;yy"/>
    <numFmt numFmtId="165" formatCode="d&quot;-&quot;mmm&quot;-&quot;yyyy"/>
    <numFmt numFmtId="166" formatCode="d/m/yy"/>
  </numFmts>
  <fonts count="15" x14ac:knownFonts="1">
    <font>
      <sz val="10"/>
      <color rgb="FF000000"/>
      <name val="Arial"/>
    </font>
    <font>
      <sz val="10"/>
      <color rgb="FFFFFFFF"/>
      <name val="Arial"/>
      <family val="2"/>
    </font>
    <font>
      <b/>
      <sz val="10"/>
      <color rgb="FF000000"/>
      <name val="Calibri"/>
      <family val="2"/>
    </font>
    <font>
      <b/>
      <sz val="9"/>
      <color rgb="FFFFFFFF"/>
      <name val="Calibri"/>
      <family val="2"/>
    </font>
    <font>
      <b/>
      <sz val="9"/>
      <name val="Calibri"/>
      <family val="2"/>
    </font>
    <font>
      <sz val="10"/>
      <name val="Arial"/>
      <family val="2"/>
    </font>
    <font>
      <sz val="10"/>
      <color rgb="FF000000"/>
      <name val="Calibri"/>
      <family val="2"/>
    </font>
    <font>
      <i/>
      <sz val="9"/>
      <color rgb="FF000000"/>
      <name val="Calibri"/>
      <family val="2"/>
    </font>
    <font>
      <sz val="9"/>
      <name val="Calibri"/>
      <family val="2"/>
    </font>
    <font>
      <i/>
      <sz val="8"/>
      <name val="Calibri"/>
      <family val="2"/>
    </font>
    <font>
      <u/>
      <sz val="9"/>
      <color rgb="FF1155CC"/>
      <name val="Calibri"/>
      <family val="2"/>
    </font>
    <font>
      <i/>
      <sz val="10"/>
      <color rgb="FF000000"/>
      <name val="Calibri"/>
      <family val="2"/>
    </font>
    <font>
      <i/>
      <sz val="10"/>
      <name val="Arial"/>
      <family val="2"/>
    </font>
    <font>
      <sz val="10"/>
      <color rgb="FF000000"/>
      <name val="Arial"/>
      <family val="2"/>
    </font>
    <font>
      <u/>
      <sz val="10"/>
      <color theme="10"/>
      <name val="Arial"/>
      <family val="2"/>
    </font>
  </fonts>
  <fills count="15">
    <fill>
      <patternFill patternType="none"/>
    </fill>
    <fill>
      <patternFill patternType="gray125"/>
    </fill>
    <fill>
      <patternFill patternType="solid">
        <fgColor rgb="FF000000"/>
        <bgColor rgb="FF000000"/>
      </patternFill>
    </fill>
    <fill>
      <patternFill patternType="solid">
        <fgColor rgb="FFE6B8AF"/>
        <bgColor rgb="FFE6B8AF"/>
      </patternFill>
    </fill>
    <fill>
      <patternFill patternType="solid">
        <fgColor rgb="FFF3F3F3"/>
        <bgColor rgb="FFF3F3F3"/>
      </patternFill>
    </fill>
    <fill>
      <patternFill patternType="solid">
        <fgColor rgb="FFEFEFEF"/>
        <bgColor rgb="FFEFEFEF"/>
      </patternFill>
    </fill>
    <fill>
      <patternFill patternType="solid">
        <fgColor rgb="FFFF9900"/>
        <bgColor rgb="FFFF9900"/>
      </patternFill>
    </fill>
    <fill>
      <patternFill patternType="solid">
        <fgColor rgb="FFCCCCCC"/>
        <bgColor rgb="FFCCCCCC"/>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D9D2E9"/>
        <bgColor rgb="FFD9D2E9"/>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4" fillId="0" borderId="0" applyNumberFormat="0" applyFill="0" applyBorder="0" applyAlignment="0" applyProtection="0"/>
  </cellStyleXfs>
  <cellXfs count="80">
    <xf numFmtId="0" fontId="0" fillId="0" borderId="0" xfId="0"/>
    <xf numFmtId="0" fontId="1" fillId="2" borderId="0" xfId="0" applyFont="1" applyFill="1"/>
    <xf numFmtId="0" fontId="2" fillId="0" borderId="2" xfId="0" applyFont="1" applyBorder="1" applyAlignment="1">
      <alignment horizontal="center"/>
    </xf>
    <xf numFmtId="0" fontId="3" fillId="2" borderId="0" xfId="0" applyFont="1" applyFill="1" applyAlignment="1">
      <alignment wrapText="1"/>
    </xf>
    <xf numFmtId="0" fontId="2" fillId="0" borderId="1" xfId="0" applyFont="1" applyBorder="1" applyAlignment="1">
      <alignment horizontal="center"/>
    </xf>
    <xf numFmtId="0" fontId="3" fillId="2" borderId="0" xfId="0" applyFont="1" applyFill="1" applyAlignment="1">
      <alignment horizontal="center" wrapText="1"/>
    </xf>
    <xf numFmtId="0" fontId="6" fillId="4" borderId="4" xfId="0" applyFont="1" applyFill="1" applyBorder="1"/>
    <xf numFmtId="0" fontId="4" fillId="3" borderId="3" xfId="0" applyFont="1" applyFill="1" applyBorder="1" applyAlignment="1">
      <alignment vertical="center" wrapText="1"/>
    </xf>
    <xf numFmtId="0" fontId="6" fillId="4" borderId="0" xfId="0" applyFont="1" applyFill="1" applyAlignment="1">
      <alignment horizontal="center" vertical="top"/>
    </xf>
    <xf numFmtId="0" fontId="6" fillId="4" borderId="4" xfId="0" applyFont="1" applyFill="1" applyBorder="1" applyAlignment="1">
      <alignment horizontal="center"/>
    </xf>
    <xf numFmtId="0" fontId="4" fillId="3" borderId="1" xfId="0" applyFont="1" applyFill="1" applyBorder="1" applyAlignment="1">
      <alignment vertical="center" wrapText="1"/>
    </xf>
    <xf numFmtId="0" fontId="5" fillId="0" borderId="0" xfId="0" applyFont="1"/>
    <xf numFmtId="0" fontId="9" fillId="0" borderId="0" xfId="0" applyFont="1" applyAlignment="1">
      <alignment vertical="top"/>
    </xf>
    <xf numFmtId="0" fontId="8" fillId="0" borderId="0" xfId="0" applyFont="1" applyAlignment="1">
      <alignment horizontal="center" vertical="top"/>
    </xf>
    <xf numFmtId="0" fontId="10" fillId="0" borderId="0" xfId="0" applyFont="1" applyAlignment="1">
      <alignment horizontal="left" vertical="top"/>
    </xf>
    <xf numFmtId="0" fontId="6" fillId="5" borderId="0" xfId="0" applyFont="1" applyFill="1" applyAlignment="1">
      <alignment horizontal="center" vertical="top"/>
    </xf>
    <xf numFmtId="0" fontId="8" fillId="0" borderId="0" xfId="0" applyFont="1" applyAlignment="1">
      <alignment vertical="top" wrapText="1"/>
    </xf>
    <xf numFmtId="0" fontId="2" fillId="0" borderId="1" xfId="0" applyFont="1" applyBorder="1"/>
    <xf numFmtId="0" fontId="2" fillId="0" borderId="2" xfId="0" applyFont="1" applyBorder="1" applyAlignment="1">
      <alignment horizontal="center" vertical="top"/>
    </xf>
    <xf numFmtId="165" fontId="8" fillId="0" borderId="7" xfId="0" applyNumberFormat="1" applyFont="1" applyBorder="1" applyAlignment="1">
      <alignment vertical="top"/>
    </xf>
    <xf numFmtId="0" fontId="2" fillId="0" borderId="1" xfId="0" applyFont="1" applyBorder="1" applyAlignment="1">
      <alignment horizontal="center" vertical="top"/>
    </xf>
    <xf numFmtId="0" fontId="8" fillId="0" borderId="7" xfId="0" applyFont="1" applyBorder="1" applyAlignment="1">
      <alignment vertical="top"/>
    </xf>
    <xf numFmtId="0" fontId="6" fillId="0" borderId="0" xfId="0" applyFont="1"/>
    <xf numFmtId="0" fontId="6" fillId="0" borderId="0" xfId="0" applyFont="1" applyAlignment="1">
      <alignment horizontal="center"/>
    </xf>
    <xf numFmtId="0" fontId="8" fillId="0" borderId="7" xfId="0" applyFont="1" applyBorder="1" applyAlignment="1">
      <alignment horizontal="right" vertical="top"/>
    </xf>
    <xf numFmtId="0" fontId="8" fillId="0" borderId="7" xfId="0" applyFont="1" applyBorder="1" applyAlignment="1">
      <alignment horizontal="left" vertical="top"/>
    </xf>
    <xf numFmtId="0" fontId="4" fillId="8" borderId="1" xfId="0" applyFont="1" applyFill="1" applyBorder="1" applyAlignment="1">
      <alignment vertical="center" wrapText="1"/>
    </xf>
    <xf numFmtId="166" fontId="8" fillId="0" borderId="0" xfId="0" applyNumberFormat="1" applyFont="1" applyAlignment="1">
      <alignment horizontal="right" vertical="top"/>
    </xf>
    <xf numFmtId="0" fontId="8" fillId="0" borderId="0" xfId="0" applyFont="1" applyAlignment="1">
      <alignment vertical="top"/>
    </xf>
    <xf numFmtId="0" fontId="8" fillId="0" borderId="0" xfId="0" applyFont="1" applyAlignment="1">
      <alignment horizontal="left" vertical="top"/>
    </xf>
    <xf numFmtId="0" fontId="8" fillId="0" borderId="0" xfId="0" applyFont="1" applyAlignment="1">
      <alignment horizontal="right" vertical="top"/>
    </xf>
    <xf numFmtId="0" fontId="4" fillId="9" borderId="3" xfId="0" applyFont="1" applyFill="1" applyBorder="1" applyAlignment="1">
      <alignment vertical="center" wrapText="1"/>
    </xf>
    <xf numFmtId="0" fontId="4" fillId="9" borderId="1" xfId="0" applyFont="1" applyFill="1" applyBorder="1" applyAlignment="1">
      <alignment vertical="center" wrapText="1"/>
    </xf>
    <xf numFmtId="164" fontId="8" fillId="0" borderId="0" xfId="0" applyNumberFormat="1" applyFont="1" applyAlignment="1">
      <alignment horizontal="right" vertical="top"/>
    </xf>
    <xf numFmtId="0" fontId="4" fillId="10" borderId="3" xfId="0" applyFont="1" applyFill="1" applyBorder="1" applyAlignment="1">
      <alignment vertical="center" wrapText="1"/>
    </xf>
    <xf numFmtId="0" fontId="4" fillId="10" borderId="1" xfId="0" applyFont="1" applyFill="1" applyBorder="1" applyAlignment="1">
      <alignment vertical="center" wrapText="1"/>
    </xf>
    <xf numFmtId="0" fontId="4" fillId="11" borderId="3" xfId="0" applyFont="1" applyFill="1" applyBorder="1" applyAlignment="1">
      <alignment vertical="center" wrapText="1"/>
    </xf>
    <xf numFmtId="0" fontId="4" fillId="11" borderId="1" xfId="0" applyFont="1" applyFill="1" applyBorder="1" applyAlignment="1">
      <alignment vertical="center" wrapText="1"/>
    </xf>
    <xf numFmtId="0" fontId="4" fillId="12" borderId="3" xfId="0" applyFont="1" applyFill="1" applyBorder="1" applyAlignment="1">
      <alignment vertical="center" wrapText="1"/>
    </xf>
    <xf numFmtId="0" fontId="4" fillId="12" borderId="1" xfId="0" applyFont="1" applyFill="1" applyBorder="1" applyAlignment="1">
      <alignment vertical="center" wrapText="1"/>
    </xf>
    <xf numFmtId="0" fontId="4" fillId="13" borderId="3" xfId="0" applyFont="1" applyFill="1" applyBorder="1" applyAlignment="1">
      <alignment vertical="center" wrapText="1"/>
    </xf>
    <xf numFmtId="0" fontId="4" fillId="13" borderId="1" xfId="0" applyFont="1" applyFill="1" applyBorder="1" applyAlignment="1">
      <alignment vertical="center" wrapText="1"/>
    </xf>
    <xf numFmtId="0" fontId="4" fillId="14" borderId="8" xfId="0" applyFont="1" applyFill="1" applyBorder="1" applyAlignment="1">
      <alignment vertical="center" wrapText="1"/>
    </xf>
    <xf numFmtId="0" fontId="4" fillId="14" borderId="9" xfId="0" applyFont="1" applyFill="1" applyBorder="1" applyAlignment="1">
      <alignment vertical="center" wrapText="1"/>
    </xf>
    <xf numFmtId="0" fontId="5" fillId="0" borderId="0" xfId="0" applyFont="1" applyAlignment="1">
      <alignment horizontal="right"/>
    </xf>
    <xf numFmtId="0" fontId="8" fillId="0" borderId="0" xfId="0" applyFont="1"/>
    <xf numFmtId="0" fontId="8" fillId="0" borderId="0" xfId="0" applyFont="1" applyAlignment="1">
      <alignment horizontal="right"/>
    </xf>
    <xf numFmtId="0" fontId="4" fillId="8" borderId="3" xfId="0" applyFont="1" applyFill="1" applyBorder="1" applyAlignment="1">
      <alignment vertical="center"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14" fillId="0" borderId="0" xfId="1" applyAlignment="1">
      <alignment vertical="top" wrapText="1"/>
    </xf>
    <xf numFmtId="0" fontId="14" fillId="0" borderId="0" xfId="1" applyAlignment="1">
      <alignment vertical="top"/>
    </xf>
    <xf numFmtId="0" fontId="7" fillId="14" borderId="3" xfId="0" applyFont="1" applyFill="1" applyBorder="1"/>
    <xf numFmtId="0" fontId="5" fillId="0" borderId="3" xfId="0" applyFont="1" applyBorder="1"/>
    <xf numFmtId="0" fontId="5" fillId="0" borderId="8" xfId="0" applyFont="1" applyBorder="1"/>
    <xf numFmtId="0" fontId="7" fillId="14" borderId="3" xfId="0" applyFont="1" applyFill="1" applyBorder="1" applyAlignment="1">
      <alignment vertical="center"/>
    </xf>
    <xf numFmtId="0" fontId="7" fillId="11" borderId="5" xfId="0" applyFont="1" applyFill="1" applyBorder="1" applyAlignment="1">
      <alignment vertical="center"/>
    </xf>
    <xf numFmtId="0" fontId="5" fillId="0" borderId="2" xfId="0" applyFont="1" applyBorder="1"/>
    <xf numFmtId="0" fontId="5" fillId="0" borderId="6" xfId="0" applyFont="1" applyBorder="1"/>
    <xf numFmtId="0" fontId="4" fillId="12" borderId="5" xfId="0" applyFont="1" applyFill="1" applyBorder="1" applyAlignment="1">
      <alignment vertical="center" wrapText="1"/>
    </xf>
    <xf numFmtId="0" fontId="7" fillId="12" borderId="5" xfId="0" applyFont="1" applyFill="1" applyBorder="1" applyAlignment="1">
      <alignment vertical="center"/>
    </xf>
    <xf numFmtId="0" fontId="4" fillId="13" borderId="5" xfId="0" applyFont="1" applyFill="1" applyBorder="1" applyAlignment="1">
      <alignment vertical="center" wrapText="1"/>
    </xf>
    <xf numFmtId="0" fontId="7" fillId="13" borderId="5" xfId="0" applyFont="1" applyFill="1" applyBorder="1" applyAlignment="1">
      <alignment vertical="center"/>
    </xf>
    <xf numFmtId="0" fontId="7" fillId="10" borderId="5" xfId="0" applyFont="1" applyFill="1" applyBorder="1" applyAlignment="1">
      <alignment vertical="center"/>
    </xf>
    <xf numFmtId="0" fontId="4" fillId="11" borderId="5" xfId="0" applyFont="1" applyFill="1" applyBorder="1" applyAlignment="1">
      <alignment vertical="center" wrapText="1"/>
    </xf>
    <xf numFmtId="0" fontId="4" fillId="14" borderId="5" xfId="0" applyFont="1" applyFill="1" applyBorder="1" applyAlignment="1">
      <alignment wrapText="1"/>
    </xf>
    <xf numFmtId="0" fontId="7" fillId="8" borderId="5" xfId="0" applyFont="1" applyFill="1" applyBorder="1" applyAlignment="1">
      <alignment vertical="center"/>
    </xf>
    <xf numFmtId="0" fontId="4" fillId="9" borderId="5" xfId="0" applyFont="1" applyFill="1" applyBorder="1" applyAlignment="1">
      <alignment vertical="center" wrapText="1"/>
    </xf>
    <xf numFmtId="0" fontId="7" fillId="9" borderId="5" xfId="0" applyFont="1" applyFill="1" applyBorder="1" applyAlignment="1">
      <alignment vertical="center"/>
    </xf>
    <xf numFmtId="0" fontId="4" fillId="10" borderId="5" xfId="0" applyFont="1" applyFill="1" applyBorder="1" applyAlignment="1">
      <alignment vertical="center" wrapText="1"/>
    </xf>
    <xf numFmtId="0" fontId="4" fillId="3" borderId="3" xfId="0" applyFont="1" applyFill="1" applyBorder="1" applyAlignment="1">
      <alignment horizontal="left" vertical="center" wrapText="1"/>
    </xf>
    <xf numFmtId="0" fontId="7" fillId="3" borderId="5" xfId="0" applyFont="1" applyFill="1" applyBorder="1" applyAlignment="1">
      <alignment vertical="center"/>
    </xf>
    <xf numFmtId="0" fontId="4" fillId="8" borderId="3" xfId="0" applyFont="1" applyFill="1" applyBorder="1" applyAlignment="1">
      <alignment vertical="center" wrapText="1"/>
    </xf>
    <xf numFmtId="0" fontId="11" fillId="6" borderId="0" xfId="0" applyFont="1" applyFill="1" applyAlignment="1">
      <alignment vertical="top" wrapText="1"/>
    </xf>
    <xf numFmtId="0" fontId="0" fillId="0" borderId="0" xfId="0"/>
    <xf numFmtId="0" fontId="5" fillId="7" borderId="0" xfId="0" applyFont="1" applyFill="1"/>
  </cellXfs>
  <cellStyles count="2">
    <cellStyle name="Hyperlink" xfId="1" builtinId="8"/>
    <cellStyle name="Normal" xfId="0" builtinId="0"/>
  </cellStyles>
  <dxfs count="11">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6B26B"/>
          <bgColor rgb="FFF6B26B"/>
        </patternFill>
      </fill>
    </dxf>
    <dxf>
      <fill>
        <patternFill patternType="solid">
          <fgColor rgb="FFFFD966"/>
          <bgColor rgb="FFFFD966"/>
        </patternFill>
      </fill>
    </dxf>
    <dxf>
      <font>
        <b/>
        <color rgb="FF000000"/>
      </font>
      <fill>
        <patternFill patternType="solid">
          <fgColor rgb="FF93C47D"/>
          <bgColor rgb="FF93C47D"/>
        </patternFill>
      </fill>
    </dxf>
    <dxf>
      <font>
        <b/>
        <color rgb="FFFFFFFF"/>
      </font>
      <fill>
        <patternFill patternType="solid">
          <fgColor rgb="FFFF0000"/>
          <bgColor rgb="FFFF0000"/>
        </patternFill>
      </fill>
    </dxf>
    <dxf>
      <fill>
        <patternFill patternType="solid">
          <fgColor rgb="FFD0E0E3"/>
          <bgColor rgb="FFD0E0E3"/>
        </patternFill>
      </fill>
    </dxf>
    <dxf>
      <fill>
        <patternFill patternType="solid">
          <fgColor rgb="FFFFF2CC"/>
          <bgColor rgb="FFFFF2CC"/>
        </patternFill>
      </fill>
    </dxf>
    <dxf>
      <fill>
        <patternFill patternType="solid">
          <fgColor rgb="FFFCE5CD"/>
          <bgColor rgb="FFFCE5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github.com/BredaUniversityADSAI/2023-24b-fai1-adsai-VladislavStoimenov235030/blob/237c064b14329a194120672e72bc63dd73615ae8/Deliverables/LinRegNor_235030.ipynb" TargetMode="External"/><Relationship Id="rId18" Type="http://schemas.openxmlformats.org/officeDocument/2006/relationships/hyperlink" Target="https://github.com/BredaUniversityADSAI/2023-24b-fai1-adsai-VladislavStoimenov235030/blob/237c064b14329a194120672e72bc63dd73615ae8/DataLabPreparation/DataLab_I_Week3_NAC_Preprocessing_1_235030.ipynb" TargetMode="External"/><Relationship Id="rId26" Type="http://schemas.openxmlformats.org/officeDocument/2006/relationships/hyperlink" Target="https://github.com/BredaUniversityADSAI/2023-24b-fai1-adsai-VladislavStoimenov235030/blob/237c064b14329a194120672e72bc63dd73615ae8/DataLabPreparation/Week4DataLabPrep_3_Introductiontoknn_235030.ipynb" TargetMode="External"/><Relationship Id="rId39" Type="http://schemas.openxmlformats.org/officeDocument/2006/relationships/hyperlink" Target="https://github.com/BredaUniversityADSAI/2023-24b-fai1-adsai-VladislavStoimenov235030/blob/379234bc8c90811c2a8d256ac6a3749ae5d3a984/Deliverables/SymMat_235030.ipynb" TargetMode="External"/><Relationship Id="rId21" Type="http://schemas.openxmlformats.org/officeDocument/2006/relationships/hyperlink" Target="https://github.com/BredaUniversityADSAI/2023-24b-fai1-adsai-VladislavStoimenov235030/blob/237c064b14329a194120672e72bc63dd73615ae8/DataLabPreparation/DataLab_II_Week3_NAC_Analysis.ipynb" TargetMode="External"/><Relationship Id="rId34" Type="http://schemas.openxmlformats.org/officeDocument/2006/relationships/hyperlink" Target="https://github.com/BredaUniversityADSAI/2023-24b-fai1-adsai-VladislavStoimenov235030/blob/8b9284c92ac5bfeda60a6b6846006c1a742870ff/DataLabPreparation/Week6DataLabPrep_1_HyperparameterTuning_235030.ipynb" TargetMode="External"/><Relationship Id="rId42" Type="http://schemas.openxmlformats.org/officeDocument/2006/relationships/hyperlink" Target="https://github.com/BredaUniversityADSAI/2023-24b-fai1-adsai-VladislavStoimenov235030/blob/1505c82555020d0ff38ee201bc130f208f263bd8/Deliverables/Template_Final_Deliverable_Y1BlockB_235030.ipynb" TargetMode="External"/><Relationship Id="rId7" Type="http://schemas.openxmlformats.org/officeDocument/2006/relationships/hyperlink" Target="https://github.com/BredaUniversityADSAI/2023-24b-fai1-adsai-VladislavStoimenov235030/blob/237c064b14329a194120672e72bc63dd73615ae8/DataLabPreparation/Week2_Monday_DataPrep1_Questions_235030_VladislavStoimenov.pdf" TargetMode="External"/><Relationship Id="rId2" Type="http://schemas.openxmlformats.org/officeDocument/2006/relationships/hyperlink" Target="https://github.com/BredaUniversityADSAI/2023-24b-fai1-adsai-VladislavStoimenov235030/blob/237c064b14329a194120672e72bc63dd73615ae8/DataLabPreparation/Week1Day4_Numpy_Handson_235030.ipynb" TargetMode="External"/><Relationship Id="rId16" Type="http://schemas.openxmlformats.org/officeDocument/2006/relationships/hyperlink" Target="https://github.com/BredaUniversityADSAI/2023-24b-fai1-adsai-VladislavStoimenov235030/blob/237c064b14329a194120672e72bc63dd73615ae8/DataLabPreparation/Week3_DataLabPrep1_matplotlib_235030.ipynb" TargetMode="External"/><Relationship Id="rId20" Type="http://schemas.openxmlformats.org/officeDocument/2006/relationships/hyperlink" Target="https://github.com/BredaUniversityADSAI/2023-24b-fai1-adsai-VladislavStoimenov235030/blob/237c064b14329a194120672e72bc63dd73615ae8/DataLabPreparation/Week3DataPrep1_235030_Chart2.jpg" TargetMode="External"/><Relationship Id="rId29" Type="http://schemas.openxmlformats.org/officeDocument/2006/relationships/hyperlink" Target="https://github.com/BredaUniversityADSAI/2023-24b-fai1-adsai-VladislavStoimenov235030/blob/237c064b14329a194120672e72bc63dd73615ae8/DataLabPreparation/Week5DataLabPrep_2_scikit_learn_235030.ipynb" TargetMode="External"/><Relationship Id="rId41" Type="http://schemas.openxmlformats.org/officeDocument/2006/relationships/hyperlink" Target="https://github.com/BredaUniversityADSAI/2023-24b-fai1-adsai-VladislavStoimenov235030/blob/4c295f682a9261c0f00dd1273e7b5d814f81fb8f/Deliverables/OptAlg_235030_2.ipynb" TargetMode="External"/><Relationship Id="rId1" Type="http://schemas.openxmlformats.org/officeDocument/2006/relationships/hyperlink" Target="https://github.com/BredaUniversityADSAI/2023-24b-fai1-adsai-VladislavStoimenov235030/blob/237c064b14329a194120672e72bc63dd73615ae8/DataLabPreparation/Week1_Wednesday_Metadata_235030_VladislavStoimenov.pdf" TargetMode="External"/><Relationship Id="rId6" Type="http://schemas.openxmlformats.org/officeDocument/2006/relationships/hyperlink" Target="https://github.com/BredaUniversityADSAI/2023-24b-fai1-adsai-VladislavStoimenov235030/blob/237c064b14329a194120672e72bc63dd73615ae8/DataLabPreparation/Week1DataLabII_Python2_235030.ipynb" TargetMode="External"/><Relationship Id="rId11" Type="http://schemas.openxmlformats.org/officeDocument/2006/relationships/hyperlink" Target="https://github.com/BredaUniversityADSAI/2023-24b-fai1-adsai-VladislavStoimenov235030/blob/237c064b14329a194120672e72bc63dd73615ae8/Deliverables/Week2_Statement_VladislavStoimenov_235030.docx" TargetMode="External"/><Relationship Id="rId24" Type="http://schemas.openxmlformats.org/officeDocument/2006/relationships/hyperlink" Target="https://github.com/BredaUniversityADSAI/2023-24b-fai1-adsai-VladislavStoimenov235030/blob/237c064b14329a194120672e72bc63dd73615ae8/DataLabPreparation/Week4DataLabI_LinearRegression_235030.ipynb" TargetMode="External"/><Relationship Id="rId32" Type="http://schemas.openxmlformats.org/officeDocument/2006/relationships/hyperlink" Target="https://github.com/BredaUniversityADSAI/2023-24b-fai1-adsai-VladislavStoimenov235030/blob/237c064b14329a194120672e72bc63dd73615ae8/DataLabPreparation/Week6DataLabPrep_1_XGB_235030.ipynb" TargetMode="External"/><Relationship Id="rId37" Type="http://schemas.openxmlformats.org/officeDocument/2006/relationships/hyperlink" Target="https://github.com/BredaUniversityADSAI/2023-24b-fai1-adsai-VladislavStoimenov235030/blob/379234bc8c90811c2a8d256ac6a3749ae5d3a984/Deliverables/MulCalAss_235030.pdf" TargetMode="External"/><Relationship Id="rId40" Type="http://schemas.openxmlformats.org/officeDocument/2006/relationships/hyperlink" Target="https://github.com/BredaUniversityADSAI/2023-24b-fai1-adsai-VladislavStoimenov235030/blob/4c295f682a9261c0f00dd1273e7b5d814f81fb8f/Deliverables/OptAlg_235030_1.ipynb" TargetMode="External"/><Relationship Id="rId5" Type="http://schemas.openxmlformats.org/officeDocument/2006/relationships/hyperlink" Target="https://github.com/BredaUniversityADSAI/2023-24b-fai1-adsai-VladislavStoimenov235030/blob/237c064b14329a194120672e72bc63dd73615ae8/DataLabPreparation/Week1DataLabII_Python_235030.ipynb" TargetMode="External"/><Relationship Id="rId15" Type="http://schemas.openxmlformats.org/officeDocument/2006/relationships/hyperlink" Target="https://github.com/BredaUniversityADSAI/2023-24b-fai1-adsai-VladislavStoimenov235030/blob/237c064b14329a194120672e72bc63dd73615ae8/DataLabPreparation/Week3_DataLabPrep1_Numpy1_235030.ipynb" TargetMode="External"/><Relationship Id="rId23" Type="http://schemas.openxmlformats.org/officeDocument/2006/relationships/hyperlink" Target="https://github.com/BredaUniversityADSAI/2023-24b-fai1-adsai-VladislavStoimenov235030/blob/237c064b14329a194120672e72bc63dd73615ae8/DataLabPreparation/DataCampCertificates/IntroductionToImportingDataInPython-DataCampCertificate.pdf" TargetMode="External"/><Relationship Id="rId28" Type="http://schemas.openxmlformats.org/officeDocument/2006/relationships/hyperlink" Target="https://github.com/BredaUniversityADSAI/2023-24b-fai1-adsai-VladislavStoimenov235030/blob/237c064b14329a194120672e72bc63dd73615ae8/DataLabPreparation/DataCampCertificates/Cluster%20Analysis%20in%20Python.pdf" TargetMode="External"/><Relationship Id="rId36" Type="http://schemas.openxmlformats.org/officeDocument/2006/relationships/hyperlink" Target="https://github.com/BredaUniversityADSAI/2023-24b-fai1-adsai-VladislavStoimenov235030/blob/379234bc8c90811c2a8d256ac6a3749ae5d3a984/Deliverables/CalMacLea_235030.pdf" TargetMode="External"/><Relationship Id="rId10" Type="http://schemas.openxmlformats.org/officeDocument/2006/relationships/hyperlink" Target="https://github.com/BredaUniversityADSAI/2023-24b-fai1-adsai-VladislavStoimenov235030/blob/237c064b14329a194120672e72bc63dd73615ae8/DataLabPreparation/Week2_DataLabPreparation_Thursday_VladislavStoimenov_235030.pdf" TargetMode="External"/><Relationship Id="rId19" Type="http://schemas.openxmlformats.org/officeDocument/2006/relationships/hyperlink" Target="https://github.com/BredaUniversityADSAI/2023-24b-fai1-adsai-VladislavStoimenov235030/blob/237c064b14329a194120672e72bc63dd73615ae8/DataLabPreparation/Week3DataPrep2_235030_API.ipynb" TargetMode="External"/><Relationship Id="rId31" Type="http://schemas.openxmlformats.org/officeDocument/2006/relationships/hyperlink" Target="https://github.com/BredaUniversityADSAI/2023-24b-fai1-adsai-VladislavStoimenov235030/blob/237c064b14329a194120672e72bc63dd73615ae8/DataLabPreparation/Week6DataLab1_RandomForests_235030.ipynb" TargetMode="External"/><Relationship Id="rId44" Type="http://schemas.openxmlformats.org/officeDocument/2006/relationships/printerSettings" Target="../printerSettings/printerSettings1.bin"/><Relationship Id="rId4" Type="http://schemas.openxmlformats.org/officeDocument/2006/relationships/hyperlink" Target="https://github.com/BredaUniversityADSAI/2023-24b-fai1-adsai-VladislavStoimenov235030/blob/237c064b14329a194120672e72bc63dd73615ae8/DataLabPreparation/Week1Day4_Numpy_Warmup_Dir_235030.txt" TargetMode="External"/><Relationship Id="rId9" Type="http://schemas.openxmlformats.org/officeDocument/2006/relationships/hyperlink" Target="https://github.com/BredaUniversityADSAI/2023-24b-fai1-adsai-VladislavStoimenov235030/blob/237c064b14329a194120672e72bc63dd73615ae8/DataLabPreparation/Week%202%20Wednesday%20Excersises.pdf" TargetMode="External"/><Relationship Id="rId14" Type="http://schemas.openxmlformats.org/officeDocument/2006/relationships/hyperlink" Target="https://github.com/BredaUniversityADSAI/2023-24b-fai1-adsai-VladislavStoimenov235030/blob/237c064b14329a194120672e72bc63dd73615ae8/Deliverables/EleOpeCod_235030.ipynb" TargetMode="External"/><Relationship Id="rId22" Type="http://schemas.openxmlformats.org/officeDocument/2006/relationships/hyperlink" Target="https://github.com/BredaUniversityADSAI/2023-24b-fai1-adsai-VladislavStoimenov235030/blob/237c064b14329a194120672e72bc63dd73615ae8/DataLabPreparation/Week4DataLabPrep_1_FeatureEngg_LRbasics_235030.ipynb" TargetMode="External"/><Relationship Id="rId27" Type="http://schemas.openxmlformats.org/officeDocument/2006/relationships/hyperlink" Target="https://github.com/BredaUniversityADSAI/2023-24b-fai1-adsai-VladislavStoimenov235030/blob/237c064b14329a194120672e72bc63dd73615ae8/DataLabPreparation/Week5DataLabPrep_1_clusteringandcrossvalid_235030.ipynb" TargetMode="External"/><Relationship Id="rId30" Type="http://schemas.openxmlformats.org/officeDocument/2006/relationships/hyperlink" Target="https://github.com/BredaUniversityADSAI/2023-24b-fai1-adsai-VladislavStoimenov235030/blob/237c064b14329a194120672e72bc63dd73615ae8/DataLabPreparation/Week6DataLabPrep_1_scikit_learn_235030.ipynb" TargetMode="External"/><Relationship Id="rId35" Type="http://schemas.openxmlformats.org/officeDocument/2006/relationships/hyperlink" Target="https://github.com/BredaUniversityADSAI/2023-24b-fai1-adsai-VladislavStoimenov235030/blob/9e3a1acdbcdfddb63a650918d33017caae7eaf82/DataLabPreparation/Week7DataLab1_PerformanceTuning.ipynb" TargetMode="External"/><Relationship Id="rId43" Type="http://schemas.openxmlformats.org/officeDocument/2006/relationships/hyperlink" Target="https://github.com/BredaUniversityADSAI/2023-24b-fai1-adsai-VladislavStoimenov235030/blob/1505c82555020d0ff38ee201bc130f208f263bd8/Deliverables/FinalReportVladislavStoimenov235030.pdf" TargetMode="External"/><Relationship Id="rId8" Type="http://schemas.openxmlformats.org/officeDocument/2006/relationships/hyperlink" Target="https://github.com/BredaUniversityADSAI/2023-24b-fai1-adsai-VladislavStoimenov235030/blob/237c064b14329a194120672e72bc63dd73615ae8/DataLabPreparation/Week2_Wednesday_DataPrep2_APATitlePage.pdf" TargetMode="External"/><Relationship Id="rId3" Type="http://schemas.openxmlformats.org/officeDocument/2006/relationships/hyperlink" Target="https://github.com/BredaUniversityADSAI/2023-24b-fai1-adsai-VladislavStoimenov235030/blob/237c064b14329a194120672e72bc63dd73615ae8/DataLabPreparation/Week1Day4_Numpy_Warmup_235030.ipynb" TargetMode="External"/><Relationship Id="rId12" Type="http://schemas.openxmlformats.org/officeDocument/2006/relationships/hyperlink" Target="https://github.com/BredaUniversityADSAI/2023-24b-fai1-adsai-VladislavStoimenov235030/blob/237c064b14329a194120672e72bc63dd73615ae8/Deliverables/EleOpeMath_235030.pdf" TargetMode="External"/><Relationship Id="rId17" Type="http://schemas.openxmlformats.org/officeDocument/2006/relationships/hyperlink" Target="https://github.com/BredaUniversityADSAI/2023-24b-fai1-adsai-VladislavStoimenov235030/blob/237c064b14329a194120672e72bc63dd73615ae8/combined.csv" TargetMode="External"/><Relationship Id="rId25" Type="http://schemas.openxmlformats.org/officeDocument/2006/relationships/hyperlink" Target="https://github.com/BredaUniversityADSAI/2023-24b-fai1-adsai-VladislavStoimenov235030/blob/237c064b14329a194120672e72bc63dd73615ae8/DataLabPreparation/Week4DataLabPrep_2_LogisticRegression_235030.ipynb" TargetMode="External"/><Relationship Id="rId33" Type="http://schemas.openxmlformats.org/officeDocument/2006/relationships/hyperlink" Target="https://github.com/BredaUniversityADSAI/2023-24b-fai1-adsai-VladislavStoimenov235030/blob/8b9284c92ac5bfeda60a6b6846006c1a742870ff/DataLabPreparation/Week6DataLab_2_Ensemble_models_235030.ipynb" TargetMode="External"/><Relationship Id="rId38" Type="http://schemas.openxmlformats.org/officeDocument/2006/relationships/hyperlink" Target="https://github.com/BredaUniversityADSAI/2023-24b-fai1-adsai-VladislavStoimenov235030/blob/379234bc8c90811c2a8d256ac6a3749ae5d3a984/Deliverables/MulCal_235030.ipyn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K182"/>
  <sheetViews>
    <sheetView tabSelected="1" zoomScale="101" zoomScaleNormal="97" workbookViewId="0">
      <pane ySplit="1" topLeftCell="A152" activePane="bottomLeft" state="frozen"/>
      <selection pane="bottomLeft" activeCell="K176" sqref="K176"/>
    </sheetView>
  </sheetViews>
  <sheetFormatPr defaultColWidth="14.42578125" defaultRowHeight="15" customHeight="1" x14ac:dyDescent="0.2"/>
  <cols>
    <col min="1" max="1" width="9.85546875" customWidth="1"/>
    <col min="2" max="2" width="11.28515625" customWidth="1"/>
    <col min="3" max="3" width="16.28515625" customWidth="1"/>
    <col min="4" max="4" width="43.42578125" customWidth="1"/>
    <col min="5" max="6" width="15.42578125" customWidth="1"/>
    <col min="7" max="7" width="8.7109375" customWidth="1"/>
    <col min="8" max="8" width="8.42578125" customWidth="1"/>
    <col min="9" max="9" width="6.42578125" customWidth="1"/>
    <col min="10" max="10" width="18.42578125" customWidth="1"/>
    <col min="11" max="11" width="81.28515625" customWidth="1"/>
  </cols>
  <sheetData>
    <row r="1" spans="1:11" ht="24" x14ac:dyDescent="0.2">
      <c r="A1" s="3" t="s">
        <v>0</v>
      </c>
      <c r="B1" s="3" t="s">
        <v>1</v>
      </c>
      <c r="C1" s="3" t="s">
        <v>2</v>
      </c>
      <c r="D1" s="3" t="s">
        <v>3</v>
      </c>
      <c r="E1" s="5" t="s">
        <v>4</v>
      </c>
      <c r="F1" s="5" t="s">
        <v>5</v>
      </c>
      <c r="G1" s="5" t="s">
        <v>6</v>
      </c>
      <c r="H1" s="5" t="s">
        <v>7</v>
      </c>
      <c r="I1" s="5" t="s">
        <v>8</v>
      </c>
      <c r="J1" s="5" t="s">
        <v>9</v>
      </c>
      <c r="K1" s="3" t="s">
        <v>10</v>
      </c>
    </row>
    <row r="2" spans="1:11" ht="18.75" customHeight="1" x14ac:dyDescent="0.2">
      <c r="A2" s="74" t="s">
        <v>11</v>
      </c>
      <c r="B2" s="57"/>
      <c r="C2" s="57"/>
      <c r="D2" s="57"/>
      <c r="E2" s="57"/>
      <c r="F2" s="57"/>
      <c r="G2" s="57"/>
      <c r="H2" s="57"/>
      <c r="I2" s="57"/>
      <c r="J2" s="57"/>
      <c r="K2" s="57"/>
    </row>
    <row r="3" spans="1:11" ht="12.75" x14ac:dyDescent="0.2">
      <c r="A3" s="7" t="s">
        <v>12</v>
      </c>
      <c r="B3" s="75" t="s">
        <v>13</v>
      </c>
      <c r="C3" s="61"/>
      <c r="D3" s="61"/>
      <c r="E3" s="61"/>
      <c r="F3" s="61"/>
      <c r="G3" s="61"/>
      <c r="H3" s="61"/>
      <c r="I3" s="61"/>
      <c r="J3" s="61"/>
      <c r="K3" s="62"/>
    </row>
    <row r="4" spans="1:11" ht="27.75" customHeight="1" x14ac:dyDescent="0.2">
      <c r="A4" s="10" t="s">
        <v>14</v>
      </c>
      <c r="B4" s="75" t="s">
        <v>15</v>
      </c>
      <c r="C4" s="61"/>
      <c r="D4" s="61"/>
      <c r="E4" s="61"/>
      <c r="F4" s="61"/>
      <c r="G4" s="61"/>
      <c r="H4" s="61"/>
      <c r="I4" s="61"/>
      <c r="J4" s="61"/>
      <c r="K4" s="62"/>
    </row>
    <row r="5" spans="1:11" ht="12.75" x14ac:dyDescent="0.2">
      <c r="A5" s="33">
        <v>45250</v>
      </c>
      <c r="B5" s="28" t="s">
        <v>51</v>
      </c>
      <c r="C5" s="12" t="s">
        <v>16</v>
      </c>
      <c r="D5" s="28" t="s">
        <v>71</v>
      </c>
      <c r="E5" s="13" t="s">
        <v>56</v>
      </c>
      <c r="F5" s="13" t="s">
        <v>68</v>
      </c>
      <c r="G5" s="30">
        <v>1</v>
      </c>
      <c r="H5" s="30">
        <v>1</v>
      </c>
      <c r="I5" s="30">
        <f t="shared" ref="I5:I27" si="0">H5-G5</f>
        <v>0</v>
      </c>
      <c r="J5" s="14"/>
      <c r="K5" s="28"/>
    </row>
    <row r="6" spans="1:11" ht="12.75" x14ac:dyDescent="0.2">
      <c r="A6" s="33" t="s">
        <v>72</v>
      </c>
      <c r="B6" s="28" t="s">
        <v>51</v>
      </c>
      <c r="C6" s="12" t="s">
        <v>16</v>
      </c>
      <c r="D6" s="28" t="s">
        <v>73</v>
      </c>
      <c r="E6" s="13" t="s">
        <v>48</v>
      </c>
      <c r="F6" s="13" t="s">
        <v>64</v>
      </c>
      <c r="G6" s="30">
        <v>2</v>
      </c>
      <c r="H6" s="30">
        <v>1.5</v>
      </c>
      <c r="I6" s="30">
        <f t="shared" si="0"/>
        <v>-0.5</v>
      </c>
      <c r="J6" s="14"/>
      <c r="K6" s="16"/>
    </row>
    <row r="7" spans="1:11" ht="12.75" x14ac:dyDescent="0.2">
      <c r="A7" s="33">
        <v>45250</v>
      </c>
      <c r="B7" s="28" t="s">
        <v>51</v>
      </c>
      <c r="C7" s="12" t="s">
        <v>16</v>
      </c>
      <c r="D7" s="28" t="s">
        <v>74</v>
      </c>
      <c r="E7" s="13" t="s">
        <v>54</v>
      </c>
      <c r="F7" s="13" t="s">
        <v>64</v>
      </c>
      <c r="G7" s="30">
        <v>2</v>
      </c>
      <c r="H7" s="30">
        <v>1.5</v>
      </c>
      <c r="I7" s="30">
        <f t="shared" si="0"/>
        <v>-0.5</v>
      </c>
      <c r="J7" s="14"/>
      <c r="K7" s="16"/>
    </row>
    <row r="8" spans="1:11" ht="12.75" x14ac:dyDescent="0.2">
      <c r="A8" s="33">
        <v>45251</v>
      </c>
      <c r="B8" s="28" t="s">
        <v>51</v>
      </c>
      <c r="C8" s="12" t="s">
        <v>16</v>
      </c>
      <c r="D8" s="28" t="s">
        <v>75</v>
      </c>
      <c r="E8" s="13" t="s">
        <v>46</v>
      </c>
      <c r="F8" s="13"/>
      <c r="G8" s="30">
        <v>0.5</v>
      </c>
      <c r="H8" s="30">
        <v>0.5</v>
      </c>
      <c r="I8" s="30">
        <f t="shared" si="0"/>
        <v>0</v>
      </c>
      <c r="J8" s="14"/>
      <c r="K8" s="16"/>
    </row>
    <row r="9" spans="1:11" ht="12.75" x14ac:dyDescent="0.2">
      <c r="A9" s="33">
        <v>45251</v>
      </c>
      <c r="B9" s="28" t="s">
        <v>51</v>
      </c>
      <c r="C9" s="12" t="s">
        <v>16</v>
      </c>
      <c r="D9" s="28" t="s">
        <v>76</v>
      </c>
      <c r="E9" s="13" t="s">
        <v>59</v>
      </c>
      <c r="F9" s="13" t="s">
        <v>68</v>
      </c>
      <c r="G9" s="30">
        <v>2</v>
      </c>
      <c r="H9" s="30">
        <v>2</v>
      </c>
      <c r="I9" s="30">
        <f t="shared" si="0"/>
        <v>0</v>
      </c>
      <c r="J9" s="14"/>
      <c r="K9" s="16"/>
    </row>
    <row r="10" spans="1:11" s="48" customFormat="1" ht="12.75" x14ac:dyDescent="0.2">
      <c r="A10" s="33">
        <v>45251</v>
      </c>
      <c r="B10" s="28" t="s">
        <v>51</v>
      </c>
      <c r="C10" s="12" t="s">
        <v>16</v>
      </c>
      <c r="D10" s="28" t="s">
        <v>79</v>
      </c>
      <c r="E10" s="13" t="s">
        <v>62</v>
      </c>
      <c r="F10" s="13"/>
      <c r="G10" s="30">
        <v>1</v>
      </c>
      <c r="H10" s="30">
        <v>1</v>
      </c>
      <c r="I10" s="30">
        <f t="shared" si="0"/>
        <v>0</v>
      </c>
      <c r="J10" s="14"/>
      <c r="K10" s="16"/>
    </row>
    <row r="11" spans="1:11" ht="12.75" x14ac:dyDescent="0.2">
      <c r="A11" s="33">
        <v>45251</v>
      </c>
      <c r="B11" s="28" t="s">
        <v>51</v>
      </c>
      <c r="C11" s="12" t="s">
        <v>16</v>
      </c>
      <c r="D11" s="28" t="s">
        <v>77</v>
      </c>
      <c r="E11" s="13" t="s">
        <v>60</v>
      </c>
      <c r="F11" s="13" t="s">
        <v>64</v>
      </c>
      <c r="G11" s="30">
        <v>0.5</v>
      </c>
      <c r="H11" s="30">
        <v>0.5</v>
      </c>
      <c r="I11" s="30">
        <f t="shared" si="0"/>
        <v>0</v>
      </c>
      <c r="J11" s="29"/>
      <c r="K11" s="16"/>
    </row>
    <row r="12" spans="1:11" ht="12.75" x14ac:dyDescent="0.2">
      <c r="A12" s="33">
        <v>45251</v>
      </c>
      <c r="B12" s="28" t="s">
        <v>51</v>
      </c>
      <c r="C12" s="12" t="s">
        <v>16</v>
      </c>
      <c r="D12" s="28" t="s">
        <v>78</v>
      </c>
      <c r="E12" s="13" t="s">
        <v>54</v>
      </c>
      <c r="F12" s="13" t="s">
        <v>64</v>
      </c>
      <c r="G12" s="30">
        <v>3.5</v>
      </c>
      <c r="H12" s="30">
        <v>4</v>
      </c>
      <c r="I12" s="30">
        <f t="shared" si="0"/>
        <v>0.5</v>
      </c>
      <c r="J12" s="29"/>
      <c r="K12" s="16"/>
    </row>
    <row r="13" spans="1:11" ht="12.75" x14ac:dyDescent="0.2">
      <c r="A13" s="33">
        <v>45252</v>
      </c>
      <c r="B13" s="28" t="s">
        <v>51</v>
      </c>
      <c r="C13" s="12" t="s">
        <v>16</v>
      </c>
      <c r="D13" s="28" t="s">
        <v>80</v>
      </c>
      <c r="E13" s="13" t="s">
        <v>54</v>
      </c>
      <c r="F13" s="13" t="s">
        <v>64</v>
      </c>
      <c r="G13" s="30">
        <v>2</v>
      </c>
      <c r="H13" s="30">
        <v>2</v>
      </c>
      <c r="I13" s="30">
        <f t="shared" si="0"/>
        <v>0</v>
      </c>
      <c r="J13" s="29"/>
      <c r="K13" s="54" t="s">
        <v>175</v>
      </c>
    </row>
    <row r="14" spans="1:11" ht="12.75" x14ac:dyDescent="0.2">
      <c r="A14" s="33">
        <v>45252</v>
      </c>
      <c r="B14" s="28" t="s">
        <v>51</v>
      </c>
      <c r="C14" s="12" t="s">
        <v>16</v>
      </c>
      <c r="D14" s="28" t="s">
        <v>79</v>
      </c>
      <c r="E14" s="13" t="s">
        <v>62</v>
      </c>
      <c r="F14" s="13"/>
      <c r="G14" s="30">
        <v>1</v>
      </c>
      <c r="H14" s="30">
        <v>1</v>
      </c>
      <c r="I14" s="30">
        <f t="shared" si="0"/>
        <v>0</v>
      </c>
      <c r="J14" s="29"/>
      <c r="K14" s="16"/>
    </row>
    <row r="15" spans="1:11" s="48" customFormat="1" ht="12.75" x14ac:dyDescent="0.2">
      <c r="A15" s="33">
        <v>45252</v>
      </c>
      <c r="B15" s="28" t="s">
        <v>51</v>
      </c>
      <c r="C15" s="12" t="s">
        <v>16</v>
      </c>
      <c r="D15" s="28" t="s">
        <v>81</v>
      </c>
      <c r="E15" s="13" t="s">
        <v>60</v>
      </c>
      <c r="F15" s="13" t="s">
        <v>64</v>
      </c>
      <c r="G15" s="30">
        <v>2</v>
      </c>
      <c r="H15" s="30">
        <v>1.5</v>
      </c>
      <c r="I15" s="30">
        <f t="shared" si="0"/>
        <v>-0.5</v>
      </c>
      <c r="J15" s="29"/>
      <c r="K15" s="16"/>
    </row>
    <row r="16" spans="1:11" s="48" customFormat="1" ht="12.75" x14ac:dyDescent="0.2">
      <c r="A16" s="33">
        <v>45252</v>
      </c>
      <c r="B16" s="28" t="s">
        <v>51</v>
      </c>
      <c r="C16" s="12" t="s">
        <v>16</v>
      </c>
      <c r="D16" s="28" t="s">
        <v>82</v>
      </c>
      <c r="E16" s="13" t="s">
        <v>54</v>
      </c>
      <c r="F16" s="13" t="s">
        <v>64</v>
      </c>
      <c r="G16" s="30">
        <v>2</v>
      </c>
      <c r="H16" s="30">
        <v>2.5</v>
      </c>
      <c r="I16" s="30">
        <f t="shared" si="0"/>
        <v>0.5</v>
      </c>
      <c r="J16" s="29"/>
      <c r="K16" s="54" t="s">
        <v>198</v>
      </c>
    </row>
    <row r="17" spans="1:11" s="48" customFormat="1" ht="12.75" x14ac:dyDescent="0.2">
      <c r="A17" s="33">
        <v>45253</v>
      </c>
      <c r="B17" s="28" t="s">
        <v>51</v>
      </c>
      <c r="C17" s="12" t="s">
        <v>16</v>
      </c>
      <c r="D17" s="28" t="s">
        <v>83</v>
      </c>
      <c r="E17" s="13" t="s">
        <v>54</v>
      </c>
      <c r="F17" s="13" t="s">
        <v>64</v>
      </c>
      <c r="G17" s="30">
        <v>1</v>
      </c>
      <c r="H17" s="30">
        <v>1</v>
      </c>
      <c r="I17" s="30">
        <f t="shared" si="0"/>
        <v>0</v>
      </c>
      <c r="J17" s="29"/>
      <c r="K17" s="54" t="s">
        <v>176</v>
      </c>
    </row>
    <row r="18" spans="1:11" s="48" customFormat="1" ht="12.75" x14ac:dyDescent="0.2">
      <c r="A18" s="33">
        <v>45253</v>
      </c>
      <c r="B18" s="28" t="s">
        <v>51</v>
      </c>
      <c r="C18" s="12" t="s">
        <v>16</v>
      </c>
      <c r="D18" s="28" t="s">
        <v>84</v>
      </c>
      <c r="E18" s="13" t="s">
        <v>60</v>
      </c>
      <c r="F18" s="13" t="s">
        <v>64</v>
      </c>
      <c r="G18" s="30">
        <v>1</v>
      </c>
      <c r="H18" s="30">
        <v>1</v>
      </c>
      <c r="I18" s="30">
        <f t="shared" si="0"/>
        <v>0</v>
      </c>
      <c r="J18" s="29"/>
      <c r="K18" s="16"/>
    </row>
    <row r="19" spans="1:11" s="48" customFormat="1" ht="12.75" x14ac:dyDescent="0.2">
      <c r="A19" s="33">
        <v>45253</v>
      </c>
      <c r="B19" s="28" t="s">
        <v>51</v>
      </c>
      <c r="C19" s="12" t="s">
        <v>16</v>
      </c>
      <c r="D19" s="28" t="s">
        <v>79</v>
      </c>
      <c r="E19" s="13" t="s">
        <v>62</v>
      </c>
      <c r="F19" s="13"/>
      <c r="G19" s="30">
        <v>1</v>
      </c>
      <c r="H19" s="30">
        <v>1</v>
      </c>
      <c r="I19" s="30">
        <f t="shared" si="0"/>
        <v>0</v>
      </c>
      <c r="J19" s="29"/>
      <c r="K19" s="16"/>
    </row>
    <row r="20" spans="1:11" s="48" customFormat="1" ht="12.75" x14ac:dyDescent="0.2">
      <c r="A20" s="33">
        <v>45253</v>
      </c>
      <c r="B20" s="28" t="s">
        <v>51</v>
      </c>
      <c r="C20" s="12" t="s">
        <v>16</v>
      </c>
      <c r="D20" s="28" t="s">
        <v>85</v>
      </c>
      <c r="E20" s="13" t="s">
        <v>60</v>
      </c>
      <c r="F20" s="13" t="s">
        <v>70</v>
      </c>
      <c r="G20" s="30">
        <v>2</v>
      </c>
      <c r="H20" s="30">
        <v>2</v>
      </c>
      <c r="I20" s="30">
        <f t="shared" si="0"/>
        <v>0</v>
      </c>
      <c r="J20" s="29"/>
      <c r="K20" s="54" t="s">
        <v>178</v>
      </c>
    </row>
    <row r="21" spans="1:11" s="48" customFormat="1" ht="12.75" x14ac:dyDescent="0.2">
      <c r="A21" s="33">
        <v>45253</v>
      </c>
      <c r="B21" s="28" t="s">
        <v>51</v>
      </c>
      <c r="C21" s="12" t="s">
        <v>16</v>
      </c>
      <c r="D21" s="28" t="s">
        <v>84</v>
      </c>
      <c r="E21" s="13" t="s">
        <v>60</v>
      </c>
      <c r="F21" s="13" t="s">
        <v>64</v>
      </c>
      <c r="G21" s="30">
        <v>2</v>
      </c>
      <c r="H21" s="30">
        <v>2</v>
      </c>
      <c r="I21" s="30">
        <f t="shared" si="0"/>
        <v>0</v>
      </c>
      <c r="J21" s="29"/>
      <c r="K21" s="54" t="s">
        <v>177</v>
      </c>
    </row>
    <row r="22" spans="1:11" s="48" customFormat="1" ht="12.75" x14ac:dyDescent="0.2">
      <c r="A22" s="33">
        <v>45254</v>
      </c>
      <c r="B22" s="28" t="s">
        <v>51</v>
      </c>
      <c r="C22" s="12" t="s">
        <v>16</v>
      </c>
      <c r="D22" s="28" t="s">
        <v>75</v>
      </c>
      <c r="E22" s="13" t="s">
        <v>46</v>
      </c>
      <c r="F22" s="13" t="s">
        <v>64</v>
      </c>
      <c r="G22" s="30">
        <v>0.5</v>
      </c>
      <c r="H22" s="30">
        <v>0.5</v>
      </c>
      <c r="I22" s="30">
        <f t="shared" si="0"/>
        <v>0</v>
      </c>
      <c r="J22" s="29"/>
      <c r="K22" s="16"/>
    </row>
    <row r="23" spans="1:11" s="48" customFormat="1" ht="12.75" x14ac:dyDescent="0.2">
      <c r="A23" s="33">
        <v>45254</v>
      </c>
      <c r="B23" s="28" t="s">
        <v>51</v>
      </c>
      <c r="C23" s="12" t="s">
        <v>16</v>
      </c>
      <c r="D23" s="28" t="s">
        <v>86</v>
      </c>
      <c r="E23" s="13" t="s">
        <v>48</v>
      </c>
      <c r="F23" s="13" t="s">
        <v>64</v>
      </c>
      <c r="G23" s="30">
        <v>2</v>
      </c>
      <c r="H23" s="30">
        <v>2</v>
      </c>
      <c r="I23" s="30">
        <f t="shared" si="0"/>
        <v>0</v>
      </c>
      <c r="J23" s="29"/>
      <c r="K23" s="54" t="s">
        <v>179</v>
      </c>
    </row>
    <row r="24" spans="1:11" s="48" customFormat="1" ht="12.75" x14ac:dyDescent="0.2">
      <c r="A24" s="33">
        <v>45254</v>
      </c>
      <c r="B24" s="28" t="s">
        <v>51</v>
      </c>
      <c r="C24" s="12" t="s">
        <v>16</v>
      </c>
      <c r="D24" s="28" t="s">
        <v>79</v>
      </c>
      <c r="E24" s="13" t="s">
        <v>62</v>
      </c>
      <c r="F24" s="13"/>
      <c r="G24" s="30">
        <v>1</v>
      </c>
      <c r="H24" s="30">
        <v>1</v>
      </c>
      <c r="I24" s="30">
        <f t="shared" si="0"/>
        <v>0</v>
      </c>
      <c r="J24" s="29"/>
      <c r="K24" s="54"/>
    </row>
    <row r="25" spans="1:11" s="48" customFormat="1" ht="12.75" x14ac:dyDescent="0.2">
      <c r="A25" s="33">
        <v>45254</v>
      </c>
      <c r="B25" s="28" t="s">
        <v>51</v>
      </c>
      <c r="C25" s="12" t="s">
        <v>16</v>
      </c>
      <c r="D25" s="28" t="s">
        <v>86</v>
      </c>
      <c r="E25" s="13" t="s">
        <v>87</v>
      </c>
      <c r="F25" s="13" t="s">
        <v>64</v>
      </c>
      <c r="G25" s="30">
        <v>4</v>
      </c>
      <c r="H25" s="30">
        <v>3</v>
      </c>
      <c r="I25" s="30">
        <f t="shared" si="0"/>
        <v>-1</v>
      </c>
      <c r="J25" s="29"/>
      <c r="K25" s="54" t="s">
        <v>180</v>
      </c>
    </row>
    <row r="26" spans="1:11" s="53" customFormat="1" ht="12.75" x14ac:dyDescent="0.2">
      <c r="A26" s="33">
        <v>45254</v>
      </c>
      <c r="B26" s="28" t="s">
        <v>51</v>
      </c>
      <c r="C26" s="12" t="s">
        <v>16</v>
      </c>
      <c r="D26" s="28" t="s">
        <v>174</v>
      </c>
      <c r="E26" s="13" t="s">
        <v>57</v>
      </c>
      <c r="F26" s="13" t="s">
        <v>68</v>
      </c>
      <c r="G26" s="30">
        <v>0.5</v>
      </c>
      <c r="H26" s="30">
        <v>0.5</v>
      </c>
      <c r="I26" s="30">
        <f t="shared" si="0"/>
        <v>0</v>
      </c>
      <c r="J26" s="29"/>
      <c r="K26" s="16"/>
    </row>
    <row r="27" spans="1:11" ht="12.75" x14ac:dyDescent="0.2">
      <c r="A27" s="19"/>
      <c r="B27" s="21"/>
      <c r="C27" s="21"/>
      <c r="D27" s="21"/>
      <c r="E27" s="21" t="s">
        <v>17</v>
      </c>
      <c r="F27" s="21"/>
      <c r="G27" s="24">
        <f>SUM(G5:G26)</f>
        <v>34.5</v>
      </c>
      <c r="H27" s="24">
        <f>SUM(H5:H26)</f>
        <v>33</v>
      </c>
      <c r="I27" s="24">
        <f t="shared" si="0"/>
        <v>-1.5</v>
      </c>
      <c r="J27" s="25"/>
      <c r="K27" s="21"/>
    </row>
    <row r="28" spans="1:11" ht="18.75" customHeight="1" x14ac:dyDescent="0.2">
      <c r="A28" s="76" t="s">
        <v>18</v>
      </c>
      <c r="B28" s="57"/>
      <c r="C28" s="57"/>
      <c r="D28" s="57"/>
      <c r="E28" s="57"/>
      <c r="F28" s="57"/>
      <c r="G28" s="57"/>
      <c r="H28" s="57"/>
      <c r="I28" s="57"/>
      <c r="J28" s="57"/>
      <c r="K28" s="57"/>
    </row>
    <row r="29" spans="1:11" ht="12.75" x14ac:dyDescent="0.2">
      <c r="A29" s="47" t="s">
        <v>12</v>
      </c>
      <c r="B29" s="70" t="s">
        <v>13</v>
      </c>
      <c r="C29" s="61"/>
      <c r="D29" s="61"/>
      <c r="E29" s="61"/>
      <c r="F29" s="61"/>
      <c r="G29" s="61"/>
      <c r="H29" s="61"/>
      <c r="I29" s="61"/>
      <c r="J29" s="61"/>
      <c r="K29" s="62"/>
    </row>
    <row r="30" spans="1:11" ht="27.75" customHeight="1" x14ac:dyDescent="0.2">
      <c r="A30" s="26" t="s">
        <v>14</v>
      </c>
      <c r="B30" s="70" t="s">
        <v>19</v>
      </c>
      <c r="C30" s="61"/>
      <c r="D30" s="61"/>
      <c r="E30" s="61"/>
      <c r="F30" s="61"/>
      <c r="G30" s="61"/>
      <c r="H30" s="61"/>
      <c r="I30" s="61"/>
      <c r="J30" s="61"/>
      <c r="K30" s="62"/>
    </row>
    <row r="31" spans="1:11" ht="12.75" x14ac:dyDescent="0.2">
      <c r="A31" s="27">
        <v>45257</v>
      </c>
      <c r="B31" s="28" t="s">
        <v>51</v>
      </c>
      <c r="C31" s="12" t="s">
        <v>16</v>
      </c>
      <c r="D31" s="28" t="s">
        <v>88</v>
      </c>
      <c r="E31" s="13" t="s">
        <v>60</v>
      </c>
      <c r="F31" s="13" t="s">
        <v>63</v>
      </c>
      <c r="G31" s="30">
        <v>2</v>
      </c>
      <c r="H31" s="30">
        <v>1.5</v>
      </c>
      <c r="I31" s="30">
        <f t="shared" ref="I31:I53" si="1">H31-G31</f>
        <v>-0.5</v>
      </c>
      <c r="J31" s="29"/>
      <c r="K31" s="28"/>
    </row>
    <row r="32" spans="1:11" ht="12.75" x14ac:dyDescent="0.2">
      <c r="A32" s="27">
        <v>45257</v>
      </c>
      <c r="B32" s="28" t="s">
        <v>51</v>
      </c>
      <c r="C32" s="12" t="s">
        <v>16</v>
      </c>
      <c r="D32" s="28" t="s">
        <v>79</v>
      </c>
      <c r="E32" s="13" t="s">
        <v>62</v>
      </c>
      <c r="F32" s="13"/>
      <c r="G32" s="30">
        <v>1</v>
      </c>
      <c r="H32" s="30">
        <v>1</v>
      </c>
      <c r="I32" s="30">
        <f t="shared" si="1"/>
        <v>0</v>
      </c>
      <c r="J32" s="29"/>
      <c r="K32" s="28"/>
    </row>
    <row r="33" spans="1:11" ht="12.75" x14ac:dyDescent="0.2">
      <c r="A33" s="27">
        <v>45257</v>
      </c>
      <c r="B33" s="28" t="s">
        <v>51</v>
      </c>
      <c r="C33" s="12" t="s">
        <v>16</v>
      </c>
      <c r="D33" s="28" t="s">
        <v>89</v>
      </c>
      <c r="E33" s="13" t="s">
        <v>60</v>
      </c>
      <c r="F33" s="13" t="s">
        <v>63</v>
      </c>
      <c r="G33" s="30">
        <v>2</v>
      </c>
      <c r="H33" s="30">
        <v>2</v>
      </c>
      <c r="I33" s="30">
        <f t="shared" si="1"/>
        <v>0</v>
      </c>
      <c r="J33" s="29"/>
      <c r="K33" s="55" t="s">
        <v>181</v>
      </c>
    </row>
    <row r="34" spans="1:11" ht="12.75" x14ac:dyDescent="0.2">
      <c r="A34" s="27">
        <v>45258</v>
      </c>
      <c r="B34" s="28" t="s">
        <v>51</v>
      </c>
      <c r="C34" s="12" t="s">
        <v>16</v>
      </c>
      <c r="D34" s="28" t="s">
        <v>75</v>
      </c>
      <c r="E34" s="13" t="s">
        <v>46</v>
      </c>
      <c r="F34" s="13"/>
      <c r="G34" s="30">
        <v>0.5</v>
      </c>
      <c r="H34" s="30">
        <v>0.5</v>
      </c>
      <c r="I34" s="30">
        <f t="shared" si="1"/>
        <v>0</v>
      </c>
      <c r="J34" s="29"/>
      <c r="K34" s="28"/>
    </row>
    <row r="35" spans="1:11" ht="12.75" x14ac:dyDescent="0.2">
      <c r="A35" s="27">
        <v>45258</v>
      </c>
      <c r="B35" s="28" t="s">
        <v>51</v>
      </c>
      <c r="C35" s="12" t="s">
        <v>16</v>
      </c>
      <c r="D35" s="28" t="s">
        <v>90</v>
      </c>
      <c r="E35" s="13" t="s">
        <v>60</v>
      </c>
      <c r="F35" s="13" t="s">
        <v>63</v>
      </c>
      <c r="G35" s="30">
        <v>2</v>
      </c>
      <c r="H35" s="30">
        <v>2.5</v>
      </c>
      <c r="I35" s="30">
        <f t="shared" si="1"/>
        <v>0.5</v>
      </c>
      <c r="J35" s="29"/>
      <c r="K35" s="28"/>
    </row>
    <row r="36" spans="1:11" ht="12.75" x14ac:dyDescent="0.2">
      <c r="A36" s="27">
        <v>45258</v>
      </c>
      <c r="B36" s="28" t="s">
        <v>51</v>
      </c>
      <c r="C36" s="12" t="s">
        <v>16</v>
      </c>
      <c r="D36" s="28" t="s">
        <v>79</v>
      </c>
      <c r="E36" s="13" t="s">
        <v>62</v>
      </c>
      <c r="F36" s="13"/>
      <c r="G36" s="30">
        <v>1</v>
      </c>
      <c r="H36" s="30">
        <v>1</v>
      </c>
      <c r="I36" s="30">
        <f t="shared" si="1"/>
        <v>0</v>
      </c>
      <c r="J36" s="29"/>
      <c r="K36" s="28"/>
    </row>
    <row r="37" spans="1:11" ht="12.75" x14ac:dyDescent="0.2">
      <c r="A37" s="27">
        <v>45258</v>
      </c>
      <c r="B37" s="28" t="s">
        <v>51</v>
      </c>
      <c r="C37" s="12" t="s">
        <v>16</v>
      </c>
      <c r="D37" s="28" t="s">
        <v>91</v>
      </c>
      <c r="E37" s="13" t="s">
        <v>50</v>
      </c>
      <c r="F37" s="13" t="s">
        <v>63</v>
      </c>
      <c r="G37" s="30">
        <v>3</v>
      </c>
      <c r="H37" s="30">
        <v>3.5</v>
      </c>
      <c r="I37" s="30">
        <f t="shared" si="1"/>
        <v>0.5</v>
      </c>
      <c r="J37" s="29"/>
      <c r="K37" s="28"/>
    </row>
    <row r="38" spans="1:11" ht="12.75" x14ac:dyDescent="0.2">
      <c r="A38" s="27">
        <v>45259</v>
      </c>
      <c r="B38" s="28" t="s">
        <v>51</v>
      </c>
      <c r="C38" s="12" t="s">
        <v>16</v>
      </c>
      <c r="D38" s="28" t="s">
        <v>92</v>
      </c>
      <c r="E38" s="13" t="s">
        <v>60</v>
      </c>
      <c r="F38" s="13" t="s">
        <v>63</v>
      </c>
      <c r="G38" s="30">
        <v>1</v>
      </c>
      <c r="H38" s="30">
        <v>1</v>
      </c>
      <c r="I38" s="30">
        <f t="shared" si="1"/>
        <v>0</v>
      </c>
      <c r="J38" s="29"/>
      <c r="K38" s="55" t="s">
        <v>182</v>
      </c>
    </row>
    <row r="39" spans="1:11" ht="12.75" x14ac:dyDescent="0.2">
      <c r="A39" s="27">
        <v>45259</v>
      </c>
      <c r="B39" s="28" t="s">
        <v>51</v>
      </c>
      <c r="C39" s="12" t="s">
        <v>16</v>
      </c>
      <c r="D39" s="28" t="s">
        <v>93</v>
      </c>
      <c r="E39" s="13" t="s">
        <v>60</v>
      </c>
      <c r="F39" s="13" t="s">
        <v>63</v>
      </c>
      <c r="G39" s="30">
        <v>2</v>
      </c>
      <c r="H39" s="30">
        <v>1</v>
      </c>
      <c r="I39" s="30">
        <f t="shared" si="1"/>
        <v>-1</v>
      </c>
      <c r="J39" s="29"/>
      <c r="K39" s="55" t="s">
        <v>183</v>
      </c>
    </row>
    <row r="40" spans="1:11" s="49" customFormat="1" ht="12.75" x14ac:dyDescent="0.2">
      <c r="A40" s="27">
        <v>45259</v>
      </c>
      <c r="B40" s="28" t="s">
        <v>51</v>
      </c>
      <c r="C40" s="12" t="s">
        <v>16</v>
      </c>
      <c r="D40" s="28" t="s">
        <v>79</v>
      </c>
      <c r="E40" s="13" t="s">
        <v>62</v>
      </c>
      <c r="F40" s="13"/>
      <c r="G40" s="30">
        <v>1</v>
      </c>
      <c r="H40" s="30">
        <v>1</v>
      </c>
      <c r="I40" s="30">
        <f t="shared" si="1"/>
        <v>0</v>
      </c>
      <c r="J40" s="29"/>
      <c r="K40" s="28"/>
    </row>
    <row r="41" spans="1:11" s="49" customFormat="1" ht="12.75" x14ac:dyDescent="0.2">
      <c r="A41" s="27">
        <v>45259</v>
      </c>
      <c r="B41" s="28" t="s">
        <v>51</v>
      </c>
      <c r="C41" s="12" t="s">
        <v>16</v>
      </c>
      <c r="D41" s="28" t="s">
        <v>94</v>
      </c>
      <c r="E41" s="13" t="s">
        <v>60</v>
      </c>
      <c r="F41" s="13" t="s">
        <v>63</v>
      </c>
      <c r="G41" s="30">
        <v>1</v>
      </c>
      <c r="H41" s="30">
        <v>1</v>
      </c>
      <c r="I41" s="30">
        <f t="shared" si="1"/>
        <v>0</v>
      </c>
      <c r="J41" s="29"/>
      <c r="K41" s="28"/>
    </row>
    <row r="42" spans="1:11" s="49" customFormat="1" ht="12.75" x14ac:dyDescent="0.2">
      <c r="A42" s="27">
        <v>45259</v>
      </c>
      <c r="B42" s="28" t="s">
        <v>51</v>
      </c>
      <c r="C42" s="12" t="s">
        <v>16</v>
      </c>
      <c r="D42" s="28" t="s">
        <v>95</v>
      </c>
      <c r="E42" s="13" t="s">
        <v>54</v>
      </c>
      <c r="F42" s="13" t="s">
        <v>63</v>
      </c>
      <c r="G42" s="30">
        <v>2</v>
      </c>
      <c r="H42" s="30">
        <v>2.5</v>
      </c>
      <c r="I42" s="30">
        <f t="shared" si="1"/>
        <v>0.5</v>
      </c>
      <c r="J42" s="29"/>
      <c r="K42" s="28"/>
    </row>
    <row r="43" spans="1:11" s="49" customFormat="1" ht="12.75" x14ac:dyDescent="0.2">
      <c r="A43" s="27">
        <v>45260</v>
      </c>
      <c r="B43" s="28" t="s">
        <v>51</v>
      </c>
      <c r="C43" s="12" t="s">
        <v>16</v>
      </c>
      <c r="D43" s="28" t="s">
        <v>96</v>
      </c>
      <c r="E43" s="13" t="s">
        <v>60</v>
      </c>
      <c r="F43" s="13" t="s">
        <v>63</v>
      </c>
      <c r="G43" s="30">
        <v>2</v>
      </c>
      <c r="H43" s="30">
        <v>2</v>
      </c>
      <c r="I43" s="30">
        <f t="shared" si="1"/>
        <v>0</v>
      </c>
      <c r="J43" s="29"/>
      <c r="K43" s="55" t="s">
        <v>184</v>
      </c>
    </row>
    <row r="44" spans="1:11" s="49" customFormat="1" ht="12.75" x14ac:dyDescent="0.2">
      <c r="A44" s="27">
        <v>45260</v>
      </c>
      <c r="B44" s="28" t="s">
        <v>51</v>
      </c>
      <c r="C44" s="12" t="s">
        <v>16</v>
      </c>
      <c r="D44" s="28" t="s">
        <v>79</v>
      </c>
      <c r="E44" s="13" t="s">
        <v>62</v>
      </c>
      <c r="F44" s="13"/>
      <c r="G44" s="30">
        <v>1</v>
      </c>
      <c r="H44" s="30">
        <v>1</v>
      </c>
      <c r="I44" s="30">
        <f t="shared" si="1"/>
        <v>0</v>
      </c>
      <c r="J44" s="29"/>
      <c r="K44" s="28"/>
    </row>
    <row r="45" spans="1:11" s="49" customFormat="1" ht="12.75" x14ac:dyDescent="0.2">
      <c r="A45" s="27">
        <v>45260</v>
      </c>
      <c r="B45" s="28" t="s">
        <v>51</v>
      </c>
      <c r="C45" s="12" t="s">
        <v>16</v>
      </c>
      <c r="D45" s="28" t="s">
        <v>97</v>
      </c>
      <c r="E45" s="13" t="s">
        <v>54</v>
      </c>
      <c r="F45" s="13" t="s">
        <v>63</v>
      </c>
      <c r="G45" s="30">
        <v>4</v>
      </c>
      <c r="H45" s="30">
        <v>4.5</v>
      </c>
      <c r="I45" s="30">
        <f t="shared" si="1"/>
        <v>0.5</v>
      </c>
      <c r="J45" s="29"/>
      <c r="K45" s="55" t="s">
        <v>185</v>
      </c>
    </row>
    <row r="46" spans="1:11" s="49" customFormat="1" ht="12.75" x14ac:dyDescent="0.2">
      <c r="A46" s="27">
        <v>45261</v>
      </c>
      <c r="B46" s="28" t="s">
        <v>51</v>
      </c>
      <c r="C46" s="12" t="s">
        <v>16</v>
      </c>
      <c r="D46" s="28" t="s">
        <v>75</v>
      </c>
      <c r="E46" s="13" t="s">
        <v>46</v>
      </c>
      <c r="F46" s="13"/>
      <c r="G46" s="30">
        <v>0.5</v>
      </c>
      <c r="H46" s="30">
        <v>0.5</v>
      </c>
      <c r="I46" s="30">
        <f t="shared" si="1"/>
        <v>0</v>
      </c>
      <c r="J46" s="29"/>
      <c r="K46" s="28"/>
    </row>
    <row r="47" spans="1:11" s="49" customFormat="1" ht="12.75" x14ac:dyDescent="0.2">
      <c r="A47" s="27">
        <v>45261</v>
      </c>
      <c r="B47" s="28" t="s">
        <v>51</v>
      </c>
      <c r="C47" s="12" t="s">
        <v>16</v>
      </c>
      <c r="D47" s="28" t="s">
        <v>98</v>
      </c>
      <c r="E47" s="13" t="s">
        <v>54</v>
      </c>
      <c r="F47" s="13" t="s">
        <v>63</v>
      </c>
      <c r="G47" s="30">
        <v>2</v>
      </c>
      <c r="H47" s="30">
        <v>2</v>
      </c>
      <c r="I47" s="30">
        <f t="shared" si="1"/>
        <v>0</v>
      </c>
      <c r="J47" s="29"/>
      <c r="K47" s="28"/>
    </row>
    <row r="48" spans="1:11" s="49" customFormat="1" ht="12.75" x14ac:dyDescent="0.2">
      <c r="A48" s="27">
        <v>45261</v>
      </c>
      <c r="B48" s="28" t="s">
        <v>51</v>
      </c>
      <c r="C48" s="12" t="s">
        <v>16</v>
      </c>
      <c r="D48" s="28" t="s">
        <v>79</v>
      </c>
      <c r="E48" s="13" t="s">
        <v>62</v>
      </c>
      <c r="F48" s="13"/>
      <c r="G48" s="30">
        <v>1</v>
      </c>
      <c r="H48" s="30">
        <v>1</v>
      </c>
      <c r="I48" s="30">
        <f t="shared" si="1"/>
        <v>0</v>
      </c>
      <c r="J48" s="29"/>
      <c r="K48" s="28"/>
    </row>
    <row r="49" spans="1:11" s="49" customFormat="1" ht="12.75" x14ac:dyDescent="0.2">
      <c r="A49" s="27">
        <v>45261</v>
      </c>
      <c r="B49" s="28" t="s">
        <v>51</v>
      </c>
      <c r="C49" s="12" t="s">
        <v>16</v>
      </c>
      <c r="D49" s="28" t="s">
        <v>99</v>
      </c>
      <c r="E49" s="13" t="s">
        <v>54</v>
      </c>
      <c r="F49" s="13" t="s">
        <v>63</v>
      </c>
      <c r="G49" s="30">
        <v>1</v>
      </c>
      <c r="H49" s="30">
        <v>1</v>
      </c>
      <c r="I49" s="30">
        <f t="shared" si="1"/>
        <v>0</v>
      </c>
      <c r="J49" s="29"/>
      <c r="K49" s="28"/>
    </row>
    <row r="50" spans="1:11" s="49" customFormat="1" ht="12.75" x14ac:dyDescent="0.2">
      <c r="A50" s="27">
        <v>45261</v>
      </c>
      <c r="B50" s="28" t="s">
        <v>51</v>
      </c>
      <c r="C50" s="12" t="s">
        <v>16</v>
      </c>
      <c r="D50" s="28" t="s">
        <v>100</v>
      </c>
      <c r="E50" s="13" t="s">
        <v>54</v>
      </c>
      <c r="F50" s="13" t="s">
        <v>63</v>
      </c>
      <c r="G50" s="30">
        <v>2</v>
      </c>
      <c r="H50" s="30">
        <v>2</v>
      </c>
      <c r="I50" s="30">
        <f t="shared" si="1"/>
        <v>0</v>
      </c>
      <c r="J50" s="29"/>
      <c r="K50" s="28"/>
    </row>
    <row r="51" spans="1:11" ht="12.75" x14ac:dyDescent="0.2">
      <c r="A51" s="27">
        <v>45261</v>
      </c>
      <c r="B51" s="28" t="s">
        <v>51</v>
      </c>
      <c r="C51" s="12" t="s">
        <v>16</v>
      </c>
      <c r="D51" s="28" t="s">
        <v>101</v>
      </c>
      <c r="E51" s="13" t="s">
        <v>59</v>
      </c>
      <c r="F51" s="13"/>
      <c r="G51" s="30">
        <v>0.5</v>
      </c>
      <c r="H51" s="30">
        <v>0.5</v>
      </c>
      <c r="I51" s="30">
        <f t="shared" si="1"/>
        <v>0</v>
      </c>
      <c r="J51" s="29"/>
      <c r="K51" s="28"/>
    </row>
    <row r="52" spans="1:11" s="53" customFormat="1" ht="12.75" x14ac:dyDescent="0.2">
      <c r="A52" s="27">
        <v>45261</v>
      </c>
      <c r="B52" s="28" t="s">
        <v>51</v>
      </c>
      <c r="C52" s="12" t="s">
        <v>16</v>
      </c>
      <c r="D52" s="28" t="s">
        <v>174</v>
      </c>
      <c r="E52" s="13" t="s">
        <v>57</v>
      </c>
      <c r="F52" s="13" t="s">
        <v>68</v>
      </c>
      <c r="G52" s="30">
        <v>0.5</v>
      </c>
      <c r="H52" s="30">
        <v>0.5</v>
      </c>
      <c r="I52" s="30">
        <f t="shared" si="1"/>
        <v>0</v>
      </c>
      <c r="J52" s="29"/>
      <c r="K52" s="28"/>
    </row>
    <row r="53" spans="1:11" ht="12.75" x14ac:dyDescent="0.2">
      <c r="A53" s="19"/>
      <c r="B53" s="21"/>
      <c r="C53" s="21"/>
      <c r="D53" s="21"/>
      <c r="E53" s="21" t="s">
        <v>17</v>
      </c>
      <c r="F53" s="21"/>
      <c r="G53" s="24">
        <f t="shared" ref="G53:H53" si="2">SUM(G29:G51)</f>
        <v>32.5</v>
      </c>
      <c r="H53" s="24">
        <f t="shared" si="2"/>
        <v>33</v>
      </c>
      <c r="I53" s="24">
        <f t="shared" si="1"/>
        <v>0.5</v>
      </c>
      <c r="J53" s="25"/>
      <c r="K53" s="21"/>
    </row>
    <row r="54" spans="1:11" ht="18.75" customHeight="1" x14ac:dyDescent="0.2">
      <c r="A54" s="71" t="s">
        <v>20</v>
      </c>
      <c r="B54" s="61"/>
      <c r="C54" s="61"/>
      <c r="D54" s="61"/>
      <c r="E54" s="61"/>
      <c r="F54" s="61"/>
      <c r="G54" s="61"/>
      <c r="H54" s="61"/>
      <c r="I54" s="61"/>
      <c r="J54" s="61"/>
      <c r="K54" s="62"/>
    </row>
    <row r="55" spans="1:11" ht="12.75" x14ac:dyDescent="0.2">
      <c r="A55" s="31" t="s">
        <v>12</v>
      </c>
      <c r="B55" s="72" t="s">
        <v>13</v>
      </c>
      <c r="C55" s="61"/>
      <c r="D55" s="61"/>
      <c r="E55" s="61"/>
      <c r="F55" s="61"/>
      <c r="G55" s="61"/>
      <c r="H55" s="61"/>
      <c r="I55" s="61"/>
      <c r="J55" s="61"/>
      <c r="K55" s="62"/>
    </row>
    <row r="56" spans="1:11" ht="27.75" customHeight="1" x14ac:dyDescent="0.2">
      <c r="A56" s="32" t="s">
        <v>14</v>
      </c>
      <c r="B56" s="72" t="s">
        <v>15</v>
      </c>
      <c r="C56" s="61"/>
      <c r="D56" s="61"/>
      <c r="E56" s="61"/>
      <c r="F56" s="61"/>
      <c r="G56" s="61"/>
      <c r="H56" s="61"/>
      <c r="I56" s="61"/>
      <c r="J56" s="61"/>
      <c r="K56" s="62"/>
    </row>
    <row r="57" spans="1:11" ht="12.75" x14ac:dyDescent="0.2">
      <c r="A57" s="33">
        <v>45264</v>
      </c>
      <c r="B57" s="28" t="s">
        <v>51</v>
      </c>
      <c r="C57" s="12" t="s">
        <v>16</v>
      </c>
      <c r="D57" s="28" t="s">
        <v>102</v>
      </c>
      <c r="E57" s="13" t="s">
        <v>54</v>
      </c>
      <c r="F57" s="13" t="s">
        <v>70</v>
      </c>
      <c r="G57" s="30">
        <v>1</v>
      </c>
      <c r="H57" s="30">
        <v>2</v>
      </c>
      <c r="I57" s="30">
        <f t="shared" ref="I57:I77" si="3">H57-G57</f>
        <v>1</v>
      </c>
      <c r="J57" s="29"/>
      <c r="K57" s="55" t="s">
        <v>186</v>
      </c>
    </row>
    <row r="58" spans="1:11" ht="12.75" x14ac:dyDescent="0.2">
      <c r="A58" s="33">
        <v>45264</v>
      </c>
      <c r="B58" s="28" t="s">
        <v>51</v>
      </c>
      <c r="C58" s="12" t="s">
        <v>16</v>
      </c>
      <c r="D58" s="28" t="s">
        <v>103</v>
      </c>
      <c r="E58" s="13" t="s">
        <v>54</v>
      </c>
      <c r="F58" s="13" t="s">
        <v>70</v>
      </c>
      <c r="G58" s="30">
        <v>1</v>
      </c>
      <c r="H58" s="30">
        <v>1</v>
      </c>
      <c r="I58" s="30">
        <f t="shared" si="3"/>
        <v>0</v>
      </c>
      <c r="J58" s="29"/>
      <c r="K58" s="55" t="s">
        <v>188</v>
      </c>
    </row>
    <row r="59" spans="1:11" ht="12.75" x14ac:dyDescent="0.2">
      <c r="A59" s="33">
        <v>45264</v>
      </c>
      <c r="B59" s="28" t="s">
        <v>51</v>
      </c>
      <c r="C59" s="12" t="s">
        <v>16</v>
      </c>
      <c r="D59" s="28" t="s">
        <v>189</v>
      </c>
      <c r="E59" s="13" t="s">
        <v>54</v>
      </c>
      <c r="F59" s="13" t="s">
        <v>70</v>
      </c>
      <c r="G59" s="30">
        <v>2</v>
      </c>
      <c r="H59" s="30">
        <v>2.5</v>
      </c>
      <c r="I59" s="30">
        <f t="shared" si="3"/>
        <v>0.5</v>
      </c>
      <c r="J59" s="29"/>
      <c r="K59" s="55" t="s">
        <v>187</v>
      </c>
    </row>
    <row r="60" spans="1:11" ht="12.75" x14ac:dyDescent="0.2">
      <c r="A60" s="33">
        <v>45264</v>
      </c>
      <c r="B60" s="28" t="s">
        <v>51</v>
      </c>
      <c r="C60" s="12" t="s">
        <v>16</v>
      </c>
      <c r="D60" s="28" t="s">
        <v>104</v>
      </c>
      <c r="E60" s="13" t="s">
        <v>54</v>
      </c>
      <c r="F60" s="13" t="s">
        <v>65</v>
      </c>
      <c r="G60" s="30">
        <v>2</v>
      </c>
      <c r="H60" s="30">
        <v>2</v>
      </c>
      <c r="I60" s="30">
        <f t="shared" si="3"/>
        <v>0</v>
      </c>
      <c r="J60" s="29"/>
      <c r="K60" s="55" t="s">
        <v>191</v>
      </c>
    </row>
    <row r="61" spans="1:11" s="53" customFormat="1" ht="12.75" x14ac:dyDescent="0.2">
      <c r="A61" s="33">
        <v>45264</v>
      </c>
      <c r="B61" s="28" t="s">
        <v>51</v>
      </c>
      <c r="C61" s="12" t="s">
        <v>16</v>
      </c>
      <c r="D61" s="28" t="s">
        <v>189</v>
      </c>
      <c r="E61" s="13" t="s">
        <v>54</v>
      </c>
      <c r="F61" s="13" t="s">
        <v>65</v>
      </c>
      <c r="G61" s="30">
        <v>1</v>
      </c>
      <c r="H61" s="30">
        <v>1</v>
      </c>
      <c r="I61" s="30">
        <f t="shared" si="3"/>
        <v>0</v>
      </c>
      <c r="J61" s="29"/>
      <c r="K61" s="55" t="s">
        <v>190</v>
      </c>
    </row>
    <row r="62" spans="1:11" ht="12.75" x14ac:dyDescent="0.2">
      <c r="A62" s="33">
        <v>45265</v>
      </c>
      <c r="B62" s="28" t="s">
        <v>51</v>
      </c>
      <c r="C62" s="12" t="s">
        <v>16</v>
      </c>
      <c r="D62" s="28" t="s">
        <v>75</v>
      </c>
      <c r="E62" s="13" t="s">
        <v>46</v>
      </c>
      <c r="F62" s="13"/>
      <c r="G62" s="30">
        <v>0.5</v>
      </c>
      <c r="H62" s="30">
        <v>0.5</v>
      </c>
      <c r="I62" s="30">
        <f t="shared" si="3"/>
        <v>0</v>
      </c>
      <c r="J62" s="29"/>
      <c r="K62" s="28"/>
    </row>
    <row r="63" spans="1:11" ht="12.75" x14ac:dyDescent="0.2">
      <c r="A63" s="33">
        <v>45265</v>
      </c>
      <c r="B63" s="28" t="s">
        <v>51</v>
      </c>
      <c r="C63" s="12" t="s">
        <v>16</v>
      </c>
      <c r="D63" s="28" t="s">
        <v>105</v>
      </c>
      <c r="E63" s="13" t="s">
        <v>54</v>
      </c>
      <c r="F63" s="13" t="s">
        <v>64</v>
      </c>
      <c r="G63" s="30">
        <v>2</v>
      </c>
      <c r="H63" s="30">
        <v>1.5</v>
      </c>
      <c r="I63" s="30">
        <f t="shared" si="3"/>
        <v>-0.5</v>
      </c>
      <c r="J63" s="29"/>
      <c r="K63" s="55" t="s">
        <v>192</v>
      </c>
    </row>
    <row r="64" spans="1:11" s="50" customFormat="1" ht="12.75" x14ac:dyDescent="0.2">
      <c r="A64" s="33">
        <v>45265</v>
      </c>
      <c r="B64" s="28" t="s">
        <v>51</v>
      </c>
      <c r="C64" s="12" t="s">
        <v>16</v>
      </c>
      <c r="D64" s="28" t="s">
        <v>79</v>
      </c>
      <c r="E64" s="13" t="s">
        <v>62</v>
      </c>
      <c r="F64" s="13"/>
      <c r="G64" s="30">
        <v>1</v>
      </c>
      <c r="H64" s="30">
        <v>1</v>
      </c>
      <c r="I64" s="30">
        <f t="shared" si="3"/>
        <v>0</v>
      </c>
      <c r="J64" s="29"/>
      <c r="K64" s="28"/>
    </row>
    <row r="65" spans="1:11" ht="12.75" x14ac:dyDescent="0.2">
      <c r="A65" s="33">
        <v>45265</v>
      </c>
      <c r="B65" s="28" t="s">
        <v>51</v>
      </c>
      <c r="C65" s="12" t="s">
        <v>16</v>
      </c>
      <c r="D65" s="28" t="s">
        <v>106</v>
      </c>
      <c r="E65" s="13" t="s">
        <v>54</v>
      </c>
      <c r="F65" s="13" t="s">
        <v>64</v>
      </c>
      <c r="G65" s="30">
        <v>2</v>
      </c>
      <c r="H65" s="30">
        <v>2</v>
      </c>
      <c r="I65" s="30">
        <f t="shared" si="3"/>
        <v>0</v>
      </c>
      <c r="J65" s="29"/>
      <c r="K65" s="55" t="s">
        <v>193</v>
      </c>
    </row>
    <row r="66" spans="1:11" ht="12.75" x14ac:dyDescent="0.2">
      <c r="A66" s="33">
        <v>45266</v>
      </c>
      <c r="B66" s="28" t="s">
        <v>51</v>
      </c>
      <c r="C66" s="12" t="s">
        <v>16</v>
      </c>
      <c r="D66" s="28" t="s">
        <v>111</v>
      </c>
      <c r="E66" s="13" t="s">
        <v>54</v>
      </c>
      <c r="F66" s="13" t="s">
        <v>65</v>
      </c>
      <c r="G66" s="30">
        <v>3</v>
      </c>
      <c r="H66" s="30">
        <v>2</v>
      </c>
      <c r="I66" s="30">
        <f t="shared" si="3"/>
        <v>-1</v>
      </c>
      <c r="J66" s="29"/>
      <c r="K66" s="55" t="s">
        <v>195</v>
      </c>
    </row>
    <row r="67" spans="1:11" ht="12.75" x14ac:dyDescent="0.2">
      <c r="A67" s="33">
        <v>45266</v>
      </c>
      <c r="B67" s="28" t="s">
        <v>51</v>
      </c>
      <c r="C67" s="12" t="s">
        <v>16</v>
      </c>
      <c r="D67" s="28" t="s">
        <v>112</v>
      </c>
      <c r="E67" s="13" t="s">
        <v>60</v>
      </c>
      <c r="F67" s="13" t="s">
        <v>64</v>
      </c>
      <c r="G67" s="30">
        <v>3</v>
      </c>
      <c r="H67" s="30">
        <v>3</v>
      </c>
      <c r="I67" s="30">
        <f t="shared" si="3"/>
        <v>0</v>
      </c>
      <c r="J67" s="29"/>
      <c r="K67" s="55" t="s">
        <v>194</v>
      </c>
    </row>
    <row r="68" spans="1:11" s="50" customFormat="1" ht="12.75" x14ac:dyDescent="0.2">
      <c r="A68" s="33">
        <v>45266</v>
      </c>
      <c r="B68" s="28" t="s">
        <v>51</v>
      </c>
      <c r="C68" s="12" t="s">
        <v>16</v>
      </c>
      <c r="D68" s="28" t="s">
        <v>113</v>
      </c>
      <c r="E68" s="13" t="s">
        <v>48</v>
      </c>
      <c r="F68" s="13" t="s">
        <v>64</v>
      </c>
      <c r="G68" s="30">
        <v>2</v>
      </c>
      <c r="H68" s="30">
        <v>2</v>
      </c>
      <c r="I68" s="30">
        <f t="shared" si="3"/>
        <v>0</v>
      </c>
      <c r="J68" s="29"/>
      <c r="K68" s="28"/>
    </row>
    <row r="69" spans="1:11" s="50" customFormat="1" ht="12.75" x14ac:dyDescent="0.2">
      <c r="A69" s="33">
        <v>45267</v>
      </c>
      <c r="B69" s="28" t="s">
        <v>51</v>
      </c>
      <c r="C69" s="12" t="s">
        <v>16</v>
      </c>
      <c r="D69" s="28" t="s">
        <v>116</v>
      </c>
      <c r="E69" s="13" t="s">
        <v>60</v>
      </c>
      <c r="F69" s="13" t="s">
        <v>65</v>
      </c>
      <c r="G69" s="30">
        <v>3</v>
      </c>
      <c r="H69" s="30">
        <v>2.5</v>
      </c>
      <c r="I69" s="30">
        <f t="shared" si="3"/>
        <v>-0.5</v>
      </c>
      <c r="J69" s="29"/>
      <c r="K69" s="28"/>
    </row>
    <row r="70" spans="1:11" s="50" customFormat="1" ht="12.75" x14ac:dyDescent="0.2">
      <c r="A70" s="33">
        <v>45267</v>
      </c>
      <c r="B70" s="28" t="s">
        <v>51</v>
      </c>
      <c r="C70" s="12" t="s">
        <v>16</v>
      </c>
      <c r="D70" s="28" t="s">
        <v>117</v>
      </c>
      <c r="E70" s="13" t="s">
        <v>48</v>
      </c>
      <c r="F70" s="13" t="s">
        <v>65</v>
      </c>
      <c r="G70" s="30">
        <v>2</v>
      </c>
      <c r="H70" s="30">
        <v>2</v>
      </c>
      <c r="I70" s="30">
        <f t="shared" si="3"/>
        <v>0</v>
      </c>
      <c r="J70" s="29"/>
      <c r="K70" s="28"/>
    </row>
    <row r="71" spans="1:11" s="50" customFormat="1" ht="12.75" x14ac:dyDescent="0.2">
      <c r="A71" s="33">
        <v>45267</v>
      </c>
      <c r="B71" s="28" t="s">
        <v>51</v>
      </c>
      <c r="C71" s="12" t="s">
        <v>16</v>
      </c>
      <c r="D71" s="28" t="s">
        <v>118</v>
      </c>
      <c r="E71" s="13" t="s">
        <v>60</v>
      </c>
      <c r="F71" s="13" t="s">
        <v>65</v>
      </c>
      <c r="G71" s="30">
        <v>2</v>
      </c>
      <c r="H71" s="30">
        <v>2</v>
      </c>
      <c r="I71" s="30">
        <f t="shared" si="3"/>
        <v>0</v>
      </c>
      <c r="J71" s="29"/>
      <c r="K71" s="28"/>
    </row>
    <row r="72" spans="1:11" s="50" customFormat="1" ht="12.75" x14ac:dyDescent="0.2">
      <c r="A72" s="33">
        <v>45268</v>
      </c>
      <c r="B72" s="28" t="s">
        <v>51</v>
      </c>
      <c r="C72" s="12" t="s">
        <v>16</v>
      </c>
      <c r="D72" s="28" t="s">
        <v>75</v>
      </c>
      <c r="E72" s="13" t="s">
        <v>46</v>
      </c>
      <c r="F72" s="13"/>
      <c r="G72" s="30">
        <v>0.5</v>
      </c>
      <c r="H72" s="30">
        <v>0.5</v>
      </c>
      <c r="I72" s="30">
        <v>0</v>
      </c>
      <c r="J72" s="29"/>
      <c r="K72" s="28"/>
    </row>
    <row r="73" spans="1:11" s="50" customFormat="1" ht="12.75" x14ac:dyDescent="0.2">
      <c r="A73" s="33">
        <v>45268</v>
      </c>
      <c r="B73" s="28" t="s">
        <v>51</v>
      </c>
      <c r="C73" s="12" t="s">
        <v>16</v>
      </c>
      <c r="D73" s="28" t="s">
        <v>114</v>
      </c>
      <c r="E73" s="13" t="s">
        <v>48</v>
      </c>
      <c r="F73" s="13" t="s">
        <v>65</v>
      </c>
      <c r="G73" s="30">
        <v>2</v>
      </c>
      <c r="H73" s="30">
        <v>2</v>
      </c>
      <c r="I73" s="30">
        <v>0</v>
      </c>
      <c r="J73" s="29"/>
      <c r="K73" s="55" t="s">
        <v>196</v>
      </c>
    </row>
    <row r="74" spans="1:11" s="50" customFormat="1" ht="12.75" x14ac:dyDescent="0.2">
      <c r="A74" s="33">
        <v>45268</v>
      </c>
      <c r="B74" s="28" t="s">
        <v>51</v>
      </c>
      <c r="C74" s="12" t="s">
        <v>16</v>
      </c>
      <c r="D74" s="28" t="s">
        <v>79</v>
      </c>
      <c r="E74" s="13" t="s">
        <v>62</v>
      </c>
      <c r="F74" s="13"/>
      <c r="G74" s="30">
        <v>1</v>
      </c>
      <c r="H74" s="30">
        <v>1</v>
      </c>
      <c r="I74" s="30">
        <v>0</v>
      </c>
      <c r="J74" s="29"/>
      <c r="K74" s="28"/>
    </row>
    <row r="75" spans="1:11" s="50" customFormat="1" ht="12.75" x14ac:dyDescent="0.2">
      <c r="A75" s="33">
        <v>45268</v>
      </c>
      <c r="B75" s="28" t="s">
        <v>51</v>
      </c>
      <c r="C75" s="12" t="s">
        <v>16</v>
      </c>
      <c r="D75" s="28" t="s">
        <v>115</v>
      </c>
      <c r="E75" s="13" t="s">
        <v>48</v>
      </c>
      <c r="F75" s="13" t="s">
        <v>65</v>
      </c>
      <c r="G75" s="30">
        <v>3</v>
      </c>
      <c r="H75" s="30">
        <v>2.5</v>
      </c>
      <c r="I75" s="30">
        <v>-0.5</v>
      </c>
      <c r="J75" s="29"/>
      <c r="K75" s="28"/>
    </row>
    <row r="76" spans="1:11" s="53" customFormat="1" ht="12.75" x14ac:dyDescent="0.2">
      <c r="A76" s="33">
        <v>45268</v>
      </c>
      <c r="B76" s="28" t="s">
        <v>51</v>
      </c>
      <c r="C76" s="12" t="s">
        <v>16</v>
      </c>
      <c r="D76" s="28" t="s">
        <v>174</v>
      </c>
      <c r="E76" s="13" t="s">
        <v>57</v>
      </c>
      <c r="F76" s="13" t="s">
        <v>68</v>
      </c>
      <c r="G76" s="30">
        <v>0.5</v>
      </c>
      <c r="H76" s="30">
        <v>0.5</v>
      </c>
      <c r="I76" s="30">
        <v>0</v>
      </c>
      <c r="J76" s="29"/>
      <c r="K76" s="28"/>
    </row>
    <row r="77" spans="1:11" ht="12.75" x14ac:dyDescent="0.2">
      <c r="A77" s="19"/>
      <c r="B77" s="21"/>
      <c r="C77" s="21"/>
      <c r="D77" s="21"/>
      <c r="E77" s="21" t="s">
        <v>17</v>
      </c>
      <c r="F77" s="21"/>
      <c r="G77" s="24">
        <f>SUM(G57:G76)</f>
        <v>34.5</v>
      </c>
      <c r="H77" s="24">
        <f>SUM(H57:H76)</f>
        <v>33.5</v>
      </c>
      <c r="I77" s="24">
        <f t="shared" si="3"/>
        <v>-1</v>
      </c>
      <c r="J77" s="25"/>
      <c r="K77" s="21"/>
    </row>
    <row r="78" spans="1:11" ht="18.75" customHeight="1" x14ac:dyDescent="0.2">
      <c r="A78" s="73" t="s">
        <v>21</v>
      </c>
      <c r="B78" s="61"/>
      <c r="C78" s="61"/>
      <c r="D78" s="61"/>
      <c r="E78" s="61"/>
      <c r="F78" s="61"/>
      <c r="G78" s="61"/>
      <c r="H78" s="61"/>
      <c r="I78" s="61"/>
      <c r="J78" s="61"/>
      <c r="K78" s="62"/>
    </row>
    <row r="79" spans="1:11" ht="12.75" x14ac:dyDescent="0.2">
      <c r="A79" s="34" t="s">
        <v>12</v>
      </c>
      <c r="B79" s="67" t="s">
        <v>13</v>
      </c>
      <c r="C79" s="61"/>
      <c r="D79" s="61"/>
      <c r="E79" s="61"/>
      <c r="F79" s="61"/>
      <c r="G79" s="61"/>
      <c r="H79" s="61"/>
      <c r="I79" s="61"/>
      <c r="J79" s="61"/>
      <c r="K79" s="62"/>
    </row>
    <row r="80" spans="1:11" ht="27.75" customHeight="1" x14ac:dyDescent="0.2">
      <c r="A80" s="35" t="s">
        <v>14</v>
      </c>
      <c r="B80" s="67" t="s">
        <v>15</v>
      </c>
      <c r="C80" s="61"/>
      <c r="D80" s="61"/>
      <c r="E80" s="61"/>
      <c r="F80" s="61"/>
      <c r="G80" s="61"/>
      <c r="H80" s="61"/>
      <c r="I80" s="61"/>
      <c r="J80" s="61"/>
      <c r="K80" s="62"/>
    </row>
    <row r="81" spans="1:11" ht="12.75" x14ac:dyDescent="0.2">
      <c r="A81" s="33">
        <v>45271</v>
      </c>
      <c r="B81" s="28" t="s">
        <v>51</v>
      </c>
      <c r="C81" s="12" t="s">
        <v>16</v>
      </c>
      <c r="D81" s="28" t="s">
        <v>107</v>
      </c>
      <c r="E81" s="13" t="s">
        <v>60</v>
      </c>
      <c r="F81" s="13" t="s">
        <v>66</v>
      </c>
      <c r="G81" s="30">
        <v>1</v>
      </c>
      <c r="H81" s="30">
        <v>1</v>
      </c>
      <c r="I81" s="30">
        <f t="shared" ref="I81:I97" si="4">H81-G81</f>
        <v>0</v>
      </c>
      <c r="J81" s="29"/>
      <c r="K81" s="28"/>
    </row>
    <row r="82" spans="1:11" ht="12.75" x14ac:dyDescent="0.2">
      <c r="A82" s="33">
        <v>45271</v>
      </c>
      <c r="B82" s="28" t="s">
        <v>51</v>
      </c>
      <c r="C82" s="12" t="s">
        <v>16</v>
      </c>
      <c r="D82" s="28" t="s">
        <v>108</v>
      </c>
      <c r="E82" s="13" t="s">
        <v>60</v>
      </c>
      <c r="F82" s="13" t="s">
        <v>66</v>
      </c>
      <c r="G82" s="30">
        <v>2</v>
      </c>
      <c r="H82" s="30">
        <v>2.5</v>
      </c>
      <c r="I82" s="30">
        <f t="shared" si="4"/>
        <v>0.5</v>
      </c>
      <c r="J82" s="29"/>
      <c r="K82" s="28"/>
    </row>
    <row r="83" spans="1:11" ht="12.75" x14ac:dyDescent="0.2">
      <c r="A83" s="33">
        <v>45271</v>
      </c>
      <c r="B83" s="28" t="s">
        <v>51</v>
      </c>
      <c r="C83" s="12" t="s">
        <v>16</v>
      </c>
      <c r="D83" s="28" t="s">
        <v>109</v>
      </c>
      <c r="E83" s="13" t="s">
        <v>60</v>
      </c>
      <c r="F83" s="13" t="s">
        <v>66</v>
      </c>
      <c r="G83" s="30">
        <v>3</v>
      </c>
      <c r="H83" s="30">
        <v>2.5</v>
      </c>
      <c r="I83" s="30">
        <f t="shared" si="4"/>
        <v>-0.5</v>
      </c>
      <c r="J83" s="29"/>
      <c r="K83" s="55" t="s">
        <v>197</v>
      </c>
    </row>
    <row r="84" spans="1:11" ht="12.75" x14ac:dyDescent="0.2">
      <c r="A84" s="33">
        <v>45271</v>
      </c>
      <c r="B84" s="28" t="s">
        <v>51</v>
      </c>
      <c r="C84" s="12" t="s">
        <v>16</v>
      </c>
      <c r="D84" s="28" t="s">
        <v>110</v>
      </c>
      <c r="E84" s="13" t="s">
        <v>60</v>
      </c>
      <c r="F84" s="13" t="s">
        <v>66</v>
      </c>
      <c r="G84" s="30">
        <v>1</v>
      </c>
      <c r="H84" s="30">
        <v>1</v>
      </c>
      <c r="I84" s="30">
        <f t="shared" si="4"/>
        <v>0</v>
      </c>
      <c r="J84" s="29"/>
      <c r="K84" s="28"/>
    </row>
    <row r="85" spans="1:11" ht="12.75" x14ac:dyDescent="0.2">
      <c r="A85" s="33">
        <v>45272</v>
      </c>
      <c r="B85" s="28" t="s">
        <v>51</v>
      </c>
      <c r="C85" s="12" t="s">
        <v>16</v>
      </c>
      <c r="D85" s="28" t="s">
        <v>75</v>
      </c>
      <c r="E85" s="13" t="s">
        <v>46</v>
      </c>
      <c r="F85" s="13"/>
      <c r="G85" s="30">
        <v>0.5</v>
      </c>
      <c r="H85" s="30">
        <v>0.5</v>
      </c>
      <c r="I85" s="30">
        <f t="shared" si="4"/>
        <v>0</v>
      </c>
      <c r="J85" s="29"/>
      <c r="K85" s="28"/>
    </row>
    <row r="86" spans="1:11" ht="12.75" x14ac:dyDescent="0.2">
      <c r="A86" s="33">
        <v>45272</v>
      </c>
      <c r="B86" s="28" t="s">
        <v>51</v>
      </c>
      <c r="C86" s="12" t="s">
        <v>16</v>
      </c>
      <c r="D86" s="28" t="s">
        <v>120</v>
      </c>
      <c r="E86" s="13" t="s">
        <v>60</v>
      </c>
      <c r="F86" s="13" t="s">
        <v>66</v>
      </c>
      <c r="G86" s="30">
        <v>1</v>
      </c>
      <c r="H86" s="30">
        <v>1.5</v>
      </c>
      <c r="I86" s="30">
        <f t="shared" si="4"/>
        <v>0.5</v>
      </c>
      <c r="J86" s="29"/>
      <c r="K86" s="55" t="s">
        <v>199</v>
      </c>
    </row>
    <row r="87" spans="1:11" s="51" customFormat="1" ht="12.75" x14ac:dyDescent="0.2">
      <c r="A87" s="33">
        <v>45272</v>
      </c>
      <c r="B87" s="28" t="s">
        <v>51</v>
      </c>
      <c r="C87" s="12" t="s">
        <v>16</v>
      </c>
      <c r="D87" s="28" t="s">
        <v>122</v>
      </c>
      <c r="E87" s="13" t="s">
        <v>46</v>
      </c>
      <c r="F87" s="13"/>
      <c r="G87" s="30">
        <v>2</v>
      </c>
      <c r="H87" s="30">
        <v>2.5</v>
      </c>
      <c r="I87" s="30">
        <f t="shared" si="4"/>
        <v>0.5</v>
      </c>
      <c r="J87" s="29"/>
      <c r="K87" s="28"/>
    </row>
    <row r="88" spans="1:11" ht="12.75" x14ac:dyDescent="0.2">
      <c r="A88" s="33">
        <v>45272</v>
      </c>
      <c r="B88" s="28" t="s">
        <v>51</v>
      </c>
      <c r="C88" s="12" t="s">
        <v>16</v>
      </c>
      <c r="D88" s="28" t="s">
        <v>121</v>
      </c>
      <c r="E88" s="13" t="s">
        <v>48</v>
      </c>
      <c r="F88" s="13" t="s">
        <v>66</v>
      </c>
      <c r="G88" s="30">
        <v>3</v>
      </c>
      <c r="H88" s="30">
        <v>3</v>
      </c>
      <c r="I88" s="30">
        <f t="shared" si="4"/>
        <v>0</v>
      </c>
      <c r="J88" s="29"/>
      <c r="K88" s="28"/>
    </row>
    <row r="89" spans="1:11" ht="12.75" x14ac:dyDescent="0.2">
      <c r="A89" s="33">
        <v>45273</v>
      </c>
      <c r="B89" s="28" t="s">
        <v>51</v>
      </c>
      <c r="C89" s="12" t="s">
        <v>16</v>
      </c>
      <c r="D89" s="28" t="s">
        <v>123</v>
      </c>
      <c r="E89" s="13" t="s">
        <v>60</v>
      </c>
      <c r="F89" s="13" t="s">
        <v>66</v>
      </c>
      <c r="G89" s="30">
        <v>2</v>
      </c>
      <c r="H89" s="30">
        <v>2</v>
      </c>
      <c r="I89" s="30">
        <f t="shared" si="4"/>
        <v>0</v>
      </c>
      <c r="J89" s="29"/>
      <c r="K89" s="55" t="s">
        <v>200</v>
      </c>
    </row>
    <row r="90" spans="1:11" ht="12.75" x14ac:dyDescent="0.2">
      <c r="A90" s="33">
        <v>45273</v>
      </c>
      <c r="B90" s="28" t="s">
        <v>51</v>
      </c>
      <c r="C90" s="12" t="s">
        <v>16</v>
      </c>
      <c r="D90" s="28" t="s">
        <v>124</v>
      </c>
      <c r="E90" s="13" t="s">
        <v>54</v>
      </c>
      <c r="F90" s="13" t="s">
        <v>66</v>
      </c>
      <c r="G90" s="30">
        <v>2</v>
      </c>
      <c r="H90" s="30">
        <v>1</v>
      </c>
      <c r="I90" s="30">
        <f t="shared" si="4"/>
        <v>-1</v>
      </c>
      <c r="J90" s="29"/>
      <c r="K90" s="28"/>
    </row>
    <row r="91" spans="1:11" s="51" customFormat="1" ht="12.75" x14ac:dyDescent="0.2">
      <c r="A91" s="33">
        <v>45273</v>
      </c>
      <c r="B91" s="28" t="s">
        <v>51</v>
      </c>
      <c r="C91" s="12" t="s">
        <v>16</v>
      </c>
      <c r="D91" s="28" t="s">
        <v>125</v>
      </c>
      <c r="E91" s="13" t="s">
        <v>60</v>
      </c>
      <c r="F91" s="13" t="s">
        <v>66</v>
      </c>
      <c r="G91" s="30">
        <v>2</v>
      </c>
      <c r="H91" s="30">
        <v>2.5</v>
      </c>
      <c r="I91" s="30">
        <f t="shared" si="4"/>
        <v>0.5</v>
      </c>
      <c r="J91" s="29"/>
      <c r="K91" s="28"/>
    </row>
    <row r="92" spans="1:11" s="51" customFormat="1" ht="12.75" x14ac:dyDescent="0.2">
      <c r="A92" s="33">
        <v>45274</v>
      </c>
      <c r="B92" s="28" t="s">
        <v>51</v>
      </c>
      <c r="C92" s="12" t="s">
        <v>16</v>
      </c>
      <c r="D92" s="28" t="s">
        <v>126</v>
      </c>
      <c r="E92" s="13" t="s">
        <v>60</v>
      </c>
      <c r="F92" s="13" t="s">
        <v>66</v>
      </c>
      <c r="G92" s="30">
        <v>2.5</v>
      </c>
      <c r="H92" s="30">
        <v>2.5</v>
      </c>
      <c r="I92" s="30">
        <f t="shared" si="4"/>
        <v>0</v>
      </c>
      <c r="J92" s="29"/>
      <c r="K92" s="28"/>
    </row>
    <row r="93" spans="1:11" s="51" customFormat="1" ht="12.75" x14ac:dyDescent="0.2">
      <c r="A93" s="33">
        <v>45274</v>
      </c>
      <c r="B93" s="28" t="s">
        <v>51</v>
      </c>
      <c r="C93" s="12" t="s">
        <v>16</v>
      </c>
      <c r="D93" s="28" t="s">
        <v>127</v>
      </c>
      <c r="E93" s="13" t="s">
        <v>60</v>
      </c>
      <c r="F93" s="13" t="s">
        <v>66</v>
      </c>
      <c r="G93" s="30">
        <v>3</v>
      </c>
      <c r="H93" s="30">
        <v>2.5</v>
      </c>
      <c r="I93" s="30">
        <f t="shared" si="4"/>
        <v>-0.5</v>
      </c>
      <c r="J93" s="29"/>
      <c r="K93" s="55" t="s">
        <v>201</v>
      </c>
    </row>
    <row r="94" spans="1:11" s="51" customFormat="1" ht="12.75" x14ac:dyDescent="0.2">
      <c r="A94" s="33">
        <v>45275</v>
      </c>
      <c r="B94" s="28" t="s">
        <v>51</v>
      </c>
      <c r="C94" s="12" t="s">
        <v>16</v>
      </c>
      <c r="D94" s="28" t="s">
        <v>75</v>
      </c>
      <c r="E94" s="13" t="s">
        <v>46</v>
      </c>
      <c r="F94" s="13"/>
      <c r="G94" s="30">
        <v>0.5</v>
      </c>
      <c r="H94" s="30">
        <v>0.5</v>
      </c>
      <c r="I94" s="30">
        <f t="shared" si="4"/>
        <v>0</v>
      </c>
      <c r="J94" s="29"/>
      <c r="K94" s="28"/>
    </row>
    <row r="95" spans="1:11" s="51" customFormat="1" ht="12.75" x14ac:dyDescent="0.2">
      <c r="A95" s="33">
        <v>45275</v>
      </c>
      <c r="B95" s="28" t="s">
        <v>51</v>
      </c>
      <c r="C95" s="12" t="s">
        <v>16</v>
      </c>
      <c r="D95" s="28" t="s">
        <v>128</v>
      </c>
      <c r="E95" s="13" t="s">
        <v>48</v>
      </c>
      <c r="F95" s="13" t="s">
        <v>66</v>
      </c>
      <c r="G95" s="30">
        <v>7</v>
      </c>
      <c r="H95" s="30">
        <v>6</v>
      </c>
      <c r="I95" s="30">
        <f t="shared" si="4"/>
        <v>-1</v>
      </c>
      <c r="J95" s="29"/>
      <c r="K95" s="28"/>
    </row>
    <row r="96" spans="1:11" s="53" customFormat="1" ht="12.75" x14ac:dyDescent="0.2">
      <c r="A96" s="33">
        <v>45275</v>
      </c>
      <c r="B96" s="28" t="s">
        <v>51</v>
      </c>
      <c r="C96" s="12" t="s">
        <v>16</v>
      </c>
      <c r="D96" s="28" t="s">
        <v>174</v>
      </c>
      <c r="E96" s="13" t="s">
        <v>57</v>
      </c>
      <c r="F96" s="13" t="s">
        <v>68</v>
      </c>
      <c r="G96" s="30">
        <v>0.5</v>
      </c>
      <c r="H96" s="30">
        <v>0.5</v>
      </c>
      <c r="I96" s="30">
        <f t="shared" si="4"/>
        <v>0</v>
      </c>
      <c r="J96" s="29"/>
      <c r="K96" s="28"/>
    </row>
    <row r="97" spans="1:11" ht="12.75" x14ac:dyDescent="0.2">
      <c r="A97" s="19"/>
      <c r="B97" s="21"/>
      <c r="C97" s="21"/>
      <c r="D97" s="21"/>
      <c r="E97" s="21" t="s">
        <v>17</v>
      </c>
      <c r="F97" s="21"/>
      <c r="G97" s="24">
        <f>SUM(G81:G96)</f>
        <v>33</v>
      </c>
      <c r="H97" s="24">
        <f>SUM(H81:H96)</f>
        <v>32</v>
      </c>
      <c r="I97" s="24">
        <f t="shared" si="4"/>
        <v>-1</v>
      </c>
      <c r="J97" s="25"/>
      <c r="K97" s="21"/>
    </row>
    <row r="98" spans="1:11" ht="18.75" customHeight="1" x14ac:dyDescent="0.2">
      <c r="A98" s="68" t="s">
        <v>22</v>
      </c>
      <c r="B98" s="61"/>
      <c r="C98" s="61"/>
      <c r="D98" s="61"/>
      <c r="E98" s="61"/>
      <c r="F98" s="61"/>
      <c r="G98" s="61"/>
      <c r="H98" s="61"/>
      <c r="I98" s="61"/>
      <c r="J98" s="61"/>
      <c r="K98" s="62"/>
    </row>
    <row r="99" spans="1:11" ht="12.75" x14ac:dyDescent="0.2">
      <c r="A99" s="36" t="s">
        <v>12</v>
      </c>
      <c r="B99" s="60" t="s">
        <v>13</v>
      </c>
      <c r="C99" s="61"/>
      <c r="D99" s="61"/>
      <c r="E99" s="61"/>
      <c r="F99" s="61"/>
      <c r="G99" s="61"/>
      <c r="H99" s="61"/>
      <c r="I99" s="61"/>
      <c r="J99" s="61"/>
      <c r="K99" s="62"/>
    </row>
    <row r="100" spans="1:11" ht="27.75" customHeight="1" x14ac:dyDescent="0.2">
      <c r="A100" s="37" t="s">
        <v>14</v>
      </c>
      <c r="B100" s="60" t="s">
        <v>15</v>
      </c>
      <c r="C100" s="61"/>
      <c r="D100" s="61"/>
      <c r="E100" s="61"/>
      <c r="F100" s="61"/>
      <c r="G100" s="61"/>
      <c r="H100" s="61"/>
      <c r="I100" s="61"/>
      <c r="J100" s="61"/>
      <c r="K100" s="62"/>
    </row>
    <row r="101" spans="1:11" ht="12.75" x14ac:dyDescent="0.2">
      <c r="A101" s="33">
        <v>45278</v>
      </c>
      <c r="B101" s="28" t="s">
        <v>51</v>
      </c>
      <c r="C101" s="12" t="s">
        <v>16</v>
      </c>
      <c r="D101" s="28" t="s">
        <v>119</v>
      </c>
      <c r="E101" s="13" t="s">
        <v>60</v>
      </c>
      <c r="F101" s="13" t="s">
        <v>66</v>
      </c>
      <c r="G101" s="30">
        <v>5</v>
      </c>
      <c r="H101" s="30">
        <v>3</v>
      </c>
      <c r="I101" s="30">
        <f t="shared" ref="I101:I111" si="5">H101-G101</f>
        <v>-2</v>
      </c>
      <c r="J101" s="29"/>
      <c r="K101" s="55" t="s">
        <v>202</v>
      </c>
    </row>
    <row r="102" spans="1:11" ht="12.75" x14ac:dyDescent="0.2">
      <c r="A102" s="33">
        <v>45278</v>
      </c>
      <c r="B102" s="28" t="s">
        <v>51</v>
      </c>
      <c r="C102" s="12" t="s">
        <v>16</v>
      </c>
      <c r="D102" s="28" t="s">
        <v>129</v>
      </c>
      <c r="E102" s="13" t="s">
        <v>60</v>
      </c>
      <c r="F102" s="13" t="s">
        <v>66</v>
      </c>
      <c r="G102" s="30">
        <v>3</v>
      </c>
      <c r="H102" s="30">
        <v>3.5</v>
      </c>
      <c r="I102" s="30">
        <f t="shared" si="5"/>
        <v>0.5</v>
      </c>
      <c r="J102" s="29"/>
      <c r="K102" s="28"/>
    </row>
    <row r="103" spans="1:11" ht="12.75" x14ac:dyDescent="0.2">
      <c r="A103" s="33">
        <v>45279</v>
      </c>
      <c r="B103" s="28" t="s">
        <v>51</v>
      </c>
      <c r="C103" s="12" t="s">
        <v>16</v>
      </c>
      <c r="D103" s="28" t="s">
        <v>130</v>
      </c>
      <c r="E103" s="13" t="s">
        <v>46</v>
      </c>
      <c r="F103" s="13"/>
      <c r="G103" s="30">
        <v>0.5</v>
      </c>
      <c r="H103" s="30">
        <v>0.5</v>
      </c>
      <c r="I103" s="30">
        <f t="shared" si="5"/>
        <v>0</v>
      </c>
      <c r="J103" s="29"/>
      <c r="K103" s="28"/>
    </row>
    <row r="104" spans="1:11" ht="12.75" x14ac:dyDescent="0.2">
      <c r="A104" s="33">
        <v>45279</v>
      </c>
      <c r="B104" s="28" t="s">
        <v>51</v>
      </c>
      <c r="C104" s="12" t="s">
        <v>16</v>
      </c>
      <c r="D104" s="28" t="s">
        <v>131</v>
      </c>
      <c r="E104" s="13" t="s">
        <v>60</v>
      </c>
      <c r="F104" s="13" t="s">
        <v>66</v>
      </c>
      <c r="G104" s="30">
        <v>3</v>
      </c>
      <c r="H104" s="30">
        <v>3</v>
      </c>
      <c r="I104" s="30">
        <f t="shared" si="5"/>
        <v>0</v>
      </c>
      <c r="J104" s="29"/>
      <c r="K104" s="55" t="s">
        <v>203</v>
      </c>
    </row>
    <row r="105" spans="1:11" ht="12.75" x14ac:dyDescent="0.2">
      <c r="A105" s="33">
        <v>45279</v>
      </c>
      <c r="B105" s="28" t="s">
        <v>51</v>
      </c>
      <c r="C105" s="12" t="s">
        <v>16</v>
      </c>
      <c r="D105" s="28" t="s">
        <v>132</v>
      </c>
      <c r="E105" s="13" t="s">
        <v>48</v>
      </c>
      <c r="F105" s="13" t="s">
        <v>66</v>
      </c>
      <c r="G105" s="30">
        <v>2</v>
      </c>
      <c r="H105" s="30">
        <v>2</v>
      </c>
      <c r="I105" s="30">
        <f t="shared" si="5"/>
        <v>0</v>
      </c>
      <c r="J105" s="29"/>
      <c r="K105" s="28"/>
    </row>
    <row r="106" spans="1:11" ht="12.75" x14ac:dyDescent="0.2">
      <c r="A106" s="33">
        <v>45279</v>
      </c>
      <c r="B106" s="28" t="s">
        <v>51</v>
      </c>
      <c r="C106" s="12" t="s">
        <v>16</v>
      </c>
      <c r="D106" s="28" t="s">
        <v>133</v>
      </c>
      <c r="E106" s="13" t="s">
        <v>59</v>
      </c>
      <c r="F106" s="13"/>
      <c r="G106" s="30">
        <v>1</v>
      </c>
      <c r="H106" s="30">
        <v>1</v>
      </c>
      <c r="I106" s="30">
        <f t="shared" si="5"/>
        <v>0</v>
      </c>
      <c r="J106" s="29"/>
      <c r="K106" s="28"/>
    </row>
    <row r="107" spans="1:11" ht="12.75" x14ac:dyDescent="0.2">
      <c r="A107" s="33">
        <v>45280</v>
      </c>
      <c r="B107" s="28" t="s">
        <v>51</v>
      </c>
      <c r="C107" s="12" t="s">
        <v>16</v>
      </c>
      <c r="D107" s="28" t="s">
        <v>134</v>
      </c>
      <c r="E107" s="13" t="s">
        <v>60</v>
      </c>
      <c r="F107" s="13" t="s">
        <v>66</v>
      </c>
      <c r="G107" s="30">
        <v>4</v>
      </c>
      <c r="H107" s="30">
        <v>4.5</v>
      </c>
      <c r="I107" s="30">
        <f t="shared" si="5"/>
        <v>0.5</v>
      </c>
      <c r="J107" s="29"/>
      <c r="K107" s="28"/>
    </row>
    <row r="108" spans="1:11" ht="12.75" x14ac:dyDescent="0.2">
      <c r="A108" s="33">
        <v>45280</v>
      </c>
      <c r="B108" s="28" t="s">
        <v>51</v>
      </c>
      <c r="C108" s="12" t="s">
        <v>16</v>
      </c>
      <c r="D108" s="28" t="s">
        <v>135</v>
      </c>
      <c r="E108" s="13" t="s">
        <v>60</v>
      </c>
      <c r="F108" s="13" t="s">
        <v>66</v>
      </c>
      <c r="G108" s="30">
        <v>1</v>
      </c>
      <c r="H108" s="30">
        <v>1</v>
      </c>
      <c r="I108" s="30">
        <f t="shared" si="5"/>
        <v>0</v>
      </c>
      <c r="J108" s="29"/>
      <c r="K108" s="28"/>
    </row>
    <row r="109" spans="1:11" ht="12.75" x14ac:dyDescent="0.2">
      <c r="A109" s="33">
        <v>45280</v>
      </c>
      <c r="B109" s="28" t="s">
        <v>51</v>
      </c>
      <c r="C109" s="12" t="s">
        <v>16</v>
      </c>
      <c r="D109" s="28" t="s">
        <v>136</v>
      </c>
      <c r="E109" s="13" t="s">
        <v>48</v>
      </c>
      <c r="F109" s="13" t="s">
        <v>66</v>
      </c>
      <c r="G109" s="30">
        <v>1</v>
      </c>
      <c r="H109" s="30">
        <v>1</v>
      </c>
      <c r="I109" s="30">
        <f t="shared" si="5"/>
        <v>0</v>
      </c>
      <c r="J109" s="29"/>
      <c r="K109" s="55" t="s">
        <v>204</v>
      </c>
    </row>
    <row r="110" spans="1:11" ht="12.75" x14ac:dyDescent="0.2">
      <c r="A110" s="33">
        <v>45280</v>
      </c>
      <c r="B110" s="28" t="s">
        <v>51</v>
      </c>
      <c r="C110" s="12" t="s">
        <v>16</v>
      </c>
      <c r="D110" s="28" t="s">
        <v>174</v>
      </c>
      <c r="E110" s="13" t="s">
        <v>57</v>
      </c>
      <c r="F110" s="13" t="s">
        <v>68</v>
      </c>
      <c r="G110" s="30">
        <v>0.5</v>
      </c>
      <c r="H110" s="30">
        <v>0.5</v>
      </c>
      <c r="I110" s="30">
        <f t="shared" si="5"/>
        <v>0</v>
      </c>
      <c r="J110" s="29"/>
      <c r="K110" s="28"/>
    </row>
    <row r="111" spans="1:11" ht="12.75" x14ac:dyDescent="0.2">
      <c r="A111" s="19"/>
      <c r="B111" s="21"/>
      <c r="C111" s="21"/>
      <c r="D111" s="21"/>
      <c r="E111" s="21" t="s">
        <v>17</v>
      </c>
      <c r="F111" s="21"/>
      <c r="G111" s="24">
        <f t="shared" ref="G111:H111" si="6">SUM(G101:G110)</f>
        <v>21</v>
      </c>
      <c r="H111" s="24">
        <f t="shared" si="6"/>
        <v>20</v>
      </c>
      <c r="I111" s="24">
        <f t="shared" si="5"/>
        <v>-1</v>
      </c>
      <c r="J111" s="25"/>
      <c r="K111" s="21"/>
    </row>
    <row r="112" spans="1:11" ht="18.75" customHeight="1" x14ac:dyDescent="0.2">
      <c r="A112" s="63" t="s">
        <v>23</v>
      </c>
      <c r="B112" s="61"/>
      <c r="C112" s="61"/>
      <c r="D112" s="61"/>
      <c r="E112" s="61"/>
      <c r="F112" s="61"/>
      <c r="G112" s="61"/>
      <c r="H112" s="61"/>
      <c r="I112" s="61"/>
      <c r="J112" s="61"/>
      <c r="K112" s="62"/>
    </row>
    <row r="113" spans="1:11" ht="12.75" x14ac:dyDescent="0.2">
      <c r="A113" s="38" t="s">
        <v>12</v>
      </c>
      <c r="B113" s="64" t="s">
        <v>13</v>
      </c>
      <c r="C113" s="61"/>
      <c r="D113" s="61"/>
      <c r="E113" s="61"/>
      <c r="F113" s="61"/>
      <c r="G113" s="61"/>
      <c r="H113" s="61"/>
      <c r="I113" s="61"/>
      <c r="J113" s="61"/>
      <c r="K113" s="62"/>
    </row>
    <row r="114" spans="1:11" ht="27.75" customHeight="1" x14ac:dyDescent="0.2">
      <c r="A114" s="39" t="s">
        <v>14</v>
      </c>
      <c r="B114" s="64" t="s">
        <v>15</v>
      </c>
      <c r="C114" s="61"/>
      <c r="D114" s="61"/>
      <c r="E114" s="61"/>
      <c r="F114" s="61"/>
      <c r="G114" s="61"/>
      <c r="H114" s="61"/>
      <c r="I114" s="61"/>
      <c r="J114" s="61"/>
      <c r="K114" s="62"/>
    </row>
    <row r="115" spans="1:11" ht="12.75" x14ac:dyDescent="0.2">
      <c r="A115" s="33">
        <v>45299</v>
      </c>
      <c r="B115" s="28" t="s">
        <v>51</v>
      </c>
      <c r="C115" s="12" t="s">
        <v>16</v>
      </c>
      <c r="D115" s="28" t="s">
        <v>137</v>
      </c>
      <c r="E115" s="13" t="s">
        <v>60</v>
      </c>
      <c r="F115" s="13" t="s">
        <v>66</v>
      </c>
      <c r="G115" s="30">
        <v>2</v>
      </c>
      <c r="H115" s="30">
        <v>2</v>
      </c>
      <c r="I115" s="30">
        <f t="shared" ref="I115:I133" si="7">H115-G115</f>
        <v>0</v>
      </c>
      <c r="J115" s="29"/>
      <c r="K115" s="55" t="s">
        <v>205</v>
      </c>
    </row>
    <row r="116" spans="1:11" ht="12.75" x14ac:dyDescent="0.2">
      <c r="A116" s="33">
        <v>45299</v>
      </c>
      <c r="B116" s="28" t="s">
        <v>51</v>
      </c>
      <c r="C116" s="12" t="s">
        <v>16</v>
      </c>
      <c r="D116" s="28" t="s">
        <v>138</v>
      </c>
      <c r="E116" s="13" t="s">
        <v>60</v>
      </c>
      <c r="F116" s="13" t="s">
        <v>66</v>
      </c>
      <c r="G116" s="30">
        <v>4</v>
      </c>
      <c r="H116" s="30">
        <v>2</v>
      </c>
      <c r="I116" s="30">
        <f t="shared" si="7"/>
        <v>-2</v>
      </c>
      <c r="J116" s="29"/>
      <c r="K116" s="28"/>
    </row>
    <row r="117" spans="1:11" ht="12.75" x14ac:dyDescent="0.2">
      <c r="A117" s="33">
        <v>45299</v>
      </c>
      <c r="B117" s="28" t="s">
        <v>51</v>
      </c>
      <c r="C117" s="12" t="s">
        <v>16</v>
      </c>
      <c r="D117" s="28" t="s">
        <v>139</v>
      </c>
      <c r="E117" s="13" t="s">
        <v>48</v>
      </c>
      <c r="F117" s="13" t="s">
        <v>66</v>
      </c>
      <c r="G117" s="30">
        <v>2</v>
      </c>
      <c r="H117" s="30">
        <v>2</v>
      </c>
      <c r="I117" s="30">
        <f t="shared" si="7"/>
        <v>0</v>
      </c>
      <c r="J117" s="29"/>
      <c r="K117" s="28"/>
    </row>
    <row r="118" spans="1:11" ht="12.75" x14ac:dyDescent="0.2">
      <c r="A118" s="33">
        <v>45300</v>
      </c>
      <c r="B118" s="28" t="s">
        <v>51</v>
      </c>
      <c r="C118" s="12" t="s">
        <v>16</v>
      </c>
      <c r="D118" s="28" t="s">
        <v>75</v>
      </c>
      <c r="E118" s="13" t="s">
        <v>46</v>
      </c>
      <c r="F118" s="13"/>
      <c r="G118" s="30">
        <v>0.5</v>
      </c>
      <c r="H118" s="30">
        <v>0.5</v>
      </c>
      <c r="I118" s="30">
        <f t="shared" si="7"/>
        <v>0</v>
      </c>
      <c r="J118" s="29"/>
      <c r="K118" s="28"/>
    </row>
    <row r="119" spans="1:11" ht="12.75" x14ac:dyDescent="0.2">
      <c r="A119" s="33">
        <v>45300</v>
      </c>
      <c r="B119" s="28" t="s">
        <v>51</v>
      </c>
      <c r="C119" s="12" t="s">
        <v>16</v>
      </c>
      <c r="D119" s="28" t="s">
        <v>140</v>
      </c>
      <c r="E119" s="13" t="s">
        <v>46</v>
      </c>
      <c r="F119" s="13"/>
      <c r="G119" s="30">
        <v>1</v>
      </c>
      <c r="H119" s="30">
        <v>1</v>
      </c>
      <c r="I119" s="30">
        <f t="shared" si="7"/>
        <v>0</v>
      </c>
      <c r="J119" s="29"/>
      <c r="K119" s="28"/>
    </row>
    <row r="120" spans="1:11" ht="12.75" x14ac:dyDescent="0.2">
      <c r="A120" s="33">
        <v>45300</v>
      </c>
      <c r="B120" s="28" t="s">
        <v>51</v>
      </c>
      <c r="C120" s="12" t="s">
        <v>16</v>
      </c>
      <c r="D120" s="28" t="s">
        <v>141</v>
      </c>
      <c r="E120" s="13" t="s">
        <v>48</v>
      </c>
      <c r="F120" s="13" t="s">
        <v>66</v>
      </c>
      <c r="G120" s="30">
        <v>5.5</v>
      </c>
      <c r="H120" s="30">
        <v>5</v>
      </c>
      <c r="I120" s="30">
        <f t="shared" si="7"/>
        <v>-0.5</v>
      </c>
      <c r="J120" s="29"/>
      <c r="K120" s="55" t="s">
        <v>206</v>
      </c>
    </row>
    <row r="121" spans="1:11" ht="12.75" x14ac:dyDescent="0.2">
      <c r="A121" s="33">
        <v>45300</v>
      </c>
      <c r="B121" s="28" t="s">
        <v>51</v>
      </c>
      <c r="C121" s="12" t="s">
        <v>16</v>
      </c>
      <c r="D121" s="28" t="s">
        <v>142</v>
      </c>
      <c r="E121" s="13" t="s">
        <v>46</v>
      </c>
      <c r="F121" s="13"/>
      <c r="G121" s="30">
        <v>1</v>
      </c>
      <c r="H121" s="30">
        <v>1.5</v>
      </c>
      <c r="I121" s="30">
        <f t="shared" si="7"/>
        <v>0.5</v>
      </c>
      <c r="J121" s="29"/>
      <c r="K121" s="28"/>
    </row>
    <row r="122" spans="1:11" ht="12.75" x14ac:dyDescent="0.2">
      <c r="A122" s="33">
        <v>45301</v>
      </c>
      <c r="B122" s="28" t="s">
        <v>51</v>
      </c>
      <c r="C122" s="12" t="s">
        <v>16</v>
      </c>
      <c r="D122" s="28" t="s">
        <v>143</v>
      </c>
      <c r="E122" s="13" t="s">
        <v>60</v>
      </c>
      <c r="F122" s="13" t="s">
        <v>66</v>
      </c>
      <c r="G122" s="30">
        <v>2.5</v>
      </c>
      <c r="H122" s="30">
        <v>2.5</v>
      </c>
      <c r="I122" s="30">
        <f t="shared" si="7"/>
        <v>0</v>
      </c>
      <c r="J122" s="29"/>
      <c r="K122" s="28"/>
    </row>
    <row r="123" spans="1:11" ht="12.75" x14ac:dyDescent="0.2">
      <c r="A123" s="33">
        <v>45301</v>
      </c>
      <c r="B123" s="28" t="s">
        <v>51</v>
      </c>
      <c r="C123" s="12" t="s">
        <v>16</v>
      </c>
      <c r="D123" s="28" t="s">
        <v>137</v>
      </c>
      <c r="E123" s="13" t="s">
        <v>60</v>
      </c>
      <c r="F123" s="13" t="s">
        <v>66</v>
      </c>
      <c r="G123" s="30">
        <v>2</v>
      </c>
      <c r="H123" s="30">
        <v>2</v>
      </c>
      <c r="I123" s="30">
        <f t="shared" si="7"/>
        <v>0</v>
      </c>
      <c r="J123" s="29"/>
      <c r="K123" s="55" t="s">
        <v>207</v>
      </c>
    </row>
    <row r="124" spans="1:11" s="52" customFormat="1" ht="12.75" x14ac:dyDescent="0.2">
      <c r="A124" s="33">
        <v>45301</v>
      </c>
      <c r="B124" s="28" t="s">
        <v>51</v>
      </c>
      <c r="C124" s="12" t="s">
        <v>16</v>
      </c>
      <c r="D124" s="28" t="s">
        <v>144</v>
      </c>
      <c r="E124" s="13" t="s">
        <v>48</v>
      </c>
      <c r="F124" s="13" t="s">
        <v>66</v>
      </c>
      <c r="G124" s="30">
        <v>2</v>
      </c>
      <c r="H124" s="30">
        <v>2</v>
      </c>
      <c r="I124" s="30">
        <f t="shared" si="7"/>
        <v>0</v>
      </c>
      <c r="J124" s="29"/>
      <c r="K124" s="28"/>
    </row>
    <row r="125" spans="1:11" s="52" customFormat="1" ht="12.75" x14ac:dyDescent="0.2">
      <c r="A125" s="33">
        <v>45302</v>
      </c>
      <c r="B125" s="28" t="s">
        <v>51</v>
      </c>
      <c r="C125" s="12" t="s">
        <v>16</v>
      </c>
      <c r="D125" s="28" t="s">
        <v>145</v>
      </c>
      <c r="E125" s="13" t="s">
        <v>60</v>
      </c>
      <c r="F125" s="13" t="s">
        <v>66</v>
      </c>
      <c r="G125" s="30">
        <v>2.5</v>
      </c>
      <c r="H125" s="30">
        <v>2</v>
      </c>
      <c r="I125" s="30">
        <f t="shared" si="7"/>
        <v>-0.5</v>
      </c>
      <c r="J125" s="29"/>
      <c r="K125" s="28"/>
    </row>
    <row r="126" spans="1:11" s="52" customFormat="1" ht="12.75" x14ac:dyDescent="0.2">
      <c r="A126" s="33">
        <v>45302</v>
      </c>
      <c r="B126" s="28" t="s">
        <v>51</v>
      </c>
      <c r="C126" s="12" t="s">
        <v>16</v>
      </c>
      <c r="D126" s="28" t="s">
        <v>137</v>
      </c>
      <c r="E126" s="13" t="s">
        <v>60</v>
      </c>
      <c r="F126" s="13" t="s">
        <v>66</v>
      </c>
      <c r="G126" s="30">
        <v>2</v>
      </c>
      <c r="H126" s="30">
        <v>2</v>
      </c>
      <c r="I126" s="30">
        <f t="shared" si="7"/>
        <v>0</v>
      </c>
      <c r="J126" s="29"/>
      <c r="K126" s="28"/>
    </row>
    <row r="127" spans="1:11" s="52" customFormat="1" ht="12.75" x14ac:dyDescent="0.2">
      <c r="A127" s="33">
        <v>45302</v>
      </c>
      <c r="B127" s="28" t="s">
        <v>51</v>
      </c>
      <c r="C127" s="12" t="s">
        <v>16</v>
      </c>
      <c r="D127" s="28" t="s">
        <v>146</v>
      </c>
      <c r="E127" s="13" t="s">
        <v>48</v>
      </c>
      <c r="F127" s="13" t="s">
        <v>66</v>
      </c>
      <c r="G127" s="30">
        <v>2.5</v>
      </c>
      <c r="H127" s="30">
        <v>2.5</v>
      </c>
      <c r="I127" s="30">
        <f t="shared" si="7"/>
        <v>0</v>
      </c>
      <c r="J127" s="29"/>
      <c r="K127" s="55" t="s">
        <v>209</v>
      </c>
    </row>
    <row r="128" spans="1:11" s="52" customFormat="1" ht="12.75" x14ac:dyDescent="0.2">
      <c r="A128" s="33">
        <v>45303</v>
      </c>
      <c r="B128" s="28" t="s">
        <v>51</v>
      </c>
      <c r="C128" s="12" t="s">
        <v>16</v>
      </c>
      <c r="D128" s="28" t="s">
        <v>75</v>
      </c>
      <c r="E128" s="13" t="s">
        <v>46</v>
      </c>
      <c r="F128" s="13"/>
      <c r="G128" s="30">
        <v>0.5</v>
      </c>
      <c r="H128" s="30">
        <v>0.5</v>
      </c>
      <c r="I128" s="30">
        <f t="shared" si="7"/>
        <v>0</v>
      </c>
      <c r="J128" s="29"/>
      <c r="K128" s="28"/>
    </row>
    <row r="129" spans="1:11" s="52" customFormat="1" ht="12.75" x14ac:dyDescent="0.2">
      <c r="A129" s="33">
        <v>45303</v>
      </c>
      <c r="B129" s="28" t="s">
        <v>51</v>
      </c>
      <c r="C129" s="12" t="s">
        <v>16</v>
      </c>
      <c r="D129" s="28" t="s">
        <v>140</v>
      </c>
      <c r="E129" s="13" t="s">
        <v>46</v>
      </c>
      <c r="F129" s="13"/>
      <c r="G129" s="30">
        <v>1</v>
      </c>
      <c r="H129" s="30">
        <v>1</v>
      </c>
      <c r="I129" s="30"/>
      <c r="J129" s="29"/>
      <c r="K129" s="28"/>
    </row>
    <row r="130" spans="1:11" s="52" customFormat="1" ht="12.75" x14ac:dyDescent="0.2">
      <c r="A130" s="33">
        <v>45303</v>
      </c>
      <c r="B130" s="28" t="s">
        <v>51</v>
      </c>
      <c r="C130" s="12" t="s">
        <v>16</v>
      </c>
      <c r="D130" s="28" t="s">
        <v>147</v>
      </c>
      <c r="E130" s="13" t="s">
        <v>48</v>
      </c>
      <c r="F130" s="13" t="s">
        <v>66</v>
      </c>
      <c r="G130" s="30">
        <v>5.5</v>
      </c>
      <c r="H130" s="30">
        <v>6</v>
      </c>
      <c r="I130" s="30"/>
      <c r="J130" s="29"/>
      <c r="K130" s="55" t="s">
        <v>208</v>
      </c>
    </row>
    <row r="131" spans="1:11" s="52" customFormat="1" ht="12.75" x14ac:dyDescent="0.2">
      <c r="A131" s="33">
        <v>45303</v>
      </c>
      <c r="B131" s="28" t="s">
        <v>51</v>
      </c>
      <c r="C131" s="12" t="s">
        <v>16</v>
      </c>
      <c r="D131" s="28" t="s">
        <v>148</v>
      </c>
      <c r="E131" s="13" t="s">
        <v>46</v>
      </c>
      <c r="F131" s="13"/>
      <c r="G131" s="30">
        <v>0.5</v>
      </c>
      <c r="H131" s="30">
        <v>0.5</v>
      </c>
      <c r="I131" s="30"/>
      <c r="J131" s="29"/>
      <c r="K131" s="28"/>
    </row>
    <row r="132" spans="1:11" s="53" customFormat="1" ht="12.75" x14ac:dyDescent="0.2">
      <c r="A132" s="33">
        <v>45303</v>
      </c>
      <c r="B132" s="28" t="s">
        <v>51</v>
      </c>
      <c r="C132" s="12" t="s">
        <v>16</v>
      </c>
      <c r="D132" s="28" t="s">
        <v>174</v>
      </c>
      <c r="E132" s="13" t="s">
        <v>57</v>
      </c>
      <c r="F132" s="13" t="s">
        <v>68</v>
      </c>
      <c r="G132" s="30">
        <v>0.5</v>
      </c>
      <c r="H132" s="30">
        <v>0.5</v>
      </c>
      <c r="I132" s="30"/>
      <c r="J132" s="29"/>
      <c r="K132" s="28"/>
    </row>
    <row r="133" spans="1:11" ht="12.75" x14ac:dyDescent="0.2">
      <c r="A133" s="19"/>
      <c r="B133" s="21"/>
      <c r="C133" s="21"/>
      <c r="D133" s="21"/>
      <c r="E133" s="21" t="s">
        <v>17</v>
      </c>
      <c r="F133" s="21"/>
      <c r="G133" s="24">
        <f>SUM(G115:G132)</f>
        <v>37.5</v>
      </c>
      <c r="H133" s="24">
        <f>SUM(H115:H132)</f>
        <v>35.5</v>
      </c>
      <c r="I133" s="24">
        <f t="shared" si="7"/>
        <v>-2</v>
      </c>
      <c r="J133" s="25"/>
      <c r="K133" s="21"/>
    </row>
    <row r="134" spans="1:11" ht="18.75" customHeight="1" x14ac:dyDescent="0.2">
      <c r="A134" s="65" t="s">
        <v>24</v>
      </c>
      <c r="B134" s="61"/>
      <c r="C134" s="61"/>
      <c r="D134" s="61"/>
      <c r="E134" s="61"/>
      <c r="F134" s="61"/>
      <c r="G134" s="61"/>
      <c r="H134" s="61"/>
      <c r="I134" s="61"/>
      <c r="J134" s="61"/>
      <c r="K134" s="62"/>
    </row>
    <row r="135" spans="1:11" ht="12.75" x14ac:dyDescent="0.2">
      <c r="A135" s="40" t="s">
        <v>12</v>
      </c>
      <c r="B135" s="66" t="s">
        <v>13</v>
      </c>
      <c r="C135" s="61"/>
      <c r="D135" s="61"/>
      <c r="E135" s="61"/>
      <c r="F135" s="61"/>
      <c r="G135" s="61"/>
      <c r="H135" s="61"/>
      <c r="I135" s="61"/>
      <c r="J135" s="61"/>
      <c r="K135" s="62"/>
    </row>
    <row r="136" spans="1:11" ht="28.5" customHeight="1" x14ac:dyDescent="0.2">
      <c r="A136" s="41" t="s">
        <v>14</v>
      </c>
      <c r="B136" s="66" t="s">
        <v>15</v>
      </c>
      <c r="C136" s="61"/>
      <c r="D136" s="61"/>
      <c r="E136" s="61"/>
      <c r="F136" s="61"/>
      <c r="G136" s="61"/>
      <c r="H136" s="61"/>
      <c r="I136" s="61"/>
      <c r="J136" s="61"/>
      <c r="K136" s="62"/>
    </row>
    <row r="137" spans="1:11" ht="12.75" x14ac:dyDescent="0.2">
      <c r="A137" s="33">
        <v>45306</v>
      </c>
      <c r="B137" s="28" t="s">
        <v>51</v>
      </c>
      <c r="C137" s="12" t="s">
        <v>16</v>
      </c>
      <c r="D137" s="28" t="s">
        <v>149</v>
      </c>
      <c r="E137" s="13" t="s">
        <v>60</v>
      </c>
      <c r="F137" s="13" t="s">
        <v>66</v>
      </c>
      <c r="G137" s="30">
        <v>2</v>
      </c>
      <c r="H137" s="30">
        <v>2</v>
      </c>
      <c r="I137" s="30">
        <f t="shared" ref="I137:I159" si="8">H137-G137</f>
        <v>0</v>
      </c>
      <c r="J137" s="29"/>
      <c r="K137" s="28"/>
    </row>
    <row r="138" spans="1:11" ht="12.75" x14ac:dyDescent="0.2">
      <c r="A138" s="33">
        <v>45306</v>
      </c>
      <c r="B138" s="28" t="s">
        <v>51</v>
      </c>
      <c r="C138" s="12" t="s">
        <v>16</v>
      </c>
      <c r="D138" s="28" t="s">
        <v>137</v>
      </c>
      <c r="E138" s="13" t="s">
        <v>60</v>
      </c>
      <c r="F138" s="13" t="s">
        <v>66</v>
      </c>
      <c r="G138" s="30">
        <v>5</v>
      </c>
      <c r="H138" s="30">
        <v>2.5</v>
      </c>
      <c r="I138" s="30">
        <f t="shared" si="8"/>
        <v>-2.5</v>
      </c>
      <c r="J138" s="29"/>
      <c r="K138" s="28"/>
    </row>
    <row r="139" spans="1:11" ht="12.75" x14ac:dyDescent="0.2">
      <c r="A139" s="33">
        <v>45307</v>
      </c>
      <c r="B139" s="28" t="s">
        <v>51</v>
      </c>
      <c r="C139" s="12" t="s">
        <v>16</v>
      </c>
      <c r="D139" s="28" t="s">
        <v>75</v>
      </c>
      <c r="E139" s="13" t="s">
        <v>46</v>
      </c>
      <c r="F139" s="13"/>
      <c r="G139" s="30">
        <v>0.5</v>
      </c>
      <c r="H139" s="30">
        <v>0.5</v>
      </c>
      <c r="I139" s="30">
        <f t="shared" si="8"/>
        <v>0</v>
      </c>
      <c r="J139" s="29"/>
      <c r="K139" s="28"/>
    </row>
    <row r="140" spans="1:11" ht="12.75" x14ac:dyDescent="0.2">
      <c r="A140" s="33">
        <v>45307</v>
      </c>
      <c r="B140" s="28" t="s">
        <v>51</v>
      </c>
      <c r="C140" s="12" t="s">
        <v>16</v>
      </c>
      <c r="D140" s="28" t="s">
        <v>150</v>
      </c>
      <c r="E140" s="13" t="s">
        <v>60</v>
      </c>
      <c r="F140" s="13" t="s">
        <v>66</v>
      </c>
      <c r="G140" s="30">
        <v>2</v>
      </c>
      <c r="H140" s="30">
        <v>2</v>
      </c>
      <c r="I140" s="30">
        <f t="shared" si="8"/>
        <v>0</v>
      </c>
      <c r="J140" s="29"/>
      <c r="K140" s="55" t="s">
        <v>210</v>
      </c>
    </row>
    <row r="141" spans="1:11" ht="12.75" x14ac:dyDescent="0.2">
      <c r="A141" s="33">
        <v>45307</v>
      </c>
      <c r="B141" s="28" t="s">
        <v>49</v>
      </c>
      <c r="C141" s="12" t="s">
        <v>16</v>
      </c>
      <c r="D141" s="28" t="s">
        <v>151</v>
      </c>
      <c r="E141" s="13" t="s">
        <v>48</v>
      </c>
      <c r="F141" s="13" t="s">
        <v>66</v>
      </c>
      <c r="G141" s="30">
        <v>4</v>
      </c>
      <c r="H141" s="30">
        <v>2</v>
      </c>
      <c r="I141" s="30">
        <f t="shared" si="8"/>
        <v>-2</v>
      </c>
      <c r="J141" s="29"/>
      <c r="K141" s="28"/>
    </row>
    <row r="142" spans="1:11" ht="12.75" x14ac:dyDescent="0.2">
      <c r="A142" s="33">
        <v>45308</v>
      </c>
      <c r="B142" s="28" t="s">
        <v>51</v>
      </c>
      <c r="C142" s="12" t="s">
        <v>16</v>
      </c>
      <c r="D142" s="28" t="s">
        <v>152</v>
      </c>
      <c r="E142" s="13" t="s">
        <v>60</v>
      </c>
      <c r="F142" s="13" t="s">
        <v>70</v>
      </c>
      <c r="G142" s="30">
        <v>1</v>
      </c>
      <c r="H142" s="30">
        <v>1</v>
      </c>
      <c r="I142" s="30">
        <f t="shared" si="8"/>
        <v>0</v>
      </c>
      <c r="J142" s="29"/>
      <c r="K142" s="28"/>
    </row>
    <row r="143" spans="1:11" ht="12.75" x14ac:dyDescent="0.2">
      <c r="A143" s="33">
        <v>45308</v>
      </c>
      <c r="B143" s="28" t="s">
        <v>51</v>
      </c>
      <c r="C143" s="12" t="s">
        <v>16</v>
      </c>
      <c r="D143" s="28" t="s">
        <v>153</v>
      </c>
      <c r="E143" s="13" t="s">
        <v>60</v>
      </c>
      <c r="F143" s="13" t="s">
        <v>70</v>
      </c>
      <c r="G143" s="30">
        <v>1</v>
      </c>
      <c r="H143" s="30">
        <v>1</v>
      </c>
      <c r="I143" s="30">
        <f t="shared" si="8"/>
        <v>0</v>
      </c>
      <c r="J143" s="29"/>
      <c r="K143" s="28"/>
    </row>
    <row r="144" spans="1:11" ht="12.75" x14ac:dyDescent="0.2">
      <c r="A144" s="33">
        <v>45308</v>
      </c>
      <c r="B144" s="28" t="s">
        <v>51</v>
      </c>
      <c r="C144" s="12" t="s">
        <v>16</v>
      </c>
      <c r="D144" s="28" t="s">
        <v>154</v>
      </c>
      <c r="E144" s="13" t="s">
        <v>60</v>
      </c>
      <c r="F144" s="13" t="s">
        <v>70</v>
      </c>
      <c r="G144" s="30">
        <v>1</v>
      </c>
      <c r="H144" s="30">
        <v>1</v>
      </c>
      <c r="I144" s="30">
        <f t="shared" si="8"/>
        <v>0</v>
      </c>
      <c r="J144" s="29"/>
      <c r="K144" s="28"/>
    </row>
    <row r="145" spans="1:11" s="53" customFormat="1" ht="12.75" x14ac:dyDescent="0.2">
      <c r="A145" s="33">
        <v>45308</v>
      </c>
      <c r="B145" s="28" t="s">
        <v>51</v>
      </c>
      <c r="C145" s="12" t="s">
        <v>16</v>
      </c>
      <c r="D145" s="28" t="s">
        <v>155</v>
      </c>
      <c r="E145" s="13" t="s">
        <v>60</v>
      </c>
      <c r="F145" s="13" t="s">
        <v>70</v>
      </c>
      <c r="G145" s="30">
        <v>1</v>
      </c>
      <c r="H145" s="30">
        <v>1</v>
      </c>
      <c r="I145" s="30">
        <f t="shared" si="8"/>
        <v>0</v>
      </c>
      <c r="J145" s="29"/>
      <c r="K145" s="28"/>
    </row>
    <row r="146" spans="1:11" s="53" customFormat="1" ht="12.75" x14ac:dyDescent="0.2">
      <c r="A146" s="33">
        <v>45308</v>
      </c>
      <c r="B146" s="28" t="s">
        <v>51</v>
      </c>
      <c r="C146" s="12" t="s">
        <v>16</v>
      </c>
      <c r="D146" s="28" t="s">
        <v>156</v>
      </c>
      <c r="E146" s="13" t="s">
        <v>54</v>
      </c>
      <c r="F146" s="13" t="s">
        <v>70</v>
      </c>
      <c r="G146" s="30">
        <v>3</v>
      </c>
      <c r="H146" s="30">
        <v>3</v>
      </c>
      <c r="I146" s="30">
        <f t="shared" si="8"/>
        <v>0</v>
      </c>
      <c r="J146" s="29"/>
      <c r="K146" s="55" t="s">
        <v>211</v>
      </c>
    </row>
    <row r="147" spans="1:11" s="53" customFormat="1" ht="12.75" x14ac:dyDescent="0.2">
      <c r="A147" s="33">
        <v>45309</v>
      </c>
      <c r="B147" s="28" t="s">
        <v>51</v>
      </c>
      <c r="C147" s="12" t="s">
        <v>16</v>
      </c>
      <c r="D147" s="28" t="s">
        <v>157</v>
      </c>
      <c r="E147" s="13" t="s">
        <v>60</v>
      </c>
      <c r="F147" s="13" t="s">
        <v>70</v>
      </c>
      <c r="G147" s="30">
        <v>1</v>
      </c>
      <c r="H147" s="30">
        <v>1</v>
      </c>
      <c r="I147" s="30">
        <f t="shared" si="8"/>
        <v>0</v>
      </c>
      <c r="J147" s="29"/>
      <c r="K147" s="28"/>
    </row>
    <row r="148" spans="1:11" ht="12.75" x14ac:dyDescent="0.2">
      <c r="A148" s="33">
        <v>45309</v>
      </c>
      <c r="B148" s="28" t="s">
        <v>51</v>
      </c>
      <c r="C148" s="12" t="s">
        <v>16</v>
      </c>
      <c r="D148" s="28" t="s">
        <v>158</v>
      </c>
      <c r="E148" s="13" t="s">
        <v>60</v>
      </c>
      <c r="F148" s="13" t="s">
        <v>70</v>
      </c>
      <c r="G148" s="30">
        <v>1</v>
      </c>
      <c r="H148" s="30">
        <v>1</v>
      </c>
      <c r="I148" s="30">
        <f t="shared" si="8"/>
        <v>0</v>
      </c>
      <c r="J148" s="29"/>
      <c r="K148" s="28"/>
    </row>
    <row r="149" spans="1:11" s="53" customFormat="1" ht="12.75" x14ac:dyDescent="0.2">
      <c r="A149" s="33">
        <v>45309</v>
      </c>
      <c r="B149" s="28" t="s">
        <v>51</v>
      </c>
      <c r="C149" s="12" t="s">
        <v>16</v>
      </c>
      <c r="D149" s="28" t="s">
        <v>159</v>
      </c>
      <c r="E149" s="13" t="s">
        <v>60</v>
      </c>
      <c r="F149" s="13" t="s">
        <v>70</v>
      </c>
      <c r="G149" s="30">
        <v>1</v>
      </c>
      <c r="H149" s="30">
        <v>0.5</v>
      </c>
      <c r="I149" s="30">
        <f t="shared" si="8"/>
        <v>-0.5</v>
      </c>
      <c r="J149" s="29"/>
      <c r="K149" s="28"/>
    </row>
    <row r="150" spans="1:11" s="53" customFormat="1" ht="12.75" x14ac:dyDescent="0.2">
      <c r="A150" s="33">
        <v>45309</v>
      </c>
      <c r="B150" s="28" t="s">
        <v>51</v>
      </c>
      <c r="C150" s="12" t="s">
        <v>16</v>
      </c>
      <c r="D150" s="28" t="s">
        <v>212</v>
      </c>
      <c r="E150" s="13" t="s">
        <v>54</v>
      </c>
      <c r="F150" s="13" t="s">
        <v>70</v>
      </c>
      <c r="G150" s="30">
        <v>3</v>
      </c>
      <c r="H150" s="30">
        <v>3</v>
      </c>
      <c r="I150" s="30">
        <f t="shared" si="8"/>
        <v>0</v>
      </c>
      <c r="J150" s="29"/>
      <c r="K150" s="55" t="s">
        <v>214</v>
      </c>
    </row>
    <row r="151" spans="1:11" s="53" customFormat="1" ht="12.75" x14ac:dyDescent="0.2">
      <c r="A151" s="33">
        <v>45309</v>
      </c>
      <c r="B151" s="28" t="s">
        <v>51</v>
      </c>
      <c r="C151" s="12" t="s">
        <v>16</v>
      </c>
      <c r="D151" s="28" t="s">
        <v>213</v>
      </c>
      <c r="E151" s="13" t="s">
        <v>54</v>
      </c>
      <c r="F151" s="13" t="s">
        <v>70</v>
      </c>
      <c r="G151" s="30">
        <v>1</v>
      </c>
      <c r="H151" s="30">
        <v>1</v>
      </c>
      <c r="I151" s="30">
        <f t="shared" si="8"/>
        <v>0</v>
      </c>
      <c r="J151" s="29"/>
      <c r="K151" s="55" t="s">
        <v>215</v>
      </c>
    </row>
    <row r="152" spans="1:11" s="53" customFormat="1" ht="12.75" x14ac:dyDescent="0.2">
      <c r="A152" s="33">
        <v>45310</v>
      </c>
      <c r="B152" s="28" t="s">
        <v>51</v>
      </c>
      <c r="C152" s="12" t="s">
        <v>16</v>
      </c>
      <c r="D152" s="28" t="s">
        <v>75</v>
      </c>
      <c r="E152" s="13" t="s">
        <v>46</v>
      </c>
      <c r="F152" s="13"/>
      <c r="G152" s="30">
        <v>0.5</v>
      </c>
      <c r="H152" s="30">
        <v>0.5</v>
      </c>
      <c r="I152" s="30">
        <f t="shared" si="8"/>
        <v>0</v>
      </c>
      <c r="J152" s="29"/>
      <c r="K152" s="28"/>
    </row>
    <row r="153" spans="1:11" s="53" customFormat="1" ht="12.75" x14ac:dyDescent="0.2">
      <c r="A153" s="33">
        <v>45310</v>
      </c>
      <c r="B153" s="28" t="s">
        <v>51</v>
      </c>
      <c r="C153" s="12" t="s">
        <v>16</v>
      </c>
      <c r="D153" s="28" t="s">
        <v>160</v>
      </c>
      <c r="E153" s="13" t="s">
        <v>60</v>
      </c>
      <c r="F153" s="13" t="s">
        <v>70</v>
      </c>
      <c r="G153" s="30">
        <v>0.5</v>
      </c>
      <c r="H153" s="30">
        <v>0.5</v>
      </c>
      <c r="I153" s="30">
        <f t="shared" si="8"/>
        <v>0</v>
      </c>
      <c r="J153" s="29"/>
      <c r="K153" s="28"/>
    </row>
    <row r="154" spans="1:11" s="53" customFormat="1" ht="12.75" x14ac:dyDescent="0.2">
      <c r="A154" s="33">
        <v>45310</v>
      </c>
      <c r="B154" s="28" t="s">
        <v>51</v>
      </c>
      <c r="C154" s="12" t="s">
        <v>16</v>
      </c>
      <c r="D154" s="28" t="s">
        <v>161</v>
      </c>
      <c r="E154" s="13" t="s">
        <v>60</v>
      </c>
      <c r="F154" s="13" t="s">
        <v>70</v>
      </c>
      <c r="G154" s="30">
        <v>1</v>
      </c>
      <c r="H154" s="30">
        <v>1</v>
      </c>
      <c r="I154" s="30">
        <f t="shared" si="8"/>
        <v>0</v>
      </c>
      <c r="J154" s="29"/>
      <c r="K154" s="28"/>
    </row>
    <row r="155" spans="1:11" s="53" customFormat="1" ht="12.75" x14ac:dyDescent="0.2">
      <c r="A155" s="33">
        <v>45310</v>
      </c>
      <c r="B155" s="28" t="s">
        <v>51</v>
      </c>
      <c r="C155" s="12" t="s">
        <v>16</v>
      </c>
      <c r="D155" s="28" t="s">
        <v>162</v>
      </c>
      <c r="E155" s="13" t="s">
        <v>60</v>
      </c>
      <c r="F155" s="13" t="s">
        <v>70</v>
      </c>
      <c r="G155" s="30">
        <v>1</v>
      </c>
      <c r="H155" s="30">
        <v>1</v>
      </c>
      <c r="I155" s="30">
        <f t="shared" si="8"/>
        <v>0</v>
      </c>
      <c r="J155" s="29"/>
      <c r="K155" s="28"/>
    </row>
    <row r="156" spans="1:11" s="53" customFormat="1" ht="12.75" x14ac:dyDescent="0.2">
      <c r="A156" s="33">
        <v>45310</v>
      </c>
      <c r="B156" s="28" t="s">
        <v>51</v>
      </c>
      <c r="C156" s="12" t="s">
        <v>16</v>
      </c>
      <c r="D156" s="28" t="s">
        <v>163</v>
      </c>
      <c r="E156" s="13" t="s">
        <v>48</v>
      </c>
      <c r="F156" s="13" t="s">
        <v>70</v>
      </c>
      <c r="G156" s="30">
        <v>3</v>
      </c>
      <c r="H156" s="30">
        <v>3</v>
      </c>
      <c r="I156" s="30">
        <f t="shared" si="8"/>
        <v>0</v>
      </c>
      <c r="J156" s="29"/>
      <c r="K156" s="55" t="s">
        <v>216</v>
      </c>
    </row>
    <row r="157" spans="1:11" s="53" customFormat="1" ht="12.75" x14ac:dyDescent="0.2">
      <c r="A157" s="33">
        <v>45310</v>
      </c>
      <c r="B157" s="28" t="s">
        <v>51</v>
      </c>
      <c r="C157" s="12" t="s">
        <v>16</v>
      </c>
      <c r="D157" s="28" t="s">
        <v>164</v>
      </c>
      <c r="E157" s="13" t="s">
        <v>54</v>
      </c>
      <c r="F157" s="13" t="s">
        <v>70</v>
      </c>
      <c r="G157" s="30">
        <v>3</v>
      </c>
      <c r="H157" s="30">
        <v>3</v>
      </c>
      <c r="I157" s="30">
        <f t="shared" si="8"/>
        <v>0</v>
      </c>
      <c r="J157" s="29"/>
      <c r="K157" s="28"/>
    </row>
    <row r="158" spans="1:11" s="53" customFormat="1" ht="12.75" x14ac:dyDescent="0.2">
      <c r="A158" s="33">
        <v>45310</v>
      </c>
      <c r="B158" s="28" t="s">
        <v>51</v>
      </c>
      <c r="C158" s="12" t="s">
        <v>16</v>
      </c>
      <c r="D158" s="28" t="s">
        <v>173</v>
      </c>
      <c r="E158" s="13" t="s">
        <v>57</v>
      </c>
      <c r="F158" s="13" t="s">
        <v>68</v>
      </c>
      <c r="G158" s="30">
        <v>0.5</v>
      </c>
      <c r="H158" s="30">
        <v>0.5</v>
      </c>
      <c r="I158" s="30">
        <f t="shared" si="8"/>
        <v>0</v>
      </c>
      <c r="J158" s="29"/>
      <c r="K158" s="28"/>
    </row>
    <row r="159" spans="1:11" ht="12.75" x14ac:dyDescent="0.2">
      <c r="A159" s="19"/>
      <c r="B159" s="21"/>
      <c r="C159" s="21"/>
      <c r="D159" s="21"/>
      <c r="E159" s="21" t="s">
        <v>17</v>
      </c>
      <c r="F159" s="21"/>
      <c r="G159" s="24">
        <f>SUM(G137:G158)</f>
        <v>37</v>
      </c>
      <c r="H159" s="24">
        <f>SUM(H137:H158)</f>
        <v>32</v>
      </c>
      <c r="I159" s="24">
        <f t="shared" si="8"/>
        <v>-5</v>
      </c>
      <c r="J159" s="25"/>
      <c r="K159" s="21"/>
    </row>
    <row r="160" spans="1:11" ht="12.75" x14ac:dyDescent="0.2">
      <c r="A160" s="69" t="s">
        <v>25</v>
      </c>
      <c r="B160" s="61"/>
      <c r="C160" s="61"/>
      <c r="D160" s="61"/>
      <c r="E160" s="61"/>
      <c r="F160" s="61"/>
      <c r="G160" s="61"/>
      <c r="H160" s="61"/>
      <c r="I160" s="61"/>
      <c r="J160" s="61"/>
      <c r="K160" s="62"/>
    </row>
    <row r="161" spans="1:11" ht="12.75" x14ac:dyDescent="0.2">
      <c r="A161" s="42" t="s">
        <v>12</v>
      </c>
      <c r="B161" s="56" t="s">
        <v>13</v>
      </c>
      <c r="C161" s="57"/>
      <c r="D161" s="57"/>
      <c r="E161" s="57"/>
      <c r="F161" s="57"/>
      <c r="G161" s="57"/>
      <c r="H161" s="57"/>
      <c r="I161" s="57"/>
      <c r="J161" s="57"/>
      <c r="K161" s="58"/>
    </row>
    <row r="162" spans="1:11" ht="27.75" customHeight="1" x14ac:dyDescent="0.2">
      <c r="A162" s="43" t="s">
        <v>14</v>
      </c>
      <c r="B162" s="59" t="s">
        <v>15</v>
      </c>
      <c r="C162" s="57"/>
      <c r="D162" s="57"/>
      <c r="E162" s="57"/>
      <c r="F162" s="57"/>
      <c r="G162" s="57"/>
      <c r="H162" s="57"/>
      <c r="I162" s="57"/>
      <c r="J162" s="57"/>
      <c r="K162" s="58"/>
    </row>
    <row r="163" spans="1:11" ht="12.75" x14ac:dyDescent="0.2">
      <c r="A163" s="33">
        <v>45313</v>
      </c>
      <c r="B163" s="28" t="s">
        <v>51</v>
      </c>
      <c r="C163" s="12" t="s">
        <v>16</v>
      </c>
      <c r="D163" s="28" t="s">
        <v>165</v>
      </c>
      <c r="E163" s="13" t="s">
        <v>60</v>
      </c>
      <c r="F163" s="13" t="s">
        <v>70</v>
      </c>
      <c r="G163" s="30">
        <v>4</v>
      </c>
      <c r="H163" s="30">
        <v>2</v>
      </c>
      <c r="I163" s="30">
        <f t="shared" ref="I163:I180" si="9">H163-G163</f>
        <v>-2</v>
      </c>
      <c r="J163" s="29"/>
      <c r="K163" s="55" t="s">
        <v>218</v>
      </c>
    </row>
    <row r="164" spans="1:11" ht="12.75" x14ac:dyDescent="0.2">
      <c r="A164" s="33">
        <v>45313</v>
      </c>
      <c r="B164" s="28" t="s">
        <v>51</v>
      </c>
      <c r="C164" s="12" t="s">
        <v>16</v>
      </c>
      <c r="D164" s="28" t="s">
        <v>166</v>
      </c>
      <c r="E164" s="13" t="s">
        <v>48</v>
      </c>
      <c r="F164" s="13" t="s">
        <v>70</v>
      </c>
      <c r="G164" s="30">
        <v>4</v>
      </c>
      <c r="H164" s="30">
        <v>2</v>
      </c>
      <c r="I164" s="30">
        <f t="shared" si="9"/>
        <v>-2</v>
      </c>
      <c r="J164" s="29"/>
      <c r="K164" s="55" t="s">
        <v>217</v>
      </c>
    </row>
    <row r="165" spans="1:11" s="53" customFormat="1" ht="12.75" x14ac:dyDescent="0.2">
      <c r="A165" s="33">
        <v>45313</v>
      </c>
      <c r="B165" s="28" t="s">
        <v>51</v>
      </c>
      <c r="C165" s="12" t="s">
        <v>16</v>
      </c>
      <c r="D165" s="28" t="s">
        <v>169</v>
      </c>
      <c r="E165" s="13" t="s">
        <v>48</v>
      </c>
      <c r="F165" s="13" t="s">
        <v>66</v>
      </c>
      <c r="G165" s="30">
        <v>4</v>
      </c>
      <c r="H165" s="30">
        <v>4</v>
      </c>
      <c r="I165" s="30"/>
      <c r="J165" s="29"/>
      <c r="K165" s="28"/>
    </row>
    <row r="166" spans="1:11" ht="12.75" x14ac:dyDescent="0.2">
      <c r="A166" s="33">
        <v>45314</v>
      </c>
      <c r="B166" s="28" t="s">
        <v>51</v>
      </c>
      <c r="C166" s="12" t="s">
        <v>16</v>
      </c>
      <c r="D166" s="28" t="s">
        <v>75</v>
      </c>
      <c r="E166" s="13" t="s">
        <v>46</v>
      </c>
      <c r="F166" s="13"/>
      <c r="G166" s="30">
        <v>0.5</v>
      </c>
      <c r="H166" s="30">
        <v>0.5</v>
      </c>
      <c r="I166" s="30">
        <f t="shared" si="9"/>
        <v>0</v>
      </c>
      <c r="J166" s="29"/>
      <c r="K166" s="28"/>
    </row>
    <row r="167" spans="1:11" ht="12.75" x14ac:dyDescent="0.2">
      <c r="A167" s="33">
        <v>45314</v>
      </c>
      <c r="B167" s="28" t="s">
        <v>49</v>
      </c>
      <c r="C167" s="12" t="s">
        <v>16</v>
      </c>
      <c r="D167" s="28" t="s">
        <v>167</v>
      </c>
      <c r="E167" s="13" t="s">
        <v>48</v>
      </c>
      <c r="F167" s="13" t="s">
        <v>70</v>
      </c>
      <c r="G167" s="30">
        <v>4</v>
      </c>
      <c r="H167" s="30"/>
      <c r="I167" s="30">
        <f t="shared" si="9"/>
        <v>-4</v>
      </c>
      <c r="J167" s="29"/>
      <c r="K167" s="28"/>
    </row>
    <row r="168" spans="1:11" ht="12.75" x14ac:dyDescent="0.2">
      <c r="A168" s="33">
        <v>45314</v>
      </c>
      <c r="B168" s="28" t="s">
        <v>49</v>
      </c>
      <c r="C168" s="12" t="s">
        <v>16</v>
      </c>
      <c r="D168" s="28" t="s">
        <v>168</v>
      </c>
      <c r="E168" s="13" t="s">
        <v>48</v>
      </c>
      <c r="F168" s="13" t="s">
        <v>70</v>
      </c>
      <c r="G168" s="30">
        <v>4</v>
      </c>
      <c r="H168" s="30"/>
      <c r="I168" s="30">
        <f t="shared" si="9"/>
        <v>-4</v>
      </c>
      <c r="J168" s="29"/>
      <c r="K168" s="28"/>
    </row>
    <row r="169" spans="1:11" s="53" customFormat="1" ht="12.75" x14ac:dyDescent="0.2">
      <c r="A169" s="33">
        <v>45314</v>
      </c>
      <c r="B169" s="28" t="s">
        <v>51</v>
      </c>
      <c r="C169" s="12" t="s">
        <v>16</v>
      </c>
      <c r="D169" s="28" t="s">
        <v>169</v>
      </c>
      <c r="E169" s="13" t="s">
        <v>48</v>
      </c>
      <c r="F169" s="13" t="s">
        <v>66</v>
      </c>
      <c r="G169" s="30">
        <v>4</v>
      </c>
      <c r="H169" s="30">
        <v>4</v>
      </c>
      <c r="I169" s="30">
        <f t="shared" si="9"/>
        <v>0</v>
      </c>
      <c r="J169" s="29"/>
      <c r="K169" s="28"/>
    </row>
    <row r="170" spans="1:11" s="53" customFormat="1" ht="12.75" x14ac:dyDescent="0.2">
      <c r="A170" s="33">
        <v>45314</v>
      </c>
      <c r="B170" s="28" t="s">
        <v>51</v>
      </c>
      <c r="C170" s="12" t="s">
        <v>16</v>
      </c>
      <c r="D170" s="28" t="s">
        <v>169</v>
      </c>
      <c r="E170" s="13" t="s">
        <v>48</v>
      </c>
      <c r="F170" s="13" t="s">
        <v>66</v>
      </c>
      <c r="G170" s="30">
        <v>2</v>
      </c>
      <c r="H170" s="30">
        <v>2</v>
      </c>
      <c r="I170" s="30">
        <f t="shared" si="9"/>
        <v>0</v>
      </c>
      <c r="J170" s="29"/>
      <c r="K170" s="28"/>
    </row>
    <row r="171" spans="1:11" ht="12.75" x14ac:dyDescent="0.2">
      <c r="A171" s="33">
        <v>45315</v>
      </c>
      <c r="B171" s="28" t="s">
        <v>51</v>
      </c>
      <c r="C171" s="12" t="s">
        <v>16</v>
      </c>
      <c r="D171" s="28" t="s">
        <v>169</v>
      </c>
      <c r="E171" s="13" t="s">
        <v>48</v>
      </c>
      <c r="F171" s="13" t="s">
        <v>66</v>
      </c>
      <c r="G171" s="30">
        <v>4</v>
      </c>
      <c r="H171" s="30">
        <v>4</v>
      </c>
      <c r="I171" s="30">
        <f t="shared" si="9"/>
        <v>0</v>
      </c>
      <c r="J171" s="29"/>
      <c r="K171" s="28"/>
    </row>
    <row r="172" spans="1:11" s="53" customFormat="1" ht="12.75" x14ac:dyDescent="0.2">
      <c r="A172" s="33">
        <v>45315</v>
      </c>
      <c r="B172" s="28" t="s">
        <v>51</v>
      </c>
      <c r="C172" s="12" t="s">
        <v>16</v>
      </c>
      <c r="D172" s="28" t="s">
        <v>169</v>
      </c>
      <c r="E172" s="13" t="s">
        <v>48</v>
      </c>
      <c r="F172" s="13" t="s">
        <v>66</v>
      </c>
      <c r="G172" s="30">
        <v>2</v>
      </c>
      <c r="H172" s="30">
        <v>2</v>
      </c>
      <c r="I172" s="30">
        <f t="shared" si="9"/>
        <v>0</v>
      </c>
      <c r="J172" s="29"/>
      <c r="K172" s="28"/>
    </row>
    <row r="173" spans="1:11" ht="12.75" x14ac:dyDescent="0.2">
      <c r="A173" s="33">
        <v>45316</v>
      </c>
      <c r="B173" s="28" t="s">
        <v>51</v>
      </c>
      <c r="C173" s="12" t="s">
        <v>16</v>
      </c>
      <c r="D173" s="28" t="s">
        <v>169</v>
      </c>
      <c r="E173" s="13" t="s">
        <v>48</v>
      </c>
      <c r="F173" s="13" t="s">
        <v>66</v>
      </c>
      <c r="G173" s="30">
        <v>4</v>
      </c>
      <c r="H173" s="30">
        <v>4</v>
      </c>
      <c r="I173" s="30">
        <f t="shared" si="9"/>
        <v>0</v>
      </c>
      <c r="J173" s="29"/>
      <c r="K173" s="55" t="s">
        <v>219</v>
      </c>
    </row>
    <row r="174" spans="1:11" ht="12.75" x14ac:dyDescent="0.2">
      <c r="A174" s="33">
        <v>45316</v>
      </c>
      <c r="B174" s="28" t="s">
        <v>51</v>
      </c>
      <c r="C174" s="12" t="s">
        <v>16</v>
      </c>
      <c r="D174" s="28" t="s">
        <v>170</v>
      </c>
      <c r="E174" s="13" t="s">
        <v>50</v>
      </c>
      <c r="F174" s="13" t="s">
        <v>69</v>
      </c>
      <c r="G174" s="30">
        <v>4</v>
      </c>
      <c r="H174" s="30">
        <v>4.5</v>
      </c>
      <c r="I174" s="30">
        <f t="shared" si="9"/>
        <v>0.5</v>
      </c>
      <c r="J174" s="29"/>
      <c r="K174" s="28"/>
    </row>
    <row r="175" spans="1:11" s="53" customFormat="1" ht="12.75" x14ac:dyDescent="0.2">
      <c r="A175" s="33">
        <v>45317</v>
      </c>
      <c r="B175" s="28" t="s">
        <v>51</v>
      </c>
      <c r="C175" s="12" t="s">
        <v>16</v>
      </c>
      <c r="D175" s="28" t="s">
        <v>75</v>
      </c>
      <c r="E175" s="13" t="s">
        <v>46</v>
      </c>
      <c r="F175" s="13"/>
      <c r="G175" s="30">
        <v>0.5</v>
      </c>
      <c r="H175" s="30">
        <v>0.5</v>
      </c>
      <c r="I175" s="30">
        <f t="shared" si="9"/>
        <v>0</v>
      </c>
      <c r="J175" s="29"/>
      <c r="K175" s="28"/>
    </row>
    <row r="176" spans="1:11" s="53" customFormat="1" ht="12.75" x14ac:dyDescent="0.2">
      <c r="A176" s="33">
        <v>45317</v>
      </c>
      <c r="B176" s="28" t="s">
        <v>51</v>
      </c>
      <c r="C176" s="12" t="s">
        <v>16</v>
      </c>
      <c r="D176" s="28" t="s">
        <v>170</v>
      </c>
      <c r="E176" s="13" t="s">
        <v>50</v>
      </c>
      <c r="F176" s="13" t="s">
        <v>69</v>
      </c>
      <c r="G176" s="30">
        <v>2</v>
      </c>
      <c r="H176" s="30">
        <v>2.5</v>
      </c>
      <c r="I176" s="30">
        <f t="shared" si="9"/>
        <v>0.5</v>
      </c>
      <c r="J176" s="29"/>
      <c r="K176" s="55" t="s">
        <v>220</v>
      </c>
    </row>
    <row r="177" spans="1:11" s="53" customFormat="1" ht="12.75" x14ac:dyDescent="0.2">
      <c r="A177" s="33">
        <v>45317</v>
      </c>
      <c r="B177" s="28" t="s">
        <v>51</v>
      </c>
      <c r="C177" s="12" t="s">
        <v>16</v>
      </c>
      <c r="D177" s="28" t="s">
        <v>171</v>
      </c>
      <c r="E177" s="13" t="s">
        <v>57</v>
      </c>
      <c r="F177" s="13" t="s">
        <v>67</v>
      </c>
      <c r="G177" s="30">
        <v>1</v>
      </c>
      <c r="H177" s="30">
        <v>1</v>
      </c>
      <c r="I177" s="30">
        <f t="shared" si="9"/>
        <v>0</v>
      </c>
      <c r="J177" s="29"/>
      <c r="K177" s="28"/>
    </row>
    <row r="178" spans="1:11" ht="12.75" x14ac:dyDescent="0.2">
      <c r="A178" s="33">
        <v>45317</v>
      </c>
      <c r="B178" s="28" t="s">
        <v>51</v>
      </c>
      <c r="C178" s="12" t="s">
        <v>16</v>
      </c>
      <c r="D178" s="28" t="s">
        <v>172</v>
      </c>
      <c r="E178" s="13" t="s">
        <v>57</v>
      </c>
      <c r="F178" s="13" t="s">
        <v>68</v>
      </c>
      <c r="G178" s="30">
        <v>3</v>
      </c>
      <c r="H178" s="30">
        <v>3</v>
      </c>
      <c r="I178" s="30">
        <f t="shared" si="9"/>
        <v>0</v>
      </c>
      <c r="J178" s="29"/>
      <c r="K178" s="28"/>
    </row>
    <row r="179" spans="1:11" ht="12.75" x14ac:dyDescent="0.2">
      <c r="A179" s="33"/>
      <c r="B179" s="28"/>
      <c r="C179" s="12"/>
      <c r="D179" s="28"/>
      <c r="E179" s="13"/>
      <c r="F179" s="13"/>
      <c r="G179" s="30"/>
      <c r="H179" s="30"/>
      <c r="I179" s="30"/>
      <c r="J179" s="29"/>
      <c r="K179" s="28"/>
    </row>
    <row r="180" spans="1:11" ht="12.75" x14ac:dyDescent="0.2">
      <c r="A180" s="19"/>
      <c r="B180" s="21"/>
      <c r="C180" s="21"/>
      <c r="D180" s="21"/>
      <c r="E180" s="21" t="s">
        <v>17</v>
      </c>
      <c r="F180" s="21"/>
      <c r="G180" s="24">
        <f t="shared" ref="G180:H180" si="10">SUM(G163:G179)</f>
        <v>47</v>
      </c>
      <c r="H180" s="24">
        <f t="shared" si="10"/>
        <v>36</v>
      </c>
      <c r="I180" s="24">
        <f t="shared" si="9"/>
        <v>-11</v>
      </c>
      <c r="J180" s="25"/>
      <c r="K180" s="21"/>
    </row>
    <row r="181" spans="1:11" ht="12.75" x14ac:dyDescent="0.2">
      <c r="G181" s="44"/>
      <c r="H181" s="44"/>
      <c r="I181" s="30"/>
    </row>
    <row r="182" spans="1:11" ht="12.75" x14ac:dyDescent="0.2">
      <c r="E182" s="45" t="s">
        <v>26</v>
      </c>
      <c r="F182" s="45"/>
      <c r="G182" s="46">
        <f>G27+G53+G77+G97+G111+G133+G159+G180</f>
        <v>277</v>
      </c>
      <c r="H182" s="46">
        <f>H27+H53+H77+H97+H111+H133+H159+H180</f>
        <v>255</v>
      </c>
      <c r="I182" s="46">
        <f>H182-G182</f>
        <v>-22</v>
      </c>
    </row>
  </sheetData>
  <autoFilter ref="A1:K27"/>
  <customSheetViews>
    <customSheetView guid="{8BAC9A6B-5D32-4E8D-967D-E17D357516F8}" filter="1" showAutoFilter="1">
      <pageMargins left="0" right="0" top="0" bottom="0" header="0" footer="0"/>
      <autoFilter ref="A1:K15">
        <filterColumn colId="1">
          <filters blank="1">
            <filter val="- Weekplan item 1_x000a_- Weekplan item 2_x000a_- Weekplan item 3_x000a_- etc"/>
            <filter val="[Enter known possible issues that are a risk for you to finish the high level week planning]"/>
          </filters>
        </filterColumn>
      </autoFilter>
    </customSheetView>
  </customSheetViews>
  <mergeCells count="24">
    <mergeCell ref="A2:K2"/>
    <mergeCell ref="B3:K3"/>
    <mergeCell ref="B4:K4"/>
    <mergeCell ref="A28:K28"/>
    <mergeCell ref="B29:K29"/>
    <mergeCell ref="B30:K30"/>
    <mergeCell ref="A54:K54"/>
    <mergeCell ref="B55:K55"/>
    <mergeCell ref="B56:K56"/>
    <mergeCell ref="A78:K78"/>
    <mergeCell ref="B79:K79"/>
    <mergeCell ref="B80:K80"/>
    <mergeCell ref="A98:K98"/>
    <mergeCell ref="B99:K99"/>
    <mergeCell ref="A160:K160"/>
    <mergeCell ref="B161:K161"/>
    <mergeCell ref="B162:K162"/>
    <mergeCell ref="B100:K100"/>
    <mergeCell ref="A112:K112"/>
    <mergeCell ref="B113:K113"/>
    <mergeCell ref="B114:K114"/>
    <mergeCell ref="A134:K134"/>
    <mergeCell ref="B135:K135"/>
    <mergeCell ref="B136:K136"/>
  </mergeCells>
  <conditionalFormatting sqref="B5:B26 B29:B52 B101:B110 B163:B179 B57:B76 B81:B96 B115:B132 B137:B158">
    <cfRule type="containsText" dxfId="10" priority="1" operator="containsText" text="Unplanned">
      <formula>NOT(ISERROR(SEARCH(("Unplanned"),(B5))))</formula>
    </cfRule>
    <cfRule type="containsText" dxfId="9" priority="2" operator="containsText" text="Planned">
      <formula>NOT(ISERROR(SEARCH(("Planned"),(B5))))</formula>
    </cfRule>
    <cfRule type="containsText" dxfId="8" priority="3" operator="containsText" text="In-Progress">
      <formula>NOT(ISERROR(SEARCH(("In-Progress"),(B5))))</formula>
    </cfRule>
    <cfRule type="containsText" dxfId="7" priority="4" operator="containsText" text="Blocked">
      <formula>NOT(ISERROR(SEARCH(("Blocked"),(B5))))</formula>
    </cfRule>
    <cfRule type="containsText" dxfId="6" priority="5" operator="containsText" text="Done">
      <formula>NOT(ISERROR(SEARCH(("Done"),(B5))))</formula>
    </cfRule>
  </conditionalFormatting>
  <conditionalFormatting sqref="B29:B53 B99:B111 B161:B179 B5:B27 B55:B77 B79:B97 B113:B133 B135:B159">
    <cfRule type="containsText" dxfId="5" priority="6" operator="containsText" text="Unplanned">
      <formula>NOT(ISERROR(SEARCH(("Unplanned"),(B5))))</formula>
    </cfRule>
    <cfRule type="containsText" dxfId="4" priority="7" operator="containsText" text="Cancelled">
      <formula>NOT(ISERROR(SEARCH(("Cancelled"),(B5))))</formula>
    </cfRule>
  </conditionalFormatting>
  <conditionalFormatting sqref="G1 G31:G53 G101:G111 G163:G182 G3:G27 G57:G77 G81:G97 G115:G133 G137:G159">
    <cfRule type="cellIs" dxfId="3" priority="10" operator="greaterThan">
      <formula>4</formula>
    </cfRule>
  </conditionalFormatting>
  <conditionalFormatting sqref="H1:H182">
    <cfRule type="containsBlanks" dxfId="2" priority="11">
      <formula>LEN(TRIM(H1))=0</formula>
    </cfRule>
  </conditionalFormatting>
  <conditionalFormatting sqref="I31:I53 I101:I111 I163:I182 I5:I27 I57:I77 I81:I97 I115:I133 I137:I159">
    <cfRule type="expression" dxfId="1" priority="8">
      <formula>H5/G5&gt;=1.5</formula>
    </cfRule>
    <cfRule type="expression" dxfId="0" priority="9">
      <formula>H5/G5&lt;=0.5</formula>
    </cfRule>
  </conditionalFormatting>
  <hyperlinks>
    <hyperlink ref="K13" r:id="rId1"/>
    <hyperlink ref="K17" r:id="rId2"/>
    <hyperlink ref="K21" r:id="rId3"/>
    <hyperlink ref="K20" r:id="rId4"/>
    <hyperlink ref="K23" r:id="rId5" display="https://github.com/BredaUniversityADSAI/2023-24b-fai1-adsai-VladislavStoimenov235030/blob/237c064b14329a194120672e72bc63dd73615ae8/DataLabPreparation/Week1DataLabII_Python_235030.ipynb"/>
    <hyperlink ref="K25" r:id="rId6"/>
    <hyperlink ref="K33" r:id="rId7"/>
    <hyperlink ref="K38" r:id="rId8"/>
    <hyperlink ref="K39" r:id="rId9"/>
    <hyperlink ref="K43" r:id="rId10"/>
    <hyperlink ref="K45" r:id="rId11"/>
    <hyperlink ref="K57" r:id="rId12"/>
    <hyperlink ref="K59" r:id="rId13"/>
    <hyperlink ref="K58" r:id="rId14"/>
    <hyperlink ref="K61" r:id="rId15"/>
    <hyperlink ref="K60" r:id="rId16"/>
    <hyperlink ref="K63" r:id="rId17"/>
    <hyperlink ref="K65" r:id="rId18"/>
    <hyperlink ref="K67" r:id="rId19"/>
    <hyperlink ref="K66" r:id="rId20"/>
    <hyperlink ref="K73" r:id="rId21"/>
    <hyperlink ref="K83" r:id="rId22"/>
    <hyperlink ref="K16" r:id="rId23"/>
    <hyperlink ref="K86" r:id="rId24"/>
    <hyperlink ref="K89" r:id="rId25"/>
    <hyperlink ref="K93" r:id="rId26"/>
    <hyperlink ref="K101" r:id="rId27"/>
    <hyperlink ref="K104" r:id="rId28"/>
    <hyperlink ref="K109" r:id="rId29"/>
    <hyperlink ref="K115" r:id="rId30"/>
    <hyperlink ref="K120" r:id="rId31"/>
    <hyperlink ref="K123" r:id="rId32"/>
    <hyperlink ref="K130" r:id="rId33"/>
    <hyperlink ref="K127" r:id="rId34"/>
    <hyperlink ref="K140" r:id="rId35"/>
    <hyperlink ref="K146" r:id="rId36"/>
    <hyperlink ref="K150" r:id="rId37"/>
    <hyperlink ref="K151" r:id="rId38"/>
    <hyperlink ref="K156" r:id="rId39"/>
    <hyperlink ref="K164" r:id="rId40"/>
    <hyperlink ref="K163" r:id="rId41"/>
    <hyperlink ref="K173" r:id="rId42"/>
    <hyperlink ref="K176" r:id="rId43"/>
  </hyperlinks>
  <pageMargins left="0.7" right="0.7" top="0.75" bottom="0.75" header="0.3" footer="0.3"/>
  <pageSetup paperSize="9" scale="52" fitToHeight="0" orientation="landscape" horizontalDpi="300" verticalDpi="300" r:id="rId44"/>
  <extLst>
    <ext xmlns:x14="http://schemas.microsoft.com/office/spreadsheetml/2009/9/main" uri="{CCE6A557-97BC-4b89-ADB6-D9C93CAAB3DF}">
      <x14:dataValidations xmlns:xm="http://schemas.microsoft.com/office/excel/2006/main" count="3">
        <x14:dataValidation type="list" allowBlank="1">
          <x14:formula1>
            <xm:f>'Drop-downs'!$B$2:$B$16</xm:f>
          </x14:formula1>
          <xm:sqref>E5:E26 E31:E52 E101:E110 E163:E179 E57:E76 E81:E96 E115:E132 E137:E158</xm:sqref>
        </x14:dataValidation>
        <x14:dataValidation type="list" allowBlank="1">
          <x14:formula1>
            <xm:f>'Drop-downs'!$A$2:$A$9</xm:f>
          </x14:formula1>
          <xm:sqref>B5:B26 B31:B52 B101:B110 B163:B179 B57:B76 B81:B96 B115:B132 B137:B158</xm:sqref>
        </x14:dataValidation>
        <x14:dataValidation type="list" allowBlank="1">
          <x14:formula1>
            <xm:f>'Drop-downs'!$C$2:$C$10</xm:f>
          </x14:formula1>
          <xm:sqref>F5:F26 F31:F52 F81:F96 F163:F179 F57:F76 F137:F158 F101:F110 F115:F132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K18"/>
  <sheetViews>
    <sheetView workbookViewId="0">
      <selection activeCell="D16" sqref="D16"/>
    </sheetView>
  </sheetViews>
  <sheetFormatPr defaultColWidth="14.42578125" defaultRowHeight="15" customHeight="1" x14ac:dyDescent="0.2"/>
  <cols>
    <col min="2" max="2" width="27" customWidth="1"/>
    <col min="11" max="11" width="20.42578125" customWidth="1"/>
  </cols>
  <sheetData>
    <row r="2" spans="2:11" ht="12.75" x14ac:dyDescent="0.2">
      <c r="B2" s="17" t="s">
        <v>27</v>
      </c>
      <c r="C2" s="2" t="s">
        <v>28</v>
      </c>
      <c r="D2" s="2" t="s">
        <v>29</v>
      </c>
      <c r="E2" s="2" t="s">
        <v>30</v>
      </c>
      <c r="F2" s="2" t="s">
        <v>31</v>
      </c>
      <c r="G2" s="2" t="s">
        <v>32</v>
      </c>
      <c r="H2" s="2" t="s">
        <v>33</v>
      </c>
      <c r="I2" s="2" t="s">
        <v>34</v>
      </c>
      <c r="J2" s="2" t="s">
        <v>35</v>
      </c>
      <c r="K2" s="4" t="s">
        <v>36</v>
      </c>
    </row>
    <row r="3" spans="2:11" ht="12.75" x14ac:dyDescent="0.2">
      <c r="B3" s="6" t="str">
        <f>'Drop-downs'!C2</f>
        <v>-</v>
      </c>
      <c r="C3" s="8"/>
      <c r="D3" s="8"/>
      <c r="E3" s="8"/>
      <c r="F3" s="8"/>
      <c r="G3" s="8"/>
      <c r="H3" s="8"/>
      <c r="I3" s="8"/>
      <c r="J3" s="8"/>
      <c r="K3" s="9">
        <f t="shared" ref="K3:K11" si="0">SUM(C3:J3)</f>
        <v>0</v>
      </c>
    </row>
    <row r="4" spans="2:11" ht="12.75" x14ac:dyDescent="0.2">
      <c r="B4" s="6" t="str">
        <f>'Drop-downs'!C3</f>
        <v>ILO 1.4</v>
      </c>
      <c r="C4" s="15">
        <f ca="1">IFERROR(__xludf.DUMMYFUNCTION("IFERROR(SUM(FILTER('Worklog_Tasks&amp;Times'!$H$5:$H$14,'Worklog_Tasks&amp;Times'!$F$5:$F$14=$B4)),0)"),0)</f>
        <v>0</v>
      </c>
      <c r="D4" s="15"/>
      <c r="E4" s="15"/>
      <c r="F4" s="15"/>
      <c r="G4" s="15"/>
      <c r="H4" s="15"/>
      <c r="I4" s="15"/>
      <c r="J4" s="15"/>
      <c r="K4" s="9">
        <f t="shared" ca="1" si="0"/>
        <v>0</v>
      </c>
    </row>
    <row r="5" spans="2:11" ht="12.75" x14ac:dyDescent="0.2">
      <c r="B5" s="6" t="str">
        <f>'Drop-downs'!C4</f>
        <v>ILO 2.5</v>
      </c>
      <c r="C5" s="15"/>
      <c r="D5" s="15"/>
      <c r="E5" s="15"/>
      <c r="F5" s="15"/>
      <c r="G5" s="15"/>
      <c r="H5" s="15"/>
      <c r="I5" s="15"/>
      <c r="J5" s="15"/>
      <c r="K5" s="9">
        <f t="shared" si="0"/>
        <v>0</v>
      </c>
    </row>
    <row r="6" spans="2:11" ht="12.75" x14ac:dyDescent="0.2">
      <c r="B6" s="6" t="str">
        <f>'Drop-downs'!C5</f>
        <v>ILO 3.1</v>
      </c>
      <c r="C6" s="15"/>
      <c r="D6" s="15"/>
      <c r="E6" s="15"/>
      <c r="F6" s="15"/>
      <c r="G6" s="15"/>
      <c r="H6" s="15"/>
      <c r="I6" s="15"/>
      <c r="J6" s="15"/>
      <c r="K6" s="9">
        <f t="shared" si="0"/>
        <v>0</v>
      </c>
    </row>
    <row r="7" spans="2:11" ht="12.75" x14ac:dyDescent="0.2">
      <c r="B7" s="6" t="str">
        <f>'Drop-downs'!C6</f>
        <v>ILO 4.1</v>
      </c>
      <c r="C7" s="15"/>
      <c r="D7" s="15"/>
      <c r="E7" s="15"/>
      <c r="F7" s="15"/>
      <c r="G7" s="15"/>
      <c r="H7" s="15"/>
      <c r="I7" s="15"/>
      <c r="J7" s="15"/>
      <c r="K7" s="9">
        <f t="shared" si="0"/>
        <v>0</v>
      </c>
    </row>
    <row r="8" spans="2:11" ht="12.75" x14ac:dyDescent="0.2">
      <c r="B8" s="6" t="str">
        <f>'Drop-downs'!C7</f>
        <v>ILO 4.2</v>
      </c>
      <c r="C8" s="15"/>
      <c r="D8" s="15"/>
      <c r="E8" s="15"/>
      <c r="F8" s="15"/>
      <c r="G8" s="15"/>
      <c r="H8" s="15"/>
      <c r="I8" s="15"/>
      <c r="J8" s="15"/>
      <c r="K8" s="9">
        <f t="shared" ref="K8" si="1">SUM(C8:J8)</f>
        <v>0</v>
      </c>
    </row>
    <row r="9" spans="2:11" ht="12.75" x14ac:dyDescent="0.2">
      <c r="B9" s="6" t="str">
        <f>'Drop-downs'!C8</f>
        <v>ILO 5.1</v>
      </c>
      <c r="C9" s="15"/>
      <c r="D9" s="15"/>
      <c r="E9" s="15"/>
      <c r="F9" s="15"/>
      <c r="G9" s="15"/>
      <c r="H9" s="15"/>
      <c r="I9" s="15"/>
      <c r="J9" s="15"/>
      <c r="K9" s="9">
        <f t="shared" si="0"/>
        <v>0</v>
      </c>
    </row>
    <row r="10" spans="2:11" ht="12.75" x14ac:dyDescent="0.2">
      <c r="B10" s="6" t="str">
        <f>'Drop-downs'!C9</f>
        <v>ILO 6.0</v>
      </c>
      <c r="C10" s="15"/>
      <c r="D10" s="15"/>
      <c r="E10" s="15"/>
      <c r="F10" s="15"/>
      <c r="G10" s="15"/>
      <c r="H10" s="15"/>
      <c r="I10" s="15"/>
      <c r="J10" s="15"/>
      <c r="K10" s="9">
        <f t="shared" si="0"/>
        <v>0</v>
      </c>
    </row>
    <row r="11" spans="2:11" ht="12.75" x14ac:dyDescent="0.2">
      <c r="B11" s="6" t="str">
        <f>'Drop-downs'!C10</f>
        <v>ILO 7.0</v>
      </c>
      <c r="C11" s="15"/>
      <c r="D11" s="15"/>
      <c r="E11" s="15"/>
      <c r="F11" s="15"/>
      <c r="G11" s="15"/>
      <c r="H11" s="15"/>
      <c r="I11" s="15"/>
      <c r="J11" s="15"/>
      <c r="K11" s="9">
        <f t="shared" si="0"/>
        <v>0</v>
      </c>
    </row>
    <row r="12" spans="2:11" ht="12.75" x14ac:dyDescent="0.2">
      <c r="B12" s="17" t="s">
        <v>37</v>
      </c>
      <c r="C12" s="18">
        <f ca="1">SUM(C3:C11)</f>
        <v>0</v>
      </c>
      <c r="D12" s="18">
        <f t="shared" ref="D12:J12" si="2">SUM(D3:D11)</f>
        <v>0</v>
      </c>
      <c r="E12" s="18">
        <f t="shared" si="2"/>
        <v>0</v>
      </c>
      <c r="F12" s="18">
        <f t="shared" si="2"/>
        <v>0</v>
      </c>
      <c r="G12" s="18">
        <f t="shared" si="2"/>
        <v>0</v>
      </c>
      <c r="H12" s="18">
        <f t="shared" si="2"/>
        <v>0</v>
      </c>
      <c r="I12" s="18">
        <f t="shared" si="2"/>
        <v>0</v>
      </c>
      <c r="J12" s="18">
        <f t="shared" si="2"/>
        <v>0</v>
      </c>
      <c r="K12" s="20"/>
    </row>
    <row r="13" spans="2:11" ht="12.75" x14ac:dyDescent="0.2">
      <c r="B13" s="22"/>
      <c r="C13" s="23"/>
      <c r="D13" s="23"/>
      <c r="E13" s="23"/>
      <c r="F13" s="23"/>
      <c r="G13" s="23"/>
      <c r="H13" s="23"/>
      <c r="I13" s="23"/>
      <c r="J13" s="23"/>
      <c r="K13" s="23"/>
    </row>
    <row r="14" spans="2:11" ht="15" customHeight="1" x14ac:dyDescent="0.2">
      <c r="B14" s="77" t="s">
        <v>38</v>
      </c>
      <c r="C14" s="78"/>
      <c r="D14" s="78"/>
      <c r="E14" s="78"/>
      <c r="F14" s="78"/>
      <c r="G14" s="78"/>
      <c r="H14" s="78"/>
      <c r="I14" s="78"/>
      <c r="J14" s="78"/>
      <c r="K14" s="78"/>
    </row>
    <row r="18" spans="2:7" ht="15" customHeight="1" x14ac:dyDescent="0.2">
      <c r="B18" s="79" t="s">
        <v>39</v>
      </c>
      <c r="C18" s="78"/>
      <c r="D18" s="78"/>
      <c r="E18" s="78"/>
      <c r="F18" s="78"/>
      <c r="G18" s="78"/>
    </row>
  </sheetData>
  <mergeCells count="2">
    <mergeCell ref="B14:K14"/>
    <mergeCell ref="B18:G18"/>
  </mergeCells>
  <conditionalFormatting sqref="C12:J12">
    <cfRule type="colorScale" priority="1">
      <colorScale>
        <cfvo type="formula" val="20"/>
        <cfvo type="formula" val="40"/>
        <color rgb="FFE67C73"/>
        <color rgb="FF57BB8A"/>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000"/>
  <sheetViews>
    <sheetView workbookViewId="0">
      <selection activeCell="C11" sqref="C11"/>
    </sheetView>
  </sheetViews>
  <sheetFormatPr defaultColWidth="14.42578125" defaultRowHeight="15" customHeight="1" x14ac:dyDescent="0.2"/>
  <cols>
    <col min="1" max="6" width="14.42578125" customWidth="1"/>
  </cols>
  <sheetData>
    <row r="1" spans="1:3" ht="15.75" customHeight="1" x14ac:dyDescent="0.2">
      <c r="A1" s="1" t="s">
        <v>40</v>
      </c>
      <c r="B1" s="1" t="s">
        <v>4</v>
      </c>
      <c r="C1" s="1" t="s">
        <v>41</v>
      </c>
    </row>
    <row r="2" spans="1:3" ht="15.75" customHeight="1" x14ac:dyDescent="0.2">
      <c r="A2" t="s">
        <v>42</v>
      </c>
      <c r="B2" t="s">
        <v>42</v>
      </c>
      <c r="C2" s="11" t="s">
        <v>42</v>
      </c>
    </row>
    <row r="3" spans="1:3" ht="15.75" customHeight="1" x14ac:dyDescent="0.2">
      <c r="A3" t="s">
        <v>43</v>
      </c>
      <c r="B3" t="s">
        <v>44</v>
      </c>
      <c r="C3" s="11" t="s">
        <v>67</v>
      </c>
    </row>
    <row r="4" spans="1:3" ht="15.75" customHeight="1" x14ac:dyDescent="0.2">
      <c r="A4" t="s">
        <v>45</v>
      </c>
      <c r="B4" t="s">
        <v>46</v>
      </c>
      <c r="C4" s="11" t="s">
        <v>68</v>
      </c>
    </row>
    <row r="5" spans="1:3" ht="15.75" customHeight="1" x14ac:dyDescent="0.2">
      <c r="A5" t="s">
        <v>47</v>
      </c>
      <c r="B5" t="s">
        <v>48</v>
      </c>
      <c r="C5" s="11" t="s">
        <v>63</v>
      </c>
    </row>
    <row r="6" spans="1:3" ht="15.75" customHeight="1" x14ac:dyDescent="0.2">
      <c r="A6" t="s">
        <v>49</v>
      </c>
      <c r="B6" t="s">
        <v>50</v>
      </c>
      <c r="C6" s="11" t="s">
        <v>64</v>
      </c>
    </row>
    <row r="7" spans="1:3" ht="15.75" customHeight="1" x14ac:dyDescent="0.2">
      <c r="A7" t="s">
        <v>51</v>
      </c>
      <c r="B7" t="s">
        <v>52</v>
      </c>
      <c r="C7" s="11" t="s">
        <v>65</v>
      </c>
    </row>
    <row r="8" spans="1:3" ht="15.75" customHeight="1" x14ac:dyDescent="0.2">
      <c r="A8" t="s">
        <v>53</v>
      </c>
      <c r="B8" t="s">
        <v>54</v>
      </c>
      <c r="C8" s="11" t="s">
        <v>66</v>
      </c>
    </row>
    <row r="9" spans="1:3" ht="15.75" customHeight="1" x14ac:dyDescent="0.2">
      <c r="A9" t="s">
        <v>55</v>
      </c>
      <c r="B9" s="11" t="s">
        <v>56</v>
      </c>
      <c r="C9" s="11" t="s">
        <v>69</v>
      </c>
    </row>
    <row r="10" spans="1:3" ht="15.75" customHeight="1" x14ac:dyDescent="0.2">
      <c r="B10" s="11" t="s">
        <v>57</v>
      </c>
      <c r="C10" s="11" t="s">
        <v>70</v>
      </c>
    </row>
    <row r="11" spans="1:3" ht="15.75" customHeight="1" x14ac:dyDescent="0.2">
      <c r="B11" s="11" t="s">
        <v>58</v>
      </c>
    </row>
    <row r="12" spans="1:3" ht="15.75" customHeight="1" x14ac:dyDescent="0.2">
      <c r="B12" s="11" t="s">
        <v>59</v>
      </c>
    </row>
    <row r="13" spans="1:3" ht="15.75" customHeight="1" x14ac:dyDescent="0.2">
      <c r="B13" s="11" t="s">
        <v>60</v>
      </c>
    </row>
    <row r="14" spans="1:3" ht="15.75" customHeight="1" x14ac:dyDescent="0.2">
      <c r="B14" s="11" t="s">
        <v>45</v>
      </c>
    </row>
    <row r="15" spans="1:3" ht="15.75" customHeight="1" x14ac:dyDescent="0.2">
      <c r="B15" s="11" t="s">
        <v>61</v>
      </c>
    </row>
    <row r="16" spans="1:3" ht="15.75" customHeight="1" x14ac:dyDescent="0.2">
      <c r="B16" s="11" t="s">
        <v>62</v>
      </c>
    </row>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35914ba8-9e4a-4224-9594-5062124be8f1" xsi:nil="true"/>
    <lcf76f155ced4ddcb4097134ff3c332f xmlns="cafc3e4c-b146-46b8-8a52-78ced9164e87">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78F7411FF5BA04C8BB948E4423DB960" ma:contentTypeVersion="11" ma:contentTypeDescription="Create a new document." ma:contentTypeScope="" ma:versionID="713ce497b2b4d71f6b5d130b802d4e8d">
  <xsd:schema xmlns:xsd="http://www.w3.org/2001/XMLSchema" xmlns:xs="http://www.w3.org/2001/XMLSchema" xmlns:p="http://schemas.microsoft.com/office/2006/metadata/properties" xmlns:ns2="cafc3e4c-b146-46b8-8a52-78ced9164e87" xmlns:ns3="35914ba8-9e4a-4224-9594-5062124be8f1" targetNamespace="http://schemas.microsoft.com/office/2006/metadata/properties" ma:root="true" ma:fieldsID="b65c5356acc1011e5a91a9ea20701c21" ns2:_="" ns3:_="">
    <xsd:import namespace="cafc3e4c-b146-46b8-8a52-78ced9164e87"/>
    <xsd:import namespace="35914ba8-9e4a-4224-9594-5062124be8f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fc3e4c-b146-46b8-8a52-78ced9164e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365a90ea-d0e7-4aae-8ef9-9f5dd1eb65e3"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5914ba8-9e4a-4224-9594-5062124be8f1"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3036bc52-4a51-452c-ad2d-608e46149e65}" ma:internalName="TaxCatchAll" ma:showField="CatchAllData" ma:web="35914ba8-9e4a-4224-9594-5062124be8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7A64A65-7DA4-4AE1-9847-B817073E4705}">
  <ds:schemaRefs>
    <ds:schemaRef ds:uri="http://schemas.microsoft.com/sharepoint/v3/contenttype/forms"/>
  </ds:schemaRefs>
</ds:datastoreItem>
</file>

<file path=customXml/itemProps2.xml><?xml version="1.0" encoding="utf-8"?>
<ds:datastoreItem xmlns:ds="http://schemas.openxmlformats.org/officeDocument/2006/customXml" ds:itemID="{320CF63A-30C9-4A8C-8DF9-EA62B8EC1A62}">
  <ds:schemaRefs>
    <ds:schemaRef ds:uri="http://purl.org/dc/terms/"/>
    <ds:schemaRef ds:uri="35914ba8-9e4a-4224-9594-5062124be8f1"/>
    <ds:schemaRef ds:uri="http://schemas.microsoft.com/office/2006/documentManagement/types"/>
    <ds:schemaRef ds:uri="http://www.w3.org/XML/1998/namespace"/>
    <ds:schemaRef ds:uri="cafc3e4c-b146-46b8-8a52-78ced9164e87"/>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14386F84-98B0-4EBE-8663-84C7674BA9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fc3e4c-b146-46b8-8a52-78ced9164e87"/>
    <ds:schemaRef ds:uri="35914ba8-9e4a-4224-9594-5062124be8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Worklog_Tasks&amp;Times</vt:lpstr>
      <vt:lpstr>Overview</vt:lpstr>
      <vt:lpstr>Drop-downs</vt:lpstr>
      <vt:lpstr>'Worklog_Tasks&amp;Times'!Print_Area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Vladi Stoimenov</dc:creator>
  <cp:keywords/>
  <dc:description/>
  <cp:lastModifiedBy>Vladi Stoimenov</cp:lastModifiedBy>
  <cp:revision/>
  <dcterms:created xsi:type="dcterms:W3CDTF">2020-05-11T09:26:10Z</dcterms:created>
  <dcterms:modified xsi:type="dcterms:W3CDTF">2024-06-21T13:19:10Z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0x010100378F7411FF5BA04C8BB948E4423DB960</vt:lpwstr>
  </property>
</Properties>
</file>