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Альтернативи" sheetId="1" state="visible" r:id="rId2"/>
    <sheet name="Критерії" sheetId="2" state="visible" r:id="rId3"/>
    <sheet name="Ціна" sheetId="3" state="visible" r:id="rId4"/>
    <sheet name="Камера" sheetId="4" state="visible" r:id="rId5"/>
    <sheet name="Ємність" sheetId="5" state="visible" r:id="rId6"/>
    <sheet name="Діагональ" sheetId="6" state="visible" r:id="rId7"/>
    <sheet name="Акумулятор" sheetId="7" state="visible" r:id="rId8"/>
    <sheet name="Оцінка узгодженості ієрархії" sheetId="8" state="visible" r:id="rId9"/>
    <sheet name="Глобальна вага альтернатив за с" sheetId="9" state="visible" r:id="rId10"/>
    <sheet name="Глобальна вага альтернатив за-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<sst xmlns="http://schemas.openxmlformats.org/spreadsheetml/2006/main" count="233" uniqueCount="58">
  <si>
    <t xml:space="preserve">iPhone 15 Pro</t>
  </si>
  <si>
    <t xml:space="preserve">samsung S23 Ultra</t>
  </si>
  <si>
    <t xml:space="preserve">Huaway p60 Pro</t>
  </si>
  <si>
    <t xml:space="preserve">Xiaomi mi 13 Ultra</t>
  </si>
  <si>
    <t xml:space="preserve">OnePlus 10 Pro</t>
  </si>
  <si>
    <t xml:space="preserve">Ціна (грн)</t>
  </si>
  <si>
    <t xml:space="preserve">Камера (основна, Мп)</t>
  </si>
  <si>
    <t xml:space="preserve">Ємність (Тб)</t>
  </si>
  <si>
    <t xml:space="preserve">Діагональ (дюйми)</t>
  </si>
  <si>
    <t xml:space="preserve">Акумулятор (мАг)</t>
  </si>
  <si>
    <t xml:space="preserve">Критерії</t>
  </si>
  <si>
    <t xml:space="preserve">Ціна</t>
  </si>
  <si>
    <t xml:space="preserve">Камера</t>
  </si>
  <si>
    <t xml:space="preserve">Ємність</t>
  </si>
  <si>
    <t xml:space="preserve">Діагональ</t>
  </si>
  <si>
    <t xml:space="preserve">Акумулятор</t>
  </si>
  <si>
    <t xml:space="preserve">Суми по рядках</t>
  </si>
  <si>
    <t xml:space="preserve">Ваги критеріїв (рядкові суми)</t>
  </si>
  <si>
    <t xml:space="preserve">Середнє геометричне</t>
  </si>
  <si>
    <t xml:space="preserve">Ваги критеріїв (середнї геометричні)</t>
  </si>
  <si>
    <t xml:space="preserve">Ціна </t>
  </si>
  <si>
    <t xml:space="preserve">Камера </t>
  </si>
  <si>
    <t xml:space="preserve">Ємність </t>
  </si>
  <si>
    <t xml:space="preserve">Діагональ </t>
  </si>
  <si>
    <t xml:space="preserve">Акумулятор </t>
  </si>
  <si>
    <t xml:space="preserve">Сума</t>
  </si>
  <si>
    <t xml:space="preserve">Сума по стовпцях</t>
  </si>
  <si>
    <t xml:space="preserve">Сума L max</t>
  </si>
  <si>
    <t xml:space="preserve">L max</t>
  </si>
  <si>
    <t xml:space="preserve">ІУ</t>
  </si>
  <si>
    <t xml:space="preserve">ОУ</t>
  </si>
  <si>
    <t xml:space="preserve">Ємкість</t>
  </si>
  <si>
    <t xml:space="preserve">Матриця</t>
  </si>
  <si>
    <t xml:space="preserve">Розмірність</t>
  </si>
  <si>
    <t xml:space="preserve">ІВУ</t>
  </si>
  <si>
    <t xml:space="preserve">Ваги критеріїв</t>
  </si>
  <si>
    <t xml:space="preserve">Глобална вага альтернатив</t>
  </si>
  <si>
    <t xml:space="preserve">Вага критеріїв</t>
  </si>
  <si>
    <t xml:space="preserve">Порядок</t>
  </si>
  <si>
    <t xml:space="preserve">Альтернативи</t>
  </si>
  <si>
    <t xml:space="preserve">Глобальна вага альтернатив</t>
  </si>
  <si>
    <t xml:space="preserve">Вага альтернативи за:</t>
  </si>
  <si>
    <t xml:space="preserve">Вага критерію</t>
  </si>
  <si>
    <t xml:space="preserve">Порогові значення</t>
  </si>
  <si>
    <t xml:space="preserve">Пари альтернатив</t>
  </si>
  <si>
    <t xml:space="preserve">1-2</t>
  </si>
  <si>
    <t xml:space="preserve">-INF</t>
  </si>
  <si>
    <t xml:space="preserve">1-3</t>
  </si>
  <si>
    <t xml:space="preserve">1-4</t>
  </si>
  <si>
    <t xml:space="preserve">1-5</t>
  </si>
  <si>
    <t xml:space="preserve">2-3</t>
  </si>
  <si>
    <t xml:space="preserve">2-4</t>
  </si>
  <si>
    <t xml:space="preserve">2-5</t>
  </si>
  <si>
    <t xml:space="preserve">3-4</t>
  </si>
  <si>
    <t xml:space="preserve">3-5</t>
  </si>
  <si>
    <t xml:space="preserve">4-5</t>
  </si>
  <si>
    <t xml:space="preserve">CritVal, %</t>
  </si>
  <si>
    <t xml:space="preserve">SensVal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</si>
</sst>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6F9D4"/>
        <bgColor rgb="FFFFFFD7"/>
      </patternFill>
    </fill>
    <fill>
      <patternFill patternType="solid">
        <fgColor rgb="FFFFE994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FFF"/>
        <bgColor rgb="FFFFFFD7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6F9D4"/>
      <rgbColor rgb="FFFFE994"/>
      <rgbColor rgb="FF99CCFF"/>
      <rgbColor rgb="FFFF99CC"/>
      <rgbColor rgb="FFCC99FF"/>
      <rgbColor rgb="FFFFD8CE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24.61"/>
    <col collapsed="false" customWidth="true" hidden="false" outlineLevel="0" max="3" min="3" style="0" width="20.72"/>
    <col collapsed="false" customWidth="true" hidden="false" outlineLevel="0" max="4" min="4" style="0" width="18.08"/>
    <col collapsed="false" customWidth="true" hidden="false" outlineLevel="0" max="5" min="5" style="0" width="20.03"/>
    <col collapsed="false" customWidth="true" hidden="false" outlineLevel="0" max="6" min="6" style="0" width="18.91"/>
  </cols>
  <sheetData>
    <row r="1" customFormat="false" ht="54.4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30.55" hidden="false" customHeight="true" outlineLevel="0" collapsed="false">
      <c r="A2" s="2" t="s">
        <v>5</v>
      </c>
      <c r="B2" s="3" t="n">
        <v>78499</v>
      </c>
      <c r="C2" s="3" t="n">
        <v>55999</v>
      </c>
      <c r="D2" s="3" t="n">
        <v>86999</v>
      </c>
      <c r="E2" s="3" t="n">
        <v>45600</v>
      </c>
      <c r="F2" s="3" t="n">
        <v>26666</v>
      </c>
    </row>
    <row r="3" customFormat="false" ht="30.55" hidden="false" customHeight="true" outlineLevel="0" collapsed="false">
      <c r="A3" s="2" t="s">
        <v>6</v>
      </c>
      <c r="B3" s="3" t="n">
        <v>48</v>
      </c>
      <c r="C3" s="3" t="n">
        <v>200</v>
      </c>
      <c r="D3" s="3" t="n">
        <v>50</v>
      </c>
      <c r="E3" s="3" t="n">
        <v>50</v>
      </c>
      <c r="F3" s="3" t="n">
        <v>50</v>
      </c>
    </row>
    <row r="4" customFormat="false" ht="31.3" hidden="false" customHeight="true" outlineLevel="0" collapsed="false">
      <c r="A4" s="2" t="s">
        <v>7</v>
      </c>
      <c r="B4" s="3" t="n">
        <v>1</v>
      </c>
      <c r="C4" s="3" t="n">
        <v>0.5</v>
      </c>
      <c r="D4" s="3" t="n">
        <v>1</v>
      </c>
      <c r="E4" s="3" t="n">
        <v>1</v>
      </c>
      <c r="F4" s="3" t="n">
        <v>0.25</v>
      </c>
    </row>
    <row r="5" customFormat="false" ht="36.55" hidden="false" customHeight="true" outlineLevel="0" collapsed="false">
      <c r="A5" s="2" t="s">
        <v>8</v>
      </c>
      <c r="B5" s="3" t="n">
        <v>6.1</v>
      </c>
      <c r="C5" s="3" t="n">
        <v>6.8</v>
      </c>
      <c r="D5" s="3" t="n">
        <v>7.6</v>
      </c>
      <c r="E5" s="3" t="n">
        <v>6.73</v>
      </c>
      <c r="F5" s="3" t="n">
        <v>6.7</v>
      </c>
    </row>
    <row r="6" customFormat="false" ht="26.85" hidden="false" customHeight="true" outlineLevel="0" collapsed="false">
      <c r="A6" s="2" t="s">
        <v>9</v>
      </c>
      <c r="B6" s="3" t="n">
        <v>3274</v>
      </c>
      <c r="C6" s="3" t="n">
        <v>5000</v>
      </c>
      <c r="D6" s="3" t="n">
        <v>4400</v>
      </c>
      <c r="E6" s="3" t="n">
        <v>5000</v>
      </c>
      <c r="F6" s="3" t="n">
        <v>5000</v>
      </c>
    </row>
    <row r="7" customFormat="false" ht="17.9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9"/>
    <col collapsed="false" customWidth="true" hidden="false" outlineLevel="0" max="7" min="7" style="0" width="21.13"/>
    <col collapsed="false" customWidth="true" hidden="false" outlineLevel="0" max="8" min="8" style="0" width="29.49"/>
    <col collapsed="false" customWidth="true" hidden="false" outlineLevel="0" max="9" min="9" style="0" width="21.28"/>
    <col collapsed="false" customWidth="true" hidden="false" outlineLevel="0" max="10" min="10" style="0" width="31.85"/>
  </cols>
  <sheetData>
    <row r="1" customFormat="false" ht="12.8" hidden="false" customHeight="false" outlineLevel="0" collapsed="false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2.8" hidden="false" customHeight="false" outlineLevel="0" collapsed="false">
      <c r="A2" s="2" t="s">
        <v>20</v>
      </c>
      <c r="B2" s="3" t="n">
        <v>1</v>
      </c>
      <c r="C2" s="3" t="n">
        <f aca="false">1/B3</f>
        <v>0.333333333333333</v>
      </c>
      <c r="D2" s="3" t="n">
        <v>5</v>
      </c>
      <c r="E2" s="3" t="n">
        <v>4</v>
      </c>
      <c r="F2" s="3" t="n">
        <v>7</v>
      </c>
      <c r="G2" s="4" t="n">
        <f aca="false">SUM(B2:F2)</f>
        <v>17.3333333333333</v>
      </c>
      <c r="H2" s="4" t="n">
        <f aca="false">G2/G7</f>
        <v>0.279774028669152</v>
      </c>
      <c r="I2" s="4" t="n">
        <f aca="false">POWER(PRODUCT(B2:F2),1/5)</f>
        <v>2.1567576948959</v>
      </c>
      <c r="J2" s="4" t="n">
        <f aca="false">I2/I7</f>
        <v>0.282143968825889</v>
      </c>
    </row>
    <row r="3" customFormat="false" ht="12.8" hidden="false" customHeight="false" outlineLevel="0" collapsed="false">
      <c r="A3" s="2" t="s">
        <v>21</v>
      </c>
      <c r="B3" s="3" t="n">
        <v>3</v>
      </c>
      <c r="C3" s="3" t="n">
        <v>1</v>
      </c>
      <c r="D3" s="3" t="n">
        <v>7</v>
      </c>
      <c r="E3" s="3" t="n">
        <v>7</v>
      </c>
      <c r="F3" s="3" t="n">
        <v>5</v>
      </c>
      <c r="G3" s="4" t="n">
        <f aca="false">SUM(B3:F3)</f>
        <v>23</v>
      </c>
      <c r="H3" s="4" t="n">
        <f aca="false">G3/G7</f>
        <v>0.371238614964836</v>
      </c>
      <c r="I3" s="4" t="n">
        <f aca="false">POWER(PRODUCT(B3:F3),1/5)</f>
        <v>3.74332442331342</v>
      </c>
      <c r="J3" s="4" t="n">
        <f aca="false">I3/I7</f>
        <v>0.489696367791333</v>
      </c>
    </row>
    <row r="4" customFormat="false" ht="12.8" hidden="false" customHeight="false" outlineLevel="0" collapsed="false">
      <c r="A4" s="2" t="s">
        <v>22</v>
      </c>
      <c r="B4" s="3" t="n">
        <f aca="false">1/D2</f>
        <v>0.2</v>
      </c>
      <c r="C4" s="3" t="n">
        <f aca="false">1/D3</f>
        <v>0.142857142857143</v>
      </c>
      <c r="D4" s="3" t="n">
        <v>1</v>
      </c>
      <c r="E4" s="3" t="n">
        <f aca="false">1/D5</f>
        <v>0.2</v>
      </c>
      <c r="F4" s="3" t="n">
        <v>7</v>
      </c>
      <c r="G4" s="4" t="n">
        <f aca="false">SUM(B4:F4)</f>
        <v>8.54285714285714</v>
      </c>
      <c r="H4" s="4" t="n">
        <f aca="false">G4/G7</f>
        <v>0.137888628415511</v>
      </c>
      <c r="I4" s="4" t="n">
        <f aca="false">POWER(PRODUCT(B4:F4),1/5)</f>
        <v>0.525305560880753</v>
      </c>
      <c r="J4" s="4" t="n">
        <f aca="false">I4/I7</f>
        <v>0.0687197250502259</v>
      </c>
    </row>
    <row r="5" customFormat="false" ht="12.8" hidden="false" customHeight="false" outlineLevel="0" collapsed="false">
      <c r="A5" s="2" t="s">
        <v>23</v>
      </c>
      <c r="B5" s="3" t="n">
        <f aca="false">1/E2</f>
        <v>0.25</v>
      </c>
      <c r="C5" s="3" t="n">
        <f aca="false">1/E3</f>
        <v>0.142857142857143</v>
      </c>
      <c r="D5" s="3" t="n">
        <v>5</v>
      </c>
      <c r="E5" s="3" t="n">
        <v>1</v>
      </c>
      <c r="F5" s="3" t="n">
        <v>5</v>
      </c>
      <c r="G5" s="4" t="n">
        <f aca="false">SUM(B5:F5)</f>
        <v>11.3928571428571</v>
      </c>
      <c r="H5" s="4" t="n">
        <f aca="false">G5/G7</f>
        <v>0.183889935052458</v>
      </c>
      <c r="I5" s="4" t="n">
        <f aca="false">POWER(PRODUCT(B5:F5),1/5)</f>
        <v>0.977589201004575</v>
      </c>
      <c r="J5" s="4" t="n">
        <f aca="false">I5/I7</f>
        <v>0.12788682646433</v>
      </c>
    </row>
    <row r="6" customFormat="false" ht="12.8" hidden="false" customHeight="false" outlineLevel="0" collapsed="false">
      <c r="A6" s="2" t="s">
        <v>24</v>
      </c>
      <c r="B6" s="3" t="n">
        <f aca="false">1/F2</f>
        <v>0.142857142857143</v>
      </c>
      <c r="C6" s="3" t="n">
        <f aca="false">1/F3</f>
        <v>0.2</v>
      </c>
      <c r="D6" s="3" t="n">
        <f aca="false">1/F4</f>
        <v>0.142857142857143</v>
      </c>
      <c r="E6" s="3" t="n">
        <f aca="false">1/F5</f>
        <v>0.2</v>
      </c>
      <c r="F6" s="3" t="n">
        <v>1</v>
      </c>
      <c r="G6" s="4" t="n">
        <f aca="false">SUM(B6:F6)</f>
        <v>1.68571428571429</v>
      </c>
      <c r="H6" s="4" t="n">
        <f aca="false">G6/G7</f>
        <v>0.0272087928980439</v>
      </c>
      <c r="I6" s="4" t="n">
        <f aca="false">POWER(PRODUCT(B6:F6),1/5)</f>
        <v>0.241197489008512</v>
      </c>
      <c r="J6" s="4" t="n">
        <f aca="false">I6/I7</f>
        <v>0.0315531118682226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1" t="s">
        <v>25</v>
      </c>
      <c r="G7" s="4" t="n">
        <f aca="false">SUM(G2:G6)</f>
        <v>61.9547619047619</v>
      </c>
      <c r="H7" s="1" t="s">
        <v>25</v>
      </c>
      <c r="I7" s="4" t="n">
        <f aca="false">SUM(I2:I6)</f>
        <v>7.64417436910316</v>
      </c>
      <c r="J7" s="5"/>
    </row>
    <row r="9" customFormat="false" ht="12.8" hidden="false" customHeight="false" outlineLevel="0" collapsed="false">
      <c r="A9" s="1" t="s">
        <v>26</v>
      </c>
      <c r="B9" s="4" t="n">
        <f aca="false">SUM(B2:B6)</f>
        <v>4.59285714285714</v>
      </c>
      <c r="C9" s="4" t="n">
        <f aca="false">SUM(C2:C6)</f>
        <v>1.81904761904762</v>
      </c>
      <c r="D9" s="4" t="n">
        <f aca="false">SUM(D2:D6)</f>
        <v>18.1428571428571</v>
      </c>
      <c r="E9" s="4" t="n">
        <f aca="false">SUM(E2:E6)</f>
        <v>12.4</v>
      </c>
      <c r="F9" s="4" t="n">
        <f aca="false">SUM(F2:F6)</f>
        <v>25</v>
      </c>
      <c r="G9" s="1" t="s">
        <v>27</v>
      </c>
    </row>
    <row r="10" customFormat="false" ht="12.8" hidden="false" customHeight="false" outlineLevel="0" collapsed="false">
      <c r="A10" s="1" t="s">
        <v>28</v>
      </c>
      <c r="B10" s="3" t="n">
        <f aca="false">B9*J2</f>
        <v>1.29584694253604</v>
      </c>
      <c r="C10" s="3" t="n">
        <f aca="false">C9*J3</f>
        <v>0.890781011887092</v>
      </c>
      <c r="D10" s="3" t="n">
        <f aca="false">D9*J4</f>
        <v>1.24677215448267</v>
      </c>
      <c r="E10" s="3" t="n">
        <f aca="false">E9*J5</f>
        <v>1.58579664815769</v>
      </c>
      <c r="F10" s="3" t="n">
        <f aca="false">F9*J6</f>
        <v>0.788827796705566</v>
      </c>
      <c r="G10" s="4" t="n">
        <f aca="false">SUM(B10:F10)</f>
        <v>5.80802455376906</v>
      </c>
    </row>
    <row r="11" customFormat="false" ht="12.8" hidden="false" customHeight="false" outlineLevel="0" collapsed="false">
      <c r="A11" s="1" t="s">
        <v>29</v>
      </c>
      <c r="B11" s="4" t="n">
        <f aca="false">(G10-5)/4</f>
        <v>0.202006138442266</v>
      </c>
      <c r="C11" s="5"/>
      <c r="D11" s="5"/>
      <c r="E11" s="5"/>
      <c r="F11" s="5"/>
      <c r="G11" s="5"/>
    </row>
    <row r="12" customFormat="false" ht="12.8" hidden="false" customHeight="false" outlineLevel="0" collapsed="false">
      <c r="A12" s="1" t="s">
        <v>30</v>
      </c>
      <c r="B12" s="4" t="n">
        <f aca="false">B11/1.12</f>
        <v>0.180362623609166</v>
      </c>
      <c r="C12" s="5"/>
      <c r="D12" s="5"/>
      <c r="E12" s="5"/>
      <c r="F12" s="5"/>
      <c r="G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3.07"/>
    <col collapsed="false" customWidth="true" hidden="false" outlineLevel="0" max="3" min="3" style="0" width="16.55"/>
    <col collapsed="false" customWidth="true" hidden="false" outlineLevel="0" max="4" min="4" style="0" width="15.02"/>
    <col collapsed="false" customWidth="true" hidden="false" outlineLevel="0" max="5" min="5" style="0" width="16.83"/>
    <col collapsed="false" customWidth="true" hidden="false" outlineLevel="0" max="6" min="6" style="0" width="14.74"/>
    <col collapsed="false" customWidth="true" hidden="false" outlineLevel="0" max="7" min="7" style="0" width="16.41"/>
    <col collapsed="false" customWidth="true" hidden="false" outlineLevel="0" max="8" min="8" style="0" width="26.98"/>
    <col collapsed="false" customWidth="true" hidden="false" outlineLevel="0" max="9" min="9" style="0" width="21.28"/>
    <col collapsed="false" customWidth="true" hidden="false" outlineLevel="0" max="10" min="10" style="0" width="33.23"/>
  </cols>
  <sheetData>
    <row r="1" customFormat="false" ht="12.8" hidden="false" customHeight="false" outlineLevel="0" collapsed="false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2.8" hidden="false" customHeight="false" outlineLevel="0" collapsed="false">
      <c r="A2" s="2" t="s">
        <v>0</v>
      </c>
      <c r="B2" s="3" t="n">
        <v>1</v>
      </c>
      <c r="C2" s="3" t="n">
        <f aca="false">1/B3</f>
        <v>0.142857142857143</v>
      </c>
      <c r="D2" s="3" t="n">
        <v>2</v>
      </c>
      <c r="E2" s="3" t="n">
        <f aca="false">1/B5</f>
        <v>0.142857142857143</v>
      </c>
      <c r="F2" s="3" t="n">
        <f aca="false">1/B6</f>
        <v>0.111111111111111</v>
      </c>
      <c r="G2" s="4" t="n">
        <f aca="false">SUM(B2:F2)</f>
        <v>3.3968253968254</v>
      </c>
      <c r="H2" s="4" t="n">
        <f aca="false">G2/G7</f>
        <v>0.0478814151866872</v>
      </c>
      <c r="I2" s="4" t="n">
        <f aca="false">POWER(PRODUCT(B2:F2),1/5)</f>
        <v>0.339874264868885</v>
      </c>
      <c r="J2" s="4" t="n">
        <f aca="false">I2/I7</f>
        <v>0.0391065999564538</v>
      </c>
    </row>
    <row r="3" customFormat="false" ht="12.8" hidden="false" customHeight="false" outlineLevel="0" collapsed="false">
      <c r="A3" s="2" t="s">
        <v>1</v>
      </c>
      <c r="B3" s="3" t="n">
        <v>7</v>
      </c>
      <c r="C3" s="3" t="n">
        <v>1</v>
      </c>
      <c r="D3" s="3" t="n">
        <v>7</v>
      </c>
      <c r="E3" s="3" t="n">
        <f aca="false">1/C5</f>
        <v>0.333333333333333</v>
      </c>
      <c r="F3" s="3" t="n">
        <f aca="false">1/C6</f>
        <v>0.166666666666667</v>
      </c>
      <c r="G3" s="4" t="n">
        <f aca="false">SUM(B3:F3)</f>
        <v>15.5</v>
      </c>
      <c r="H3" s="4" t="n">
        <f aca="false">G3/G7</f>
        <v>0.218486924905608</v>
      </c>
      <c r="I3" s="4" t="n">
        <f aca="false">POWER(PRODUCT(B3:F3),1/5)</f>
        <v>1.22175665962439</v>
      </c>
      <c r="J3" s="4" t="n">
        <f aca="false">I3/I7</f>
        <v>0.140577719088253</v>
      </c>
    </row>
    <row r="4" customFormat="false" ht="12.8" hidden="false" customHeight="false" outlineLevel="0" collapsed="false">
      <c r="A4" s="2" t="s">
        <v>2</v>
      </c>
      <c r="B4" s="3" t="n">
        <f aca="false">1/D2</f>
        <v>0.5</v>
      </c>
      <c r="C4" s="3" t="n">
        <f aca="false">1/D3</f>
        <v>0.142857142857143</v>
      </c>
      <c r="D4" s="3" t="n">
        <v>1</v>
      </c>
      <c r="E4" s="3" t="n">
        <f aca="false">1/D5</f>
        <v>0.125</v>
      </c>
      <c r="F4" s="3" t="n">
        <f aca="false">1/D6</f>
        <v>0.111111111111111</v>
      </c>
      <c r="G4" s="4" t="n">
        <f aca="false">SUM(B4:F4)</f>
        <v>1.87896825396825</v>
      </c>
      <c r="H4" s="4" t="n">
        <f aca="false">G4/G7</f>
        <v>0.0264858061809537</v>
      </c>
      <c r="I4" s="4" t="n">
        <f aca="false">POWER(PRODUCT(B4:F4),1/5)</f>
        <v>0.250788659205089</v>
      </c>
      <c r="J4" s="4" t="n">
        <f aca="false">I4/I7</f>
        <v>0.0288562353284746</v>
      </c>
    </row>
    <row r="5" customFormat="false" ht="12.8" hidden="false" customHeight="false" outlineLevel="0" collapsed="false">
      <c r="A5" s="2" t="s">
        <v>3</v>
      </c>
      <c r="B5" s="3" t="n">
        <v>7</v>
      </c>
      <c r="C5" s="3" t="n">
        <v>3</v>
      </c>
      <c r="D5" s="3" t="n">
        <v>8</v>
      </c>
      <c r="E5" s="3" t="n">
        <v>1</v>
      </c>
      <c r="F5" s="3" t="n">
        <f aca="false">1/E6</f>
        <v>0.166666666666667</v>
      </c>
      <c r="G5" s="4" t="n">
        <f aca="false">SUM(B5:F5)</f>
        <v>19.1666666666667</v>
      </c>
      <c r="H5" s="4" t="n">
        <f aca="false">G5/G7</f>
        <v>0.270172003915536</v>
      </c>
      <c r="I5" s="4" t="n">
        <f aca="false">POWER(PRODUCT(B5:F5),1/5)</f>
        <v>1.94729436123034</v>
      </c>
      <c r="J5" s="4" t="n">
        <f aca="false">I5/I7</f>
        <v>0.2240595109826</v>
      </c>
    </row>
    <row r="6" customFormat="false" ht="12.8" hidden="false" customHeight="false" outlineLevel="0" collapsed="false">
      <c r="A6" s="2" t="s">
        <v>4</v>
      </c>
      <c r="B6" s="3" t="n">
        <v>9</v>
      </c>
      <c r="C6" s="3" t="n">
        <v>6</v>
      </c>
      <c r="D6" s="3" t="n">
        <v>9</v>
      </c>
      <c r="E6" s="3" t="n">
        <v>6</v>
      </c>
      <c r="F6" s="3" t="n">
        <v>1</v>
      </c>
      <c r="G6" s="4" t="n">
        <f aca="false">SUM(B6:F6)</f>
        <v>31</v>
      </c>
      <c r="H6" s="4" t="n">
        <f aca="false">G6/G7</f>
        <v>0.436973849811215</v>
      </c>
      <c r="I6" s="4" t="n">
        <f aca="false">POWER(PRODUCT(B6:F6),1/5)</f>
        <v>4.93125548855168</v>
      </c>
      <c r="J6" s="4" t="n">
        <f aca="false">I6/I7</f>
        <v>0.567399934644219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1" t="s">
        <v>25</v>
      </c>
      <c r="G7" s="4" t="n">
        <f aca="false">SUM(G2:G6)</f>
        <v>70.9424603174603</v>
      </c>
      <c r="H7" s="1" t="s">
        <v>25</v>
      </c>
      <c r="I7" s="4" t="n">
        <f aca="false">SUM(I2:I6)</f>
        <v>8.69096943348038</v>
      </c>
      <c r="J7" s="5"/>
    </row>
    <row r="9" customFormat="false" ht="12.8" hidden="false" customHeight="false" outlineLevel="0" collapsed="false">
      <c r="A9" s="1" t="s">
        <v>26</v>
      </c>
      <c r="B9" s="4" t="n">
        <f aca="false">SUM(B2:B6)</f>
        <v>24.5</v>
      </c>
      <c r="C9" s="4" t="n">
        <f aca="false">SUM(C2:C6)</f>
        <v>10.2857142857143</v>
      </c>
      <c r="D9" s="4" t="n">
        <f aca="false">SUM(D2:D6)</f>
        <v>27</v>
      </c>
      <c r="E9" s="4" t="n">
        <f aca="false">SUM(E2:E6)</f>
        <v>7.60119047619048</v>
      </c>
      <c r="F9" s="4" t="n">
        <f aca="false">SUM(F2:F6)</f>
        <v>1.55555555555556</v>
      </c>
      <c r="G9" s="1" t="s">
        <v>27</v>
      </c>
    </row>
    <row r="10" customFormat="false" ht="12.8" hidden="false" customHeight="false" outlineLevel="0" collapsed="false">
      <c r="A10" s="1" t="s">
        <v>28</v>
      </c>
      <c r="B10" s="3" t="n">
        <f aca="false">B9*J2</f>
        <v>0.958111698933117</v>
      </c>
      <c r="C10" s="3" t="n">
        <f aca="false">C9*J3</f>
        <v>1.44594225347917</v>
      </c>
      <c r="D10" s="3" t="n">
        <f aca="false">D9*J4</f>
        <v>0.779118353868814</v>
      </c>
      <c r="E10" s="3" t="n">
        <f aca="false">E9*J5</f>
        <v>1.70311902098083</v>
      </c>
      <c r="F10" s="3" t="n">
        <f aca="false">F9*J6</f>
        <v>0.882622120557677</v>
      </c>
      <c r="G10" s="4" t="n">
        <f aca="false">SUM(B10:F10)</f>
        <v>5.76891344781961</v>
      </c>
    </row>
    <row r="11" customFormat="false" ht="12.8" hidden="false" customHeight="false" outlineLevel="0" collapsed="false">
      <c r="A11" s="1" t="s">
        <v>29</v>
      </c>
      <c r="B11" s="4" t="n">
        <f aca="false">(G10-5)/4</f>
        <v>0.192228361954902</v>
      </c>
      <c r="C11" s="5"/>
      <c r="D11" s="5"/>
      <c r="E11" s="5"/>
      <c r="F11" s="5"/>
      <c r="G11" s="5"/>
    </row>
    <row r="12" customFormat="false" ht="12.8" hidden="false" customHeight="false" outlineLevel="0" collapsed="false">
      <c r="A12" s="1" t="s">
        <v>30</v>
      </c>
      <c r="B12" s="4" t="n">
        <f aca="false">B11/1.12</f>
        <v>0.171632466031162</v>
      </c>
      <c r="C12" s="5"/>
      <c r="D12" s="5"/>
      <c r="E12" s="5"/>
      <c r="F12" s="5"/>
      <c r="G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2.93"/>
    <col collapsed="false" customWidth="true" hidden="false" outlineLevel="0" max="3" min="3" style="0" width="16.83"/>
    <col collapsed="false" customWidth="true" hidden="false" outlineLevel="0" max="4" min="4" style="0" width="14.46"/>
    <col collapsed="false" customWidth="true" hidden="false" outlineLevel="0" max="5" min="5" style="0" width="15.71"/>
    <col collapsed="false" customWidth="true" hidden="false" outlineLevel="0" max="6" min="6" style="0" width="14.46"/>
    <col collapsed="false" customWidth="true" hidden="false" outlineLevel="0" max="7" min="7" style="0" width="14.33"/>
    <col collapsed="false" customWidth="true" hidden="false" outlineLevel="0" max="8" min="8" style="0" width="26.42"/>
    <col collapsed="false" customWidth="true" hidden="false" outlineLevel="0" max="9" min="9" style="0" width="18.91"/>
    <col collapsed="false" customWidth="true" hidden="false" outlineLevel="0" max="10" min="10" style="0" width="31.16"/>
  </cols>
  <sheetData>
    <row r="1" customFormat="false" ht="12.8" hidden="false" customHeight="false" outlineLevel="0" collapsed="false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2.8" hidden="false" customHeight="false" outlineLevel="0" collapsed="false">
      <c r="A2" s="2" t="s">
        <v>0</v>
      </c>
      <c r="B2" s="3" t="n">
        <v>1</v>
      </c>
      <c r="C2" s="3" t="n">
        <f aca="false">1/B3</f>
        <v>0.111111111111111</v>
      </c>
      <c r="D2" s="3" t="n">
        <f aca="false">1/B4</f>
        <v>0.5</v>
      </c>
      <c r="E2" s="3" t="n">
        <f aca="false">1/B5</f>
        <v>0.5</v>
      </c>
      <c r="F2" s="3" t="n">
        <f aca="false">1/B6</f>
        <v>0.5</v>
      </c>
      <c r="G2" s="4" t="n">
        <f aca="false">SUM(B2:F2)</f>
        <v>2.61111111111111</v>
      </c>
      <c r="H2" s="4" t="n">
        <f aca="false">G2/G7</f>
        <v>0.0475227502527806</v>
      </c>
      <c r="I2" s="4" t="n">
        <f aca="false">POWER(PRODUCT(B2:F2),1/5)</f>
        <v>0.425141500208597</v>
      </c>
      <c r="J2" s="4" t="n">
        <f aca="false">I2/I7</f>
        <v>0.0503404208579416</v>
      </c>
    </row>
    <row r="3" customFormat="false" ht="12.8" hidden="false" customHeight="false" outlineLevel="0" collapsed="false">
      <c r="A3" s="2" t="s">
        <v>1</v>
      </c>
      <c r="B3" s="3" t="n">
        <v>9</v>
      </c>
      <c r="C3" s="3" t="n">
        <v>1</v>
      </c>
      <c r="D3" s="3" t="n">
        <v>9</v>
      </c>
      <c r="E3" s="3" t="n">
        <v>9</v>
      </c>
      <c r="F3" s="3" t="n">
        <v>9</v>
      </c>
      <c r="G3" s="4" t="n">
        <f aca="false">SUM(B3:F3)</f>
        <v>37</v>
      </c>
      <c r="H3" s="4" t="n">
        <f aca="false">G3/G7</f>
        <v>0.673407482305359</v>
      </c>
      <c r="I3" s="4" t="n">
        <f aca="false">POWER(PRODUCT(B3:F3),1/5)</f>
        <v>5.79954613479529</v>
      </c>
      <c r="J3" s="4" t="n">
        <f aca="false">I3/I7</f>
        <v>0.686716288735389</v>
      </c>
    </row>
    <row r="4" customFormat="false" ht="12.8" hidden="false" customHeight="false" outlineLevel="0" collapsed="false">
      <c r="A4" s="2" t="s">
        <v>2</v>
      </c>
      <c r="B4" s="3" t="n">
        <v>2</v>
      </c>
      <c r="C4" s="3" t="n">
        <f aca="false">1/D3</f>
        <v>0.111111111111111</v>
      </c>
      <c r="D4" s="3" t="n">
        <v>1</v>
      </c>
      <c r="E4" s="3" t="n">
        <f aca="false">1/D5</f>
        <v>1</v>
      </c>
      <c r="F4" s="3" t="n">
        <v>1</v>
      </c>
      <c r="G4" s="4" t="n">
        <f aca="false">SUM(B4:F4)</f>
        <v>5.11111111111111</v>
      </c>
      <c r="H4" s="4" t="n">
        <f aca="false">G4/G7</f>
        <v>0.0930232558139535</v>
      </c>
      <c r="I4" s="4" t="n">
        <f aca="false">POWER(PRODUCT(B4:F4),1/5)</f>
        <v>0.740214344974307</v>
      </c>
      <c r="J4" s="4" t="n">
        <f aca="false">I4/I7</f>
        <v>0.08764776346889</v>
      </c>
    </row>
    <row r="5" customFormat="false" ht="12.8" hidden="false" customHeight="false" outlineLevel="0" collapsed="false">
      <c r="A5" s="2" t="s">
        <v>3</v>
      </c>
      <c r="B5" s="3" t="n">
        <v>2</v>
      </c>
      <c r="C5" s="3" t="n">
        <f aca="false">1/E3</f>
        <v>0.111111111111111</v>
      </c>
      <c r="D5" s="3" t="n">
        <v>1</v>
      </c>
      <c r="E5" s="3" t="n">
        <v>1</v>
      </c>
      <c r="F5" s="3" t="n">
        <v>1</v>
      </c>
      <c r="G5" s="4" t="n">
        <f aca="false">SUM(B5:F5)</f>
        <v>5.11111111111111</v>
      </c>
      <c r="H5" s="4" t="n">
        <f aca="false">G5/G7</f>
        <v>0.0930232558139535</v>
      </c>
      <c r="I5" s="4" t="n">
        <f aca="false">POWER(PRODUCT(B5:F5),1/5)</f>
        <v>0.740214344974307</v>
      </c>
      <c r="J5" s="4" t="n">
        <f aca="false">I5/I7</f>
        <v>0.08764776346889</v>
      </c>
    </row>
    <row r="6" customFormat="false" ht="12.8" hidden="false" customHeight="false" outlineLevel="0" collapsed="false">
      <c r="A6" s="2" t="s">
        <v>4</v>
      </c>
      <c r="B6" s="3" t="n">
        <v>2</v>
      </c>
      <c r="C6" s="3" t="n">
        <f aca="false">1/F3</f>
        <v>0.111111111111111</v>
      </c>
      <c r="D6" s="3" t="n">
        <f aca="false">1/F4</f>
        <v>1</v>
      </c>
      <c r="E6" s="3" t="n">
        <f aca="false">1/F5</f>
        <v>1</v>
      </c>
      <c r="F6" s="3" t="n">
        <v>1</v>
      </c>
      <c r="G6" s="4" t="n">
        <f aca="false">SUM(B6:F6)</f>
        <v>5.11111111111111</v>
      </c>
      <c r="H6" s="4" t="n">
        <f aca="false">G6/G7</f>
        <v>0.0930232558139535</v>
      </c>
      <c r="I6" s="4" t="n">
        <f aca="false">POWER(PRODUCT(B6:F6),1/5)</f>
        <v>0.740214344974307</v>
      </c>
      <c r="J6" s="4" t="n">
        <f aca="false">I6/I7</f>
        <v>0.08764776346889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1" t="s">
        <v>25</v>
      </c>
      <c r="G7" s="4" t="n">
        <f aca="false">SUM(G2:G6)</f>
        <v>54.9444444444444</v>
      </c>
      <c r="H7" s="1" t="s">
        <v>25</v>
      </c>
      <c r="I7" s="4" t="n">
        <f aca="false">SUM(I2:I6)</f>
        <v>8.44533066992681</v>
      </c>
      <c r="J7" s="5"/>
    </row>
    <row r="9" customFormat="false" ht="12.8" hidden="false" customHeight="false" outlineLevel="0" collapsed="false">
      <c r="A9" s="1" t="s">
        <v>26</v>
      </c>
      <c r="B9" s="4" t="n">
        <f aca="false">SUM(B2:B6)</f>
        <v>16</v>
      </c>
      <c r="C9" s="4" t="n">
        <f aca="false">SUM(C2:C6)</f>
        <v>1.44444444444444</v>
      </c>
      <c r="D9" s="4" t="n">
        <f aca="false">SUM(D2:D6)</f>
        <v>12.5</v>
      </c>
      <c r="E9" s="4" t="n">
        <f aca="false">SUM(E2:E6)</f>
        <v>12.5</v>
      </c>
      <c r="F9" s="4" t="n">
        <f aca="false">SUM(F2:F6)</f>
        <v>12.5</v>
      </c>
      <c r="G9" s="1" t="s">
        <v>27</v>
      </c>
    </row>
    <row r="10" customFormat="false" ht="12.8" hidden="false" customHeight="false" outlineLevel="0" collapsed="false">
      <c r="A10" s="1" t="s">
        <v>28</v>
      </c>
      <c r="B10" s="3" t="n">
        <f aca="false">B9*J2</f>
        <v>0.805446733727065</v>
      </c>
      <c r="C10" s="3" t="n">
        <f aca="false">C9*J3</f>
        <v>0.991923528173336</v>
      </c>
      <c r="D10" s="3" t="n">
        <f aca="false">D9*J4</f>
        <v>1.09559704336112</v>
      </c>
      <c r="E10" s="3" t="n">
        <f aca="false">E9*J5</f>
        <v>1.09559704336112</v>
      </c>
      <c r="F10" s="3" t="n">
        <f aca="false">F9*J6</f>
        <v>1.09559704336112</v>
      </c>
      <c r="G10" s="4" t="n">
        <f aca="false">SUM(B10:F10)</f>
        <v>5.08416139198378</v>
      </c>
    </row>
    <row r="11" customFormat="false" ht="12.8" hidden="false" customHeight="false" outlineLevel="0" collapsed="false">
      <c r="A11" s="1" t="s">
        <v>29</v>
      </c>
      <c r="B11" s="4" t="n">
        <f aca="false">(G10-5)/4</f>
        <v>0.0210403479959445</v>
      </c>
      <c r="C11" s="5"/>
      <c r="D11" s="5"/>
      <c r="E11" s="5"/>
      <c r="F11" s="5"/>
      <c r="G11" s="5"/>
    </row>
    <row r="12" customFormat="false" ht="12.8" hidden="false" customHeight="false" outlineLevel="0" collapsed="false">
      <c r="A12" s="1" t="s">
        <v>30</v>
      </c>
      <c r="B12" s="4" t="n">
        <f aca="false">B11/1.12</f>
        <v>0.018786024996379</v>
      </c>
      <c r="C12" s="5"/>
      <c r="D12" s="5"/>
      <c r="E12" s="5"/>
      <c r="F12" s="5"/>
      <c r="G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4.05"/>
    <col collapsed="false" customWidth="true" hidden="false" outlineLevel="0" max="3" min="3" style="0" width="17.38"/>
    <col collapsed="false" customWidth="true" hidden="false" outlineLevel="0" max="4" min="4" style="0" width="15.85"/>
    <col collapsed="false" customWidth="true" hidden="false" outlineLevel="0" max="5" min="5" style="0" width="16.55"/>
    <col collapsed="false" customWidth="true" hidden="false" outlineLevel="0" max="6" min="6" style="0" width="13.9"/>
    <col collapsed="false" customWidth="true" hidden="false" outlineLevel="0" max="7" min="7" style="0" width="15.02"/>
    <col collapsed="false" customWidth="true" hidden="false" outlineLevel="0" max="8" min="8" style="0" width="25.73"/>
    <col collapsed="false" customWidth="true" hidden="false" outlineLevel="0" max="9" min="9" style="0" width="19.19"/>
    <col collapsed="false" customWidth="true" hidden="false" outlineLevel="0" max="10" min="10" style="0" width="31.29"/>
  </cols>
  <sheetData>
    <row r="1" customFormat="false" ht="12.8" hidden="false" customHeight="false" outlineLevel="0" collapsed="false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2.8" hidden="false" customHeight="false" outlineLevel="0" collapsed="false">
      <c r="A2" s="2" t="s">
        <v>0</v>
      </c>
      <c r="B2" s="3" t="n">
        <v>1</v>
      </c>
      <c r="C2" s="3" t="n">
        <v>5</v>
      </c>
      <c r="D2" s="3" t="n">
        <v>1</v>
      </c>
      <c r="E2" s="3" t="n">
        <v>1</v>
      </c>
      <c r="F2" s="3" t="n">
        <v>7</v>
      </c>
      <c r="G2" s="4" t="n">
        <f aca="false">SUM(B2:F2)</f>
        <v>15</v>
      </c>
      <c r="H2" s="4" t="n">
        <f aca="false">G2/G7</f>
        <v>0.281803542673108</v>
      </c>
      <c r="I2" s="4" t="n">
        <f aca="false">POWER(PRODUCT(B2:F2),1/5)</f>
        <v>2.0361680046404</v>
      </c>
      <c r="J2" s="4" t="n">
        <f aca="false">I2/I7</f>
        <v>0.296847355480867</v>
      </c>
    </row>
    <row r="3" customFormat="false" ht="12.8" hidden="false" customHeight="false" outlineLevel="0" collapsed="false">
      <c r="A3" s="2" t="s">
        <v>1</v>
      </c>
      <c r="B3" s="3" t="n">
        <f aca="false">1/C2</f>
        <v>0.2</v>
      </c>
      <c r="C3" s="3" t="n">
        <v>1</v>
      </c>
      <c r="D3" s="3" t="n">
        <f aca="false">1/C4</f>
        <v>0.2</v>
      </c>
      <c r="E3" s="3" t="n">
        <f aca="false">1/C5</f>
        <v>0.2</v>
      </c>
      <c r="F3" s="3" t="n">
        <v>5</v>
      </c>
      <c r="G3" s="4" t="n">
        <f aca="false">SUM(B3:F3)</f>
        <v>6.6</v>
      </c>
      <c r="H3" s="4" t="n">
        <f aca="false">G3/G7</f>
        <v>0.123993558776167</v>
      </c>
      <c r="I3" s="4" t="n">
        <f aca="false">POWER(PRODUCT(B3:F3),1/5)</f>
        <v>0.525305560880753</v>
      </c>
      <c r="J3" s="4" t="n">
        <f aca="false">I3/I7</f>
        <v>0.0765828586891997</v>
      </c>
    </row>
    <row r="4" customFormat="false" ht="12.8" hidden="false" customHeight="false" outlineLevel="0" collapsed="false">
      <c r="A4" s="2" t="s">
        <v>2</v>
      </c>
      <c r="B4" s="3" t="n">
        <f aca="false">1/D2</f>
        <v>1</v>
      </c>
      <c r="C4" s="3" t="n">
        <v>5</v>
      </c>
      <c r="D4" s="3" t="n">
        <v>1</v>
      </c>
      <c r="E4" s="3" t="n">
        <f aca="false">1/D5</f>
        <v>1</v>
      </c>
      <c r="F4" s="3" t="n">
        <v>7</v>
      </c>
      <c r="G4" s="4" t="n">
        <f aca="false">SUM(B4:F4)</f>
        <v>15</v>
      </c>
      <c r="H4" s="4" t="n">
        <f aca="false">G4/G7</f>
        <v>0.281803542673108</v>
      </c>
      <c r="I4" s="4" t="n">
        <f aca="false">POWER(PRODUCT(B4:F4),1/5)</f>
        <v>2.0361680046404</v>
      </c>
      <c r="J4" s="4" t="n">
        <f aca="false">I4/I7</f>
        <v>0.296847355480867</v>
      </c>
    </row>
    <row r="5" customFormat="false" ht="12.8" hidden="false" customHeight="false" outlineLevel="0" collapsed="false">
      <c r="A5" s="2" t="s">
        <v>3</v>
      </c>
      <c r="B5" s="3" t="n">
        <f aca="false">1/E2</f>
        <v>1</v>
      </c>
      <c r="C5" s="3" t="n">
        <v>5</v>
      </c>
      <c r="D5" s="3" t="n">
        <v>1</v>
      </c>
      <c r="E5" s="3" t="n">
        <v>1</v>
      </c>
      <c r="F5" s="3" t="n">
        <v>7</v>
      </c>
      <c r="G5" s="4" t="n">
        <f aca="false">SUM(B5:F5)</f>
        <v>15</v>
      </c>
      <c r="H5" s="4" t="n">
        <f aca="false">G5/G7</f>
        <v>0.281803542673108</v>
      </c>
      <c r="I5" s="4" t="n">
        <f aca="false">POWER(PRODUCT(B5:F5),1/5)</f>
        <v>2.0361680046404</v>
      </c>
      <c r="J5" s="4" t="n">
        <f aca="false">I5/I7</f>
        <v>0.296847355480867</v>
      </c>
    </row>
    <row r="6" customFormat="false" ht="12.8" hidden="false" customHeight="false" outlineLevel="0" collapsed="false">
      <c r="A6" s="2" t="s">
        <v>4</v>
      </c>
      <c r="B6" s="3" t="n">
        <f aca="false">1/F2</f>
        <v>0.142857142857143</v>
      </c>
      <c r="C6" s="3" t="n">
        <f aca="false">1/F3</f>
        <v>0.2</v>
      </c>
      <c r="D6" s="3" t="n">
        <f aca="false">1/F4</f>
        <v>0.142857142857143</v>
      </c>
      <c r="E6" s="3" t="n">
        <f aca="false">1/F5</f>
        <v>0.142857142857143</v>
      </c>
      <c r="F6" s="3" t="n">
        <v>1</v>
      </c>
      <c r="G6" s="4" t="n">
        <f aca="false">SUM(B6:F6)</f>
        <v>1.62857142857143</v>
      </c>
      <c r="H6" s="4" t="n">
        <f aca="false">G6/G7</f>
        <v>0.0305958132045089</v>
      </c>
      <c r="I6" s="4" t="n">
        <f aca="false">POWER(PRODUCT(B6:F6),1/5)</f>
        <v>0.22550032655116</v>
      </c>
      <c r="J6" s="4" t="n">
        <f aca="false">I6/I7</f>
        <v>0.0328750748681987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1" t="s">
        <v>25</v>
      </c>
      <c r="G7" s="4" t="n">
        <f aca="false">SUM(G2:G6)</f>
        <v>53.2285714285714</v>
      </c>
      <c r="H7" s="1" t="s">
        <v>25</v>
      </c>
      <c r="I7" s="4" t="n">
        <f aca="false">SUM(I2:I6)</f>
        <v>6.85930990135311</v>
      </c>
      <c r="J7" s="5"/>
    </row>
    <row r="9" customFormat="false" ht="12.8" hidden="false" customHeight="false" outlineLevel="0" collapsed="false">
      <c r="A9" s="1" t="s">
        <v>26</v>
      </c>
      <c r="B9" s="4" t="n">
        <f aca="false">SUM(B2:B6)</f>
        <v>3.34285714285714</v>
      </c>
      <c r="C9" s="4" t="n">
        <f aca="false">SUM(C2:C6)</f>
        <v>16.2</v>
      </c>
      <c r="D9" s="4" t="n">
        <f aca="false">SUM(D2:D6)</f>
        <v>3.34285714285714</v>
      </c>
      <c r="E9" s="4" t="n">
        <f aca="false">SUM(E2:E6)</f>
        <v>3.34285714285714</v>
      </c>
      <c r="F9" s="4" t="n">
        <f aca="false">SUM(F2:F6)</f>
        <v>27</v>
      </c>
      <c r="G9" s="1" t="s">
        <v>27</v>
      </c>
    </row>
    <row r="10" customFormat="false" ht="12.8" hidden="false" customHeight="false" outlineLevel="0" collapsed="false">
      <c r="A10" s="1" t="s">
        <v>28</v>
      </c>
      <c r="B10" s="3" t="n">
        <f aca="false">B9*J2</f>
        <v>0.99231830260747</v>
      </c>
      <c r="C10" s="3" t="n">
        <f aca="false">C9*J3</f>
        <v>1.24064231076504</v>
      </c>
      <c r="D10" s="3" t="n">
        <f aca="false">D9*J4</f>
        <v>0.99231830260747</v>
      </c>
      <c r="E10" s="3" t="n">
        <f aca="false">E9*J5</f>
        <v>0.99231830260747</v>
      </c>
      <c r="F10" s="3" t="n">
        <f aca="false">F9*J6</f>
        <v>0.887627021441365</v>
      </c>
      <c r="G10" s="4" t="n">
        <f aca="false">SUM(B10:F10)</f>
        <v>5.10522424002881</v>
      </c>
    </row>
    <row r="11" customFormat="false" ht="12.8" hidden="false" customHeight="false" outlineLevel="0" collapsed="false">
      <c r="A11" s="1" t="s">
        <v>29</v>
      </c>
      <c r="B11" s="4" t="n">
        <f aca="false">(G10-5)/4</f>
        <v>0.0263060600072029</v>
      </c>
      <c r="C11" s="5"/>
      <c r="D11" s="5"/>
      <c r="E11" s="5"/>
      <c r="F11" s="5"/>
      <c r="G11" s="5"/>
    </row>
    <row r="12" customFormat="false" ht="12.8" hidden="false" customHeight="false" outlineLevel="0" collapsed="false">
      <c r="A12" s="1" t="s">
        <v>30</v>
      </c>
      <c r="B12" s="4" t="n">
        <f aca="false">B11/1.12</f>
        <v>0.0234875535778598</v>
      </c>
      <c r="C12" s="5"/>
      <c r="D12" s="5"/>
      <c r="E12" s="5"/>
      <c r="F12" s="5"/>
      <c r="G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2.51"/>
    <col collapsed="false" customWidth="true" hidden="false" outlineLevel="0" max="3" min="3" style="0" width="16.55"/>
    <col collapsed="false" customWidth="true" hidden="false" outlineLevel="0" max="4" min="4" style="0" width="14.18"/>
    <col collapsed="false" customWidth="true" hidden="false" outlineLevel="0" max="5" min="5" style="0" width="15.71"/>
    <col collapsed="false" customWidth="true" hidden="false" outlineLevel="0" max="6" min="6" style="0" width="13.63"/>
    <col collapsed="false" customWidth="true" hidden="false" outlineLevel="0" max="7" min="7" style="0" width="15.15"/>
    <col collapsed="false" customWidth="true" hidden="false" outlineLevel="0" max="8" min="8" style="0" width="25.31"/>
    <col collapsed="false" customWidth="true" hidden="false" outlineLevel="0" max="9" min="9" style="0" width="19.6"/>
    <col collapsed="false" customWidth="true" hidden="false" outlineLevel="0" max="10" min="10" style="0" width="31.57"/>
  </cols>
  <sheetData>
    <row r="1" customFormat="false" ht="12.8" hidden="false" customHeight="false" outlineLevel="0" collapsed="false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2.8" hidden="false" customHeight="false" outlineLevel="0" collapsed="false">
      <c r="A2" s="2" t="s">
        <v>0</v>
      </c>
      <c r="B2" s="3" t="n">
        <v>1</v>
      </c>
      <c r="C2" s="3" t="n">
        <f aca="false">1/B3</f>
        <v>0.2</v>
      </c>
      <c r="D2" s="3" t="n">
        <f aca="false">1/B4</f>
        <v>0.142857142857143</v>
      </c>
      <c r="E2" s="3" t="n">
        <f aca="false">1/B5</f>
        <v>0.2</v>
      </c>
      <c r="F2" s="3" t="n">
        <f aca="false">1/B6</f>
        <v>0.2</v>
      </c>
      <c r="G2" s="4" t="n">
        <f aca="false">SUM(B2:F2)</f>
        <v>1.74285714285714</v>
      </c>
      <c r="H2" s="4" t="n">
        <f aca="false">G2/G7</f>
        <v>0.0342792919359371</v>
      </c>
      <c r="I2" s="4" t="n">
        <f aca="false">POWER(PRODUCT(B2:F2),1/5)</f>
        <v>0.257987336842338</v>
      </c>
      <c r="J2" s="4" t="n">
        <f aca="false">I2/I7</f>
        <v>0.0357743714766352</v>
      </c>
    </row>
    <row r="3" customFormat="false" ht="12.8" hidden="false" customHeight="false" outlineLevel="0" collapsed="false">
      <c r="A3" s="2" t="s">
        <v>1</v>
      </c>
      <c r="B3" s="3" t="n">
        <v>5</v>
      </c>
      <c r="C3" s="3" t="n">
        <v>1</v>
      </c>
      <c r="D3" s="3" t="n">
        <f aca="false">1/C4</f>
        <v>0.2</v>
      </c>
      <c r="E3" s="3" t="n">
        <v>2</v>
      </c>
      <c r="F3" s="3" t="n">
        <v>2</v>
      </c>
      <c r="G3" s="4" t="n">
        <f aca="false">SUM(B3:F3)</f>
        <v>10.2</v>
      </c>
      <c r="H3" s="4" t="n">
        <f aca="false">G3/G7</f>
        <v>0.200618151166058</v>
      </c>
      <c r="I3" s="4" t="n">
        <f aca="false">POWER(PRODUCT(B3:F3),1/5)</f>
        <v>1.31950791077289</v>
      </c>
      <c r="J3" s="4" t="n">
        <f aca="false">I3/I7</f>
        <v>0.18297241540656</v>
      </c>
    </row>
    <row r="4" customFormat="false" ht="12.8" hidden="false" customHeight="false" outlineLevel="0" collapsed="false">
      <c r="A4" s="2" t="s">
        <v>2</v>
      </c>
      <c r="B4" s="3" t="n">
        <v>7</v>
      </c>
      <c r="C4" s="3" t="n">
        <v>5</v>
      </c>
      <c r="D4" s="3" t="n">
        <v>1</v>
      </c>
      <c r="E4" s="3" t="n">
        <v>5</v>
      </c>
      <c r="F4" s="3" t="n">
        <v>5</v>
      </c>
      <c r="G4" s="4" t="n">
        <f aca="false">SUM(B4:F4)</f>
        <v>23</v>
      </c>
      <c r="H4" s="4" t="n">
        <f aca="false">G4/G7</f>
        <v>0.452374262433268</v>
      </c>
      <c r="I4" s="4" t="n">
        <f aca="false">POWER(PRODUCT(B4:F4),1/5)</f>
        <v>3.87615924192095</v>
      </c>
      <c r="J4" s="4" t="n">
        <f aca="false">I4/I7</f>
        <v>0.537495996200058</v>
      </c>
    </row>
    <row r="5" customFormat="false" ht="12.8" hidden="false" customHeight="false" outlineLevel="0" collapsed="false">
      <c r="A5" s="2" t="s">
        <v>3</v>
      </c>
      <c r="B5" s="3" t="n">
        <v>5</v>
      </c>
      <c r="C5" s="3" t="n">
        <f aca="false">1/E3</f>
        <v>0.5</v>
      </c>
      <c r="D5" s="3" t="n">
        <f aca="false">1/E4</f>
        <v>0.2</v>
      </c>
      <c r="E5" s="3" t="n">
        <v>1</v>
      </c>
      <c r="F5" s="3" t="n">
        <v>2</v>
      </c>
      <c r="G5" s="4" t="n">
        <f aca="false">SUM(B5:F5)</f>
        <v>8.7</v>
      </c>
      <c r="H5" s="4" t="n">
        <f aca="false">G5/G7</f>
        <v>0.171115481876932</v>
      </c>
      <c r="I5" s="4" t="n">
        <f aca="false">POWER(PRODUCT(B5:F5),1/5)</f>
        <v>1</v>
      </c>
      <c r="J5" s="4" t="n">
        <f aca="false">I5/I7</f>
        <v>0.138667160623072</v>
      </c>
    </row>
    <row r="6" customFormat="false" ht="12.8" hidden="false" customHeight="false" outlineLevel="0" collapsed="false">
      <c r="A6" s="2" t="s">
        <v>4</v>
      </c>
      <c r="B6" s="3" t="n">
        <v>5</v>
      </c>
      <c r="C6" s="3" t="n">
        <f aca="false">1/F3</f>
        <v>0.5</v>
      </c>
      <c r="D6" s="3" t="n">
        <f aca="false">1/F4</f>
        <v>0.2</v>
      </c>
      <c r="E6" s="3" t="n">
        <f aca="false">1/F5</f>
        <v>0.5</v>
      </c>
      <c r="F6" s="3" t="n">
        <v>1</v>
      </c>
      <c r="G6" s="4" t="n">
        <f aca="false">SUM(B6:F6)</f>
        <v>7.2</v>
      </c>
      <c r="H6" s="4" t="n">
        <f aca="false">G6/G7</f>
        <v>0.141612812587806</v>
      </c>
      <c r="I6" s="4" t="n">
        <f aca="false">POWER(PRODUCT(B6:F6),1/5)</f>
        <v>0.757858283255199</v>
      </c>
      <c r="J6" s="4" t="n">
        <f aca="false">I6/I7</f>
        <v>0.105090056293675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1" t="s">
        <v>25</v>
      </c>
      <c r="G7" s="4" t="n">
        <f aca="false">SUM(G2:G6)</f>
        <v>50.8428571428571</v>
      </c>
      <c r="H7" s="1" t="s">
        <v>25</v>
      </c>
      <c r="I7" s="4" t="n">
        <f aca="false">SUM(I2:I6)</f>
        <v>7.21151277279138</v>
      </c>
      <c r="J7" s="5"/>
    </row>
    <row r="9" customFormat="false" ht="12.8" hidden="false" customHeight="false" outlineLevel="0" collapsed="false">
      <c r="A9" s="1" t="s">
        <v>26</v>
      </c>
      <c r="B9" s="4" t="n">
        <f aca="false">SUM(B2:B6)</f>
        <v>23</v>
      </c>
      <c r="C9" s="4" t="n">
        <f aca="false">SUM(C2:C6)</f>
        <v>7.2</v>
      </c>
      <c r="D9" s="4" t="n">
        <f aca="false">SUM(D2:D6)</f>
        <v>1.74285714285714</v>
      </c>
      <c r="E9" s="4" t="n">
        <f aca="false">SUM(E2:E6)</f>
        <v>8.7</v>
      </c>
      <c r="F9" s="4" t="n">
        <f aca="false">SUM(F2:F6)</f>
        <v>10.2</v>
      </c>
      <c r="G9" s="1" t="s">
        <v>27</v>
      </c>
    </row>
    <row r="10" customFormat="false" ht="12.8" hidden="false" customHeight="false" outlineLevel="0" collapsed="false">
      <c r="A10" s="1" t="s">
        <v>28</v>
      </c>
      <c r="B10" s="3" t="n">
        <f aca="false">B9*J2</f>
        <v>0.822810543962609</v>
      </c>
      <c r="C10" s="3" t="n">
        <f aca="false">C9*J3</f>
        <v>1.31740139092723</v>
      </c>
      <c r="D10" s="3" t="n">
        <f aca="false">D9*J4</f>
        <v>0.936778736234386</v>
      </c>
      <c r="E10" s="3" t="n">
        <f aca="false">E9*J5</f>
        <v>1.20640429742073</v>
      </c>
      <c r="F10" s="3" t="n">
        <f aca="false">F9*J6</f>
        <v>1.07191857419548</v>
      </c>
      <c r="G10" s="4" t="n">
        <f aca="false">SUM(B10:F10)</f>
        <v>5.35531354274044</v>
      </c>
    </row>
    <row r="11" customFormat="false" ht="12.8" hidden="false" customHeight="false" outlineLevel="0" collapsed="false">
      <c r="A11" s="1" t="s">
        <v>29</v>
      </c>
      <c r="B11" s="4" t="n">
        <f aca="false">(G10-5)/4</f>
        <v>0.0888283856851089</v>
      </c>
      <c r="C11" s="5"/>
      <c r="D11" s="5"/>
      <c r="E11" s="5"/>
      <c r="F11" s="5"/>
      <c r="G11" s="5"/>
    </row>
    <row r="12" customFormat="false" ht="12.8" hidden="false" customHeight="false" outlineLevel="0" collapsed="false">
      <c r="A12" s="1" t="s">
        <v>30</v>
      </c>
      <c r="B12" s="4" t="n">
        <f aca="false">B11/1.12</f>
        <v>0.0793110586474186</v>
      </c>
      <c r="C12" s="5"/>
      <c r="D12" s="5"/>
      <c r="E12" s="5"/>
      <c r="F12" s="5"/>
      <c r="G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7" activeCellId="0" sqref="D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2.93"/>
    <col collapsed="false" customWidth="true" hidden="false" outlineLevel="0" max="3" min="3" style="0" width="16.55"/>
    <col collapsed="false" customWidth="true" hidden="false" outlineLevel="0" max="4" min="4" style="0" width="15.15"/>
    <col collapsed="false" customWidth="true" hidden="false" outlineLevel="0" max="5" min="5" style="0" width="16.83"/>
    <col collapsed="false" customWidth="true" hidden="false" outlineLevel="0" max="6" min="6" style="0" width="14.46"/>
    <col collapsed="false" customWidth="true" hidden="false" outlineLevel="0" max="7" min="7" style="0" width="15.71"/>
    <col collapsed="false" customWidth="true" hidden="false" outlineLevel="0" max="8" min="8" style="0" width="25.17"/>
    <col collapsed="false" customWidth="true" hidden="false" outlineLevel="0" max="9" min="9" style="0" width="19.19"/>
    <col collapsed="false" customWidth="true" hidden="false" outlineLevel="0" max="10" min="10" style="0" width="31.57"/>
  </cols>
  <sheetData>
    <row r="1" customFormat="false" ht="12.8" hidden="false" customHeight="false" outlineLevel="0" collapsed="false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16</v>
      </c>
      <c r="H1" s="1" t="s">
        <v>17</v>
      </c>
      <c r="I1" s="1" t="s">
        <v>18</v>
      </c>
      <c r="J1" s="1" t="s">
        <v>19</v>
      </c>
    </row>
    <row r="2" customFormat="false" ht="12.8" hidden="false" customHeight="false" outlineLevel="0" collapsed="false">
      <c r="A2" s="2" t="s">
        <v>0</v>
      </c>
      <c r="B2" s="3" t="n">
        <v>1</v>
      </c>
      <c r="C2" s="3" t="n">
        <f aca="false">1/B3</f>
        <v>0.2</v>
      </c>
      <c r="D2" s="3" t="n">
        <f aca="false">1/B4</f>
        <v>0.25</v>
      </c>
      <c r="E2" s="3" t="n">
        <f aca="false">1/B5</f>
        <v>0.2</v>
      </c>
      <c r="F2" s="3" t="n">
        <f aca="false">1/B6</f>
        <v>0.2</v>
      </c>
      <c r="G2" s="4" t="n">
        <f aca="false">SUM(B2:F2)</f>
        <v>1.85</v>
      </c>
      <c r="H2" s="4" t="n">
        <f aca="false">G2/G7</f>
        <v>0.0452876376988984</v>
      </c>
      <c r="I2" s="4" t="n">
        <f aca="false">POWER(PRODUCT(B2:F2),1/5)</f>
        <v>0.288539981181443</v>
      </c>
      <c r="J2" s="4" t="n">
        <f aca="false">I2/I7</f>
        <v>0.0470900147547447</v>
      </c>
    </row>
    <row r="3" customFormat="false" ht="12.8" hidden="false" customHeight="false" outlineLevel="0" collapsed="false">
      <c r="A3" s="2" t="s">
        <v>1</v>
      </c>
      <c r="B3" s="3" t="n">
        <v>5</v>
      </c>
      <c r="C3" s="3" t="n">
        <v>1</v>
      </c>
      <c r="D3" s="3" t="n">
        <v>3</v>
      </c>
      <c r="E3" s="3" t="n">
        <v>1</v>
      </c>
      <c r="F3" s="3" t="n">
        <v>1</v>
      </c>
      <c r="G3" s="4" t="n">
        <f aca="false">SUM(B3:F3)</f>
        <v>11</v>
      </c>
      <c r="H3" s="4" t="n">
        <f aca="false">G3/G7</f>
        <v>0.269277845777234</v>
      </c>
      <c r="I3" s="4" t="n">
        <f aca="false">POWER(PRODUCT(B3:F3),1/5)</f>
        <v>1.71877192758748</v>
      </c>
      <c r="J3" s="4" t="n">
        <f aca="false">I3/I7</f>
        <v>0.28050530501435</v>
      </c>
    </row>
    <row r="4" customFormat="false" ht="12.8" hidden="false" customHeight="false" outlineLevel="0" collapsed="false">
      <c r="A4" s="2" t="s">
        <v>2</v>
      </c>
      <c r="B4" s="3" t="n">
        <v>4</v>
      </c>
      <c r="C4" s="3" t="n">
        <f aca="false">1/D3</f>
        <v>0.333333333333333</v>
      </c>
      <c r="D4" s="3" t="n">
        <v>1</v>
      </c>
      <c r="E4" s="3" t="n">
        <f aca="false">1/D5</f>
        <v>0.333333333333333</v>
      </c>
      <c r="F4" s="3" t="n">
        <f aca="false">1/D6</f>
        <v>0.333333333333333</v>
      </c>
      <c r="G4" s="4" t="n">
        <f aca="false">SUM(B4:F4)</f>
        <v>6</v>
      </c>
      <c r="H4" s="4" t="n">
        <f aca="false">G4/G7</f>
        <v>0.1468788249694</v>
      </c>
      <c r="I4" s="4" t="n">
        <f aca="false">POWER(PRODUCT(B4:F4),1/5)</f>
        <v>0.682557503693073</v>
      </c>
      <c r="J4" s="4" t="n">
        <f aca="false">I4/I7</f>
        <v>0.111394070202205</v>
      </c>
    </row>
    <row r="5" customFormat="false" ht="12.8" hidden="false" customHeight="false" outlineLevel="0" collapsed="false">
      <c r="A5" s="2" t="s">
        <v>3</v>
      </c>
      <c r="B5" s="3" t="n">
        <v>5</v>
      </c>
      <c r="C5" s="3" t="n">
        <f aca="false">1/E3</f>
        <v>1</v>
      </c>
      <c r="D5" s="3" t="n">
        <v>3</v>
      </c>
      <c r="E5" s="3" t="n">
        <v>1</v>
      </c>
      <c r="F5" s="3" t="n">
        <v>1</v>
      </c>
      <c r="G5" s="4" t="n">
        <f aca="false">SUM(B5:F5)</f>
        <v>11</v>
      </c>
      <c r="H5" s="4" t="n">
        <f aca="false">G5/G7</f>
        <v>0.269277845777234</v>
      </c>
      <c r="I5" s="4" t="n">
        <f aca="false">POWER(PRODUCT(B5:F5),1/5)</f>
        <v>1.71877192758748</v>
      </c>
      <c r="J5" s="4" t="n">
        <f aca="false">I5/I7</f>
        <v>0.28050530501435</v>
      </c>
    </row>
    <row r="6" customFormat="false" ht="12.8" hidden="false" customHeight="false" outlineLevel="0" collapsed="false">
      <c r="A6" s="2" t="s">
        <v>4</v>
      </c>
      <c r="B6" s="3" t="n">
        <v>5</v>
      </c>
      <c r="C6" s="3" t="n">
        <f aca="false">1/F3</f>
        <v>1</v>
      </c>
      <c r="D6" s="3" t="n">
        <v>3</v>
      </c>
      <c r="E6" s="3" t="n">
        <f aca="false">1/F5</f>
        <v>1</v>
      </c>
      <c r="F6" s="3" t="n">
        <v>1</v>
      </c>
      <c r="G6" s="4" t="n">
        <f aca="false">SUM(B6:F6)</f>
        <v>11</v>
      </c>
      <c r="H6" s="4" t="n">
        <f aca="false">G6/G7</f>
        <v>0.269277845777234</v>
      </c>
      <c r="I6" s="4" t="n">
        <f aca="false">POWER(PRODUCT(B6:F6),1/5)</f>
        <v>1.71877192758748</v>
      </c>
      <c r="J6" s="4" t="n">
        <f aca="false">I6/I7</f>
        <v>0.28050530501435</v>
      </c>
    </row>
    <row r="7" customFormat="false" ht="12.8" hidden="false" customHeight="false" outlineLevel="0" collapsed="false">
      <c r="A7" s="5"/>
      <c r="B7" s="5"/>
      <c r="C7" s="5"/>
      <c r="D7" s="5"/>
      <c r="E7" s="5"/>
      <c r="F7" s="1" t="s">
        <v>25</v>
      </c>
      <c r="G7" s="4" t="n">
        <f aca="false">SUM(G2:G6)</f>
        <v>40.85</v>
      </c>
      <c r="H7" s="1" t="s">
        <v>25</v>
      </c>
      <c r="I7" s="4" t="n">
        <f aca="false">SUM(I2:I6)</f>
        <v>6.12741326763695</v>
      </c>
      <c r="J7" s="5"/>
    </row>
    <row r="9" customFormat="false" ht="12.8" hidden="false" customHeight="false" outlineLevel="0" collapsed="false">
      <c r="A9" s="1" t="s">
        <v>26</v>
      </c>
      <c r="B9" s="4" t="n">
        <f aca="false">SUM(B2:B6)</f>
        <v>20</v>
      </c>
      <c r="C9" s="4" t="n">
        <f aca="false">SUM(C2:C6)</f>
        <v>3.53333333333333</v>
      </c>
      <c r="D9" s="4" t="n">
        <f aca="false">SUM(D2:D6)</f>
        <v>10.25</v>
      </c>
      <c r="E9" s="4" t="n">
        <f aca="false">SUM(E2:E6)</f>
        <v>3.53333333333333</v>
      </c>
      <c r="F9" s="4" t="n">
        <f aca="false">SUM(F2:F6)</f>
        <v>3.53333333333333</v>
      </c>
      <c r="G9" s="1" t="s">
        <v>27</v>
      </c>
    </row>
    <row r="10" customFormat="false" ht="12.8" hidden="false" customHeight="false" outlineLevel="0" collapsed="false">
      <c r="A10" s="1" t="s">
        <v>28</v>
      </c>
      <c r="B10" s="3" t="n">
        <f aca="false">B9*J2</f>
        <v>0.941800295094895</v>
      </c>
      <c r="C10" s="3" t="n">
        <f aca="false">C9*J3</f>
        <v>0.991118744384036</v>
      </c>
      <c r="D10" s="3" t="n">
        <f aca="false">D9*J4</f>
        <v>1.1417892195726</v>
      </c>
      <c r="E10" s="3" t="n">
        <f aca="false">E9*J5</f>
        <v>0.991118744384036</v>
      </c>
      <c r="F10" s="3" t="n">
        <f aca="false">F9*J6</f>
        <v>0.991118744384036</v>
      </c>
      <c r="G10" s="4" t="n">
        <f aca="false">SUM(B10:F10)</f>
        <v>5.0569457478196</v>
      </c>
    </row>
    <row r="11" customFormat="false" ht="12.8" hidden="false" customHeight="false" outlineLevel="0" collapsed="false">
      <c r="A11" s="1" t="s">
        <v>29</v>
      </c>
      <c r="B11" s="4" t="n">
        <f aca="false">(G10-5)/4</f>
        <v>0.0142364369549017</v>
      </c>
      <c r="C11" s="5"/>
      <c r="D11" s="5"/>
      <c r="E11" s="5"/>
      <c r="F11" s="5"/>
      <c r="G11" s="5"/>
    </row>
    <row r="12" customFormat="false" ht="12.8" hidden="false" customHeight="false" outlineLevel="0" collapsed="false">
      <c r="A12" s="1" t="s">
        <v>30</v>
      </c>
      <c r="B12" s="4" t="n">
        <f aca="false">B11/1.12</f>
        <v>0.0127111044240194</v>
      </c>
      <c r="C12" s="5"/>
      <c r="D12" s="5"/>
      <c r="E12" s="5"/>
      <c r="F12" s="5"/>
      <c r="G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9"/>
  </cols>
  <sheetData>
    <row r="1" customFormat="false" ht="12.8" hidden="false" customHeight="false" outlineLevel="0" collapsed="false">
      <c r="A1" s="1" t="s">
        <v>32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customFormat="false" ht="12.8" hidden="false" customHeight="false" outlineLevel="0" collapsed="false">
      <c r="A2" s="4" t="s">
        <v>33</v>
      </c>
      <c r="B2" s="3" t="n">
        <v>5</v>
      </c>
      <c r="C2" s="3" t="n">
        <v>5</v>
      </c>
      <c r="D2" s="3" t="n">
        <v>5</v>
      </c>
      <c r="E2" s="3" t="n">
        <v>5</v>
      </c>
      <c r="F2" s="3" t="n">
        <v>5</v>
      </c>
      <c r="G2" s="3" t="n">
        <v>5</v>
      </c>
    </row>
    <row r="3" customFormat="false" ht="12.8" hidden="false" customHeight="false" outlineLevel="0" collapsed="false">
      <c r="A3" s="4" t="s">
        <v>28</v>
      </c>
      <c r="B3" s="3" t="n">
        <v>5.808</v>
      </c>
      <c r="C3" s="3" t="n">
        <v>5.769</v>
      </c>
      <c r="D3" s="3" t="n">
        <v>5.084</v>
      </c>
      <c r="E3" s="3" t="n">
        <v>5.105</v>
      </c>
      <c r="F3" s="3" t="n">
        <v>5.355</v>
      </c>
      <c r="G3" s="3" t="n">
        <v>5.057</v>
      </c>
    </row>
    <row r="4" customFormat="false" ht="12.8" hidden="false" customHeight="false" outlineLevel="0" collapsed="false">
      <c r="A4" s="4" t="s">
        <v>29</v>
      </c>
      <c r="B4" s="3" t="n">
        <v>0.202</v>
      </c>
      <c r="C4" s="3" t="n">
        <v>0.192</v>
      </c>
      <c r="D4" s="3" t="n">
        <v>0.021</v>
      </c>
      <c r="E4" s="3" t="n">
        <v>0.026</v>
      </c>
      <c r="F4" s="3" t="n">
        <v>0.089</v>
      </c>
      <c r="G4" s="3" t="n">
        <v>0.014</v>
      </c>
    </row>
    <row r="5" customFormat="false" ht="12.8" hidden="false" customHeight="false" outlineLevel="0" collapsed="false">
      <c r="A5" s="4" t="s">
        <v>34</v>
      </c>
      <c r="B5" s="3" t="n">
        <v>1.12</v>
      </c>
      <c r="C5" s="3" t="n">
        <v>1.12</v>
      </c>
      <c r="D5" s="3" t="n">
        <v>1.12</v>
      </c>
      <c r="E5" s="3" t="n">
        <v>1.12</v>
      </c>
      <c r="F5" s="3" t="n">
        <v>1.12</v>
      </c>
      <c r="G5" s="3" t="n">
        <v>1.12</v>
      </c>
    </row>
    <row r="6" customFormat="false" ht="12.8" hidden="false" customHeight="false" outlineLevel="0" collapsed="false">
      <c r="A6" s="4" t="s">
        <v>30</v>
      </c>
      <c r="B6" s="3" t="n">
        <v>0.18</v>
      </c>
      <c r="C6" s="3" t="n">
        <v>0.172</v>
      </c>
      <c r="D6" s="3" t="n">
        <v>0.019</v>
      </c>
      <c r="E6" s="3" t="n">
        <v>0.023</v>
      </c>
      <c r="F6" s="3" t="n">
        <v>0.079</v>
      </c>
      <c r="G6" s="3" t="n">
        <v>0.013</v>
      </c>
    </row>
    <row r="7" customFormat="false" ht="12.8" hidden="false" customHeight="false" outlineLevel="0" collapsed="false">
      <c r="A7" s="1" t="s">
        <v>35</v>
      </c>
      <c r="B7" s="4"/>
      <c r="C7" s="4" t="n">
        <v>0.28</v>
      </c>
      <c r="D7" s="4" t="n">
        <v>0.49</v>
      </c>
      <c r="E7" s="4" t="n">
        <v>0.07</v>
      </c>
      <c r="F7" s="4" t="n">
        <v>0.13</v>
      </c>
      <c r="G7" s="4" t="n">
        <v>0.03</v>
      </c>
    </row>
    <row r="8" customFormat="false" ht="12.8" hidden="false" customHeight="false" outlineLevel="0" collapsed="false">
      <c r="A8" s="4" t="s">
        <v>29</v>
      </c>
      <c r="B8" s="3" t="n">
        <f aca="false">B4 + SUMPRODUCT(C7:G7,C4:G4)</f>
        <v>0.27986</v>
      </c>
      <c r="C8" s="5"/>
      <c r="D8" s="5"/>
      <c r="E8" s="5"/>
      <c r="F8" s="5"/>
      <c r="G8" s="5"/>
    </row>
    <row r="9" customFormat="false" ht="12.8" hidden="false" customHeight="false" outlineLevel="0" collapsed="false">
      <c r="A9" s="4" t="s">
        <v>34</v>
      </c>
      <c r="B9" s="3" t="n">
        <f aca="false">B5 + SUMPRODUCT(C7:G7,C5:G5)</f>
        <v>2.24</v>
      </c>
      <c r="C9" s="5"/>
      <c r="D9" s="5"/>
      <c r="E9" s="5"/>
      <c r="F9" s="5"/>
      <c r="G9" s="5"/>
    </row>
    <row r="10" customFormat="false" ht="12.8" hidden="false" customHeight="false" outlineLevel="0" collapsed="false">
      <c r="A10" s="4" t="s">
        <v>30</v>
      </c>
      <c r="B10" s="3" t="n">
        <f aca="false">B8/B9</f>
        <v>0.1249375</v>
      </c>
      <c r="C10" s="5"/>
      <c r="D10" s="5"/>
      <c r="E10" s="5"/>
      <c r="F10" s="5"/>
      <c r="G1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16.27"/>
    <col collapsed="false" customWidth="true" hidden="false" outlineLevel="0" max="5" min="3" style="0" width="17.8"/>
    <col collapsed="false" customWidth="true" hidden="false" outlineLevel="0" max="6" min="6" style="0" width="16.55"/>
    <col collapsed="false" customWidth="true" hidden="false" outlineLevel="0" max="7" min="7" style="0" width="24.76"/>
    <col collapsed="false" customWidth="true" hidden="false" outlineLevel="0" max="8" min="8" style="0" width="26.15"/>
  </cols>
  <sheetData>
    <row r="1" customFormat="false" ht="12.8" hidden="false" customHeight="false" outlineLevel="0" collapsed="false">
      <c r="A1" s="1"/>
      <c r="B1" s="6" t="s">
        <v>10</v>
      </c>
      <c r="C1" s="6"/>
      <c r="D1" s="6"/>
      <c r="E1" s="6"/>
      <c r="F1" s="6"/>
      <c r="G1" s="2" t="s">
        <v>36</v>
      </c>
    </row>
    <row r="2" customFormat="false" ht="12.8" hidden="false" customHeight="false" outlineLevel="0" collapsed="false">
      <c r="A2" s="1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customFormat="false" ht="12.8" hidden="false" customHeight="false" outlineLevel="0" collapsed="false">
      <c r="A3" s="1" t="s">
        <v>37</v>
      </c>
      <c r="B3" s="4" t="n">
        <v>0.28</v>
      </c>
      <c r="C3" s="4" t="n">
        <v>0.37</v>
      </c>
      <c r="D3" s="4" t="n">
        <v>0.14</v>
      </c>
      <c r="E3" s="4" t="n">
        <v>0.18</v>
      </c>
      <c r="F3" s="4" t="n">
        <v>0.03</v>
      </c>
      <c r="G3" s="2"/>
    </row>
    <row r="4" customFormat="false" ht="12.8" hidden="false" customHeight="false" outlineLevel="0" collapsed="false">
      <c r="A4" s="2" t="s">
        <v>0</v>
      </c>
      <c r="B4" s="3" t="n">
        <v>0.048</v>
      </c>
      <c r="C4" s="3" t="n">
        <v>0.048</v>
      </c>
      <c r="D4" s="3" t="n">
        <v>0.282</v>
      </c>
      <c r="E4" s="3" t="n">
        <v>0.034</v>
      </c>
      <c r="F4" s="3" t="n">
        <v>0.045</v>
      </c>
      <c r="G4" s="3" t="n">
        <f aca="false">SUMPRODUCT(B3:F3,B4:F4)</f>
        <v>0.07815</v>
      </c>
    </row>
    <row r="5" customFormat="false" ht="12.8" hidden="false" customHeight="false" outlineLevel="0" collapsed="false">
      <c r="A5" s="2" t="s">
        <v>1</v>
      </c>
      <c r="B5" s="3" t="n">
        <v>0.218</v>
      </c>
      <c r="C5" s="3" t="n">
        <v>0.673</v>
      </c>
      <c r="D5" s="3" t="n">
        <v>0.124</v>
      </c>
      <c r="E5" s="3" t="n">
        <v>0.201</v>
      </c>
      <c r="F5" s="3" t="n">
        <v>0.269</v>
      </c>
      <c r="G5" s="3" t="n">
        <f aca="false">SUMPRODUCT(B3:F3,B5:F5)</f>
        <v>0.37166</v>
      </c>
    </row>
    <row r="6" customFormat="false" ht="12.8" hidden="false" customHeight="false" outlineLevel="0" collapsed="false">
      <c r="A6" s="2" t="s">
        <v>2</v>
      </c>
      <c r="B6" s="3" t="n">
        <v>0.026</v>
      </c>
      <c r="C6" s="3" t="n">
        <v>0.093</v>
      </c>
      <c r="D6" s="3" t="n">
        <v>0.282</v>
      </c>
      <c r="E6" s="3" t="n">
        <v>0.452</v>
      </c>
      <c r="F6" s="3" t="n">
        <v>0.147</v>
      </c>
      <c r="G6" s="3" t="n">
        <f aca="false">SUMPRODUCT(B3:F3,B6:F6)</f>
        <v>0.16694</v>
      </c>
    </row>
    <row r="7" customFormat="false" ht="12.8" hidden="false" customHeight="false" outlineLevel="0" collapsed="false">
      <c r="A7" s="2" t="s">
        <v>3</v>
      </c>
      <c r="B7" s="3" t="n">
        <v>0.27</v>
      </c>
      <c r="C7" s="3" t="n">
        <v>0.093</v>
      </c>
      <c r="D7" s="3" t="n">
        <v>0.282</v>
      </c>
      <c r="E7" s="3" t="n">
        <v>0.171</v>
      </c>
      <c r="F7" s="3" t="n">
        <v>0.269</v>
      </c>
      <c r="G7" s="3" t="n">
        <f aca="false">SUMPRODUCT(B3:F3,B7:F7)</f>
        <v>0.18834</v>
      </c>
    </row>
    <row r="8" customFormat="false" ht="12.8" hidden="false" customHeight="false" outlineLevel="0" collapsed="false">
      <c r="A8" s="2" t="s">
        <v>4</v>
      </c>
      <c r="B8" s="3" t="n">
        <v>0.437</v>
      </c>
      <c r="C8" s="3" t="n">
        <v>0.093</v>
      </c>
      <c r="D8" s="3" t="n">
        <v>0.031</v>
      </c>
      <c r="E8" s="3" t="n">
        <v>0.142</v>
      </c>
      <c r="F8" s="3" t="n">
        <v>0.269</v>
      </c>
      <c r="G8" s="3" t="n">
        <f aca="false">SUMPRODUCT(B3:F3,B8:F8)</f>
        <v>0.19474</v>
      </c>
    </row>
    <row r="9" customFormat="false" ht="12.8" hidden="false" customHeight="false" outlineLevel="0" collapsed="false">
      <c r="A9" s="1" t="s">
        <v>38</v>
      </c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</row>
    <row r="10" customFormat="false" ht="12.8" hidden="false" customHeight="false" outlineLevel="0" collapsed="false">
      <c r="A10" s="1" t="s">
        <v>39</v>
      </c>
      <c r="B10" s="3" t="s">
        <v>1</v>
      </c>
      <c r="C10" s="3" t="s">
        <v>4</v>
      </c>
      <c r="D10" s="3" t="s">
        <v>3</v>
      </c>
      <c r="E10" s="3" t="s">
        <v>2</v>
      </c>
      <c r="F10" s="3" t="s">
        <v>0</v>
      </c>
    </row>
  </sheetData>
  <mergeCells count="3">
    <mergeCell ref="A1:A2"/>
    <mergeCell ref="B1:F1"/>
    <mergeCell ref="G1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4"/>
    <col collapsed="false" customWidth="true" hidden="false" outlineLevel="0" max="2" min="2" style="0" width="18.35"/>
    <col collapsed="false" customWidth="true" hidden="false" outlineLevel="0" max="3" min="3" style="0" width="18.63"/>
    <col collapsed="false" customWidth="true" hidden="false" outlineLevel="0" max="4" min="4" style="0" width="18.78"/>
    <col collapsed="false" customWidth="true" hidden="false" outlineLevel="0" max="5" min="5" style="0" width="18.35"/>
    <col collapsed="false" customWidth="true" hidden="false" outlineLevel="0" max="6" min="6" style="0" width="15.58"/>
    <col collapsed="false" customWidth="true" hidden="false" outlineLevel="0" max="7" min="7" style="0" width="24.33"/>
  </cols>
  <sheetData>
    <row r="1" customFormat="false" ht="12.8" hidden="false" customHeight="false" outlineLevel="0" collapsed="false">
      <c r="A1" s="1"/>
      <c r="B1" s="6" t="s">
        <v>10</v>
      </c>
      <c r="C1" s="6"/>
      <c r="D1" s="6"/>
      <c r="E1" s="6"/>
      <c r="F1" s="6"/>
      <c r="G1" s="2" t="s">
        <v>36</v>
      </c>
    </row>
    <row r="2" customFormat="false" ht="12.8" hidden="false" customHeight="false" outlineLevel="0" collapsed="false">
      <c r="A2" s="1"/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</row>
    <row r="3" customFormat="false" ht="12.8" hidden="false" customHeight="false" outlineLevel="0" collapsed="false">
      <c r="A3" s="1" t="s">
        <v>37</v>
      </c>
      <c r="B3" s="4" t="n">
        <v>0.28</v>
      </c>
      <c r="C3" s="4" t="n">
        <v>0.49</v>
      </c>
      <c r="D3" s="4" t="n">
        <v>0.07</v>
      </c>
      <c r="E3" s="4" t="n">
        <v>0.13</v>
      </c>
      <c r="F3" s="4" t="n">
        <v>0.03</v>
      </c>
      <c r="G3" s="2"/>
    </row>
    <row r="4" customFormat="false" ht="12.8" hidden="false" customHeight="false" outlineLevel="0" collapsed="false">
      <c r="A4" s="2" t="s">
        <v>0</v>
      </c>
      <c r="B4" s="7" t="n">
        <v>0.039</v>
      </c>
      <c r="C4" s="7" t="n">
        <v>0.05</v>
      </c>
      <c r="D4" s="7" t="n">
        <v>0.297</v>
      </c>
      <c r="E4" s="7" t="n">
        <v>0.036</v>
      </c>
      <c r="F4" s="7" t="n">
        <v>0.047</v>
      </c>
      <c r="G4" s="3" t="n">
        <f aca="false">SUMPRODUCT(B3:F3,B4:F4)</f>
        <v>0.0623</v>
      </c>
    </row>
    <row r="5" customFormat="false" ht="12.8" hidden="false" customHeight="false" outlineLevel="0" collapsed="false">
      <c r="A5" s="2" t="s">
        <v>1</v>
      </c>
      <c r="B5" s="3" t="n">
        <v>0.141</v>
      </c>
      <c r="C5" s="3" t="n">
        <v>0.687</v>
      </c>
      <c r="D5" s="3" t="n">
        <v>0.077</v>
      </c>
      <c r="E5" s="3" t="n">
        <v>0.183</v>
      </c>
      <c r="F5" s="3" t="n">
        <v>0.28</v>
      </c>
      <c r="G5" s="3" t="n">
        <f aca="false">SUMPRODUCT(B3:F3,B5:F5)</f>
        <v>0.41369</v>
      </c>
    </row>
    <row r="6" customFormat="false" ht="12.8" hidden="false" customHeight="false" outlineLevel="0" collapsed="false">
      <c r="A6" s="2" t="s">
        <v>2</v>
      </c>
      <c r="B6" s="3" t="n">
        <v>0.029</v>
      </c>
      <c r="C6" s="3" t="n">
        <v>0.088</v>
      </c>
      <c r="D6" s="3" t="n">
        <v>0.297</v>
      </c>
      <c r="E6" s="3" t="n">
        <v>0.537</v>
      </c>
      <c r="F6" s="3" t="n">
        <v>0.111</v>
      </c>
      <c r="G6" s="3" t="n">
        <f aca="false">SUMPRODUCT(B3:F3,B6:F6)</f>
        <v>0.14517</v>
      </c>
    </row>
    <row r="7" customFormat="false" ht="12.8" hidden="false" customHeight="false" outlineLevel="0" collapsed="false">
      <c r="A7" s="2" t="s">
        <v>3</v>
      </c>
      <c r="B7" s="7" t="n">
        <v>0.224</v>
      </c>
      <c r="C7" s="7" t="n">
        <v>0.088</v>
      </c>
      <c r="D7" s="7" t="n">
        <v>0.297</v>
      </c>
      <c r="E7" s="7" t="n">
        <v>0.139</v>
      </c>
      <c r="F7" s="7" t="n">
        <v>0.28</v>
      </c>
      <c r="G7" s="3" t="n">
        <f aca="false">SUMPRODUCT(B3:F3,B7:F7)</f>
        <v>0.1531</v>
      </c>
    </row>
    <row r="8" customFormat="false" ht="12.8" hidden="false" customHeight="false" outlineLevel="0" collapsed="false">
      <c r="A8" s="2" t="s">
        <v>4</v>
      </c>
      <c r="B8" s="3" t="n">
        <v>0.567</v>
      </c>
      <c r="C8" s="3" t="n">
        <v>0.088</v>
      </c>
      <c r="D8" s="3" t="n">
        <v>0.033</v>
      </c>
      <c r="E8" s="3" t="n">
        <v>0.105</v>
      </c>
      <c r="F8" s="3" t="n">
        <v>0.28</v>
      </c>
      <c r="G8" s="3" t="n">
        <f aca="false">SUMPRODUCT(B3:F3,B8:F8)</f>
        <v>0.22624</v>
      </c>
    </row>
    <row r="9" customFormat="false" ht="12.8" hidden="false" customHeight="false" outlineLevel="0" collapsed="false">
      <c r="A9" s="1" t="s">
        <v>38</v>
      </c>
      <c r="B9" s="4" t="n">
        <v>1</v>
      </c>
      <c r="C9" s="4" t="n">
        <v>2</v>
      </c>
      <c r="D9" s="4" t="n">
        <v>3</v>
      </c>
      <c r="E9" s="4" t="n">
        <v>4</v>
      </c>
      <c r="F9" s="4" t="n">
        <v>5</v>
      </c>
      <c r="G9" s="5"/>
    </row>
    <row r="10" customFormat="false" ht="12.8" hidden="false" customHeight="false" outlineLevel="0" collapsed="false">
      <c r="A10" s="1" t="s">
        <v>39</v>
      </c>
      <c r="B10" s="3" t="s">
        <v>1</v>
      </c>
      <c r="C10" s="3" t="s">
        <v>4</v>
      </c>
      <c r="D10" s="3" t="s">
        <v>3</v>
      </c>
      <c r="E10" s="3" t="s">
        <v>2</v>
      </c>
      <c r="F10" s="3" t="s">
        <v>0</v>
      </c>
      <c r="G10" s="5"/>
    </row>
    <row r="11" customFormat="false" ht="12.8" hidden="false" customHeight="false" outlineLevel="0" collapsed="false">
      <c r="A11" s="1" t="s">
        <v>40</v>
      </c>
      <c r="B11" s="4" t="n">
        <v>0.4136</v>
      </c>
      <c r="C11" s="4" t="n">
        <v>0.2262</v>
      </c>
      <c r="D11" s="4" t="n">
        <v>0.1531</v>
      </c>
      <c r="E11" s="4" t="n">
        <v>0.1451</v>
      </c>
      <c r="F11" s="4" t="n">
        <v>0.0623</v>
      </c>
      <c r="G11" s="8"/>
    </row>
    <row r="12" customFormat="false" ht="12.8" hidden="false" customHeight="false" outlineLevel="0" collapsed="false">
      <c r="A12" s="1" t="s">
        <v>41</v>
      </c>
      <c r="B12" s="1"/>
      <c r="C12" s="1"/>
      <c r="D12" s="1"/>
      <c r="E12" s="1"/>
      <c r="F12" s="1"/>
      <c r="G12" s="1" t="s">
        <v>42</v>
      </c>
    </row>
    <row r="13" customFormat="false" ht="12.8" hidden="false" customHeight="false" outlineLevel="0" collapsed="false">
      <c r="A13" s="1" t="s">
        <v>11</v>
      </c>
      <c r="B13" s="3" t="n">
        <f aca="false">B5</f>
        <v>0.141</v>
      </c>
      <c r="C13" s="3" t="n">
        <f aca="false">B8</f>
        <v>0.567</v>
      </c>
      <c r="D13" s="3" t="n">
        <f aca="false">B7</f>
        <v>0.224</v>
      </c>
      <c r="E13" s="3" t="n">
        <f aca="false">B6</f>
        <v>0.029</v>
      </c>
      <c r="F13" s="3" t="n">
        <f aca="false">B4</f>
        <v>0.039</v>
      </c>
      <c r="G13" s="3" t="n">
        <v>0.28</v>
      </c>
    </row>
    <row r="14" customFormat="false" ht="12.8" hidden="false" customHeight="false" outlineLevel="0" collapsed="false">
      <c r="A14" s="1" t="s">
        <v>12</v>
      </c>
      <c r="B14" s="3" t="n">
        <f aca="false">C5</f>
        <v>0.687</v>
      </c>
      <c r="C14" s="3" t="n">
        <f aca="false">C8</f>
        <v>0.088</v>
      </c>
      <c r="D14" s="3" t="n">
        <f aca="false">C7</f>
        <v>0.088</v>
      </c>
      <c r="E14" s="3" t="n">
        <f aca="false">C6</f>
        <v>0.088</v>
      </c>
      <c r="F14" s="3" t="n">
        <f aca="false">C4</f>
        <v>0.05</v>
      </c>
      <c r="G14" s="3" t="n">
        <v>0.49</v>
      </c>
    </row>
    <row r="15" customFormat="false" ht="12.8" hidden="false" customHeight="false" outlineLevel="0" collapsed="false">
      <c r="A15" s="1" t="s">
        <v>13</v>
      </c>
      <c r="B15" s="3" t="n">
        <f aca="false">D5</f>
        <v>0.077</v>
      </c>
      <c r="C15" s="3" t="n">
        <f aca="false">D8</f>
        <v>0.033</v>
      </c>
      <c r="D15" s="3" t="n">
        <f aca="false">D7</f>
        <v>0.297</v>
      </c>
      <c r="E15" s="3" t="n">
        <f aca="false">D6</f>
        <v>0.297</v>
      </c>
      <c r="F15" s="3" t="n">
        <f aca="false">D4</f>
        <v>0.297</v>
      </c>
      <c r="G15" s="3" t="n">
        <v>0.07</v>
      </c>
    </row>
    <row r="16" customFormat="false" ht="12.8" hidden="false" customHeight="false" outlineLevel="0" collapsed="false">
      <c r="A16" s="1" t="s">
        <v>14</v>
      </c>
      <c r="B16" s="3" t="n">
        <f aca="false">E5</f>
        <v>0.183</v>
      </c>
      <c r="C16" s="3" t="n">
        <f aca="false">E8</f>
        <v>0.105</v>
      </c>
      <c r="D16" s="3" t="n">
        <f aca="false">E7</f>
        <v>0.139</v>
      </c>
      <c r="E16" s="3" t="n">
        <f aca="false">E6</f>
        <v>0.537</v>
      </c>
      <c r="F16" s="3" t="n">
        <f aca="false">E4</f>
        <v>0.036</v>
      </c>
      <c r="G16" s="3" t="n">
        <v>0.13</v>
      </c>
    </row>
    <row r="17" customFormat="false" ht="12.8" hidden="false" customHeight="false" outlineLevel="0" collapsed="false">
      <c r="A17" s="1" t="s">
        <v>15</v>
      </c>
      <c r="B17" s="3" t="n">
        <f aca="false">F5</f>
        <v>0.28</v>
      </c>
      <c r="C17" s="3" t="n">
        <f aca="false">F8</f>
        <v>0.28</v>
      </c>
      <c r="D17" s="3" t="n">
        <f aca="false">F7</f>
        <v>0.28</v>
      </c>
      <c r="E17" s="3" t="n">
        <f aca="false">F6</f>
        <v>0.111</v>
      </c>
      <c r="F17" s="3" t="n">
        <f aca="false">F4</f>
        <v>0.047</v>
      </c>
      <c r="G17" s="3" t="n">
        <v>0.03</v>
      </c>
    </row>
    <row r="18" customFormat="false" ht="12.8" hidden="false" customHeight="false" outlineLevel="0" collapsed="false">
      <c r="A18" s="1" t="s">
        <v>43</v>
      </c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A19" s="1" t="s">
        <v>44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5"/>
    </row>
    <row r="20" customFormat="false" ht="12.8" hidden="false" customHeight="false" outlineLevel="0" collapsed="false">
      <c r="A20" s="2" t="s">
        <v>45</v>
      </c>
      <c r="B20" s="3" t="n">
        <f aca="false">(C11-B11)/(C13-B13)*(1/G13)</f>
        <v>-1.5710932260228</v>
      </c>
      <c r="C20" s="3" t="n">
        <f aca="false">(C11-B11)/(C14-B14)*(1/G14)</f>
        <v>0.638479097816088</v>
      </c>
      <c r="D20" s="9" t="n">
        <f aca="false">(C11-B11)/(C15-B15)*(1/G15)</f>
        <v>60.8441558441559</v>
      </c>
      <c r="E20" s="9" t="n">
        <f aca="false">(C11-B11)/(C16-B16)*(1/G16)</f>
        <v>18.4812623274162</v>
      </c>
      <c r="F20" s="3" t="s">
        <v>46</v>
      </c>
      <c r="G20" s="5"/>
    </row>
    <row r="21" customFormat="false" ht="12.8" hidden="false" customHeight="false" outlineLevel="0" collapsed="false">
      <c r="A21" s="2" t="s">
        <v>47</v>
      </c>
      <c r="B21" s="3" t="n">
        <f aca="false">(D11-B11)/(D13-B13)*(1/G13)</f>
        <v>-11.2091222030981</v>
      </c>
      <c r="C21" s="3" t="n">
        <f aca="false">(D11-B11)/(D14-B14)*(1/G14)</f>
        <v>0.887533644509557</v>
      </c>
      <c r="D21" s="3" t="n">
        <f aca="false">(D11-B11)/(D15-B15)*(1/G15)</f>
        <v>-16.9155844155844</v>
      </c>
      <c r="E21" s="9" t="n">
        <f aca="false">(D11-B11)/(D16-B16)*(1/G16)</f>
        <v>45.5419580419581</v>
      </c>
      <c r="F21" s="3" t="s">
        <v>46</v>
      </c>
      <c r="G21" s="5"/>
    </row>
    <row r="22" customFormat="false" ht="12.8" hidden="false" customHeight="false" outlineLevel="0" collapsed="false">
      <c r="A22" s="2" t="s">
        <v>48</v>
      </c>
      <c r="B22" s="9" t="n">
        <f aca="false">(E11-B11)/(E13-B13)*(1/G13)</f>
        <v>8.56186224489796</v>
      </c>
      <c r="C22" s="3" t="n">
        <f aca="false">(E11-B11)/(E14-B14)*(1/G14)</f>
        <v>0.914789956049198</v>
      </c>
      <c r="D22" s="3" t="n">
        <f aca="false">(E11-B11)/(E15-B15)*(1/G15)</f>
        <v>-17.4350649350649</v>
      </c>
      <c r="E22" s="3" t="n">
        <f aca="false">(E11-B11)/(E16-B16)*(1/G16)</f>
        <v>-5.83441981747066</v>
      </c>
      <c r="F22" s="9" t="n">
        <f aca="false">(E11-B11)/(E17-B17)*(1/G17)</f>
        <v>52.9585798816568</v>
      </c>
      <c r="G22" s="5"/>
    </row>
    <row r="23" customFormat="false" ht="12.8" hidden="false" customHeight="false" outlineLevel="0" collapsed="false">
      <c r="A23" s="2" t="s">
        <v>49</v>
      </c>
      <c r="B23" s="9" t="n">
        <f aca="false">(F11-B11)/(F13-B13)*(1/G13)</f>
        <v>12.3004201680672</v>
      </c>
      <c r="C23" s="3" t="n">
        <f aca="false">(F11-B11)/(F14-B144)*(1/G13)</f>
        <v>-25.0928571428571</v>
      </c>
      <c r="D23" s="3" t="n">
        <f aca="false">(F11-B11)/(F15-B155)*(1/G13)</f>
        <v>-4.22438672438672</v>
      </c>
      <c r="E23" s="9" t="n">
        <f aca="false">(F11-B11)/(F16-B16)*(1/G16)</f>
        <v>18.3830455259027</v>
      </c>
      <c r="F23" s="9" t="n">
        <f aca="false">(F11-B11)/(F17-B17)*(1/G17)</f>
        <v>50.2575107296137</v>
      </c>
      <c r="G23" s="5"/>
    </row>
    <row r="24" customFormat="false" ht="12.8" hidden="false" customHeight="false" outlineLevel="0" collapsed="false">
      <c r="A24" s="2" t="s">
        <v>50</v>
      </c>
      <c r="B24" s="3" t="n">
        <f aca="false">(D11-C11)/(D13-C13)*(1/G13)</f>
        <v>0.761141191170346</v>
      </c>
      <c r="C24" s="3" t="s">
        <v>46</v>
      </c>
      <c r="D24" s="3" t="n">
        <f aca="false">(D11-C11)/(D15-C15)*(1/G15)</f>
        <v>-3.95562770562771</v>
      </c>
      <c r="E24" s="3" t="n">
        <f aca="false">(D11-C11)/(D16-C16)*(1/G16)</f>
        <v>-16.5384615384615</v>
      </c>
      <c r="F24" s="3" t="s">
        <v>46</v>
      </c>
      <c r="G24" s="5"/>
    </row>
    <row r="25" customFormat="false" ht="12.8" hidden="false" customHeight="false" outlineLevel="0" collapsed="false">
      <c r="A25" s="2" t="s">
        <v>51</v>
      </c>
      <c r="B25" s="3" t="n">
        <f aca="false">(E11-C11)/(E13-C13)*(1/G13)</f>
        <v>0.538369622942114</v>
      </c>
      <c r="C25" s="3" t="s">
        <v>46</v>
      </c>
      <c r="D25" s="3" t="n">
        <f aca="false">(E11-C11)/(E15-C15)*(1/G15)</f>
        <v>-4.38852813852814</v>
      </c>
      <c r="E25" s="3" t="n">
        <f aca="false">(E11-C11)/(E16-C16)*(1/G16)</f>
        <v>-1.44408831908832</v>
      </c>
      <c r="F25" s="9" t="n">
        <f aca="false">(E11-C11)/(E17-C17)*(1/G17)</f>
        <v>15.9960552268245</v>
      </c>
      <c r="G25" s="5"/>
    </row>
    <row r="26" customFormat="false" ht="12.8" hidden="false" customHeight="false" outlineLevel="0" collapsed="false">
      <c r="A26" s="2" t="s">
        <v>52</v>
      </c>
      <c r="B26" s="9" t="n">
        <f aca="false">(F11-C11)/(F13-C13)*(1/G13)</f>
        <v>1.10863095238095</v>
      </c>
      <c r="C26" s="9" t="n">
        <f aca="false">(F11-C11)/(F14-C14)*(1/G14)</f>
        <v>8.80236305048335</v>
      </c>
      <c r="D26" s="3" t="n">
        <f aca="false">(F11-C11)/(F15-C15)*(1/G15)</f>
        <v>-8.86904761904762</v>
      </c>
      <c r="E26" s="9" t="n">
        <f aca="false">(F11-C11)/(F16-C16)*(1/G16)</f>
        <v>18.2720178372352</v>
      </c>
      <c r="F26" s="9" t="n">
        <f aca="false">(F11-C11)/(F17-C17)*(1/G17)</f>
        <v>23.447782546495</v>
      </c>
      <c r="G26" s="5"/>
    </row>
    <row r="27" customFormat="false" ht="12.8" hidden="false" customHeight="false" outlineLevel="0" collapsed="false">
      <c r="A27" s="2" t="s">
        <v>53</v>
      </c>
      <c r="B27" s="3" t="n">
        <f aca="false">(E11-D11)/(E13-D13)*(1/G13)</f>
        <v>0.146520146520147</v>
      </c>
      <c r="C27" s="3" t="n">
        <f aca="false">(E11-D11)/(ED14-E14)*(1/G14)</f>
        <v>0.185528756957329</v>
      </c>
      <c r="D27" s="3" t="s">
        <v>46</v>
      </c>
      <c r="E27" s="3" t="n">
        <f aca="false">(E11-D11)/(E16-D16)*(1/G16)</f>
        <v>-0.154619250096637</v>
      </c>
      <c r="F27" s="9" t="n">
        <f aca="false">(E11-D11)/(E17-D17)*(1/G17)</f>
        <v>1.57790927021696</v>
      </c>
      <c r="G27" s="5"/>
    </row>
    <row r="28" customFormat="false" ht="12.8" hidden="false" customHeight="false" outlineLevel="0" collapsed="false">
      <c r="A28" s="2" t="s">
        <v>54</v>
      </c>
      <c r="B28" s="9" t="n">
        <f aca="false">(F11-D11)/(F13-D13)*(1/G13)</f>
        <v>1.75289575289575</v>
      </c>
      <c r="C28" s="9" t="n">
        <f aca="false">(F11-D11)/(F14-D14)*(1/G14)</f>
        <v>4.8764769065521</v>
      </c>
      <c r="D28" s="3" t="s">
        <v>46</v>
      </c>
      <c r="E28" s="9" t="n">
        <f aca="false">(F11-D11)/(F16-D16)*(1/G16)</f>
        <v>6.78117998506348</v>
      </c>
      <c r="F28" s="10" t="n">
        <f aca="false">(F11-D11)/(F17-D17)*(1/G13)</f>
        <v>1.39178418148375</v>
      </c>
      <c r="G28" s="5"/>
    </row>
    <row r="29" customFormat="false" ht="12.8" hidden="false" customHeight="false" outlineLevel="0" collapsed="false">
      <c r="A29" s="2" t="s">
        <v>55</v>
      </c>
      <c r="B29" s="3" t="n">
        <f aca="false">(F11-E11)/(F13-E13)*(1/G13)</f>
        <v>-29.5714285714286</v>
      </c>
      <c r="C29" s="9" t="n">
        <f aca="false">(F11-E11)/(F14-E14)*(1/G14)</f>
        <v>4.4468313641246</v>
      </c>
      <c r="D29" s="3" t="s">
        <v>46</v>
      </c>
      <c r="E29" s="9" t="n">
        <f aca="false">(F11-E11)/(F16-E16)*(1/G16)</f>
        <v>1.27130354675265</v>
      </c>
      <c r="F29" s="9" t="n">
        <f aca="false">(F11-E11)/(F17-E17)*(1/G17)</f>
        <v>43.125</v>
      </c>
      <c r="G29" s="5"/>
    </row>
    <row r="30" customFormat="false" ht="12.8" hidden="false" customHeight="false" outlineLevel="0" collapsed="false">
      <c r="A30" s="1" t="s">
        <v>56</v>
      </c>
      <c r="B30" s="4" t="n">
        <v>14.65</v>
      </c>
      <c r="C30" s="4" t="n">
        <v>18.55</v>
      </c>
      <c r="D30" s="4" t="n">
        <v>395.56</v>
      </c>
      <c r="E30" s="4" t="n">
        <v>15.46</v>
      </c>
      <c r="F30" s="4" t="n">
        <v>689.96</v>
      </c>
      <c r="G30" s="5"/>
    </row>
    <row r="31" customFormat="false" ht="12.8" hidden="false" customHeight="false" outlineLevel="0" collapsed="false">
      <c r="A31" s="1" t="s">
        <v>57</v>
      </c>
      <c r="B31" s="4" t="n">
        <f aca="false">1/B30</f>
        <v>0.068259385665529</v>
      </c>
      <c r="C31" s="4" t="n">
        <f aca="false">1/C30</f>
        <v>0.0539083557951482</v>
      </c>
      <c r="D31" s="4" t="n">
        <f aca="false">1/D30</f>
        <v>0.00252806148245525</v>
      </c>
      <c r="E31" s="4" t="n">
        <f aca="false">1/E30</f>
        <v>0.0646830530401035</v>
      </c>
      <c r="F31" s="4" t="n">
        <f aca="false">1/F30</f>
        <v>0.00144935938315265</v>
      </c>
      <c r="G31" s="5"/>
    </row>
  </sheetData>
  <mergeCells count="3">
    <mergeCell ref="A1:A2"/>
    <mergeCell ref="B1:F1"/>
    <mergeCell ref="G1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2023-12-21T09:54:45Z</dcterms:created>
  <dc:creator/>
  <dc:description/>
  <dc:language>en-US</dc:language>
  <cp:lastModifiedBy/>
  <dcterms:modified xsi:type="dcterms:W3CDTF">2024-01-05T07:06:09Z</dcterms:modified>
  <cp:revision>49</cp:revision>
  <dc:subject/>
  <dc:title/>
</cp:coreProperties>
</file>