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ate tabelele" sheetId="1" r:id="rId4"/>
  </sheets>
  <definedNames/>
  <calcPr/>
</workbook>
</file>

<file path=xl/sharedStrings.xml><?xml version="1.0" encoding="utf-8"?>
<sst xmlns="http://schemas.openxmlformats.org/spreadsheetml/2006/main" count="902" uniqueCount="115">
  <si>
    <t>RacketSports</t>
  </si>
  <si>
    <t>MIT-BIH</t>
  </si>
  <si>
    <t>PTB - ECG</t>
  </si>
  <si>
    <t>Numar de feature-uri considerate</t>
  </si>
  <si>
    <t>Numar de feature-uri la antrenare</t>
  </si>
  <si>
    <t xml:space="preserve">                         Random Forest Classifier</t>
  </si>
  <si>
    <t xml:space="preserve">                         MLP</t>
  </si>
  <si>
    <t>n_estimators</t>
  </si>
  <si>
    <t>max_depth</t>
  </si>
  <si>
    <t>max_samples</t>
  </si>
  <si>
    <t>Badminton_Clear</t>
  </si>
  <si>
    <t>Badminton_Smash</t>
  </si>
  <si>
    <t>Squash_BackhandBoast</t>
  </si>
  <si>
    <t>Squash_ForehandBoast</t>
  </si>
  <si>
    <t>Media</t>
  </si>
  <si>
    <t>Varianta</t>
  </si>
  <si>
    <t>Acuratetea</t>
  </si>
  <si>
    <t>batch_size</t>
  </si>
  <si>
    <t>Arhitectura</t>
  </si>
  <si>
    <t>epochs / lr</t>
  </si>
  <si>
    <t>dropout</t>
  </si>
  <si>
    <t>step_size /
 gamma</t>
  </si>
  <si>
    <t>Precision</t>
  </si>
  <si>
    <t>Recall</t>
  </si>
  <si>
    <t>F1-score</t>
  </si>
  <si>
    <t>178 / 64 / 32 / 16 / 5</t>
  </si>
  <si>
    <t>10 / 0.01</t>
  </si>
  <si>
    <t>-</t>
  </si>
  <si>
    <t>178 / 64 / 32 / 16 / 2</t>
  </si>
  <si>
    <t>40 / 0.001</t>
  </si>
  <si>
    <t xml:space="preserve">                         MLP 2.0</t>
  </si>
  <si>
    <t>178 / 128 / 64 / 48 / 32 / 16 / 5</t>
  </si>
  <si>
    <t>15 / 0.01</t>
  </si>
  <si>
    <t>178 / 128 / 64 / 48 / 32 / 16 / 2</t>
  </si>
  <si>
    <t>30 / 0.0005</t>
  </si>
  <si>
    <t xml:space="preserve">                         MLP 3.0</t>
  </si>
  <si>
    <t>0.4</t>
  </si>
  <si>
    <t>0.9</t>
  </si>
  <si>
    <t>0.97</t>
  </si>
  <si>
    <t xml:space="preserve">                         XGB Classifier</t>
  </si>
  <si>
    <t>30 / 0.02</t>
  </si>
  <si>
    <t>12 / 0.1</t>
  </si>
  <si>
    <t>0.48</t>
  </si>
  <si>
    <t>0.13</t>
  </si>
  <si>
    <t>0.21</t>
  </si>
  <si>
    <t>0.59</t>
  </si>
  <si>
    <t>0.88</t>
  </si>
  <si>
    <t>0.7</t>
  </si>
  <si>
    <t>50 / 0.01</t>
  </si>
  <si>
    <t>20 / -</t>
  </si>
  <si>
    <t>learning_rate</t>
  </si>
  <si>
    <t xml:space="preserve">                         InceptionTime</t>
  </si>
  <si>
    <t>num_blocks / out_ch / 
bottleneck_ch / kernel_size</t>
  </si>
  <si>
    <t>3 / 2 / 2 / 41</t>
  </si>
  <si>
    <t>5 / 0.001</t>
  </si>
  <si>
    <t>5 / 12 / 12 / 61</t>
  </si>
  <si>
    <t>20 / 0.001</t>
  </si>
  <si>
    <t>3 / 8 / 8 / 61</t>
  </si>
  <si>
    <t>5 / 14 / 14 / 61</t>
  </si>
  <si>
    <t>4 / 8 / 8 / 61</t>
  </si>
  <si>
    <t>10 / 0.001</t>
  </si>
  <si>
    <t>5 / 12 / 12 / 41</t>
  </si>
  <si>
    <t xml:space="preserve">                         InceptionTime 2.0</t>
  </si>
  <si>
    <t>0.2</t>
  </si>
  <si>
    <t xml:space="preserve">                         SVC Classifier</t>
  </si>
  <si>
    <t>6 / 8 / 8 / 61</t>
  </si>
  <si>
    <t>15 / 0.001</t>
  </si>
  <si>
    <t>0.1</t>
  </si>
  <si>
    <t>5 / 0.1</t>
  </si>
  <si>
    <t>0.15</t>
  </si>
  <si>
    <t>0.26</t>
  </si>
  <si>
    <t>0.83</t>
  </si>
  <si>
    <t>0.86</t>
  </si>
  <si>
    <t>0.96</t>
  </si>
  <si>
    <t>25 / 0.001</t>
  </si>
  <si>
    <t>kernel</t>
  </si>
  <si>
    <t>C</t>
  </si>
  <si>
    <t>4 / 8 / 8 / 41</t>
  </si>
  <si>
    <t>12 / 0.002</t>
  </si>
  <si>
    <t>4 / 0.1</t>
  </si>
  <si>
    <t>0.8</t>
  </si>
  <si>
    <t>0.81</t>
  </si>
  <si>
    <t>0.91</t>
  </si>
  <si>
    <t>0.94</t>
  </si>
  <si>
    <t>0.95</t>
  </si>
  <si>
    <t>rbf</t>
  </si>
  <si>
    <t xml:space="preserve">                         InceptionTime 3.0 ( InceptionTime 2.0 + MLP 3.0 )</t>
  </si>
  <si>
    <t>linear</t>
  </si>
  <si>
    <t>10 / 0.002</t>
  </si>
  <si>
    <t>30 / 0.001</t>
  </si>
  <si>
    <t>poly</t>
  </si>
  <si>
    <t xml:space="preserve">                         LSTM</t>
  </si>
  <si>
    <t>Arhitectura - Dropout</t>
  </si>
  <si>
    <t>layers / 
hidden_size</t>
  </si>
  <si>
    <t>178 / 64 / 5 - no dropout</t>
  </si>
  <si>
    <t>50 / 0.001</t>
  </si>
  <si>
    <t>1 / 50</t>
  </si>
  <si>
    <t>178 / 64 / 2 - no dropout</t>
  </si>
  <si>
    <t>130 / 0.001</t>
  </si>
  <si>
    <t>200 / 0.001</t>
  </si>
  <si>
    <t>600 / 0.001</t>
  </si>
  <si>
    <t>1 / 100</t>
  </si>
  <si>
    <t xml:space="preserve">                         LSTM 2.0</t>
  </si>
  <si>
    <t>178 / 64 / 5 - dropout = 0.1</t>
  </si>
  <si>
    <t>25 / 0.002</t>
  </si>
  <si>
    <t>178 / 64 / 2 - dropout = 0.1</t>
  </si>
  <si>
    <t>600 / 0.002</t>
  </si>
  <si>
    <t>3 / 50</t>
  </si>
  <si>
    <t xml:space="preserve">                         LSTM 3.0</t>
  </si>
  <si>
    <t>600 / 0.03</t>
  </si>
  <si>
    <t>50 / 0.8</t>
  </si>
  <si>
    <t>800 / 0.03</t>
  </si>
  <si>
    <t>40 / 0.8</t>
  </si>
  <si>
    <t>1 / 70</t>
  </si>
  <si>
    <t>70 / 0.8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</si>
</sst>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b/>
      <sz val="12.0"/>
      <color rgb="FF0000FF"/>
      <name val="Arial"/>
      <scheme val="minor"/>
    </font>
    <font>
      <b/>
      <color theme="1"/>
      <name val="Arial"/>
    </font>
    <font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</fills>
  <borders count="15">
    <border/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center" readingOrder="0"/>
    </xf>
    <xf borderId="5" fillId="3" fontId="4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0" xfId="0" applyFont="1"/>
    <xf borderId="1" fillId="0" fontId="3" numFmtId="0" xfId="0" applyBorder="1" applyFont="1"/>
    <xf borderId="5" fillId="3" fontId="1" numFmtId="0" xfId="0" applyAlignment="1" applyBorder="1" applyFont="1">
      <alignment horizontal="center" readingOrder="0"/>
    </xf>
    <xf borderId="5" fillId="4" fontId="5" numFmtId="0" xfId="0" applyAlignment="1" applyBorder="1" applyFill="1" applyFont="1">
      <alignment horizontal="left" readingOrder="0" textRotation="0" vertical="center"/>
    </xf>
    <xf borderId="0" fillId="0" fontId="5" numFmtId="0" xfId="0" applyAlignment="1" applyFont="1">
      <alignment horizontal="left" readingOrder="0" textRotation="0" vertical="center"/>
    </xf>
    <xf borderId="5" fillId="0" fontId="3" numFmtId="0" xfId="0" applyBorder="1" applyFont="1"/>
    <xf borderId="5" fillId="5" fontId="1" numFmtId="0" xfId="0" applyBorder="1" applyFill="1" applyFont="1"/>
    <xf borderId="0" fillId="5" fontId="1" numFmtId="0" xfId="0" applyFont="1"/>
    <xf borderId="6" fillId="6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ont="1">
      <alignment horizontal="center" readingOrder="0" vertical="center"/>
    </xf>
    <xf borderId="0" fillId="6" fontId="4" numFmtId="0" xfId="0" applyAlignment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readingOrder="0" vertical="center"/>
    </xf>
    <xf borderId="1" fillId="9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6" fillId="6" fontId="1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/>
    </xf>
    <xf borderId="0" fillId="7" fontId="7" numFmtId="0" xfId="0" applyAlignment="1" applyFont="1">
      <alignment horizontal="center"/>
    </xf>
    <xf borderId="0" fillId="8" fontId="7" numFmtId="0" xfId="0" applyAlignment="1" applyFont="1">
      <alignment horizontal="center"/>
    </xf>
    <xf borderId="1" fillId="9" fontId="7" numFmtId="0" xfId="0" applyAlignment="1" applyBorder="1" applyFont="1">
      <alignment horizontal="center"/>
    </xf>
    <xf borderId="6" fillId="0" fontId="3" numFmtId="0" xfId="0" applyBorder="1" applyFont="1"/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8" fillId="0" fontId="3" numFmtId="0" xfId="0" applyBorder="1" applyFont="1"/>
    <xf borderId="9" fillId="6" fontId="7" numFmtId="0" xfId="0" applyAlignment="1" applyBorder="1" applyFont="1">
      <alignment horizontal="center"/>
    </xf>
    <xf borderId="7" fillId="6" fontId="7" numFmtId="0" xfId="0" applyAlignment="1" applyBorder="1" applyFont="1">
      <alignment horizontal="center"/>
    </xf>
    <xf borderId="7" fillId="6" fontId="7" numFmtId="0" xfId="0" applyAlignment="1" applyBorder="1" applyFont="1">
      <alignment horizontal="center"/>
    </xf>
    <xf borderId="7" fillId="0" fontId="7" numFmtId="0" xfId="0" applyBorder="1" applyFont="1"/>
    <xf borderId="10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3" fillId="6" fontId="1" numFmtId="4" xfId="0" applyAlignment="1" applyBorder="1" applyFont="1" applyNumberForma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4" fillId="6" fontId="1" numFmtId="0" xfId="0" applyAlignment="1" applyBorder="1" applyFont="1">
      <alignment horizontal="center" readingOrder="0" vertical="center"/>
    </xf>
    <xf borderId="3" fillId="10" fontId="1" numFmtId="4" xfId="0" applyAlignment="1" applyBorder="1" applyFill="1" applyFont="1" applyNumberFormat="1">
      <alignment horizontal="center" vertical="center"/>
    </xf>
    <xf borderId="3" fillId="11" fontId="1" numFmtId="4" xfId="0" applyAlignment="1" applyBorder="1" applyFill="1" applyFont="1" applyNumberFormat="1">
      <alignment horizontal="center" vertical="center"/>
    </xf>
    <xf borderId="3" fillId="12" fontId="1" numFmtId="4" xfId="0" applyAlignment="1" applyBorder="1" applyFill="1" applyFont="1" applyNumberFormat="1">
      <alignment horizontal="center" vertical="center"/>
    </xf>
    <xf borderId="2" fillId="13" fontId="1" numFmtId="164" xfId="0" applyAlignment="1" applyBorder="1" applyFill="1" applyFont="1" applyNumberFormat="1">
      <alignment horizontal="center" vertical="center"/>
    </xf>
    <xf borderId="3" fillId="14" fontId="1" numFmtId="164" xfId="0" applyAlignment="1" applyBorder="1" applyFill="1" applyFont="1" applyNumberFormat="1">
      <alignment horizontal="center" vertical="center"/>
    </xf>
    <xf borderId="4" fillId="13" fontId="1" numFmtId="164" xfId="0" applyAlignment="1" applyBorder="1" applyFont="1" applyNumberFormat="1">
      <alignment horizontal="center" vertical="center"/>
    </xf>
    <xf borderId="1" fillId="15" fontId="1" numFmtId="0" xfId="0" applyAlignment="1" applyBorder="1" applyFill="1" applyFont="1">
      <alignment horizontal="center" readingOrder="0" vertical="center"/>
    </xf>
    <xf borderId="3" fillId="3" fontId="4" numFmtId="0" xfId="0" applyAlignment="1" applyBorder="1" applyFont="1">
      <alignment horizontal="center" readingOrder="0" vertical="center"/>
    </xf>
    <xf borderId="3" fillId="6" fontId="4" numFmtId="4" xfId="0" applyAlignment="1" applyBorder="1" applyFont="1" applyNumberFormat="1">
      <alignment horizontal="center" readingOrder="0" vertical="center"/>
    </xf>
    <xf borderId="3" fillId="6" fontId="1" numFmtId="0" xfId="0" applyAlignment="1" applyBorder="1" applyFont="1">
      <alignment horizontal="center" readingOrder="0" vertical="center"/>
    </xf>
    <xf borderId="2" fillId="10" fontId="1" numFmtId="4" xfId="0" applyAlignment="1" applyBorder="1" applyFont="1" applyNumberFormat="1">
      <alignment horizontal="center" vertical="center"/>
    </xf>
    <xf borderId="4" fillId="12" fontId="1" numFmtId="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8" fillId="6" fontId="1" numFmtId="4" xfId="0" applyAlignment="1" applyBorder="1" applyFont="1" applyNumberFormat="1">
      <alignment horizontal="center" readingOrder="0" vertical="center"/>
    </xf>
    <xf borderId="9" fillId="6" fontId="7" numFmtId="4" xfId="0" applyAlignment="1" applyBorder="1" applyFont="1" applyNumberFormat="1">
      <alignment horizontal="center"/>
    </xf>
    <xf borderId="9" fillId="3" fontId="7" numFmtId="0" xfId="0" applyAlignment="1" applyBorder="1" applyFont="1">
      <alignment horizontal="center"/>
    </xf>
    <xf borderId="7" fillId="6" fontId="7" numFmtId="4" xfId="0" applyAlignment="1" applyBorder="1" applyFont="1" applyNumberFormat="1">
      <alignment horizontal="center"/>
    </xf>
    <xf borderId="9" fillId="10" fontId="7" numFmtId="4" xfId="0" applyAlignment="1" applyBorder="1" applyFont="1" applyNumberFormat="1">
      <alignment horizontal="center"/>
    </xf>
    <xf borderId="9" fillId="11" fontId="7" numFmtId="4" xfId="0" applyAlignment="1" applyBorder="1" applyFont="1" applyNumberFormat="1">
      <alignment horizontal="center"/>
    </xf>
    <xf borderId="7" fillId="12" fontId="7" numFmtId="4" xfId="0" applyAlignment="1" applyBorder="1" applyFont="1" applyNumberFormat="1">
      <alignment horizontal="center"/>
    </xf>
    <xf borderId="9" fillId="13" fontId="7" numFmtId="164" xfId="0" applyAlignment="1" applyBorder="1" applyFont="1" applyNumberFormat="1">
      <alignment horizontal="center"/>
    </xf>
    <xf borderId="9" fillId="14" fontId="7" numFmtId="164" xfId="0" applyAlignment="1" applyBorder="1" applyFont="1" applyNumberFormat="1">
      <alignment horizontal="center"/>
    </xf>
    <xf borderId="7" fillId="13" fontId="7" numFmtId="164" xfId="0" applyAlignment="1" applyBorder="1" applyFont="1" applyNumberFormat="1">
      <alignment horizontal="center"/>
    </xf>
    <xf borderId="7" fillId="15" fontId="7" numFmtId="0" xfId="0" applyAlignment="1" applyBorder="1" applyFont="1">
      <alignment horizontal="center"/>
    </xf>
    <xf borderId="9" fillId="3" fontId="7" numFmtId="0" xfId="0" applyAlignment="1" applyBorder="1" applyFont="1">
      <alignment horizontal="center" readingOrder="0"/>
    </xf>
    <xf borderId="7" fillId="6" fontId="7" numFmtId="4" xfId="0" applyAlignment="1" applyBorder="1" applyFont="1" applyNumberFormat="1">
      <alignment horizontal="center" readingOrder="0"/>
    </xf>
    <xf borderId="9" fillId="6" fontId="7" numFmtId="4" xfId="0" applyAlignment="1" applyBorder="1" applyFont="1" applyNumberFormat="1">
      <alignment horizontal="center" readingOrder="0"/>
    </xf>
    <xf borderId="7" fillId="15" fontId="7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10" fontId="1" numFmtId="4" xfId="0" applyAlignment="1" applyFont="1" applyNumberFormat="1">
      <alignment horizontal="center" vertical="center"/>
    </xf>
    <xf borderId="0" fillId="11" fontId="1" numFmtId="4" xfId="0" applyAlignment="1" applyFont="1" applyNumberFormat="1">
      <alignment horizontal="center" vertical="center"/>
    </xf>
    <xf borderId="0" fillId="12" fontId="1" numFmtId="4" xfId="0" applyAlignment="1" applyFont="1" applyNumberFormat="1">
      <alignment horizontal="center" vertical="center"/>
    </xf>
    <xf borderId="5" fillId="13" fontId="1" numFmtId="164" xfId="0" applyAlignment="1" applyBorder="1" applyFont="1" applyNumberFormat="1">
      <alignment horizontal="center" vertical="center"/>
    </xf>
    <xf borderId="0" fillId="14" fontId="1" numFmtId="164" xfId="0" applyAlignment="1" applyFont="1" applyNumberFormat="1">
      <alignment horizontal="center" vertical="center"/>
    </xf>
    <xf borderId="1" fillId="13" fontId="1" numFmtId="164" xfId="0" applyAlignment="1" applyBorder="1" applyFont="1" applyNumberFormat="1">
      <alignment horizontal="center" vertical="center"/>
    </xf>
    <xf borderId="0" fillId="3" fontId="4" numFmtId="0" xfId="0" applyAlignment="1" applyFont="1">
      <alignment horizontal="center" readingOrder="0" vertical="center"/>
    </xf>
    <xf borderId="5" fillId="10" fontId="1" numFmtId="4" xfId="0" applyAlignment="1" applyBorder="1" applyFont="1" applyNumberFormat="1">
      <alignment horizontal="center" vertical="center"/>
    </xf>
    <xf borderId="1" fillId="12" fontId="1" numFmtId="4" xfId="0" applyAlignment="1" applyBorder="1" applyFont="1" applyNumberFormat="1">
      <alignment horizontal="center" vertical="center"/>
    </xf>
    <xf borderId="7" fillId="0" fontId="3" numFmtId="0" xfId="0" applyBorder="1" applyFont="1"/>
    <xf borderId="7" fillId="0" fontId="1" numFmtId="0" xfId="0" applyAlignment="1" applyBorder="1" applyFont="1">
      <alignment horizontal="center" readingOrder="0" vertical="center"/>
    </xf>
    <xf borderId="9" fillId="6" fontId="1" numFmtId="0" xfId="0" applyAlignment="1" applyBorder="1" applyFont="1">
      <alignment horizontal="center" readingOrder="0" vertical="center"/>
    </xf>
    <xf borderId="9" fillId="3" fontId="4" numFmtId="0" xfId="0" applyAlignment="1" applyBorder="1" applyFont="1">
      <alignment horizontal="center" readingOrder="0" vertical="center"/>
    </xf>
    <xf borderId="7" fillId="6" fontId="1" numFmtId="0" xfId="0" applyAlignment="1" applyBorder="1" applyFont="1">
      <alignment horizontal="center" readingOrder="0" vertical="center"/>
    </xf>
    <xf borderId="9" fillId="6" fontId="4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vertical="center"/>
    </xf>
    <xf borderId="7" fillId="6" fontId="4" numFmtId="0" xfId="0" applyAlignment="1" applyBorder="1" applyFont="1">
      <alignment horizontal="center" readingOrder="0" vertical="center"/>
    </xf>
    <xf borderId="9" fillId="10" fontId="4" numFmtId="4" xfId="0" applyAlignment="1" applyBorder="1" applyFont="1" applyNumberFormat="1">
      <alignment horizontal="center" vertical="center"/>
    </xf>
    <xf borderId="9" fillId="11" fontId="4" numFmtId="4" xfId="0" applyAlignment="1" applyBorder="1" applyFont="1" applyNumberFormat="1">
      <alignment horizontal="center" vertical="center"/>
    </xf>
    <xf borderId="9" fillId="12" fontId="4" numFmtId="4" xfId="0" applyAlignment="1" applyBorder="1" applyFont="1" applyNumberFormat="1">
      <alignment horizontal="center" vertical="center"/>
    </xf>
    <xf borderId="14" fillId="13" fontId="1" numFmtId="164" xfId="0" applyAlignment="1" applyBorder="1" applyFont="1" applyNumberFormat="1">
      <alignment horizontal="center" vertical="center"/>
    </xf>
    <xf borderId="9" fillId="14" fontId="1" numFmtId="164" xfId="0" applyAlignment="1" applyBorder="1" applyFont="1" applyNumberFormat="1">
      <alignment horizontal="center" vertical="center"/>
    </xf>
    <xf borderId="7" fillId="13" fontId="1" numFmtId="164" xfId="0" applyAlignment="1" applyBorder="1" applyFont="1" applyNumberFormat="1">
      <alignment horizontal="center" vertical="center"/>
    </xf>
    <xf borderId="7" fillId="15" fontId="4" numFmtId="0" xfId="0" applyAlignment="1" applyBorder="1" applyFont="1">
      <alignment horizontal="center" readingOrder="0" vertical="center"/>
    </xf>
    <xf borderId="14" fillId="10" fontId="1" numFmtId="4" xfId="0" applyAlignment="1" applyBorder="1" applyFont="1" applyNumberFormat="1">
      <alignment horizontal="center" vertical="center"/>
    </xf>
    <xf borderId="9" fillId="11" fontId="1" numFmtId="4" xfId="0" applyAlignment="1" applyBorder="1" applyFont="1" applyNumberFormat="1">
      <alignment horizontal="center" vertical="center"/>
    </xf>
    <xf borderId="7" fillId="12" fontId="1" numFmtId="4" xfId="0" applyAlignment="1" applyBorder="1" applyFont="1" applyNumberFormat="1">
      <alignment horizontal="center" vertical="center"/>
    </xf>
    <xf borderId="7" fillId="15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9" fillId="12" fontId="1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horizontal="center" readingOrder="0" vertical="center"/>
    </xf>
    <xf borderId="5" fillId="13" fontId="4" numFmtId="164" xfId="0" applyAlignment="1" applyBorder="1" applyFont="1" applyNumberFormat="1">
      <alignment horizontal="center" vertical="center"/>
    </xf>
    <xf borderId="5" fillId="10" fontId="4" numFmtId="4" xfId="0" applyAlignment="1" applyBorder="1" applyFont="1" applyNumberFormat="1">
      <alignment horizontal="center" vertical="center"/>
    </xf>
    <xf borderId="0" fillId="14" fontId="4" numFmtId="164" xfId="0" applyAlignment="1" applyFont="1" applyNumberFormat="1">
      <alignment horizontal="center" vertical="center"/>
    </xf>
    <xf borderId="1" fillId="13" fontId="4" numFmtId="164" xfId="0" applyAlignment="1" applyBorder="1" applyFont="1" applyNumberFormat="1">
      <alignment horizontal="center" vertical="center"/>
    </xf>
    <xf borderId="9" fillId="10" fontId="1" numFmtId="4" xfId="0" applyAlignment="1" applyBorder="1" applyFont="1" applyNumberFormat="1">
      <alignment horizontal="center" vertical="center"/>
    </xf>
    <xf borderId="14" fillId="10" fontId="4" numFmtId="4" xfId="0" applyAlignment="1" applyBorder="1" applyFont="1" applyNumberFormat="1">
      <alignment horizontal="center" vertical="center"/>
    </xf>
    <xf borderId="9" fillId="14" fontId="4" numFmtId="164" xfId="0" applyAlignment="1" applyBorder="1" applyFont="1" applyNumberFormat="1">
      <alignment horizontal="center" vertical="center"/>
    </xf>
    <xf borderId="7" fillId="13" fontId="4" numFmtId="164" xfId="0" applyAlignment="1" applyBorder="1" applyFont="1" applyNumberFormat="1">
      <alignment horizontal="center" vertical="center"/>
    </xf>
    <xf borderId="9" fillId="6" fontId="1" numFmtId="4" xfId="0" applyAlignment="1" applyBorder="1" applyFont="1" applyNumberFormat="1">
      <alignment horizontal="center" readingOrder="0" vertical="center"/>
    </xf>
    <xf borderId="14" fillId="6" fontId="7" numFmtId="4" xfId="0" applyAlignment="1" applyBorder="1" applyFont="1" applyNumberFormat="1">
      <alignment horizontal="center"/>
    </xf>
    <xf borderId="1" fillId="0" fontId="5" numFmtId="0" xfId="0" applyAlignment="1" applyBorder="1" applyFont="1">
      <alignment horizontal="left" readingOrder="0" textRotation="0" vertical="center"/>
    </xf>
    <xf borderId="8" fillId="0" fontId="1" numFmtId="0" xfId="0" applyAlignment="1" applyBorder="1" applyFont="1">
      <alignment horizontal="center" readingOrder="0" vertical="center"/>
    </xf>
    <xf borderId="8" fillId="16" fontId="1" numFmtId="0" xfId="0" applyAlignment="1" applyBorder="1" applyFill="1" applyFont="1">
      <alignment horizontal="center" readingOrder="0" vertical="center"/>
    </xf>
    <xf borderId="7" fillId="16" fontId="1" numFmtId="0" xfId="0" applyAlignment="1" applyBorder="1" applyFont="1">
      <alignment horizontal="center" readingOrder="0" vertical="center"/>
    </xf>
    <xf borderId="9" fillId="16" fontId="1" numFmtId="0" xfId="0" applyAlignment="1" applyBorder="1" applyFont="1">
      <alignment horizontal="center" readingOrder="0" vertical="center"/>
    </xf>
    <xf borderId="9" fillId="16" fontId="4" numFmtId="0" xfId="0" applyAlignment="1" applyBorder="1" applyFont="1">
      <alignment horizontal="center" readingOrder="0" vertical="center"/>
    </xf>
    <xf borderId="9" fillId="16" fontId="1" numFmtId="4" xfId="0" applyAlignment="1" applyBorder="1" applyFont="1" applyNumberFormat="1">
      <alignment horizontal="center" vertical="center"/>
    </xf>
    <xf borderId="14" fillId="16" fontId="1" numFmtId="164" xfId="0" applyAlignment="1" applyBorder="1" applyFont="1" applyNumberFormat="1">
      <alignment horizontal="center" vertical="center"/>
    </xf>
    <xf borderId="9" fillId="16" fontId="1" numFmtId="164" xfId="0" applyAlignment="1" applyBorder="1" applyFont="1" applyNumberFormat="1">
      <alignment horizontal="center" vertical="center"/>
    </xf>
    <xf borderId="7" fillId="16" fontId="1" numFmtId="164" xfId="0" applyAlignment="1" applyBorder="1" applyFont="1" applyNumberFormat="1">
      <alignment horizontal="center" vertical="center"/>
    </xf>
    <xf borderId="7" fillId="16" fontId="4" numFmtId="0" xfId="0" applyAlignment="1" applyBorder="1" applyFont="1">
      <alignment horizontal="center" readingOrder="0" vertical="center"/>
    </xf>
    <xf borderId="14" fillId="16" fontId="4" numFmtId="4" xfId="0" applyAlignment="1" applyBorder="1" applyFont="1" applyNumberFormat="1">
      <alignment horizontal="center" vertical="center"/>
    </xf>
    <xf borderId="9" fillId="16" fontId="4" numFmtId="4" xfId="0" applyAlignment="1" applyBorder="1" applyFont="1" applyNumberFormat="1">
      <alignment horizontal="center" vertical="center"/>
    </xf>
    <xf borderId="7" fillId="16" fontId="4" numFmtId="4" xfId="0" applyAlignment="1" applyBorder="1" applyFont="1" applyNumberFormat="1">
      <alignment horizontal="center" vertical="center"/>
    </xf>
    <xf borderId="14" fillId="16" fontId="4" numFmtId="164" xfId="0" applyAlignment="1" applyBorder="1" applyFont="1" applyNumberFormat="1">
      <alignment horizontal="center" vertical="center"/>
    </xf>
    <xf borderId="9" fillId="16" fontId="4" numFmtId="164" xfId="0" applyAlignment="1" applyBorder="1" applyFont="1" applyNumberFormat="1">
      <alignment horizontal="center" vertical="center"/>
    </xf>
    <xf borderId="7" fillId="16" fontId="4" numFmtId="164" xfId="0" applyAlignment="1" applyBorder="1" applyFont="1" applyNumberFormat="1">
      <alignment horizontal="center" vertical="center"/>
    </xf>
    <xf borderId="0" fillId="11" fontId="4" numFmtId="4" xfId="0" applyAlignment="1" applyFont="1" applyNumberFormat="1">
      <alignment horizontal="center" vertical="center"/>
    </xf>
    <xf borderId="0" fillId="12" fontId="4" numFmtId="4" xfId="0" applyAlignment="1" applyFont="1" applyNumberFormat="1">
      <alignment horizontal="center" vertical="center"/>
    </xf>
    <xf borderId="1" fillId="15" fontId="4" numFmtId="0" xfId="0" applyAlignment="1" applyBorder="1" applyFont="1">
      <alignment horizontal="center" readingOrder="0" vertical="center"/>
    </xf>
    <xf borderId="14" fillId="13" fontId="4" numFmtId="164" xfId="0" applyAlignment="1" applyBorder="1" applyFont="1" applyNumberFormat="1">
      <alignment horizontal="center" vertical="center"/>
    </xf>
    <xf borderId="14" fillId="0" fontId="3" numFmtId="0" xfId="0" applyBorder="1" applyFont="1"/>
    <xf borderId="9" fillId="0" fontId="3" numFmtId="0" xfId="0" applyBorder="1" applyFont="1"/>
    <xf borderId="0" fillId="10" fontId="4" numFmtId="4" xfId="0" applyAlignment="1" applyFont="1" applyNumberFormat="1">
      <alignment horizontal="center" vertical="center"/>
    </xf>
    <xf borderId="9" fillId="10" fontId="1" numFmtId="4" xfId="0" applyAlignment="1" applyBorder="1" applyFont="1" applyNumberFormat="1">
      <alignment horizontal="center" readingOrder="0" vertical="center"/>
    </xf>
    <xf borderId="9" fillId="11" fontId="1" numFmtId="4" xfId="0" applyAlignment="1" applyBorder="1" applyFont="1" applyNumberFormat="1">
      <alignment horizontal="center" readingOrder="0" vertical="center"/>
    </xf>
    <xf borderId="9" fillId="12" fontId="1" numFmtId="4" xfId="0" applyAlignment="1" applyBorder="1" applyFont="1" applyNumberFormat="1">
      <alignment horizontal="center" readingOrder="0" vertical="center"/>
    </xf>
    <xf borderId="0" fillId="16" fontId="1" numFmtId="0" xfId="0" applyAlignment="1" applyFont="1">
      <alignment horizontal="center" readingOrder="0" vertical="center"/>
    </xf>
    <xf borderId="0" fillId="16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4.25"/>
    <col customWidth="1" min="3" max="3" width="13.75"/>
    <col customWidth="1" min="5" max="5" width="10.25"/>
    <col customWidth="1" min="6" max="6" width="9.63"/>
    <col customWidth="1" min="7" max="7" width="9.88"/>
    <col customWidth="1" min="8" max="8" width="9.75"/>
    <col customWidth="1" min="9" max="9" width="8.38"/>
    <col customWidth="1" min="10" max="10" width="9.38"/>
    <col customWidth="1" min="11" max="11" width="9.25"/>
    <col customWidth="1" min="12" max="12" width="8.88"/>
    <col customWidth="1" min="13" max="13" width="9.38"/>
    <col customWidth="1" min="14" max="15" width="9.0"/>
    <col customWidth="1" min="16" max="16" width="10.25"/>
    <col customWidth="1" min="17" max="17" width="9.25"/>
    <col customWidth="1" min="18" max="18" width="8.5"/>
    <col customWidth="1" min="19" max="19" width="8.38"/>
    <col customWidth="1" min="20" max="20" width="8.75"/>
    <col customWidth="1" min="21" max="21" width="8.25"/>
    <col customWidth="1" min="22" max="22" width="9.75"/>
    <col customWidth="1" min="23" max="23" width="10.0"/>
    <col customWidth="1" min="24" max="24" width="9.0"/>
    <col customWidth="1" min="25" max="25" width="19.88"/>
    <col customWidth="1" min="26" max="26" width="11.13"/>
    <col customWidth="1" min="27" max="27" width="11.75"/>
    <col customWidth="1" min="28" max="28" width="8.75"/>
    <col customWidth="1" min="29" max="29" width="6.63"/>
    <col customWidth="1" min="30" max="30" width="8.25"/>
    <col customWidth="1" min="31" max="31" width="8.75"/>
    <col customWidth="1" min="32" max="32" width="7.13"/>
    <col customWidth="1" min="33" max="33" width="8.38"/>
    <col customWidth="1" min="34" max="34" width="8.0"/>
    <col customWidth="1" min="35" max="35" width="6.88"/>
    <col customWidth="1" min="36" max="36" width="7.88"/>
    <col customWidth="1" min="37" max="37" width="8.13"/>
    <col customWidth="1" min="38" max="38" width="6.13"/>
    <col customWidth="1" min="39" max="39" width="7.75"/>
    <col customWidth="1" min="40" max="40" width="9.13"/>
    <col customWidth="1" min="41" max="41" width="7.13"/>
    <col customWidth="1" min="42" max="42" width="8.63"/>
    <col customWidth="1" min="43" max="43" width="9.5"/>
    <col customWidth="1" min="44" max="44" width="8.63"/>
    <col customWidth="1" min="45" max="45" width="8.88"/>
    <col customWidth="1" min="46" max="46" width="10.5"/>
    <col customWidth="1" min="47" max="47" width="9.25"/>
    <col customWidth="1" min="48" max="48" width="8.75"/>
    <col customWidth="1" min="49" max="49" width="10.0"/>
    <col customWidth="1" min="50" max="50" width="14.38"/>
    <col customWidth="1" min="51" max="51" width="16.13"/>
    <col customWidth="1" min="67" max="67" width="2.63"/>
    <col customWidth="1" min="68" max="68" width="8.88"/>
    <col customWidth="1" min="69" max="69" width="22.63"/>
    <col customWidth="1" min="70" max="70" width="9.25"/>
    <col customWidth="1" min="71" max="71" width="10.5"/>
    <col customWidth="1" min="72" max="72" width="9.25"/>
    <col customWidth="1" min="73" max="73" width="7.63"/>
    <col customWidth="1" min="74" max="74" width="6.63"/>
    <col customWidth="1" min="75" max="75" width="8.25"/>
    <col customWidth="1" min="76" max="76" width="7.88"/>
    <col customWidth="1" min="77" max="77" width="6.38"/>
    <col customWidth="1" min="78" max="78" width="7.5"/>
    <col customWidth="1" min="79" max="79" width="7.75"/>
    <col customWidth="1" min="80" max="80" width="7.0"/>
    <col customWidth="1" min="81" max="81" width="8.38"/>
    <col customWidth="1" min="82" max="82" width="7.75"/>
    <col customWidth="1" min="83" max="83" width="6.25"/>
    <col customWidth="1" min="84" max="84" width="8.25"/>
    <col customWidth="1" min="85" max="85" width="7.5"/>
    <col customWidth="1" min="86" max="86" width="5.88"/>
    <col customWidth="1" min="87" max="87" width="9.0"/>
    <col customWidth="1" min="88" max="88" width="7.88"/>
    <col customWidth="1" min="89" max="89" width="6.88"/>
    <col customWidth="1" min="90" max="90" width="8.0"/>
    <col customWidth="1" min="91" max="91" width="7.75"/>
    <col customWidth="1" min="92" max="92" width="7.13"/>
    <col customWidth="1" min="93" max="94" width="9.0"/>
    <col customWidth="1" min="95" max="95" width="9.88"/>
    <col customWidth="1" min="96" max="96" width="9.0"/>
    <col customWidth="1" min="97" max="97" width="27.0"/>
    <col customWidth="1" min="98" max="98" width="12.0"/>
    <col customWidth="1" min="99" max="99" width="11.5"/>
    <col customWidth="1" min="100" max="100" width="15.13"/>
    <col customWidth="1" min="101" max="122" width="9.0"/>
  </cols>
  <sheetData>
    <row r="2">
      <c r="DR2" s="1"/>
    </row>
    <row r="3"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Y3" s="2" t="s">
        <v>1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  <c r="AX3" s="5"/>
      <c r="AY3" s="2" t="s">
        <v>2</v>
      </c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P3" s="2" t="s">
        <v>1</v>
      </c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4"/>
      <c r="CQ3" s="5"/>
      <c r="CR3" s="2" t="s">
        <v>2</v>
      </c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4"/>
      <c r="DR3" s="1"/>
    </row>
    <row r="4">
      <c r="B4" s="6" t="s">
        <v>3</v>
      </c>
      <c r="D4" s="7">
        <v>168.0</v>
      </c>
      <c r="E4" s="8"/>
      <c r="W4" s="9"/>
      <c r="Y4" s="6" t="s">
        <v>3</v>
      </c>
      <c r="AA4" s="7">
        <v>28.0</v>
      </c>
      <c r="AB4" s="8"/>
      <c r="AW4" s="9"/>
      <c r="AY4" s="6" t="s">
        <v>3</v>
      </c>
      <c r="BA4" s="7">
        <v>28.0</v>
      </c>
      <c r="BB4" s="8"/>
      <c r="BP4" s="10"/>
      <c r="BS4" s="7"/>
      <c r="BT4" s="8"/>
      <c r="CP4" s="9"/>
      <c r="CQ4" s="5"/>
      <c r="CR4" s="10"/>
      <c r="DI4" s="9"/>
      <c r="DR4" s="1"/>
    </row>
    <row r="5">
      <c r="B5" s="6" t="s">
        <v>4</v>
      </c>
      <c r="D5" s="7">
        <v>128.0</v>
      </c>
      <c r="E5" s="8"/>
      <c r="W5" s="9"/>
      <c r="Y5" s="6" t="s">
        <v>4</v>
      </c>
      <c r="AA5" s="7">
        <v>16.0</v>
      </c>
      <c r="AB5" s="8"/>
      <c r="AW5" s="9"/>
      <c r="AY5" s="6" t="s">
        <v>4</v>
      </c>
      <c r="BA5" s="7">
        <v>19.0</v>
      </c>
      <c r="BB5" s="8"/>
      <c r="BP5" s="10"/>
      <c r="BS5" s="7"/>
      <c r="BT5" s="8"/>
      <c r="CP5" s="9"/>
      <c r="CQ5" s="5"/>
      <c r="CR5" s="10"/>
      <c r="DI5" s="9"/>
      <c r="DR5" s="1"/>
    </row>
    <row r="6">
      <c r="B6" s="11" t="s">
        <v>5</v>
      </c>
      <c r="W6" s="9"/>
      <c r="Y6" s="11" t="s">
        <v>5</v>
      </c>
      <c r="AW6" s="9"/>
      <c r="AX6" s="12"/>
      <c r="AY6" s="11" t="s">
        <v>5</v>
      </c>
      <c r="BP6" s="11" t="s">
        <v>6</v>
      </c>
      <c r="CP6" s="9"/>
      <c r="CQ6" s="5"/>
      <c r="CR6" s="11" t="s">
        <v>6</v>
      </c>
      <c r="DI6" s="9"/>
      <c r="DR6" s="1"/>
    </row>
    <row r="7">
      <c r="B7" s="13"/>
      <c r="W7" s="9"/>
      <c r="Y7" s="13"/>
      <c r="AW7" s="9"/>
      <c r="AX7" s="12"/>
      <c r="AY7" s="13"/>
      <c r="BP7" s="13"/>
      <c r="CP7" s="9"/>
      <c r="CQ7" s="5"/>
      <c r="CR7" s="13"/>
      <c r="DI7" s="9"/>
      <c r="DR7" s="1"/>
    </row>
    <row r="8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W8" s="9"/>
      <c r="Y8" s="14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W8" s="9"/>
      <c r="AY8" s="14"/>
      <c r="BP8" s="14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P8" s="9"/>
      <c r="CQ8" s="5"/>
      <c r="CR8" s="14"/>
      <c r="DI8" s="9"/>
      <c r="DR8" s="1"/>
    </row>
    <row r="9">
      <c r="B9" s="16" t="s">
        <v>7</v>
      </c>
      <c r="C9" s="17" t="s">
        <v>8</v>
      </c>
      <c r="D9" s="17" t="s">
        <v>9</v>
      </c>
      <c r="E9" s="18" t="s">
        <v>10</v>
      </c>
      <c r="G9" s="9"/>
      <c r="H9" s="18" t="s">
        <v>11</v>
      </c>
      <c r="J9" s="9"/>
      <c r="K9" s="18" t="s">
        <v>12</v>
      </c>
      <c r="M9" s="9"/>
      <c r="N9" s="18" t="s">
        <v>13</v>
      </c>
      <c r="P9" s="9"/>
      <c r="Q9" s="19" t="s">
        <v>14</v>
      </c>
      <c r="S9" s="9"/>
      <c r="T9" s="20" t="s">
        <v>15</v>
      </c>
      <c r="V9" s="9"/>
      <c r="W9" s="21" t="s">
        <v>16</v>
      </c>
      <c r="Y9" s="16" t="s">
        <v>7</v>
      </c>
      <c r="Z9" s="17" t="s">
        <v>8</v>
      </c>
      <c r="AA9" s="17" t="s">
        <v>9</v>
      </c>
      <c r="AB9" s="18">
        <v>0.0</v>
      </c>
      <c r="AD9" s="9"/>
      <c r="AE9" s="18">
        <v>1.0</v>
      </c>
      <c r="AG9" s="9"/>
      <c r="AH9" s="18">
        <v>2.0</v>
      </c>
      <c r="AJ9" s="9"/>
      <c r="AK9" s="18">
        <v>3.0</v>
      </c>
      <c r="AM9" s="9"/>
      <c r="AN9" s="18">
        <v>4.0</v>
      </c>
      <c r="AP9" s="9"/>
      <c r="AQ9" s="19" t="s">
        <v>14</v>
      </c>
      <c r="AS9" s="9"/>
      <c r="AT9" s="20" t="s">
        <v>15</v>
      </c>
      <c r="AV9" s="9"/>
      <c r="AW9" s="21" t="s">
        <v>16</v>
      </c>
      <c r="AX9" s="22"/>
      <c r="AY9" s="16" t="s">
        <v>7</v>
      </c>
      <c r="AZ9" s="17" t="s">
        <v>8</v>
      </c>
      <c r="BA9" s="17" t="s">
        <v>9</v>
      </c>
      <c r="BB9" s="18">
        <v>0.0</v>
      </c>
      <c r="BD9" s="9"/>
      <c r="BE9" s="18">
        <v>1.0</v>
      </c>
      <c r="BG9" s="9"/>
      <c r="BH9" s="19" t="s">
        <v>14</v>
      </c>
      <c r="BJ9" s="9"/>
      <c r="BK9" s="20" t="s">
        <v>15</v>
      </c>
      <c r="BM9" s="9"/>
      <c r="BN9" s="21" t="s">
        <v>16</v>
      </c>
      <c r="BP9" s="16" t="s">
        <v>17</v>
      </c>
      <c r="BQ9" s="16" t="s">
        <v>18</v>
      </c>
      <c r="BR9" s="17" t="s">
        <v>19</v>
      </c>
      <c r="BS9" s="23" t="s">
        <v>20</v>
      </c>
      <c r="BT9" s="24" t="s">
        <v>21</v>
      </c>
      <c r="BU9" s="25">
        <v>0.0</v>
      </c>
      <c r="BW9" s="9"/>
      <c r="BX9" s="25">
        <v>1.0</v>
      </c>
      <c r="BZ9" s="9"/>
      <c r="CA9" s="25">
        <v>2.0</v>
      </c>
      <c r="CC9" s="9"/>
      <c r="CD9" s="25">
        <v>3.0</v>
      </c>
      <c r="CF9" s="9"/>
      <c r="CG9" s="25">
        <v>4.0</v>
      </c>
      <c r="CI9" s="9"/>
      <c r="CJ9" s="26" t="s">
        <v>14</v>
      </c>
      <c r="CL9" s="9"/>
      <c r="CM9" s="27" t="s">
        <v>15</v>
      </c>
      <c r="CO9" s="9"/>
      <c r="CP9" s="28" t="s">
        <v>16</v>
      </c>
      <c r="CQ9" s="5"/>
      <c r="CR9" s="16" t="s">
        <v>17</v>
      </c>
      <c r="CS9" s="16" t="s">
        <v>18</v>
      </c>
      <c r="CT9" s="17" t="s">
        <v>19</v>
      </c>
      <c r="CU9" s="23" t="s">
        <v>20</v>
      </c>
      <c r="CV9" s="24" t="s">
        <v>21</v>
      </c>
      <c r="CW9" s="25">
        <v>0.0</v>
      </c>
      <c r="CY9" s="9"/>
      <c r="CZ9" s="25">
        <v>1.0</v>
      </c>
      <c r="DB9" s="9"/>
      <c r="DC9" s="26" t="s">
        <v>14</v>
      </c>
      <c r="DE9" s="9"/>
      <c r="DF9" s="27" t="s">
        <v>15</v>
      </c>
      <c r="DH9" s="9"/>
      <c r="DI9" s="28" t="s">
        <v>16</v>
      </c>
      <c r="DR9" s="1"/>
    </row>
    <row r="10">
      <c r="B10" s="29"/>
      <c r="C10" s="9"/>
      <c r="D10" s="9"/>
      <c r="E10" s="23" t="s">
        <v>22</v>
      </c>
      <c r="F10" s="23" t="s">
        <v>23</v>
      </c>
      <c r="G10" s="17" t="s">
        <v>24</v>
      </c>
      <c r="H10" s="23" t="s">
        <v>22</v>
      </c>
      <c r="I10" s="23" t="s">
        <v>23</v>
      </c>
      <c r="J10" s="17" t="s">
        <v>24</v>
      </c>
      <c r="K10" s="23" t="s">
        <v>22</v>
      </c>
      <c r="L10" s="23" t="s">
        <v>23</v>
      </c>
      <c r="M10" s="17" t="s">
        <v>24</v>
      </c>
      <c r="N10" s="23" t="s">
        <v>22</v>
      </c>
      <c r="O10" s="23" t="s">
        <v>23</v>
      </c>
      <c r="P10" s="17" t="s">
        <v>24</v>
      </c>
      <c r="Q10" s="23" t="s">
        <v>22</v>
      </c>
      <c r="R10" s="23" t="s">
        <v>23</v>
      </c>
      <c r="S10" s="17" t="s">
        <v>24</v>
      </c>
      <c r="T10" s="23" t="s">
        <v>22</v>
      </c>
      <c r="U10" s="23" t="s">
        <v>23</v>
      </c>
      <c r="V10" s="17" t="s">
        <v>24</v>
      </c>
      <c r="W10" s="30"/>
      <c r="Y10" s="29"/>
      <c r="Z10" s="9"/>
      <c r="AA10" s="9"/>
      <c r="AB10" s="23" t="s">
        <v>22</v>
      </c>
      <c r="AC10" s="23" t="s">
        <v>23</v>
      </c>
      <c r="AD10" s="17" t="s">
        <v>24</v>
      </c>
      <c r="AE10" s="23" t="s">
        <v>22</v>
      </c>
      <c r="AF10" s="23" t="s">
        <v>23</v>
      </c>
      <c r="AG10" s="17" t="s">
        <v>24</v>
      </c>
      <c r="AH10" s="23" t="s">
        <v>22</v>
      </c>
      <c r="AI10" s="23" t="s">
        <v>23</v>
      </c>
      <c r="AJ10" s="17" t="s">
        <v>24</v>
      </c>
      <c r="AK10" s="23" t="s">
        <v>22</v>
      </c>
      <c r="AL10" s="23" t="s">
        <v>23</v>
      </c>
      <c r="AM10" s="17" t="s">
        <v>24</v>
      </c>
      <c r="AN10" s="23" t="s">
        <v>22</v>
      </c>
      <c r="AO10" s="23" t="s">
        <v>23</v>
      </c>
      <c r="AP10" s="17" t="s">
        <v>24</v>
      </c>
      <c r="AQ10" s="23" t="s">
        <v>22</v>
      </c>
      <c r="AR10" s="23" t="s">
        <v>23</v>
      </c>
      <c r="AS10" s="17" t="s">
        <v>24</v>
      </c>
      <c r="AT10" s="23" t="s">
        <v>22</v>
      </c>
      <c r="AU10" s="23" t="s">
        <v>23</v>
      </c>
      <c r="AV10" s="17" t="s">
        <v>24</v>
      </c>
      <c r="AW10" s="30"/>
      <c r="AX10" s="31"/>
      <c r="AY10" s="29"/>
      <c r="AZ10" s="9"/>
      <c r="BA10" s="9"/>
      <c r="BB10" s="23" t="s">
        <v>22</v>
      </c>
      <c r="BC10" s="23" t="s">
        <v>23</v>
      </c>
      <c r="BD10" s="17" t="s">
        <v>24</v>
      </c>
      <c r="BE10" s="23" t="s">
        <v>22</v>
      </c>
      <c r="BF10" s="23" t="s">
        <v>23</v>
      </c>
      <c r="BG10" s="17" t="s">
        <v>24</v>
      </c>
      <c r="BH10" s="23" t="s">
        <v>22</v>
      </c>
      <c r="BI10" s="23" t="s">
        <v>23</v>
      </c>
      <c r="BJ10" s="17" t="s">
        <v>24</v>
      </c>
      <c r="BK10" s="23" t="s">
        <v>22</v>
      </c>
      <c r="BL10" s="23" t="s">
        <v>23</v>
      </c>
      <c r="BM10" s="17" t="s">
        <v>24</v>
      </c>
      <c r="BN10" s="30"/>
      <c r="BP10" s="29"/>
      <c r="BQ10" s="29"/>
      <c r="BR10" s="9"/>
      <c r="BT10" s="32"/>
      <c r="BU10" s="33" t="s">
        <v>22</v>
      </c>
      <c r="BV10" s="33" t="s">
        <v>23</v>
      </c>
      <c r="BW10" s="34" t="s">
        <v>24</v>
      </c>
      <c r="BX10" s="33" t="s">
        <v>22</v>
      </c>
      <c r="BY10" s="33" t="s">
        <v>23</v>
      </c>
      <c r="BZ10" s="34" t="s">
        <v>24</v>
      </c>
      <c r="CA10" s="33" t="s">
        <v>22</v>
      </c>
      <c r="CB10" s="33" t="s">
        <v>23</v>
      </c>
      <c r="CC10" s="34" t="s">
        <v>24</v>
      </c>
      <c r="CD10" s="33" t="s">
        <v>22</v>
      </c>
      <c r="CE10" s="33" t="s">
        <v>23</v>
      </c>
      <c r="CF10" s="34" t="s">
        <v>24</v>
      </c>
      <c r="CG10" s="33" t="s">
        <v>22</v>
      </c>
      <c r="CH10" s="33" t="s">
        <v>23</v>
      </c>
      <c r="CI10" s="34" t="s">
        <v>24</v>
      </c>
      <c r="CJ10" s="33" t="s">
        <v>22</v>
      </c>
      <c r="CK10" s="33" t="s">
        <v>23</v>
      </c>
      <c r="CL10" s="34" t="s">
        <v>24</v>
      </c>
      <c r="CM10" s="33" t="s">
        <v>22</v>
      </c>
      <c r="CN10" s="33" t="s">
        <v>23</v>
      </c>
      <c r="CO10" s="35" t="s">
        <v>24</v>
      </c>
      <c r="CP10" s="36"/>
      <c r="CQ10" s="5"/>
      <c r="CR10" s="29"/>
      <c r="CS10" s="29"/>
      <c r="CT10" s="9"/>
      <c r="CV10" s="32"/>
      <c r="CW10" s="33" t="s">
        <v>22</v>
      </c>
      <c r="CX10" s="33" t="s">
        <v>23</v>
      </c>
      <c r="CY10" s="34" t="s">
        <v>24</v>
      </c>
      <c r="CZ10" s="33" t="s">
        <v>22</v>
      </c>
      <c r="DA10" s="33" t="s">
        <v>23</v>
      </c>
      <c r="DB10" s="34" t="s">
        <v>24</v>
      </c>
      <c r="DC10" s="33" t="s">
        <v>22</v>
      </c>
      <c r="DD10" s="33" t="s">
        <v>23</v>
      </c>
      <c r="DE10" s="34" t="s">
        <v>24</v>
      </c>
      <c r="DF10" s="33" t="s">
        <v>22</v>
      </c>
      <c r="DG10" s="33" t="s">
        <v>23</v>
      </c>
      <c r="DH10" s="35" t="s">
        <v>24</v>
      </c>
      <c r="DI10" s="36"/>
      <c r="DR10" s="1"/>
    </row>
    <row r="11">
      <c r="B11" s="37">
        <v>60.0</v>
      </c>
      <c r="C11" s="38">
        <v>5.0</v>
      </c>
      <c r="D11" s="38">
        <v>0.3</v>
      </c>
      <c r="E11" s="39">
        <v>0.61</v>
      </c>
      <c r="F11" s="40">
        <v>0.77</v>
      </c>
      <c r="G11" s="41">
        <v>0.68</v>
      </c>
      <c r="H11" s="39">
        <v>0.67</v>
      </c>
      <c r="I11" s="40">
        <v>0.45</v>
      </c>
      <c r="J11" s="41">
        <v>0.54</v>
      </c>
      <c r="K11" s="39">
        <v>0.89</v>
      </c>
      <c r="L11" s="40">
        <v>0.94</v>
      </c>
      <c r="M11" s="41">
        <v>0.91</v>
      </c>
      <c r="N11" s="39">
        <v>0.94</v>
      </c>
      <c r="O11" s="40">
        <v>0.94</v>
      </c>
      <c r="P11" s="41">
        <v>0.94</v>
      </c>
      <c r="Q11" s="42">
        <f t="shared" ref="Q11:S11" si="1">AVERAGE(E11,H11,K11,N11)</f>
        <v>0.7775</v>
      </c>
      <c r="R11" s="43">
        <f t="shared" si="1"/>
        <v>0.775</v>
      </c>
      <c r="S11" s="44">
        <f t="shared" si="1"/>
        <v>0.7675</v>
      </c>
      <c r="T11" s="45">
        <f t="shared" ref="T11:V11" si="2">VAR(E11,H11,K11,N11)</f>
        <v>0.026225</v>
      </c>
      <c r="U11" s="46">
        <f t="shared" si="2"/>
        <v>0.05336666667</v>
      </c>
      <c r="V11" s="47">
        <f t="shared" si="2"/>
        <v>0.03649166667</v>
      </c>
      <c r="W11" s="48">
        <v>0.76</v>
      </c>
      <c r="Y11" s="37">
        <v>60.0</v>
      </c>
      <c r="Z11" s="38">
        <v>5.0</v>
      </c>
      <c r="AA11" s="38">
        <v>0.3</v>
      </c>
      <c r="AB11" s="39">
        <v>0.89</v>
      </c>
      <c r="AC11" s="49">
        <v>1.0</v>
      </c>
      <c r="AD11" s="41">
        <v>0.94</v>
      </c>
      <c r="AE11" s="50">
        <v>1.0</v>
      </c>
      <c r="AF11" s="40">
        <v>0.0054</v>
      </c>
      <c r="AG11" s="41">
        <v>0.011</v>
      </c>
      <c r="AH11" s="39">
        <v>0.93</v>
      </c>
      <c r="AI11" s="40">
        <v>0.41</v>
      </c>
      <c r="AJ11" s="41">
        <v>0.57</v>
      </c>
      <c r="AK11" s="39">
        <v>0.0</v>
      </c>
      <c r="AL11" s="40">
        <v>0.0</v>
      </c>
      <c r="AM11" s="41">
        <v>0.0</v>
      </c>
      <c r="AN11" s="39">
        <v>0.98</v>
      </c>
      <c r="AO11" s="40">
        <v>0.59</v>
      </c>
      <c r="AP11" s="51">
        <v>0.74</v>
      </c>
      <c r="AQ11" s="52">
        <f t="shared" ref="AQ11:AS11" si="3">AVERAGE(AB11,AE11,AH11,AK11,AN11)</f>
        <v>0.76</v>
      </c>
      <c r="AR11" s="43">
        <f t="shared" si="3"/>
        <v>0.40108</v>
      </c>
      <c r="AS11" s="53">
        <f t="shared" si="3"/>
        <v>0.4522</v>
      </c>
      <c r="AT11" s="45">
        <f t="shared" ref="AT11:AV11" si="4">VAR(AB11,AE11,AH11,AK11,AN11)</f>
        <v>0.18235</v>
      </c>
      <c r="AU11" s="46">
        <f t="shared" si="4"/>
        <v>0.177975832</v>
      </c>
      <c r="AV11" s="47">
        <f t="shared" si="4"/>
        <v>0.1834492</v>
      </c>
      <c r="AW11" s="48">
        <v>0.9</v>
      </c>
      <c r="AX11" s="22"/>
      <c r="AY11" s="37">
        <v>60.0</v>
      </c>
      <c r="AZ11" s="38">
        <v>5.0</v>
      </c>
      <c r="BA11" s="38">
        <v>0.3</v>
      </c>
      <c r="BB11" s="39">
        <v>0.81</v>
      </c>
      <c r="BC11" s="40">
        <v>0.76</v>
      </c>
      <c r="BD11" s="41">
        <v>0.79</v>
      </c>
      <c r="BE11" s="39">
        <v>0.91</v>
      </c>
      <c r="BF11" s="40">
        <v>0.94</v>
      </c>
      <c r="BG11" s="51">
        <v>0.92</v>
      </c>
      <c r="BH11" s="52">
        <f t="shared" ref="BH11:BJ11" si="5">AVERAGE(BB11,BE11)</f>
        <v>0.86</v>
      </c>
      <c r="BI11" s="43">
        <f t="shared" si="5"/>
        <v>0.85</v>
      </c>
      <c r="BJ11" s="44">
        <f t="shared" si="5"/>
        <v>0.855</v>
      </c>
      <c r="BK11" s="45">
        <f t="shared" ref="BK11:BM11" si="6">VAR(BB11,BE11)</f>
        <v>0.005</v>
      </c>
      <c r="BL11" s="46">
        <f t="shared" si="6"/>
        <v>0.0162</v>
      </c>
      <c r="BM11" s="47">
        <f t="shared" si="6"/>
        <v>0.00845</v>
      </c>
      <c r="BN11" s="48">
        <v>0.89</v>
      </c>
      <c r="BP11" s="54">
        <v>32.0</v>
      </c>
      <c r="BQ11" s="54" t="s">
        <v>25</v>
      </c>
      <c r="BR11" s="55" t="s">
        <v>26</v>
      </c>
      <c r="BS11" s="56" t="s">
        <v>27</v>
      </c>
      <c r="BT11" s="57" t="s">
        <v>27</v>
      </c>
      <c r="BU11" s="58">
        <v>0.94</v>
      </c>
      <c r="BV11" s="59">
        <v>0.98</v>
      </c>
      <c r="BW11" s="60">
        <v>0.96</v>
      </c>
      <c r="BX11" s="58">
        <v>0.31</v>
      </c>
      <c r="BY11" s="59">
        <v>0.009</v>
      </c>
      <c r="BZ11" s="60">
        <v>0.017</v>
      </c>
      <c r="CA11" s="58">
        <v>0.64</v>
      </c>
      <c r="CB11" s="59">
        <v>0.7</v>
      </c>
      <c r="CC11" s="60">
        <v>0.67</v>
      </c>
      <c r="CD11" s="58">
        <v>0.0</v>
      </c>
      <c r="CE11" s="59">
        <v>0.0</v>
      </c>
      <c r="CF11" s="60">
        <v>0.0</v>
      </c>
      <c r="CG11" s="58">
        <v>0.97</v>
      </c>
      <c r="CH11" s="59">
        <v>0.82</v>
      </c>
      <c r="CI11" s="60">
        <v>0.89</v>
      </c>
      <c r="CJ11" s="61">
        <f t="shared" ref="CJ11:CL11" si="7">AVERAGE(BU11,BX11,CA11,CD11,CG11)</f>
        <v>0.572</v>
      </c>
      <c r="CK11" s="62">
        <f t="shared" si="7"/>
        <v>0.5018</v>
      </c>
      <c r="CL11" s="63">
        <f t="shared" si="7"/>
        <v>0.5074</v>
      </c>
      <c r="CM11" s="64">
        <f t="shared" ref="CM11:CO11" si="8">VAR(BU11,BX11,CA11,CD11,CG11)</f>
        <v>0.17357</v>
      </c>
      <c r="CN11" s="65">
        <f t="shared" si="8"/>
        <v>0.2159662</v>
      </c>
      <c r="CO11" s="66">
        <f t="shared" si="8"/>
        <v>0.2189038</v>
      </c>
      <c r="CP11" s="67">
        <v>0.92</v>
      </c>
      <c r="CQ11" s="5"/>
      <c r="CR11" s="54">
        <v>32.0</v>
      </c>
      <c r="CS11" s="54" t="s">
        <v>28</v>
      </c>
      <c r="CT11" s="55" t="s">
        <v>29</v>
      </c>
      <c r="CU11" s="56" t="s">
        <v>27</v>
      </c>
      <c r="CV11" s="57" t="s">
        <v>27</v>
      </c>
      <c r="CW11" s="58">
        <v>0.94</v>
      </c>
      <c r="CX11" s="68">
        <v>0.93</v>
      </c>
      <c r="CY11" s="69">
        <v>0.89</v>
      </c>
      <c r="CZ11" s="70">
        <v>0.97</v>
      </c>
      <c r="DA11" s="68">
        <v>0.94</v>
      </c>
      <c r="DB11" s="69">
        <v>0.96</v>
      </c>
      <c r="DC11" s="61">
        <f t="shared" ref="DC11:DE11" si="9">AVERAGE(CW11,CZ11)</f>
        <v>0.955</v>
      </c>
      <c r="DD11" s="62">
        <f t="shared" si="9"/>
        <v>0.935</v>
      </c>
      <c r="DE11" s="63">
        <f t="shared" si="9"/>
        <v>0.925</v>
      </c>
      <c r="DF11" s="64">
        <f t="shared" ref="DF11:DH11" si="10">VAR(CW11,CZ11)</f>
        <v>0.00045</v>
      </c>
      <c r="DG11" s="65">
        <f t="shared" si="10"/>
        <v>0.00005</v>
      </c>
      <c r="DH11" s="66">
        <f t="shared" si="10"/>
        <v>0.00245</v>
      </c>
      <c r="DI11" s="71">
        <v>0.94</v>
      </c>
      <c r="DR11" s="1"/>
    </row>
    <row r="12">
      <c r="B12" s="29"/>
      <c r="C12" s="9"/>
      <c r="D12" s="72">
        <v>0.6</v>
      </c>
      <c r="E12" s="23">
        <v>0.68</v>
      </c>
      <c r="F12" s="73">
        <v>0.79</v>
      </c>
      <c r="G12" s="17">
        <v>0.73</v>
      </c>
      <c r="H12" s="23">
        <v>0.74</v>
      </c>
      <c r="I12" s="73">
        <v>0.62</v>
      </c>
      <c r="J12" s="17">
        <v>0.68</v>
      </c>
      <c r="K12" s="23">
        <v>0.94</v>
      </c>
      <c r="L12" s="73">
        <v>0.94</v>
      </c>
      <c r="M12" s="17">
        <v>0.94</v>
      </c>
      <c r="N12" s="23">
        <v>0.97</v>
      </c>
      <c r="O12" s="73">
        <v>0.94</v>
      </c>
      <c r="P12" s="17">
        <v>0.96</v>
      </c>
      <c r="Q12" s="74">
        <f t="shared" ref="Q12:S12" si="11">AVERAGE(E12,H12,K12,N12)</f>
        <v>0.8325</v>
      </c>
      <c r="R12" s="75">
        <f t="shared" si="11"/>
        <v>0.8225</v>
      </c>
      <c r="S12" s="76">
        <f t="shared" si="11"/>
        <v>0.8275</v>
      </c>
      <c r="T12" s="77">
        <f t="shared" ref="T12:V12" si="12">VAR(E12,H12,K12,N12)</f>
        <v>0.02075833333</v>
      </c>
      <c r="U12" s="78">
        <f t="shared" si="12"/>
        <v>0.023225</v>
      </c>
      <c r="V12" s="79">
        <f t="shared" si="12"/>
        <v>0.02049166667</v>
      </c>
      <c r="W12" s="48">
        <v>0.82</v>
      </c>
      <c r="Y12" s="29"/>
      <c r="Z12" s="9"/>
      <c r="AA12" s="72">
        <v>0.6</v>
      </c>
      <c r="AB12" s="23">
        <v>0.89</v>
      </c>
      <c r="AC12" s="80">
        <v>1.0</v>
      </c>
      <c r="AD12" s="17">
        <v>0.94</v>
      </c>
      <c r="AE12" s="23">
        <v>0.97</v>
      </c>
      <c r="AF12" s="73">
        <v>0.065</v>
      </c>
      <c r="AG12" s="17">
        <v>0.12</v>
      </c>
      <c r="AH12" s="23">
        <v>0.91</v>
      </c>
      <c r="AI12" s="73">
        <v>0.4</v>
      </c>
      <c r="AJ12" s="17">
        <v>0.55</v>
      </c>
      <c r="AK12" s="23">
        <v>0.0</v>
      </c>
      <c r="AL12" s="73">
        <v>0.0</v>
      </c>
      <c r="AM12" s="17">
        <v>0.0</v>
      </c>
      <c r="AN12" s="23">
        <v>0.98</v>
      </c>
      <c r="AO12" s="73">
        <v>0.58</v>
      </c>
      <c r="AP12" s="23">
        <v>0.73</v>
      </c>
      <c r="AQ12" s="81">
        <f t="shared" ref="AQ12:AS12" si="13">AVERAGE(AB12,AE12,AH12,AK12,AN12)</f>
        <v>0.75</v>
      </c>
      <c r="AR12" s="75">
        <f t="shared" si="13"/>
        <v>0.409</v>
      </c>
      <c r="AS12" s="82">
        <f t="shared" si="13"/>
        <v>0.468</v>
      </c>
      <c r="AT12" s="77">
        <f t="shared" ref="AT12:AV12" si="14">VAR(AB12,AE12,AH12,AK12,AN12)</f>
        <v>0.17725</v>
      </c>
      <c r="AU12" s="78">
        <f t="shared" si="14"/>
        <v>0.166055</v>
      </c>
      <c r="AV12" s="79">
        <f t="shared" si="14"/>
        <v>0.15957</v>
      </c>
      <c r="AW12" s="48">
        <v>0.9</v>
      </c>
      <c r="AX12" s="22"/>
      <c r="AY12" s="29"/>
      <c r="AZ12" s="9"/>
      <c r="BA12" s="72">
        <v>0.6</v>
      </c>
      <c r="BB12" s="23">
        <v>0.81</v>
      </c>
      <c r="BC12" s="73">
        <v>0.74</v>
      </c>
      <c r="BD12" s="17">
        <v>0.77</v>
      </c>
      <c r="BE12" s="23">
        <v>0.91</v>
      </c>
      <c r="BF12" s="73">
        <v>0.94</v>
      </c>
      <c r="BG12" s="23">
        <v>0.92</v>
      </c>
      <c r="BH12" s="81">
        <f t="shared" ref="BH12:BJ12" si="15">AVERAGE(BB12,BE12)</f>
        <v>0.86</v>
      </c>
      <c r="BI12" s="75">
        <f t="shared" si="15"/>
        <v>0.84</v>
      </c>
      <c r="BJ12" s="76">
        <f t="shared" si="15"/>
        <v>0.845</v>
      </c>
      <c r="BK12" s="77">
        <f t="shared" ref="BK12:BM12" si="16">VAR(BB12,BE12)</f>
        <v>0.005</v>
      </c>
      <c r="BL12" s="78">
        <f t="shared" si="16"/>
        <v>0.02</v>
      </c>
      <c r="BM12" s="79">
        <f t="shared" si="16"/>
        <v>0.01125</v>
      </c>
      <c r="BN12" s="48">
        <v>0.88</v>
      </c>
      <c r="BP12" s="11" t="s">
        <v>30</v>
      </c>
      <c r="CP12" s="9"/>
      <c r="CQ12" s="5"/>
      <c r="CR12" s="11" t="s">
        <v>30</v>
      </c>
      <c r="DI12" s="9"/>
      <c r="DR12" s="1"/>
    </row>
    <row r="13">
      <c r="B13" s="32"/>
      <c r="C13" s="83"/>
      <c r="D13" s="84">
        <v>0.9</v>
      </c>
      <c r="E13" s="85">
        <v>0.69</v>
      </c>
      <c r="F13" s="86">
        <v>0.84</v>
      </c>
      <c r="G13" s="87">
        <v>0.76</v>
      </c>
      <c r="H13" s="88">
        <v>0.78</v>
      </c>
      <c r="I13" s="89">
        <v>0.62</v>
      </c>
      <c r="J13" s="87">
        <v>0.69</v>
      </c>
      <c r="K13" s="85">
        <v>0.94</v>
      </c>
      <c r="L13" s="89">
        <v>0.94</v>
      </c>
      <c r="M13" s="87">
        <v>0.94</v>
      </c>
      <c r="N13" s="88">
        <v>1.0</v>
      </c>
      <c r="O13" s="86">
        <v>0.97</v>
      </c>
      <c r="P13" s="90">
        <v>0.99</v>
      </c>
      <c r="Q13" s="91">
        <f t="shared" ref="Q13:S13" si="17">AVERAGE(E13,H13,K13,N13)</f>
        <v>0.8525</v>
      </c>
      <c r="R13" s="92">
        <f t="shared" si="17"/>
        <v>0.8425</v>
      </c>
      <c r="S13" s="93">
        <f t="shared" si="17"/>
        <v>0.845</v>
      </c>
      <c r="T13" s="94">
        <f t="shared" ref="T13:V13" si="18">VAR(E13,H13,K13,N13)</f>
        <v>0.02035833333</v>
      </c>
      <c r="U13" s="95">
        <f t="shared" si="18"/>
        <v>0.02509166667</v>
      </c>
      <c r="V13" s="96">
        <f t="shared" si="18"/>
        <v>0.02043333333</v>
      </c>
      <c r="W13" s="97">
        <v>0.84</v>
      </c>
      <c r="Y13" s="32"/>
      <c r="Z13" s="83"/>
      <c r="AA13" s="84">
        <v>0.9</v>
      </c>
      <c r="AB13" s="85">
        <v>0.89</v>
      </c>
      <c r="AC13" s="86">
        <v>1.0</v>
      </c>
      <c r="AD13" s="87">
        <v>0.94</v>
      </c>
      <c r="AE13" s="85">
        <v>0.0</v>
      </c>
      <c r="AF13" s="89">
        <v>0.0</v>
      </c>
      <c r="AG13" s="87">
        <v>0.0</v>
      </c>
      <c r="AH13" s="85">
        <v>0.92</v>
      </c>
      <c r="AI13" s="89">
        <v>0.41</v>
      </c>
      <c r="AJ13" s="87">
        <v>0.57</v>
      </c>
      <c r="AK13" s="85">
        <v>0.0</v>
      </c>
      <c r="AL13" s="89">
        <v>0.0</v>
      </c>
      <c r="AM13" s="87">
        <v>0.0</v>
      </c>
      <c r="AN13" s="85">
        <v>0.98</v>
      </c>
      <c r="AO13" s="89">
        <v>0.58</v>
      </c>
      <c r="AP13" s="85">
        <v>0.73</v>
      </c>
      <c r="AQ13" s="98">
        <f t="shared" ref="AQ13:AS13" si="19">AVERAGE(AB13,AE13,AH13,AK13,AN13)</f>
        <v>0.558</v>
      </c>
      <c r="AR13" s="99">
        <f t="shared" si="19"/>
        <v>0.398</v>
      </c>
      <c r="AS13" s="100">
        <f t="shared" si="19"/>
        <v>0.448</v>
      </c>
      <c r="AT13" s="94">
        <f t="shared" ref="AT13:AV13" si="20">VAR(AB13,AE13,AH13,AK13,AN13)</f>
        <v>0.26052</v>
      </c>
      <c r="AU13" s="95">
        <f t="shared" si="20"/>
        <v>0.17812</v>
      </c>
      <c r="AV13" s="96">
        <f t="shared" si="20"/>
        <v>0.18447</v>
      </c>
      <c r="AW13" s="101">
        <v>0.9</v>
      </c>
      <c r="AX13" s="102"/>
      <c r="AY13" s="32"/>
      <c r="AZ13" s="83"/>
      <c r="BA13" s="84">
        <v>0.9</v>
      </c>
      <c r="BB13" s="85">
        <v>0.81</v>
      </c>
      <c r="BC13" s="89">
        <v>0.74</v>
      </c>
      <c r="BD13" s="87">
        <v>0.77</v>
      </c>
      <c r="BE13" s="85">
        <v>0.91</v>
      </c>
      <c r="BF13" s="89">
        <v>0.94</v>
      </c>
      <c r="BG13" s="85">
        <v>0.92</v>
      </c>
      <c r="BH13" s="98">
        <f t="shared" ref="BH13:BJ13" si="21">AVERAGE(BB13,BE13)</f>
        <v>0.86</v>
      </c>
      <c r="BI13" s="99">
        <f t="shared" si="21"/>
        <v>0.84</v>
      </c>
      <c r="BJ13" s="103">
        <f t="shared" si="21"/>
        <v>0.845</v>
      </c>
      <c r="BK13" s="94">
        <f t="shared" ref="BK13:BM13" si="22">VAR(BB13,BE13)</f>
        <v>0.005</v>
      </c>
      <c r="BL13" s="95">
        <f t="shared" si="22"/>
        <v>0.02</v>
      </c>
      <c r="BM13" s="96">
        <f t="shared" si="22"/>
        <v>0.01125</v>
      </c>
      <c r="BN13" s="101">
        <v>0.88</v>
      </c>
      <c r="BP13" s="13"/>
      <c r="CP13" s="9"/>
      <c r="CQ13" s="5"/>
      <c r="CR13" s="13"/>
      <c r="DI13" s="9"/>
      <c r="DR13" s="1"/>
    </row>
    <row r="14">
      <c r="B14" s="104">
        <v>80.0</v>
      </c>
      <c r="C14" s="72">
        <v>15.0</v>
      </c>
      <c r="D14" s="72">
        <v>0.3</v>
      </c>
      <c r="E14" s="18">
        <v>0.73</v>
      </c>
      <c r="F14" s="73">
        <v>0.81</v>
      </c>
      <c r="G14" s="105">
        <v>0.77</v>
      </c>
      <c r="H14" s="23">
        <v>0.69</v>
      </c>
      <c r="I14" s="73">
        <v>0.62</v>
      </c>
      <c r="J14" s="17">
        <v>0.66</v>
      </c>
      <c r="K14" s="23">
        <v>0.94</v>
      </c>
      <c r="L14" s="73">
        <v>0.94</v>
      </c>
      <c r="M14" s="17">
        <v>0.94</v>
      </c>
      <c r="N14" s="23">
        <v>0.91</v>
      </c>
      <c r="O14" s="73">
        <v>0.89</v>
      </c>
      <c r="P14" s="17">
        <v>0.9</v>
      </c>
      <c r="Q14" s="74">
        <f t="shared" ref="Q14:S14" si="23">AVERAGE(E14,H14,K14,N14)</f>
        <v>0.8175</v>
      </c>
      <c r="R14" s="75">
        <f t="shared" si="23"/>
        <v>0.815</v>
      </c>
      <c r="S14" s="76">
        <f t="shared" si="23"/>
        <v>0.8175</v>
      </c>
      <c r="T14" s="106">
        <f t="shared" ref="T14:V14" si="24">VAR(E14,H14,K14,N14)</f>
        <v>0.015825</v>
      </c>
      <c r="U14" s="78">
        <f t="shared" si="24"/>
        <v>0.01976666667</v>
      </c>
      <c r="V14" s="79">
        <f t="shared" si="24"/>
        <v>0.01629166667</v>
      </c>
      <c r="W14" s="48">
        <v>0.81</v>
      </c>
      <c r="Y14" s="104">
        <v>80.0</v>
      </c>
      <c r="Z14" s="72">
        <v>15.0</v>
      </c>
      <c r="AA14" s="72">
        <v>0.3</v>
      </c>
      <c r="AB14" s="18">
        <v>0.96</v>
      </c>
      <c r="AC14" s="80">
        <v>1.0</v>
      </c>
      <c r="AD14" s="105">
        <v>0.98</v>
      </c>
      <c r="AE14" s="23">
        <v>0.98</v>
      </c>
      <c r="AF14" s="73">
        <v>0.52</v>
      </c>
      <c r="AG14" s="17">
        <v>0.68</v>
      </c>
      <c r="AH14" s="23">
        <v>0.96</v>
      </c>
      <c r="AI14" s="73">
        <v>0.75</v>
      </c>
      <c r="AJ14" s="17">
        <v>0.85</v>
      </c>
      <c r="AK14" s="23">
        <v>0.83</v>
      </c>
      <c r="AL14" s="73">
        <v>0.41</v>
      </c>
      <c r="AM14" s="17">
        <v>0.55</v>
      </c>
      <c r="AN14" s="23">
        <v>0.99</v>
      </c>
      <c r="AO14" s="73">
        <v>0.89</v>
      </c>
      <c r="AP14" s="23">
        <v>0.94</v>
      </c>
      <c r="AQ14" s="81">
        <f t="shared" ref="AQ14:AS14" si="25">AVERAGE(AB14,AE14,AH14,AK14,AN14)</f>
        <v>0.944</v>
      </c>
      <c r="AR14" s="75">
        <f t="shared" si="25"/>
        <v>0.714</v>
      </c>
      <c r="AS14" s="82">
        <f t="shared" si="25"/>
        <v>0.8</v>
      </c>
      <c r="AT14" s="77">
        <f t="shared" ref="AT14:AV14" si="26">VAR(AB14,AE14,AH14,AK14,AN14)</f>
        <v>0.00423</v>
      </c>
      <c r="AU14" s="78">
        <f t="shared" si="26"/>
        <v>0.06103</v>
      </c>
      <c r="AV14" s="79">
        <f t="shared" si="26"/>
        <v>0.03285</v>
      </c>
      <c r="AW14" s="48">
        <v>0.96</v>
      </c>
      <c r="AX14" s="22"/>
      <c r="AY14" s="104">
        <v>80.0</v>
      </c>
      <c r="AZ14" s="72">
        <v>15.0</v>
      </c>
      <c r="BA14" s="72">
        <v>0.3</v>
      </c>
      <c r="BB14" s="23">
        <v>0.91</v>
      </c>
      <c r="BC14" s="73">
        <v>0.91</v>
      </c>
      <c r="BD14" s="17">
        <v>0.91</v>
      </c>
      <c r="BE14" s="18">
        <v>0.97</v>
      </c>
      <c r="BF14" s="73">
        <v>0.97</v>
      </c>
      <c r="BG14" s="23">
        <v>0.97</v>
      </c>
      <c r="BH14" s="81">
        <f t="shared" ref="BH14:BJ14" si="27">AVERAGE(BB14,BE14)</f>
        <v>0.94</v>
      </c>
      <c r="BI14" s="75">
        <f t="shared" si="27"/>
        <v>0.94</v>
      </c>
      <c r="BJ14" s="76">
        <f t="shared" si="27"/>
        <v>0.94</v>
      </c>
      <c r="BK14" s="77">
        <f t="shared" ref="BK14:BM14" si="28">VAR(BB14,BE14)</f>
        <v>0.0018</v>
      </c>
      <c r="BL14" s="78">
        <f t="shared" si="28"/>
        <v>0.0018</v>
      </c>
      <c r="BM14" s="79">
        <f t="shared" si="28"/>
        <v>0.0018</v>
      </c>
      <c r="BN14" s="48">
        <v>0.95</v>
      </c>
      <c r="BP14" s="14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P14" s="9"/>
      <c r="CQ14" s="5"/>
      <c r="CR14" s="14"/>
      <c r="DI14" s="9"/>
      <c r="DR14" s="1"/>
    </row>
    <row r="15">
      <c r="B15" s="29"/>
      <c r="C15" s="9"/>
      <c r="D15" s="72">
        <v>0.6</v>
      </c>
      <c r="E15" s="23">
        <v>0.68</v>
      </c>
      <c r="F15" s="80">
        <v>0.84</v>
      </c>
      <c r="G15" s="17">
        <v>0.75</v>
      </c>
      <c r="H15" s="23">
        <v>0.77</v>
      </c>
      <c r="I15" s="73">
        <v>0.6</v>
      </c>
      <c r="J15" s="17">
        <v>0.68</v>
      </c>
      <c r="K15" s="18">
        <v>0.97</v>
      </c>
      <c r="L15" s="73">
        <v>0.91</v>
      </c>
      <c r="M15" s="17">
        <v>0.94</v>
      </c>
      <c r="N15" s="23">
        <v>0.94</v>
      </c>
      <c r="O15" s="80">
        <v>0.97</v>
      </c>
      <c r="P15" s="17">
        <v>0.96</v>
      </c>
      <c r="Q15" s="74">
        <f t="shared" ref="Q15:S15" si="29">AVERAGE(E15,H15,K15,N15)</f>
        <v>0.84</v>
      </c>
      <c r="R15" s="75">
        <f t="shared" si="29"/>
        <v>0.83</v>
      </c>
      <c r="S15" s="76">
        <f t="shared" si="29"/>
        <v>0.8325</v>
      </c>
      <c r="T15" s="77">
        <f t="shared" ref="T15:V15" si="30">VAR(E15,H15,K15,N15)</f>
        <v>0.01913333333</v>
      </c>
      <c r="U15" s="78">
        <f t="shared" si="30"/>
        <v>0.02633333333</v>
      </c>
      <c r="V15" s="79">
        <f t="shared" si="30"/>
        <v>0.01929166667</v>
      </c>
      <c r="W15" s="48">
        <v>0.82</v>
      </c>
      <c r="Y15" s="29"/>
      <c r="Z15" s="9"/>
      <c r="AA15" s="72">
        <v>0.6</v>
      </c>
      <c r="AB15" s="23">
        <v>0.96</v>
      </c>
      <c r="AC15" s="80">
        <v>1.0</v>
      </c>
      <c r="AD15" s="105">
        <v>0.98</v>
      </c>
      <c r="AE15" s="23">
        <v>0.98</v>
      </c>
      <c r="AF15" s="73">
        <v>0.53</v>
      </c>
      <c r="AG15" s="17">
        <v>0.69</v>
      </c>
      <c r="AH15" s="18">
        <v>0.97</v>
      </c>
      <c r="AI15" s="73">
        <v>0.77</v>
      </c>
      <c r="AJ15" s="17">
        <v>0.86</v>
      </c>
      <c r="AK15" s="23">
        <v>0.84</v>
      </c>
      <c r="AL15" s="73">
        <v>0.43</v>
      </c>
      <c r="AM15" s="17">
        <v>0.57</v>
      </c>
      <c r="AN15" s="23">
        <v>0.99</v>
      </c>
      <c r="AO15" s="73">
        <v>0.9</v>
      </c>
      <c r="AP15" s="23">
        <v>0.94</v>
      </c>
      <c r="AQ15" s="107">
        <f t="shared" ref="AQ15:AS15" si="31">AVERAGE(AB15,AE15,AH15,AK15,AN15)</f>
        <v>0.948</v>
      </c>
      <c r="AR15" s="75">
        <f t="shared" si="31"/>
        <v>0.726</v>
      </c>
      <c r="AS15" s="82">
        <f t="shared" si="31"/>
        <v>0.808</v>
      </c>
      <c r="AT15" s="77">
        <f t="shared" ref="AT15:AV15" si="32">VAR(AB15,AE15,AH15,AK15,AN15)</f>
        <v>0.00377</v>
      </c>
      <c r="AU15" s="78">
        <f t="shared" si="32"/>
        <v>0.05833</v>
      </c>
      <c r="AV15" s="79">
        <f t="shared" si="32"/>
        <v>0.03007</v>
      </c>
      <c r="AW15" s="48">
        <v>0.96</v>
      </c>
      <c r="AX15" s="22"/>
      <c r="AY15" s="29"/>
      <c r="AZ15" s="9"/>
      <c r="BA15" s="72">
        <v>0.6</v>
      </c>
      <c r="BB15" s="23">
        <v>0.93</v>
      </c>
      <c r="BC15" s="73">
        <v>0.92</v>
      </c>
      <c r="BD15" s="17">
        <v>0.92</v>
      </c>
      <c r="BE15" s="18">
        <v>0.97</v>
      </c>
      <c r="BF15" s="73">
        <v>0.97</v>
      </c>
      <c r="BG15" s="23">
        <v>0.97</v>
      </c>
      <c r="BH15" s="81">
        <f t="shared" ref="BH15:BJ15" si="33">AVERAGE(BB15,BE15)</f>
        <v>0.95</v>
      </c>
      <c r="BI15" s="75">
        <f t="shared" si="33"/>
        <v>0.945</v>
      </c>
      <c r="BJ15" s="76">
        <f t="shared" si="33"/>
        <v>0.945</v>
      </c>
      <c r="BK15" s="77">
        <f t="shared" ref="BK15:BM15" si="34">VAR(BB15,BE15)</f>
        <v>0.0008</v>
      </c>
      <c r="BL15" s="108">
        <f t="shared" si="34"/>
        <v>0.00125</v>
      </c>
      <c r="BM15" s="109">
        <f t="shared" si="34"/>
        <v>0.00125</v>
      </c>
      <c r="BN15" s="48">
        <v>0.96</v>
      </c>
      <c r="BP15" s="16" t="s">
        <v>17</v>
      </c>
      <c r="BQ15" s="16" t="s">
        <v>18</v>
      </c>
      <c r="BR15" s="17" t="s">
        <v>19</v>
      </c>
      <c r="BS15" s="23" t="s">
        <v>20</v>
      </c>
      <c r="BT15" s="24" t="s">
        <v>21</v>
      </c>
      <c r="BU15" s="25">
        <v>0.0</v>
      </c>
      <c r="BW15" s="9"/>
      <c r="BX15" s="25">
        <v>1.0</v>
      </c>
      <c r="BZ15" s="9"/>
      <c r="CA15" s="25">
        <v>2.0</v>
      </c>
      <c r="CC15" s="9"/>
      <c r="CD15" s="25">
        <v>3.0</v>
      </c>
      <c r="CF15" s="9"/>
      <c r="CG15" s="25">
        <v>4.0</v>
      </c>
      <c r="CI15" s="9"/>
      <c r="CJ15" s="26" t="s">
        <v>14</v>
      </c>
      <c r="CL15" s="9"/>
      <c r="CM15" s="27" t="s">
        <v>15</v>
      </c>
      <c r="CO15" s="9"/>
      <c r="CP15" s="28" t="s">
        <v>16</v>
      </c>
      <c r="CQ15" s="5"/>
      <c r="CR15" s="16" t="s">
        <v>17</v>
      </c>
      <c r="CS15" s="16" t="s">
        <v>18</v>
      </c>
      <c r="CT15" s="17" t="s">
        <v>19</v>
      </c>
      <c r="CU15" s="23" t="s">
        <v>20</v>
      </c>
      <c r="CV15" s="24" t="s">
        <v>21</v>
      </c>
      <c r="CW15" s="25">
        <v>0.0</v>
      </c>
      <c r="CY15" s="9"/>
      <c r="CZ15" s="25">
        <v>1.0</v>
      </c>
      <c r="DB15" s="9"/>
      <c r="DC15" s="26" t="s">
        <v>14</v>
      </c>
      <c r="DE15" s="9"/>
      <c r="DF15" s="27" t="s">
        <v>15</v>
      </c>
      <c r="DH15" s="9"/>
      <c r="DI15" s="28" t="s">
        <v>16</v>
      </c>
      <c r="DR15" s="1"/>
    </row>
    <row r="16">
      <c r="B16" s="32"/>
      <c r="C16" s="83"/>
      <c r="D16" s="84">
        <v>0.9</v>
      </c>
      <c r="E16" s="85">
        <v>0.62</v>
      </c>
      <c r="F16" s="89">
        <v>0.77</v>
      </c>
      <c r="G16" s="87">
        <v>0.69</v>
      </c>
      <c r="H16" s="85">
        <v>0.7</v>
      </c>
      <c r="I16" s="89">
        <v>0.53</v>
      </c>
      <c r="J16" s="87">
        <v>0.6</v>
      </c>
      <c r="K16" s="85">
        <v>0.92</v>
      </c>
      <c r="L16" s="89">
        <v>0.97</v>
      </c>
      <c r="M16" s="87">
        <v>0.94</v>
      </c>
      <c r="N16" s="88">
        <v>1.0</v>
      </c>
      <c r="O16" s="89">
        <v>0.94</v>
      </c>
      <c r="P16" s="87">
        <v>0.97</v>
      </c>
      <c r="Q16" s="110">
        <f t="shared" ref="Q16:S16" si="35">AVERAGE(E16,H16,K16,N16)</f>
        <v>0.81</v>
      </c>
      <c r="R16" s="99">
        <f t="shared" si="35"/>
        <v>0.8025</v>
      </c>
      <c r="S16" s="103">
        <f t="shared" si="35"/>
        <v>0.8</v>
      </c>
      <c r="T16" s="94">
        <f t="shared" ref="T16:V16" si="36">VAR(E16,H16,K16,N16)</f>
        <v>0.03213333333</v>
      </c>
      <c r="U16" s="95">
        <f t="shared" si="36"/>
        <v>0.04075833333</v>
      </c>
      <c r="V16" s="96">
        <f t="shared" si="36"/>
        <v>0.03353333333</v>
      </c>
      <c r="W16" s="101">
        <v>0.79</v>
      </c>
      <c r="Y16" s="32"/>
      <c r="Z16" s="83"/>
      <c r="AA16" s="84">
        <v>0.9</v>
      </c>
      <c r="AB16" s="88">
        <v>0.96</v>
      </c>
      <c r="AC16" s="86">
        <v>1.0</v>
      </c>
      <c r="AD16" s="90">
        <v>0.98</v>
      </c>
      <c r="AE16" s="85">
        <v>0.98</v>
      </c>
      <c r="AF16" s="89">
        <v>0.53</v>
      </c>
      <c r="AG16" s="87">
        <v>0.69</v>
      </c>
      <c r="AH16" s="88">
        <v>0.97</v>
      </c>
      <c r="AI16" s="89">
        <v>0.78</v>
      </c>
      <c r="AJ16" s="87">
        <v>0.86</v>
      </c>
      <c r="AK16" s="85">
        <v>0.8</v>
      </c>
      <c r="AL16" s="89">
        <v>0.4</v>
      </c>
      <c r="AM16" s="87">
        <v>0.53</v>
      </c>
      <c r="AN16" s="85">
        <v>0.99</v>
      </c>
      <c r="AO16" s="89">
        <v>0.9</v>
      </c>
      <c r="AP16" s="85">
        <v>0.95</v>
      </c>
      <c r="AQ16" s="98">
        <f t="shared" ref="AQ16:AS16" si="37">AVERAGE(AB16,AE16,AH16,AK16,AN16)</f>
        <v>0.94</v>
      </c>
      <c r="AR16" s="99">
        <f t="shared" si="37"/>
        <v>0.722</v>
      </c>
      <c r="AS16" s="100">
        <f t="shared" si="37"/>
        <v>0.802</v>
      </c>
      <c r="AT16" s="94">
        <f t="shared" ref="AT16:AV16" si="38">VAR(AB16,AE16,AH16,AK16,AN16)</f>
        <v>0.00625</v>
      </c>
      <c r="AU16" s="95">
        <f t="shared" si="38"/>
        <v>0.06322</v>
      </c>
      <c r="AV16" s="96">
        <f t="shared" si="38"/>
        <v>0.03587</v>
      </c>
      <c r="AW16" s="101">
        <v>0.96</v>
      </c>
      <c r="AX16" s="22"/>
      <c r="AY16" s="32"/>
      <c r="AZ16" s="83"/>
      <c r="BA16" s="84">
        <v>0.9</v>
      </c>
      <c r="BB16" s="85">
        <v>0.94</v>
      </c>
      <c r="BC16" s="86">
        <v>0.93</v>
      </c>
      <c r="BD16" s="87">
        <v>0.93</v>
      </c>
      <c r="BE16" s="88">
        <v>0.97</v>
      </c>
      <c r="BF16" s="86">
        <v>0.98</v>
      </c>
      <c r="BG16" s="88">
        <v>0.98</v>
      </c>
      <c r="BH16" s="111">
        <f t="shared" ref="BH16:BJ16" si="39">AVERAGE(BB16,BE16)</f>
        <v>0.955</v>
      </c>
      <c r="BI16" s="92">
        <f t="shared" si="39"/>
        <v>0.955</v>
      </c>
      <c r="BJ16" s="93">
        <f t="shared" si="39"/>
        <v>0.955</v>
      </c>
      <c r="BK16" s="94">
        <f t="shared" ref="BK16:BM16" si="40">VAR(BB16,BE16)</f>
        <v>0.00045</v>
      </c>
      <c r="BL16" s="112">
        <f t="shared" si="40"/>
        <v>0.00125</v>
      </c>
      <c r="BM16" s="113">
        <f t="shared" si="40"/>
        <v>0.00125</v>
      </c>
      <c r="BN16" s="101">
        <v>0.96</v>
      </c>
      <c r="BP16" s="29"/>
      <c r="BQ16" s="29"/>
      <c r="BR16" s="9"/>
      <c r="BT16" s="32"/>
      <c r="BU16" s="33" t="s">
        <v>22</v>
      </c>
      <c r="BV16" s="33" t="s">
        <v>23</v>
      </c>
      <c r="BW16" s="34" t="s">
        <v>24</v>
      </c>
      <c r="BX16" s="33" t="s">
        <v>22</v>
      </c>
      <c r="BY16" s="33" t="s">
        <v>23</v>
      </c>
      <c r="BZ16" s="34" t="s">
        <v>24</v>
      </c>
      <c r="CA16" s="33" t="s">
        <v>22</v>
      </c>
      <c r="CB16" s="33" t="s">
        <v>23</v>
      </c>
      <c r="CC16" s="34" t="s">
        <v>24</v>
      </c>
      <c r="CD16" s="33" t="s">
        <v>22</v>
      </c>
      <c r="CE16" s="33" t="s">
        <v>23</v>
      </c>
      <c r="CF16" s="34" t="s">
        <v>24</v>
      </c>
      <c r="CG16" s="33" t="s">
        <v>22</v>
      </c>
      <c r="CH16" s="33" t="s">
        <v>23</v>
      </c>
      <c r="CI16" s="34" t="s">
        <v>24</v>
      </c>
      <c r="CJ16" s="33" t="s">
        <v>22</v>
      </c>
      <c r="CK16" s="33" t="s">
        <v>23</v>
      </c>
      <c r="CL16" s="34" t="s">
        <v>24</v>
      </c>
      <c r="CM16" s="33" t="s">
        <v>22</v>
      </c>
      <c r="CN16" s="33" t="s">
        <v>23</v>
      </c>
      <c r="CO16" s="35" t="s">
        <v>24</v>
      </c>
      <c r="CP16" s="36"/>
      <c r="CQ16" s="5"/>
      <c r="CR16" s="29"/>
      <c r="CS16" s="29"/>
      <c r="CT16" s="9"/>
      <c r="CV16" s="32"/>
      <c r="CW16" s="33" t="s">
        <v>22</v>
      </c>
      <c r="CX16" s="33" t="s">
        <v>23</v>
      </c>
      <c r="CY16" s="34" t="s">
        <v>24</v>
      </c>
      <c r="CZ16" s="33" t="s">
        <v>22</v>
      </c>
      <c r="DA16" s="33" t="s">
        <v>23</v>
      </c>
      <c r="DB16" s="34" t="s">
        <v>24</v>
      </c>
      <c r="DC16" s="33" t="s">
        <v>22</v>
      </c>
      <c r="DD16" s="33" t="s">
        <v>23</v>
      </c>
      <c r="DE16" s="34" t="s">
        <v>24</v>
      </c>
      <c r="DF16" s="33" t="s">
        <v>22</v>
      </c>
      <c r="DG16" s="33" t="s">
        <v>23</v>
      </c>
      <c r="DH16" s="35" t="s">
        <v>24</v>
      </c>
      <c r="DI16" s="36"/>
      <c r="DR16" s="1"/>
    </row>
    <row r="17">
      <c r="B17" s="104">
        <v>120.0</v>
      </c>
      <c r="C17" s="72">
        <v>10.0</v>
      </c>
      <c r="D17" s="72">
        <v>0.3</v>
      </c>
      <c r="E17" s="23">
        <v>0.7</v>
      </c>
      <c r="F17" s="73">
        <v>0.74</v>
      </c>
      <c r="G17" s="17">
        <v>0.72</v>
      </c>
      <c r="H17" s="23">
        <v>0.74</v>
      </c>
      <c r="I17" s="80">
        <v>0.7</v>
      </c>
      <c r="J17" s="105">
        <v>0.72</v>
      </c>
      <c r="K17" s="23">
        <v>0.91</v>
      </c>
      <c r="L17" s="73">
        <v>0.94</v>
      </c>
      <c r="M17" s="17">
        <v>0.93</v>
      </c>
      <c r="N17" s="23">
        <v>0.97</v>
      </c>
      <c r="O17" s="73">
        <v>0.91</v>
      </c>
      <c r="P17" s="17">
        <v>0.94</v>
      </c>
      <c r="Q17" s="74">
        <f t="shared" ref="Q17:S17" si="41">AVERAGE(E17,H17,K17,N17)</f>
        <v>0.83</v>
      </c>
      <c r="R17" s="75">
        <f t="shared" si="41"/>
        <v>0.8225</v>
      </c>
      <c r="S17" s="76">
        <f t="shared" si="41"/>
        <v>0.8275</v>
      </c>
      <c r="T17" s="77">
        <f t="shared" ref="T17:V17" si="42">VAR(E17,H17,K17,N17)</f>
        <v>0.017</v>
      </c>
      <c r="U17" s="108">
        <f t="shared" si="42"/>
        <v>0.014425</v>
      </c>
      <c r="V17" s="109">
        <f t="shared" si="42"/>
        <v>0.015425</v>
      </c>
      <c r="W17" s="48">
        <v>0.82</v>
      </c>
      <c r="Y17" s="104">
        <v>120.0</v>
      </c>
      <c r="Z17" s="72">
        <v>10.0</v>
      </c>
      <c r="AA17" s="72">
        <v>0.3</v>
      </c>
      <c r="AB17" s="23">
        <v>0.95</v>
      </c>
      <c r="AC17" s="80">
        <v>1.0</v>
      </c>
      <c r="AD17" s="17">
        <v>0.97</v>
      </c>
      <c r="AE17" s="23">
        <v>0.99</v>
      </c>
      <c r="AF17" s="73">
        <v>0.49</v>
      </c>
      <c r="AG17" s="17">
        <v>0.65</v>
      </c>
      <c r="AH17" s="18">
        <v>0.97</v>
      </c>
      <c r="AI17" s="73">
        <v>0.69</v>
      </c>
      <c r="AJ17" s="17">
        <v>0.8</v>
      </c>
      <c r="AK17" s="23">
        <v>0.81</v>
      </c>
      <c r="AL17" s="73">
        <v>0.24</v>
      </c>
      <c r="AM17" s="17">
        <v>0.37</v>
      </c>
      <c r="AN17" s="18">
        <v>1.0</v>
      </c>
      <c r="AO17" s="73">
        <v>0.87</v>
      </c>
      <c r="AP17" s="23">
        <v>0.93</v>
      </c>
      <c r="AQ17" s="81">
        <f t="shared" ref="AQ17:AS17" si="43">AVERAGE(AB17,AE17,AH17,AK17,AN17)</f>
        <v>0.944</v>
      </c>
      <c r="AR17" s="75">
        <f t="shared" si="43"/>
        <v>0.658</v>
      </c>
      <c r="AS17" s="82">
        <f t="shared" si="43"/>
        <v>0.744</v>
      </c>
      <c r="AT17" s="77">
        <f t="shared" ref="AT17:AV17" si="44">VAR(AB17,AE17,AH17,AK17,AN17)</f>
        <v>0.00598</v>
      </c>
      <c r="AU17" s="78">
        <f t="shared" si="44"/>
        <v>0.09147</v>
      </c>
      <c r="AV17" s="79">
        <f t="shared" si="44"/>
        <v>0.05938</v>
      </c>
      <c r="AW17" s="48">
        <v>0.95</v>
      </c>
      <c r="AX17" s="22"/>
      <c r="AY17" s="104">
        <v>120.0</v>
      </c>
      <c r="AZ17" s="72">
        <v>10.0</v>
      </c>
      <c r="BA17" s="72">
        <v>0.3</v>
      </c>
      <c r="BB17" s="23">
        <v>0.88</v>
      </c>
      <c r="BC17" s="73">
        <v>0.9</v>
      </c>
      <c r="BD17" s="17">
        <v>0.89</v>
      </c>
      <c r="BE17" s="23">
        <v>0.96</v>
      </c>
      <c r="BF17" s="73">
        <v>0.96</v>
      </c>
      <c r="BG17" s="23">
        <v>0.96</v>
      </c>
      <c r="BH17" s="81">
        <f t="shared" ref="BH17:BJ17" si="45">AVERAGE(BB17,BE17)</f>
        <v>0.92</v>
      </c>
      <c r="BI17" s="75">
        <f t="shared" si="45"/>
        <v>0.93</v>
      </c>
      <c r="BJ17" s="76">
        <f t="shared" si="45"/>
        <v>0.925</v>
      </c>
      <c r="BK17" s="77">
        <f t="shared" ref="BK17:BM17" si="46">VAR(BB17,BE17)</f>
        <v>0.0032</v>
      </c>
      <c r="BL17" s="78">
        <f t="shared" si="46"/>
        <v>0.0018</v>
      </c>
      <c r="BM17" s="79">
        <f t="shared" si="46"/>
        <v>0.00245</v>
      </c>
      <c r="BN17" s="48">
        <v>0.94</v>
      </c>
      <c r="BP17" s="54">
        <v>32.0</v>
      </c>
      <c r="BQ17" s="54" t="s">
        <v>31</v>
      </c>
      <c r="BR17" s="55" t="s">
        <v>32</v>
      </c>
      <c r="BS17" s="55" t="s">
        <v>27</v>
      </c>
      <c r="BT17" s="114" t="s">
        <v>27</v>
      </c>
      <c r="BU17" s="115">
        <v>0.94</v>
      </c>
      <c r="BV17" s="59">
        <v>0.99</v>
      </c>
      <c r="BW17" s="60">
        <v>0.97</v>
      </c>
      <c r="BX17" s="58">
        <v>0.8</v>
      </c>
      <c r="BY17" s="59">
        <v>0.036</v>
      </c>
      <c r="BZ17" s="60">
        <v>0.069</v>
      </c>
      <c r="CA17" s="58">
        <v>0.77</v>
      </c>
      <c r="CB17" s="59">
        <v>0.66</v>
      </c>
      <c r="CC17" s="60">
        <v>0.71</v>
      </c>
      <c r="CD17" s="58">
        <v>0.0</v>
      </c>
      <c r="CE17" s="59">
        <v>0.0</v>
      </c>
      <c r="CF17" s="60">
        <v>0.0</v>
      </c>
      <c r="CG17" s="58">
        <v>0.93</v>
      </c>
      <c r="CH17" s="59">
        <v>0.88</v>
      </c>
      <c r="CI17" s="60">
        <v>0.9</v>
      </c>
      <c r="CJ17" s="61">
        <f t="shared" ref="CJ17:CL17" si="47">AVERAGE(BU17,BX17,CA17,CD17,CG17)</f>
        <v>0.688</v>
      </c>
      <c r="CK17" s="62">
        <f t="shared" si="47"/>
        <v>0.5132</v>
      </c>
      <c r="CL17" s="63">
        <f t="shared" si="47"/>
        <v>0.5298</v>
      </c>
      <c r="CM17" s="64">
        <f t="shared" ref="CM17:CO17" si="48">VAR(BU17,BX17,CA17,CD17,CG17)</f>
        <v>0.15367</v>
      </c>
      <c r="CN17" s="65">
        <f t="shared" si="48"/>
        <v>0.2186312</v>
      </c>
      <c r="CO17" s="66">
        <f t="shared" si="48"/>
        <v>0.2140802</v>
      </c>
      <c r="CP17" s="67">
        <v>0.93</v>
      </c>
      <c r="CQ17" s="5"/>
      <c r="CR17" s="54">
        <v>32.0</v>
      </c>
      <c r="CS17" s="54" t="s">
        <v>33</v>
      </c>
      <c r="CT17" s="55" t="s">
        <v>34</v>
      </c>
      <c r="CU17" s="56" t="s">
        <v>27</v>
      </c>
      <c r="CV17" s="57" t="s">
        <v>27</v>
      </c>
      <c r="CW17" s="70">
        <v>0.95</v>
      </c>
      <c r="CX17" s="68">
        <v>0.78</v>
      </c>
      <c r="CY17" s="69">
        <v>0.86</v>
      </c>
      <c r="CZ17" s="70">
        <v>0.93</v>
      </c>
      <c r="DA17" s="68">
        <v>0.99</v>
      </c>
      <c r="DB17" s="69">
        <v>0.96</v>
      </c>
      <c r="DC17" s="61">
        <f t="shared" ref="DC17:DE17" si="49">AVERAGE(CW17,CZ17)</f>
        <v>0.94</v>
      </c>
      <c r="DD17" s="62">
        <f t="shared" si="49"/>
        <v>0.885</v>
      </c>
      <c r="DE17" s="63">
        <f t="shared" si="49"/>
        <v>0.91</v>
      </c>
      <c r="DF17" s="64">
        <f t="shared" ref="DF17:DH17" si="50">VAR(CW17,CZ17)</f>
        <v>0.0002</v>
      </c>
      <c r="DG17" s="65">
        <f t="shared" si="50"/>
        <v>0.02205</v>
      </c>
      <c r="DH17" s="66">
        <f t="shared" si="50"/>
        <v>0.005</v>
      </c>
      <c r="DI17" s="71">
        <v>0.93</v>
      </c>
      <c r="DR17" s="1"/>
    </row>
    <row r="18">
      <c r="B18" s="29"/>
      <c r="C18" s="9"/>
      <c r="D18" s="72">
        <v>0.6</v>
      </c>
      <c r="E18" s="23">
        <v>0.65</v>
      </c>
      <c r="F18" s="73">
        <v>0.74</v>
      </c>
      <c r="G18" s="17">
        <v>0.7</v>
      </c>
      <c r="H18" s="23">
        <v>0.68</v>
      </c>
      <c r="I18" s="73">
        <v>0.57</v>
      </c>
      <c r="J18" s="17">
        <v>0.62</v>
      </c>
      <c r="K18" s="18">
        <v>0.97</v>
      </c>
      <c r="L18" s="73">
        <v>0.97</v>
      </c>
      <c r="M18" s="17">
        <v>0.97</v>
      </c>
      <c r="N18" s="23">
        <v>0.97</v>
      </c>
      <c r="O18" s="80">
        <v>0.97</v>
      </c>
      <c r="P18" s="17">
        <v>0.97</v>
      </c>
      <c r="Q18" s="74">
        <f t="shared" ref="Q18:S18" si="51">AVERAGE(E18,H18,K18,N18)</f>
        <v>0.8175</v>
      </c>
      <c r="R18" s="75">
        <f t="shared" si="51"/>
        <v>0.8125</v>
      </c>
      <c r="S18" s="76">
        <f t="shared" si="51"/>
        <v>0.815</v>
      </c>
      <c r="T18" s="77">
        <f t="shared" ref="T18:V18" si="52">VAR(E18,H18,K18,N18)</f>
        <v>0.03115833333</v>
      </c>
      <c r="U18" s="78">
        <f t="shared" si="52"/>
        <v>0.03789166667</v>
      </c>
      <c r="V18" s="79">
        <f t="shared" si="52"/>
        <v>0.0331</v>
      </c>
      <c r="W18" s="48">
        <v>0.8</v>
      </c>
      <c r="Y18" s="29"/>
      <c r="Z18" s="9"/>
      <c r="AA18" s="72">
        <v>0.6</v>
      </c>
      <c r="AB18" s="23">
        <v>0.95</v>
      </c>
      <c r="AC18" s="80">
        <v>1.0</v>
      </c>
      <c r="AD18" s="17">
        <v>0.97</v>
      </c>
      <c r="AE18" s="23">
        <v>0.98</v>
      </c>
      <c r="AF18" s="73">
        <v>0.49</v>
      </c>
      <c r="AG18" s="17">
        <v>0.66</v>
      </c>
      <c r="AH18" s="18">
        <v>0.97</v>
      </c>
      <c r="AI18" s="73">
        <v>0.69</v>
      </c>
      <c r="AJ18" s="17">
        <v>0.81</v>
      </c>
      <c r="AK18" s="23">
        <v>0.8</v>
      </c>
      <c r="AL18" s="73">
        <v>0.27</v>
      </c>
      <c r="AM18" s="17">
        <v>0.41</v>
      </c>
      <c r="AN18" s="23">
        <v>0.99</v>
      </c>
      <c r="AO18" s="73">
        <v>0.87</v>
      </c>
      <c r="AP18" s="23">
        <v>0.93</v>
      </c>
      <c r="AQ18" s="81">
        <f t="shared" ref="AQ18:AS18" si="53">AVERAGE(AB18,AE18,AH18,AK18,AN18)</f>
        <v>0.938</v>
      </c>
      <c r="AR18" s="75">
        <f t="shared" si="53"/>
        <v>0.664</v>
      </c>
      <c r="AS18" s="82">
        <f t="shared" si="53"/>
        <v>0.756</v>
      </c>
      <c r="AT18" s="77">
        <f t="shared" ref="AT18:AV18" si="54">VAR(AB18,AE18,AH18,AK18,AN18)</f>
        <v>0.00617</v>
      </c>
      <c r="AU18" s="78">
        <f t="shared" si="54"/>
        <v>0.08538</v>
      </c>
      <c r="AV18" s="79">
        <f t="shared" si="54"/>
        <v>0.05198</v>
      </c>
      <c r="AW18" s="48">
        <v>0.95</v>
      </c>
      <c r="AX18" s="22"/>
      <c r="AY18" s="29"/>
      <c r="AZ18" s="9"/>
      <c r="BA18" s="72">
        <v>0.6</v>
      </c>
      <c r="BB18" s="23">
        <v>0.9</v>
      </c>
      <c r="BC18" s="73">
        <v>0.9</v>
      </c>
      <c r="BD18" s="17">
        <v>0.9</v>
      </c>
      <c r="BE18" s="23">
        <v>0.96</v>
      </c>
      <c r="BF18" s="73">
        <v>0.96</v>
      </c>
      <c r="BG18" s="23">
        <v>0.96</v>
      </c>
      <c r="BH18" s="81">
        <f t="shared" ref="BH18:BJ18" si="55">AVERAGE(BB18,BE18)</f>
        <v>0.93</v>
      </c>
      <c r="BI18" s="75">
        <f t="shared" si="55"/>
        <v>0.93</v>
      </c>
      <c r="BJ18" s="76">
        <f t="shared" si="55"/>
        <v>0.93</v>
      </c>
      <c r="BK18" s="77">
        <f t="shared" ref="BK18:BM18" si="56">VAR(BB18,BE18)</f>
        <v>0.0018</v>
      </c>
      <c r="BL18" s="78">
        <f t="shared" si="56"/>
        <v>0.0018</v>
      </c>
      <c r="BM18" s="79">
        <f t="shared" si="56"/>
        <v>0.0018</v>
      </c>
      <c r="BN18" s="48">
        <v>0.95</v>
      </c>
      <c r="BP18" s="11" t="s">
        <v>35</v>
      </c>
      <c r="CP18" s="9"/>
      <c r="CQ18" s="5"/>
      <c r="CR18" s="11" t="s">
        <v>35</v>
      </c>
      <c r="DI18" s="9"/>
      <c r="DR18" s="1"/>
    </row>
    <row r="19">
      <c r="B19" s="32"/>
      <c r="C19" s="83"/>
      <c r="D19" s="84">
        <v>0.9</v>
      </c>
      <c r="E19" s="85">
        <v>0.65</v>
      </c>
      <c r="F19" s="89">
        <v>0.81</v>
      </c>
      <c r="G19" s="87">
        <v>0.72</v>
      </c>
      <c r="H19" s="85">
        <v>0.72</v>
      </c>
      <c r="I19" s="89">
        <v>0.53</v>
      </c>
      <c r="J19" s="87">
        <v>0.61</v>
      </c>
      <c r="K19" s="88">
        <v>0.97</v>
      </c>
      <c r="L19" s="86">
        <v>1.0</v>
      </c>
      <c r="M19" s="90">
        <v>0.99</v>
      </c>
      <c r="N19" s="85">
        <v>0.97</v>
      </c>
      <c r="O19" s="89">
        <v>0.94</v>
      </c>
      <c r="P19" s="87">
        <v>0.96</v>
      </c>
      <c r="Q19" s="110">
        <f t="shared" ref="Q19:S19" si="57">AVERAGE(E19,H19,K19,N19)</f>
        <v>0.8275</v>
      </c>
      <c r="R19" s="99">
        <f t="shared" si="57"/>
        <v>0.82</v>
      </c>
      <c r="S19" s="103">
        <f t="shared" si="57"/>
        <v>0.82</v>
      </c>
      <c r="T19" s="94">
        <f t="shared" ref="T19:V19" si="58">VAR(E19,H19,K19,N19)</f>
        <v>0.02789166667</v>
      </c>
      <c r="U19" s="95">
        <f t="shared" si="58"/>
        <v>0.04366666667</v>
      </c>
      <c r="V19" s="96">
        <f t="shared" si="58"/>
        <v>0.0342</v>
      </c>
      <c r="W19" s="101">
        <v>0.81</v>
      </c>
      <c r="Y19" s="32"/>
      <c r="Z19" s="83"/>
      <c r="AA19" s="84">
        <v>0.9</v>
      </c>
      <c r="AB19" s="85">
        <v>0.95</v>
      </c>
      <c r="AC19" s="86">
        <v>1.0</v>
      </c>
      <c r="AD19" s="87">
        <v>0.97</v>
      </c>
      <c r="AE19" s="85">
        <v>0.99</v>
      </c>
      <c r="AF19" s="89">
        <v>0.49</v>
      </c>
      <c r="AG19" s="87">
        <v>0.66</v>
      </c>
      <c r="AH19" s="88">
        <v>0.97</v>
      </c>
      <c r="AI19" s="89">
        <v>0.69</v>
      </c>
      <c r="AJ19" s="87">
        <v>0.81</v>
      </c>
      <c r="AK19" s="85">
        <v>0.76</v>
      </c>
      <c r="AL19" s="89">
        <v>0.25</v>
      </c>
      <c r="AM19" s="87">
        <v>0.38</v>
      </c>
      <c r="AN19" s="88">
        <v>1.0</v>
      </c>
      <c r="AO19" s="89">
        <v>0.87</v>
      </c>
      <c r="AP19" s="85">
        <v>0.93</v>
      </c>
      <c r="AQ19" s="98">
        <f t="shared" ref="AQ19:AS19" si="59">AVERAGE(AB19,AE19,AH19,AK19,AN19)</f>
        <v>0.934</v>
      </c>
      <c r="AR19" s="99">
        <f t="shared" si="59"/>
        <v>0.66</v>
      </c>
      <c r="AS19" s="100">
        <f t="shared" si="59"/>
        <v>0.75</v>
      </c>
      <c r="AT19" s="94">
        <f t="shared" ref="AT19:AV19" si="60">VAR(AB19,AE19,AH19,AK19,AN19)</f>
        <v>0.00983</v>
      </c>
      <c r="AU19" s="95">
        <f t="shared" si="60"/>
        <v>0.0894</v>
      </c>
      <c r="AV19" s="96">
        <f t="shared" si="60"/>
        <v>0.05735</v>
      </c>
      <c r="AW19" s="101">
        <v>0.95</v>
      </c>
      <c r="AX19" s="22"/>
      <c r="AY19" s="32"/>
      <c r="AZ19" s="83"/>
      <c r="BA19" s="84">
        <v>0.9</v>
      </c>
      <c r="BB19" s="85">
        <v>0.89</v>
      </c>
      <c r="BC19" s="89">
        <v>0.91</v>
      </c>
      <c r="BD19" s="87">
        <v>0.9</v>
      </c>
      <c r="BE19" s="85">
        <v>0.97</v>
      </c>
      <c r="BF19" s="89">
        <v>0.96</v>
      </c>
      <c r="BG19" s="85">
        <v>0.96</v>
      </c>
      <c r="BH19" s="98">
        <f t="shared" ref="BH19:BJ19" si="61">AVERAGE(BB19,BE19)</f>
        <v>0.93</v>
      </c>
      <c r="BI19" s="99">
        <f t="shared" si="61"/>
        <v>0.935</v>
      </c>
      <c r="BJ19" s="103">
        <f t="shared" si="61"/>
        <v>0.93</v>
      </c>
      <c r="BK19" s="94">
        <f t="shared" ref="BK19:BM19" si="62">VAR(BB19,BE19)</f>
        <v>0.0032</v>
      </c>
      <c r="BL19" s="112">
        <f t="shared" si="62"/>
        <v>0.00125</v>
      </c>
      <c r="BM19" s="96">
        <f t="shared" si="62"/>
        <v>0.0018</v>
      </c>
      <c r="BN19" s="101">
        <v>0.95</v>
      </c>
      <c r="BP19" s="13"/>
      <c r="CP19" s="9"/>
      <c r="CQ19" s="5"/>
      <c r="CR19" s="13"/>
      <c r="DI19" s="9"/>
      <c r="DJ19" s="12"/>
      <c r="DK19" s="12"/>
      <c r="DL19" s="12"/>
      <c r="DM19" s="12"/>
      <c r="DN19" s="12"/>
      <c r="DO19" s="12"/>
      <c r="DP19" s="12"/>
      <c r="DQ19" s="12"/>
      <c r="DR19" s="116"/>
    </row>
    <row r="20">
      <c r="B20" s="117">
        <v>100.0</v>
      </c>
      <c r="C20" s="84">
        <v>10.0</v>
      </c>
      <c r="D20" s="84" t="s">
        <v>27</v>
      </c>
      <c r="E20" s="85">
        <v>0.64</v>
      </c>
      <c r="F20" s="89">
        <v>0.74</v>
      </c>
      <c r="G20" s="87">
        <v>0.69</v>
      </c>
      <c r="H20" s="85">
        <v>0.68</v>
      </c>
      <c r="I20" s="89">
        <v>0.57</v>
      </c>
      <c r="J20" s="87">
        <v>0.62</v>
      </c>
      <c r="K20" s="88">
        <v>0.97</v>
      </c>
      <c r="L20" s="89">
        <v>0.97</v>
      </c>
      <c r="M20" s="87">
        <v>0.97</v>
      </c>
      <c r="N20" s="88">
        <v>1.0</v>
      </c>
      <c r="O20" s="86">
        <v>0.97</v>
      </c>
      <c r="P20" s="90">
        <v>0.99</v>
      </c>
      <c r="Q20" s="110">
        <f t="shared" ref="Q20:S20" si="63">AVERAGE(E20,H20,K20,N20)</f>
        <v>0.8225</v>
      </c>
      <c r="R20" s="99">
        <f t="shared" si="63"/>
        <v>0.8125</v>
      </c>
      <c r="S20" s="103">
        <f t="shared" si="63"/>
        <v>0.8175</v>
      </c>
      <c r="T20" s="94">
        <f t="shared" ref="T20:V20" si="64">VAR(E20,H20,K20,N20)</f>
        <v>0.035625</v>
      </c>
      <c r="U20" s="95">
        <f t="shared" si="64"/>
        <v>0.03789166667</v>
      </c>
      <c r="V20" s="96">
        <f t="shared" si="64"/>
        <v>0.03609166667</v>
      </c>
      <c r="W20" s="101">
        <v>0.8</v>
      </c>
      <c r="Y20" s="117">
        <v>100.0</v>
      </c>
      <c r="Z20" s="84">
        <v>10.0</v>
      </c>
      <c r="AA20" s="84" t="s">
        <v>27</v>
      </c>
      <c r="AB20" s="85">
        <v>0.95</v>
      </c>
      <c r="AC20" s="86">
        <v>1.0</v>
      </c>
      <c r="AD20" s="87">
        <v>0.97</v>
      </c>
      <c r="AE20" s="85">
        <v>0.98</v>
      </c>
      <c r="AF20" s="89">
        <v>0.5</v>
      </c>
      <c r="AG20" s="87">
        <v>0.66</v>
      </c>
      <c r="AH20" s="88">
        <v>0.97</v>
      </c>
      <c r="AI20" s="89">
        <v>0.7</v>
      </c>
      <c r="AJ20" s="87">
        <v>0.81</v>
      </c>
      <c r="AK20" s="85">
        <v>0.78</v>
      </c>
      <c r="AL20" s="89">
        <v>0.25</v>
      </c>
      <c r="AM20" s="87">
        <v>0.38</v>
      </c>
      <c r="AN20" s="85">
        <v>0.99</v>
      </c>
      <c r="AO20" s="89">
        <v>0.87</v>
      </c>
      <c r="AP20" s="85">
        <v>0.93</v>
      </c>
      <c r="AQ20" s="98">
        <f t="shared" ref="AQ20:AS20" si="65">AVERAGE(AB20,AE20,AH20,AK20,AN20)</f>
        <v>0.934</v>
      </c>
      <c r="AR20" s="99">
        <f t="shared" si="65"/>
        <v>0.664</v>
      </c>
      <c r="AS20" s="100">
        <f t="shared" si="65"/>
        <v>0.75</v>
      </c>
      <c r="AT20" s="94">
        <f t="shared" ref="AT20:AV20" si="66">VAR(AB20,AE20,AH20,AK20,AN20)</f>
        <v>0.00763</v>
      </c>
      <c r="AU20" s="95">
        <f t="shared" si="66"/>
        <v>0.08873</v>
      </c>
      <c r="AV20" s="96">
        <f t="shared" si="66"/>
        <v>0.05735</v>
      </c>
      <c r="AW20" s="101">
        <v>0.95</v>
      </c>
      <c r="AX20" s="22"/>
      <c r="AY20" s="117">
        <v>100.0</v>
      </c>
      <c r="AZ20" s="84">
        <v>10.0</v>
      </c>
      <c r="BA20" s="84" t="s">
        <v>27</v>
      </c>
      <c r="BB20" s="85">
        <v>0.9</v>
      </c>
      <c r="BC20" s="89">
        <v>0.91</v>
      </c>
      <c r="BD20" s="87">
        <v>0.91</v>
      </c>
      <c r="BE20" s="88">
        <v>0.97</v>
      </c>
      <c r="BF20" s="89">
        <v>0.96</v>
      </c>
      <c r="BG20" s="85">
        <v>0.97</v>
      </c>
      <c r="BH20" s="98">
        <f t="shared" ref="BH20:BJ20" si="67">AVERAGE(BB20,BE20)</f>
        <v>0.935</v>
      </c>
      <c r="BI20" s="99">
        <f t="shared" si="67"/>
        <v>0.935</v>
      </c>
      <c r="BJ20" s="103">
        <f t="shared" si="67"/>
        <v>0.94</v>
      </c>
      <c r="BK20" s="94">
        <f t="shared" ref="BK20:BM20" si="68">VAR(BB20,BE20)</f>
        <v>0.00245</v>
      </c>
      <c r="BL20" s="112">
        <f t="shared" si="68"/>
        <v>0.00125</v>
      </c>
      <c r="BM20" s="96">
        <f t="shared" si="68"/>
        <v>0.0018</v>
      </c>
      <c r="BN20" s="101">
        <v>0.95</v>
      </c>
      <c r="BP20" s="14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P20" s="9"/>
      <c r="CQ20" s="5"/>
      <c r="CR20" s="14"/>
      <c r="DI20" s="9"/>
      <c r="DJ20" s="12"/>
      <c r="DK20" s="12"/>
      <c r="DL20" s="12"/>
      <c r="DM20" s="12"/>
      <c r="DN20" s="12"/>
      <c r="DO20" s="12"/>
      <c r="DP20" s="12"/>
      <c r="DQ20" s="12"/>
      <c r="DR20" s="116"/>
    </row>
    <row r="21">
      <c r="B21" s="118">
        <v>250.0</v>
      </c>
      <c r="C21" s="119">
        <v>4.0</v>
      </c>
      <c r="D21" s="119" t="s">
        <v>36</v>
      </c>
      <c r="E21" s="120">
        <v>0.67</v>
      </c>
      <c r="F21" s="120">
        <v>0.74</v>
      </c>
      <c r="G21" s="119">
        <v>0.7</v>
      </c>
      <c r="H21" s="120">
        <v>0.69</v>
      </c>
      <c r="I21" s="120">
        <v>0.62</v>
      </c>
      <c r="J21" s="119">
        <v>0.66</v>
      </c>
      <c r="K21" s="120">
        <v>0.94</v>
      </c>
      <c r="L21" s="120">
        <v>0.97</v>
      </c>
      <c r="M21" s="119">
        <v>0.96</v>
      </c>
      <c r="N21" s="121">
        <v>1.0</v>
      </c>
      <c r="O21" s="120">
        <v>0.94</v>
      </c>
      <c r="P21" s="119">
        <v>0.97</v>
      </c>
      <c r="Q21" s="122">
        <f t="shared" ref="Q21:S21" si="69">AVERAGE(E21,H21,K21,N21)</f>
        <v>0.825</v>
      </c>
      <c r="R21" s="122">
        <f t="shared" si="69"/>
        <v>0.8175</v>
      </c>
      <c r="S21" s="122">
        <f t="shared" si="69"/>
        <v>0.8225</v>
      </c>
      <c r="T21" s="123">
        <f t="shared" ref="T21:V21" si="70">VAR(E21,H21,K21,N21)</f>
        <v>0.0287</v>
      </c>
      <c r="U21" s="124">
        <f t="shared" si="70"/>
        <v>0.02775833333</v>
      </c>
      <c r="V21" s="125">
        <f t="shared" si="70"/>
        <v>0.02735833333</v>
      </c>
      <c r="W21" s="119">
        <v>0.81</v>
      </c>
      <c r="Y21" s="118">
        <v>200.0</v>
      </c>
      <c r="Z21" s="119">
        <v>25.0</v>
      </c>
      <c r="AA21" s="119">
        <v>0.9</v>
      </c>
      <c r="AB21" s="121">
        <v>0.96</v>
      </c>
      <c r="AC21" s="121">
        <v>1.0</v>
      </c>
      <c r="AD21" s="126">
        <v>0.98</v>
      </c>
      <c r="AE21" s="120">
        <v>0.98</v>
      </c>
      <c r="AF21" s="121">
        <v>0.55</v>
      </c>
      <c r="AG21" s="126">
        <v>0.71</v>
      </c>
      <c r="AH21" s="121">
        <v>0.97</v>
      </c>
      <c r="AI21" s="121">
        <v>0.83</v>
      </c>
      <c r="AJ21" s="126">
        <v>0.89</v>
      </c>
      <c r="AK21" s="121">
        <v>0.85</v>
      </c>
      <c r="AL21" s="121">
        <v>0.52</v>
      </c>
      <c r="AM21" s="126">
        <v>0.65</v>
      </c>
      <c r="AN21" s="120">
        <v>0.99</v>
      </c>
      <c r="AO21" s="121">
        <v>0.92</v>
      </c>
      <c r="AP21" s="121">
        <v>0.96</v>
      </c>
      <c r="AQ21" s="127">
        <f t="shared" ref="AQ21:AS21" si="71">AVERAGE(AB21,AE21,AH21,AK21,AN21)</f>
        <v>0.95</v>
      </c>
      <c r="AR21" s="128">
        <f t="shared" si="71"/>
        <v>0.764</v>
      </c>
      <c r="AS21" s="129">
        <f t="shared" si="71"/>
        <v>0.838</v>
      </c>
      <c r="AT21" s="130">
        <f t="shared" ref="AT21:AV21" si="72">VAR(AB21,AE21,AH21,AK21,AN21)</f>
        <v>0.00325</v>
      </c>
      <c r="AU21" s="131">
        <f t="shared" si="72"/>
        <v>0.04743</v>
      </c>
      <c r="AV21" s="132">
        <f t="shared" si="72"/>
        <v>0.02237</v>
      </c>
      <c r="AW21" s="126">
        <v>0.97</v>
      </c>
      <c r="AX21" s="22"/>
      <c r="AY21" s="118">
        <v>150.0</v>
      </c>
      <c r="AZ21" s="119">
        <v>22.0</v>
      </c>
      <c r="BA21" s="119" t="s">
        <v>37</v>
      </c>
      <c r="BB21" s="121">
        <v>0.95</v>
      </c>
      <c r="BC21" s="121">
        <v>0.93</v>
      </c>
      <c r="BD21" s="126">
        <v>0.94</v>
      </c>
      <c r="BE21" s="121">
        <v>0.97</v>
      </c>
      <c r="BF21" s="121">
        <v>0.98</v>
      </c>
      <c r="BG21" s="121">
        <v>0.98</v>
      </c>
      <c r="BH21" s="127">
        <f t="shared" ref="BH21:BJ21" si="73">AVERAGE(BB21,BE21)</f>
        <v>0.96</v>
      </c>
      <c r="BI21" s="128">
        <f t="shared" si="73"/>
        <v>0.955</v>
      </c>
      <c r="BJ21" s="128">
        <f t="shared" si="73"/>
        <v>0.96</v>
      </c>
      <c r="BK21" s="130">
        <f t="shared" ref="BK21:BM21" si="74">VAR(BB21,BE21)</f>
        <v>0.0002</v>
      </c>
      <c r="BL21" s="131">
        <f t="shared" si="74"/>
        <v>0.00125</v>
      </c>
      <c r="BM21" s="132">
        <f t="shared" si="74"/>
        <v>0.0008</v>
      </c>
      <c r="BN21" s="126" t="s">
        <v>38</v>
      </c>
      <c r="BP21" s="16" t="s">
        <v>17</v>
      </c>
      <c r="BQ21" s="16" t="s">
        <v>18</v>
      </c>
      <c r="BR21" s="17" t="s">
        <v>19</v>
      </c>
      <c r="BS21" s="23" t="s">
        <v>20</v>
      </c>
      <c r="BT21" s="24" t="s">
        <v>21</v>
      </c>
      <c r="BU21" s="25">
        <v>0.0</v>
      </c>
      <c r="BW21" s="9"/>
      <c r="BX21" s="25">
        <v>1.0</v>
      </c>
      <c r="BZ21" s="9"/>
      <c r="CA21" s="25">
        <v>2.0</v>
      </c>
      <c r="CC21" s="9"/>
      <c r="CD21" s="25">
        <v>3.0</v>
      </c>
      <c r="CF21" s="9"/>
      <c r="CG21" s="25">
        <v>4.0</v>
      </c>
      <c r="CI21" s="9"/>
      <c r="CJ21" s="26" t="s">
        <v>14</v>
      </c>
      <c r="CL21" s="9"/>
      <c r="CM21" s="27" t="s">
        <v>15</v>
      </c>
      <c r="CO21" s="9"/>
      <c r="CP21" s="28" t="s">
        <v>16</v>
      </c>
      <c r="CQ21" s="5"/>
      <c r="CR21" s="16" t="s">
        <v>17</v>
      </c>
      <c r="CS21" s="16" t="s">
        <v>18</v>
      </c>
      <c r="CT21" s="17" t="s">
        <v>19</v>
      </c>
      <c r="CU21" s="23" t="s">
        <v>20</v>
      </c>
      <c r="CV21" s="24" t="s">
        <v>21</v>
      </c>
      <c r="CW21" s="25">
        <v>0.0</v>
      </c>
      <c r="CY21" s="9"/>
      <c r="CZ21" s="25">
        <v>1.0</v>
      </c>
      <c r="DB21" s="9"/>
      <c r="DC21" s="26" t="s">
        <v>14</v>
      </c>
      <c r="DE21" s="9"/>
      <c r="DF21" s="27" t="s">
        <v>15</v>
      </c>
      <c r="DH21" s="9"/>
      <c r="DI21" s="28" t="s">
        <v>16</v>
      </c>
      <c r="DJ21" s="12"/>
      <c r="DK21" s="12"/>
      <c r="DL21" s="12"/>
      <c r="DM21" s="12"/>
      <c r="DN21" s="12"/>
      <c r="DO21" s="12"/>
      <c r="DP21" s="12"/>
      <c r="DQ21" s="12"/>
      <c r="DR21" s="116"/>
    </row>
    <row r="22">
      <c r="B22" s="11" t="s">
        <v>39</v>
      </c>
      <c r="W22" s="9"/>
      <c r="Y22" s="11" t="s">
        <v>39</v>
      </c>
      <c r="AW22" s="9"/>
      <c r="AX22" s="12"/>
      <c r="AY22" s="11" t="s">
        <v>39</v>
      </c>
      <c r="BP22" s="29"/>
      <c r="BQ22" s="29"/>
      <c r="BR22" s="9"/>
      <c r="BT22" s="32"/>
      <c r="BU22" s="33" t="s">
        <v>22</v>
      </c>
      <c r="BV22" s="33" t="s">
        <v>23</v>
      </c>
      <c r="BW22" s="34" t="s">
        <v>24</v>
      </c>
      <c r="BX22" s="33" t="s">
        <v>22</v>
      </c>
      <c r="BY22" s="33" t="s">
        <v>23</v>
      </c>
      <c r="BZ22" s="34" t="s">
        <v>24</v>
      </c>
      <c r="CA22" s="33" t="s">
        <v>22</v>
      </c>
      <c r="CB22" s="33" t="s">
        <v>23</v>
      </c>
      <c r="CC22" s="34" t="s">
        <v>24</v>
      </c>
      <c r="CD22" s="33" t="s">
        <v>22</v>
      </c>
      <c r="CE22" s="33" t="s">
        <v>23</v>
      </c>
      <c r="CF22" s="34" t="s">
        <v>24</v>
      </c>
      <c r="CG22" s="33" t="s">
        <v>22</v>
      </c>
      <c r="CH22" s="33" t="s">
        <v>23</v>
      </c>
      <c r="CI22" s="34" t="s">
        <v>24</v>
      </c>
      <c r="CJ22" s="33" t="s">
        <v>22</v>
      </c>
      <c r="CK22" s="33" t="s">
        <v>23</v>
      </c>
      <c r="CL22" s="34" t="s">
        <v>24</v>
      </c>
      <c r="CM22" s="33" t="s">
        <v>22</v>
      </c>
      <c r="CN22" s="33" t="s">
        <v>23</v>
      </c>
      <c r="CO22" s="35" t="s">
        <v>24</v>
      </c>
      <c r="CP22" s="36"/>
      <c r="CQ22" s="5"/>
      <c r="CR22" s="29"/>
      <c r="CS22" s="29"/>
      <c r="CT22" s="9"/>
      <c r="CV22" s="32"/>
      <c r="CW22" s="33" t="s">
        <v>22</v>
      </c>
      <c r="CX22" s="33" t="s">
        <v>23</v>
      </c>
      <c r="CY22" s="34" t="s">
        <v>24</v>
      </c>
      <c r="CZ22" s="33" t="s">
        <v>22</v>
      </c>
      <c r="DA22" s="33" t="s">
        <v>23</v>
      </c>
      <c r="DB22" s="34" t="s">
        <v>24</v>
      </c>
      <c r="DC22" s="33" t="s">
        <v>22</v>
      </c>
      <c r="DD22" s="33" t="s">
        <v>23</v>
      </c>
      <c r="DE22" s="34" t="s">
        <v>24</v>
      </c>
      <c r="DF22" s="33" t="s">
        <v>22</v>
      </c>
      <c r="DG22" s="33" t="s">
        <v>23</v>
      </c>
      <c r="DH22" s="35" t="s">
        <v>24</v>
      </c>
      <c r="DI22" s="36"/>
      <c r="DJ22" s="12"/>
      <c r="DK22" s="12"/>
      <c r="DL22" s="12"/>
      <c r="DM22" s="12"/>
      <c r="DN22" s="12"/>
      <c r="DO22" s="12"/>
      <c r="DP22" s="12"/>
      <c r="DQ22" s="12"/>
      <c r="DR22" s="116"/>
    </row>
    <row r="23">
      <c r="B23" s="13"/>
      <c r="W23" s="9"/>
      <c r="Y23" s="13"/>
      <c r="AW23" s="9"/>
      <c r="AX23" s="12"/>
      <c r="AY23" s="13"/>
      <c r="BP23" s="54">
        <v>32.0</v>
      </c>
      <c r="BQ23" s="54" t="s">
        <v>31</v>
      </c>
      <c r="BR23" s="55" t="s">
        <v>40</v>
      </c>
      <c r="BS23" s="55" t="s">
        <v>27</v>
      </c>
      <c r="BT23" s="114" t="s">
        <v>41</v>
      </c>
      <c r="BU23" s="115">
        <v>0.94</v>
      </c>
      <c r="BV23" s="68">
        <v>1.0</v>
      </c>
      <c r="BW23" s="60">
        <v>0.97</v>
      </c>
      <c r="BX23" s="70">
        <v>0.0</v>
      </c>
      <c r="BY23" s="68">
        <v>0.0</v>
      </c>
      <c r="BZ23" s="69">
        <v>0.0</v>
      </c>
      <c r="CA23" s="70" t="s">
        <v>42</v>
      </c>
      <c r="CB23" s="68" t="s">
        <v>43</v>
      </c>
      <c r="CC23" s="69" t="s">
        <v>44</v>
      </c>
      <c r="CD23" s="58">
        <v>0.0</v>
      </c>
      <c r="CE23" s="59">
        <v>0.0</v>
      </c>
      <c r="CF23" s="60">
        <v>0.0</v>
      </c>
      <c r="CG23" s="70" t="s">
        <v>45</v>
      </c>
      <c r="CH23" s="68" t="s">
        <v>46</v>
      </c>
      <c r="CI23" s="69" t="s">
        <v>47</v>
      </c>
      <c r="CJ23" s="61">
        <f t="shared" ref="CJ23:CL23" si="75">AVERAGE(BU23,BX23,CA23,CD23,CG23)</f>
        <v>0.3133333333</v>
      </c>
      <c r="CK23" s="62">
        <f t="shared" si="75"/>
        <v>0.3333333333</v>
      </c>
      <c r="CL23" s="63">
        <f t="shared" si="75"/>
        <v>0.3233333333</v>
      </c>
      <c r="CM23" s="64">
        <f t="shared" ref="CM23:CO23" si="76">VAR(BU23,BX23,CA23,CD23,CG23)</f>
        <v>0.2945333333</v>
      </c>
      <c r="CN23" s="65">
        <f t="shared" si="76"/>
        <v>0.3333333333</v>
      </c>
      <c r="CO23" s="66">
        <f t="shared" si="76"/>
        <v>0.3136333333</v>
      </c>
      <c r="CP23" s="71" t="s">
        <v>37</v>
      </c>
      <c r="CQ23" s="5"/>
      <c r="CR23" s="54">
        <v>32.0</v>
      </c>
      <c r="CS23" s="54" t="s">
        <v>33</v>
      </c>
      <c r="CT23" s="55" t="s">
        <v>48</v>
      </c>
      <c r="CU23" s="56" t="s">
        <v>27</v>
      </c>
      <c r="CV23" s="57" t="s">
        <v>49</v>
      </c>
      <c r="CW23" s="70">
        <v>0.92</v>
      </c>
      <c r="CX23" s="68">
        <v>0.91</v>
      </c>
      <c r="CY23" s="69">
        <v>0.92</v>
      </c>
      <c r="CZ23" s="70">
        <v>0.97</v>
      </c>
      <c r="DA23" s="68">
        <v>0.97</v>
      </c>
      <c r="DB23" s="69">
        <v>0.97</v>
      </c>
      <c r="DC23" s="61">
        <f t="shared" ref="DC23:DE23" si="77">AVERAGE(CW23,CZ23)</f>
        <v>0.945</v>
      </c>
      <c r="DD23" s="62">
        <f t="shared" si="77"/>
        <v>0.94</v>
      </c>
      <c r="DE23" s="63">
        <f t="shared" si="77"/>
        <v>0.945</v>
      </c>
      <c r="DF23" s="64">
        <f t="shared" ref="DF23:DH23" si="78">VAR(CW23,CZ23)</f>
        <v>0.00125</v>
      </c>
      <c r="DG23" s="65">
        <f t="shared" si="78"/>
        <v>0.0018</v>
      </c>
      <c r="DH23" s="66">
        <f t="shared" si="78"/>
        <v>0.00125</v>
      </c>
      <c r="DI23" s="71">
        <v>0.96</v>
      </c>
      <c r="DJ23" s="12"/>
      <c r="DK23" s="12"/>
      <c r="DL23" s="12"/>
      <c r="DM23" s="12"/>
      <c r="DN23" s="12"/>
      <c r="DO23" s="12"/>
      <c r="DP23" s="12"/>
      <c r="DQ23" s="12"/>
      <c r="DR23" s="116"/>
    </row>
    <row r="24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W24" s="9"/>
      <c r="Y24" s="14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W24" s="9"/>
      <c r="AY24" s="16" t="s">
        <v>7</v>
      </c>
      <c r="AZ24" s="17" t="s">
        <v>8</v>
      </c>
      <c r="BA24" s="17" t="s">
        <v>50</v>
      </c>
      <c r="BB24" s="18">
        <v>0.0</v>
      </c>
      <c r="BD24" s="9"/>
      <c r="BE24" s="18">
        <v>1.0</v>
      </c>
      <c r="BG24" s="9"/>
      <c r="BH24" s="19" t="s">
        <v>14</v>
      </c>
      <c r="BJ24" s="9"/>
      <c r="BK24" s="20" t="s">
        <v>15</v>
      </c>
      <c r="BM24" s="9"/>
      <c r="BN24" s="21" t="s">
        <v>16</v>
      </c>
      <c r="BP24" s="11" t="s">
        <v>51</v>
      </c>
      <c r="CP24" s="9"/>
      <c r="CQ24" s="5"/>
      <c r="CR24" s="11" t="s">
        <v>51</v>
      </c>
      <c r="DI24" s="9"/>
      <c r="DJ24" s="12"/>
      <c r="DK24" s="12"/>
      <c r="DL24" s="12"/>
      <c r="DM24" s="12"/>
      <c r="DN24" s="12"/>
      <c r="DO24" s="12"/>
      <c r="DP24" s="12"/>
      <c r="DQ24" s="12"/>
      <c r="DR24" s="116"/>
    </row>
    <row r="25">
      <c r="B25" s="16" t="s">
        <v>7</v>
      </c>
      <c r="C25" s="17" t="s">
        <v>8</v>
      </c>
      <c r="D25" s="17" t="s">
        <v>50</v>
      </c>
      <c r="E25" s="18" t="s">
        <v>10</v>
      </c>
      <c r="G25" s="9"/>
      <c r="H25" s="18" t="s">
        <v>11</v>
      </c>
      <c r="J25" s="9"/>
      <c r="K25" s="18" t="s">
        <v>12</v>
      </c>
      <c r="M25" s="9"/>
      <c r="N25" s="18" t="s">
        <v>13</v>
      </c>
      <c r="P25" s="9"/>
      <c r="Q25" s="19" t="s">
        <v>14</v>
      </c>
      <c r="S25" s="9"/>
      <c r="T25" s="20" t="s">
        <v>15</v>
      </c>
      <c r="V25" s="9"/>
      <c r="W25" s="21" t="s">
        <v>16</v>
      </c>
      <c r="Y25" s="16" t="s">
        <v>7</v>
      </c>
      <c r="Z25" s="17" t="s">
        <v>8</v>
      </c>
      <c r="AA25" s="17" t="s">
        <v>50</v>
      </c>
      <c r="AB25" s="18">
        <v>0.0</v>
      </c>
      <c r="AD25" s="9"/>
      <c r="AE25" s="18">
        <v>1.0</v>
      </c>
      <c r="AG25" s="9"/>
      <c r="AH25" s="18">
        <v>2.0</v>
      </c>
      <c r="AJ25" s="9"/>
      <c r="AK25" s="18">
        <v>3.0</v>
      </c>
      <c r="AM25" s="9"/>
      <c r="AN25" s="18">
        <v>4.0</v>
      </c>
      <c r="AP25" s="9"/>
      <c r="AQ25" s="19" t="s">
        <v>14</v>
      </c>
      <c r="AS25" s="9"/>
      <c r="AT25" s="20" t="s">
        <v>15</v>
      </c>
      <c r="AV25" s="9"/>
      <c r="AW25" s="21" t="s">
        <v>16</v>
      </c>
      <c r="AX25" s="22"/>
      <c r="AY25" s="29"/>
      <c r="AZ25" s="9"/>
      <c r="BA25" s="9"/>
      <c r="BB25" s="23" t="s">
        <v>22</v>
      </c>
      <c r="BC25" s="23" t="s">
        <v>23</v>
      </c>
      <c r="BD25" s="17" t="s">
        <v>24</v>
      </c>
      <c r="BE25" s="23" t="s">
        <v>22</v>
      </c>
      <c r="BF25" s="23" t="s">
        <v>23</v>
      </c>
      <c r="BG25" s="17" t="s">
        <v>24</v>
      </c>
      <c r="BH25" s="23" t="s">
        <v>22</v>
      </c>
      <c r="BI25" s="23" t="s">
        <v>23</v>
      </c>
      <c r="BJ25" s="17" t="s">
        <v>24</v>
      </c>
      <c r="BK25" s="23" t="s">
        <v>22</v>
      </c>
      <c r="BL25" s="23" t="s">
        <v>23</v>
      </c>
      <c r="BM25" s="17" t="s">
        <v>24</v>
      </c>
      <c r="BN25" s="30"/>
      <c r="BP25" s="13"/>
      <c r="CP25" s="9"/>
      <c r="CR25" s="13"/>
      <c r="DI25" s="9"/>
      <c r="DJ25" s="12"/>
      <c r="DK25" s="12"/>
      <c r="DL25" s="12"/>
      <c r="DM25" s="12"/>
      <c r="DN25" s="12"/>
      <c r="DO25" s="12"/>
      <c r="DP25" s="12"/>
      <c r="DQ25" s="12"/>
      <c r="DR25" s="116"/>
    </row>
    <row r="26">
      <c r="B26" s="29"/>
      <c r="C26" s="9"/>
      <c r="D26" s="9"/>
      <c r="E26" s="23" t="s">
        <v>22</v>
      </c>
      <c r="F26" s="23" t="s">
        <v>23</v>
      </c>
      <c r="G26" s="17" t="s">
        <v>24</v>
      </c>
      <c r="H26" s="23" t="s">
        <v>22</v>
      </c>
      <c r="I26" s="23" t="s">
        <v>23</v>
      </c>
      <c r="J26" s="17" t="s">
        <v>24</v>
      </c>
      <c r="K26" s="23" t="s">
        <v>22</v>
      </c>
      <c r="L26" s="23" t="s">
        <v>23</v>
      </c>
      <c r="M26" s="17" t="s">
        <v>24</v>
      </c>
      <c r="N26" s="23" t="s">
        <v>22</v>
      </c>
      <c r="O26" s="23" t="s">
        <v>23</v>
      </c>
      <c r="P26" s="17" t="s">
        <v>24</v>
      </c>
      <c r="Q26" s="23" t="s">
        <v>22</v>
      </c>
      <c r="R26" s="23" t="s">
        <v>23</v>
      </c>
      <c r="S26" s="17" t="s">
        <v>24</v>
      </c>
      <c r="T26" s="23" t="s">
        <v>22</v>
      </c>
      <c r="U26" s="23" t="s">
        <v>23</v>
      </c>
      <c r="V26" s="17" t="s">
        <v>24</v>
      </c>
      <c r="W26" s="30"/>
      <c r="Y26" s="29"/>
      <c r="Z26" s="9"/>
      <c r="AA26" s="9"/>
      <c r="AB26" s="23" t="s">
        <v>22</v>
      </c>
      <c r="AC26" s="23" t="s">
        <v>23</v>
      </c>
      <c r="AD26" s="17" t="s">
        <v>24</v>
      </c>
      <c r="AE26" s="23" t="s">
        <v>22</v>
      </c>
      <c r="AF26" s="23" t="s">
        <v>23</v>
      </c>
      <c r="AG26" s="17" t="s">
        <v>24</v>
      </c>
      <c r="AH26" s="23" t="s">
        <v>22</v>
      </c>
      <c r="AI26" s="23" t="s">
        <v>23</v>
      </c>
      <c r="AJ26" s="17" t="s">
        <v>24</v>
      </c>
      <c r="AK26" s="23" t="s">
        <v>22</v>
      </c>
      <c r="AL26" s="23" t="s">
        <v>23</v>
      </c>
      <c r="AM26" s="17" t="s">
        <v>24</v>
      </c>
      <c r="AN26" s="23" t="s">
        <v>22</v>
      </c>
      <c r="AO26" s="23" t="s">
        <v>23</v>
      </c>
      <c r="AP26" s="17" t="s">
        <v>24</v>
      </c>
      <c r="AQ26" s="23" t="s">
        <v>22</v>
      </c>
      <c r="AR26" s="23" t="s">
        <v>23</v>
      </c>
      <c r="AS26" s="17" t="s">
        <v>24</v>
      </c>
      <c r="AT26" s="23" t="s">
        <v>22</v>
      </c>
      <c r="AU26" s="23" t="s">
        <v>23</v>
      </c>
      <c r="AV26" s="17" t="s">
        <v>24</v>
      </c>
      <c r="AW26" s="30"/>
      <c r="AX26" s="22"/>
      <c r="AY26" s="37">
        <v>60.0</v>
      </c>
      <c r="AZ26" s="38">
        <v>5.0</v>
      </c>
      <c r="BA26" s="38">
        <v>0.01</v>
      </c>
      <c r="BB26" s="39">
        <v>0.77</v>
      </c>
      <c r="BC26" s="40">
        <v>0.85</v>
      </c>
      <c r="BD26" s="41">
        <v>0.81</v>
      </c>
      <c r="BE26" s="39">
        <v>0.94</v>
      </c>
      <c r="BF26" s="40">
        <v>0.91</v>
      </c>
      <c r="BG26" s="51">
        <v>0.92</v>
      </c>
      <c r="BH26" s="52">
        <f t="shared" ref="BH26:BJ26" si="79">AVERAGE(BB26,BE26)</f>
        <v>0.855</v>
      </c>
      <c r="BI26" s="43">
        <f t="shared" si="79"/>
        <v>0.88</v>
      </c>
      <c r="BJ26" s="44">
        <f t="shared" si="79"/>
        <v>0.865</v>
      </c>
      <c r="BK26" s="45">
        <f t="shared" ref="BK26:BM26" si="80">VAR(BB26,BE26)</f>
        <v>0.01445</v>
      </c>
      <c r="BL26" s="46">
        <f t="shared" si="80"/>
        <v>0.0018</v>
      </c>
      <c r="BM26" s="47">
        <f t="shared" si="80"/>
        <v>0.00605</v>
      </c>
      <c r="BN26" s="48">
        <v>0.89</v>
      </c>
      <c r="BP26" s="14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P26" s="9"/>
      <c r="CR26" s="14"/>
      <c r="DI26" s="9"/>
      <c r="DJ26" s="12"/>
      <c r="DK26" s="12"/>
      <c r="DL26" s="12"/>
      <c r="DM26" s="12"/>
      <c r="DN26" s="12"/>
      <c r="DO26" s="12"/>
      <c r="DP26" s="12"/>
      <c r="DQ26" s="12"/>
      <c r="DR26" s="116"/>
    </row>
    <row r="27">
      <c r="B27" s="37">
        <v>60.0</v>
      </c>
      <c r="C27" s="38">
        <v>5.0</v>
      </c>
      <c r="D27" s="38">
        <v>0.01</v>
      </c>
      <c r="E27" s="39">
        <v>0.63</v>
      </c>
      <c r="F27" s="40">
        <v>0.63</v>
      </c>
      <c r="G27" s="41">
        <v>0.63</v>
      </c>
      <c r="H27" s="39">
        <v>0.63</v>
      </c>
      <c r="I27" s="40">
        <v>0.6</v>
      </c>
      <c r="J27" s="41">
        <v>0.62</v>
      </c>
      <c r="K27" s="39">
        <v>0.85</v>
      </c>
      <c r="L27" s="40">
        <v>0.82</v>
      </c>
      <c r="M27" s="41">
        <v>0.84</v>
      </c>
      <c r="N27" s="39">
        <v>0.87</v>
      </c>
      <c r="O27" s="49">
        <v>0.94</v>
      </c>
      <c r="P27" s="41">
        <v>0.9</v>
      </c>
      <c r="Q27" s="42">
        <f t="shared" ref="Q27:S27" si="81">AVERAGE(E27,H27,K27,N27)</f>
        <v>0.745</v>
      </c>
      <c r="R27" s="43">
        <f t="shared" si="81"/>
        <v>0.7475</v>
      </c>
      <c r="S27" s="44">
        <f t="shared" si="81"/>
        <v>0.7475</v>
      </c>
      <c r="T27" s="45">
        <f t="shared" ref="T27:V27" si="82">VAR(E27,H27,K27,N27)</f>
        <v>0.0177</v>
      </c>
      <c r="U27" s="46">
        <f t="shared" si="82"/>
        <v>0.02595833333</v>
      </c>
      <c r="V27" s="47">
        <f t="shared" si="82"/>
        <v>0.020625</v>
      </c>
      <c r="W27" s="48">
        <v>0.74</v>
      </c>
      <c r="Y27" s="37">
        <v>60.0</v>
      </c>
      <c r="Z27" s="38">
        <v>5.0</v>
      </c>
      <c r="AA27" s="38">
        <v>0.01</v>
      </c>
      <c r="AB27" s="39">
        <v>0.94</v>
      </c>
      <c r="AC27" s="49">
        <v>1.0</v>
      </c>
      <c r="AD27" s="41">
        <v>0.97</v>
      </c>
      <c r="AE27" s="39">
        <v>0.95</v>
      </c>
      <c r="AF27" s="40">
        <v>0.47</v>
      </c>
      <c r="AG27" s="41">
        <v>0.63</v>
      </c>
      <c r="AH27" s="39">
        <v>0.94</v>
      </c>
      <c r="AI27" s="40">
        <v>0.57</v>
      </c>
      <c r="AJ27" s="41">
        <v>0.71</v>
      </c>
      <c r="AK27" s="39">
        <v>0.75</v>
      </c>
      <c r="AL27" s="40">
        <v>0.36</v>
      </c>
      <c r="AM27" s="41">
        <v>0.49</v>
      </c>
      <c r="AN27" s="39">
        <v>0.96</v>
      </c>
      <c r="AO27" s="40">
        <v>0.82</v>
      </c>
      <c r="AP27" s="51">
        <v>0.88</v>
      </c>
      <c r="AQ27" s="52">
        <f t="shared" ref="AQ27:AS27" si="83">AVERAGE(AB27,AE27,AH27,AK27,AN27)</f>
        <v>0.908</v>
      </c>
      <c r="AR27" s="43">
        <f t="shared" si="83"/>
        <v>0.644</v>
      </c>
      <c r="AS27" s="53">
        <f t="shared" si="83"/>
        <v>0.736</v>
      </c>
      <c r="AT27" s="45">
        <f t="shared" ref="AT27:AV27" si="84">VAR(AB27,AE27,AH27,AK27,AN27)</f>
        <v>0.00787</v>
      </c>
      <c r="AU27" s="46">
        <f t="shared" si="84"/>
        <v>0.06853</v>
      </c>
      <c r="AV27" s="47">
        <f t="shared" si="84"/>
        <v>0.03698</v>
      </c>
      <c r="AW27" s="48">
        <v>0.94</v>
      </c>
      <c r="AX27" s="22"/>
      <c r="AY27" s="29"/>
      <c r="AZ27" s="9"/>
      <c r="BA27" s="72">
        <v>0.1</v>
      </c>
      <c r="BB27" s="23">
        <v>0.87</v>
      </c>
      <c r="BC27" s="73">
        <v>0.91</v>
      </c>
      <c r="BD27" s="17">
        <v>0.89</v>
      </c>
      <c r="BE27" s="23">
        <v>0.97</v>
      </c>
      <c r="BF27" s="73">
        <v>0.95</v>
      </c>
      <c r="BG27" s="23">
        <v>0.96</v>
      </c>
      <c r="BH27" s="81">
        <f t="shared" ref="BH27:BJ27" si="85">AVERAGE(BB27,BE27)</f>
        <v>0.92</v>
      </c>
      <c r="BI27" s="75">
        <f t="shared" si="85"/>
        <v>0.93</v>
      </c>
      <c r="BJ27" s="76">
        <f t="shared" si="85"/>
        <v>0.925</v>
      </c>
      <c r="BK27" s="77">
        <f t="shared" ref="BK27:BM27" si="86">VAR(BB27,BE27)</f>
        <v>0.005</v>
      </c>
      <c r="BL27" s="78">
        <f t="shared" si="86"/>
        <v>0.0008</v>
      </c>
      <c r="BM27" s="79">
        <f t="shared" si="86"/>
        <v>0.00245</v>
      </c>
      <c r="BN27" s="48">
        <v>0.94</v>
      </c>
      <c r="BP27" s="16" t="s">
        <v>17</v>
      </c>
      <c r="BQ27" s="16" t="s">
        <v>52</v>
      </c>
      <c r="BR27" s="17" t="s">
        <v>19</v>
      </c>
      <c r="BS27" s="23" t="s">
        <v>20</v>
      </c>
      <c r="BT27" s="24" t="s">
        <v>21</v>
      </c>
      <c r="BU27" s="25">
        <v>0.0</v>
      </c>
      <c r="BW27" s="9"/>
      <c r="BX27" s="25">
        <v>1.0</v>
      </c>
      <c r="BZ27" s="9"/>
      <c r="CA27" s="25">
        <v>2.0</v>
      </c>
      <c r="CC27" s="9"/>
      <c r="CD27" s="25">
        <v>3.0</v>
      </c>
      <c r="CF27" s="9"/>
      <c r="CG27" s="25">
        <v>4.0</v>
      </c>
      <c r="CI27" s="9"/>
      <c r="CJ27" s="26" t="s">
        <v>14</v>
      </c>
      <c r="CL27" s="9"/>
      <c r="CM27" s="27" t="s">
        <v>15</v>
      </c>
      <c r="CO27" s="9"/>
      <c r="CP27" s="28" t="s">
        <v>16</v>
      </c>
      <c r="CR27" s="16" t="s">
        <v>17</v>
      </c>
      <c r="CS27" s="16" t="s">
        <v>52</v>
      </c>
      <c r="CT27" s="17" t="s">
        <v>19</v>
      </c>
      <c r="CU27" s="23" t="s">
        <v>20</v>
      </c>
      <c r="CV27" s="24" t="s">
        <v>21</v>
      </c>
      <c r="CW27" s="25">
        <v>0.0</v>
      </c>
      <c r="CY27" s="9"/>
      <c r="CZ27" s="25">
        <v>1.0</v>
      </c>
      <c r="DB27" s="9"/>
      <c r="DC27" s="26" t="s">
        <v>14</v>
      </c>
      <c r="DE27" s="9"/>
      <c r="DF27" s="27" t="s">
        <v>15</v>
      </c>
      <c r="DH27" s="9"/>
      <c r="DI27" s="28" t="s">
        <v>16</v>
      </c>
      <c r="DJ27" s="12"/>
      <c r="DK27" s="12"/>
      <c r="DL27" s="12"/>
      <c r="DM27" s="12"/>
      <c r="DN27" s="12"/>
      <c r="DO27" s="12"/>
      <c r="DP27" s="12"/>
      <c r="DQ27" s="12"/>
      <c r="DR27" s="116"/>
    </row>
    <row r="28">
      <c r="B28" s="29"/>
      <c r="C28" s="9"/>
      <c r="D28" s="72">
        <v>0.1</v>
      </c>
      <c r="E28" s="18">
        <v>0.69</v>
      </c>
      <c r="F28" s="73">
        <v>0.72</v>
      </c>
      <c r="G28" s="17">
        <v>0.7</v>
      </c>
      <c r="H28" s="23">
        <v>0.73</v>
      </c>
      <c r="I28" s="80">
        <v>0.68</v>
      </c>
      <c r="J28" s="105">
        <v>0.7</v>
      </c>
      <c r="K28" s="23">
        <v>0.91</v>
      </c>
      <c r="L28" s="73">
        <v>0.94</v>
      </c>
      <c r="M28" s="105">
        <v>0.93</v>
      </c>
      <c r="N28" s="23">
        <v>0.94</v>
      </c>
      <c r="O28" s="80">
        <v>0.94</v>
      </c>
      <c r="P28" s="17">
        <v>0.94</v>
      </c>
      <c r="Q28" s="74">
        <f t="shared" ref="Q28:S28" si="87">AVERAGE(E28,H28,K28,N28)</f>
        <v>0.8175</v>
      </c>
      <c r="R28" s="133">
        <f t="shared" si="87"/>
        <v>0.82</v>
      </c>
      <c r="S28" s="134">
        <f t="shared" si="87"/>
        <v>0.8175</v>
      </c>
      <c r="T28" s="106">
        <f t="shared" ref="T28:V28" si="88">VAR(E28,H28,K28,N28)</f>
        <v>0.015825</v>
      </c>
      <c r="U28" s="78">
        <f t="shared" si="88"/>
        <v>0.01946666667</v>
      </c>
      <c r="V28" s="109">
        <f t="shared" si="88"/>
        <v>0.018425</v>
      </c>
      <c r="W28" s="135">
        <v>0.81</v>
      </c>
      <c r="Y28" s="29"/>
      <c r="Z28" s="9"/>
      <c r="AA28" s="72">
        <v>0.1</v>
      </c>
      <c r="AB28" s="23">
        <v>0.95</v>
      </c>
      <c r="AC28" s="80">
        <v>1.0</v>
      </c>
      <c r="AD28" s="17">
        <v>0.97</v>
      </c>
      <c r="AE28" s="23">
        <v>0.96</v>
      </c>
      <c r="AF28" s="73">
        <v>0.53</v>
      </c>
      <c r="AG28" s="17">
        <v>0.68</v>
      </c>
      <c r="AH28" s="23">
        <v>0.94</v>
      </c>
      <c r="AI28" s="73">
        <v>0.72</v>
      </c>
      <c r="AJ28" s="17">
        <v>0.82</v>
      </c>
      <c r="AK28" s="23">
        <v>0.77</v>
      </c>
      <c r="AL28" s="73">
        <v>0.51</v>
      </c>
      <c r="AM28" s="17">
        <v>0.61</v>
      </c>
      <c r="AN28" s="23">
        <v>0.98</v>
      </c>
      <c r="AO28" s="73">
        <v>0.88</v>
      </c>
      <c r="AP28" s="23">
        <v>0.93</v>
      </c>
      <c r="AQ28" s="81">
        <f t="shared" ref="AQ28:AS28" si="89">AVERAGE(AB28,AE28,AH28,AK28,AN28)</f>
        <v>0.92</v>
      </c>
      <c r="AR28" s="75">
        <f t="shared" si="89"/>
        <v>0.728</v>
      </c>
      <c r="AS28" s="82">
        <f t="shared" si="89"/>
        <v>0.802</v>
      </c>
      <c r="AT28" s="77">
        <f t="shared" ref="AT28:AV28" si="90">VAR(AB28,AE28,AH28,AK28,AN28)</f>
        <v>0.00725</v>
      </c>
      <c r="AU28" s="78">
        <f t="shared" si="90"/>
        <v>0.04597</v>
      </c>
      <c r="AV28" s="79">
        <f t="shared" si="90"/>
        <v>0.02417</v>
      </c>
      <c r="AW28" s="48">
        <v>0.95</v>
      </c>
      <c r="AX28" s="22"/>
      <c r="AY28" s="32"/>
      <c r="AZ28" s="83"/>
      <c r="BA28" s="84">
        <v>0.2</v>
      </c>
      <c r="BB28" s="85">
        <v>0.92</v>
      </c>
      <c r="BC28" s="89">
        <v>0.92</v>
      </c>
      <c r="BD28" s="87">
        <v>0.92</v>
      </c>
      <c r="BE28" s="85">
        <v>0.97</v>
      </c>
      <c r="BF28" s="89">
        <v>0.97</v>
      </c>
      <c r="BG28" s="85">
        <v>0.97</v>
      </c>
      <c r="BH28" s="98">
        <f t="shared" ref="BH28:BJ28" si="91">AVERAGE(BB28,BE28)</f>
        <v>0.945</v>
      </c>
      <c r="BI28" s="99">
        <f t="shared" si="91"/>
        <v>0.945</v>
      </c>
      <c r="BJ28" s="103">
        <f t="shared" si="91"/>
        <v>0.945</v>
      </c>
      <c r="BK28" s="94">
        <f t="shared" ref="BK28:BM28" si="92">VAR(BB28,BE28)</f>
        <v>0.00125</v>
      </c>
      <c r="BL28" s="95">
        <f t="shared" si="92"/>
        <v>0.00125</v>
      </c>
      <c r="BM28" s="96">
        <f t="shared" si="92"/>
        <v>0.00125</v>
      </c>
      <c r="BN28" s="101">
        <v>0.96</v>
      </c>
      <c r="BP28" s="29"/>
      <c r="BQ28" s="29"/>
      <c r="BR28" s="9"/>
      <c r="BT28" s="32"/>
      <c r="BU28" s="33" t="s">
        <v>22</v>
      </c>
      <c r="BV28" s="33" t="s">
        <v>23</v>
      </c>
      <c r="BW28" s="34" t="s">
        <v>24</v>
      </c>
      <c r="BX28" s="33" t="s">
        <v>22</v>
      </c>
      <c r="BY28" s="33" t="s">
        <v>23</v>
      </c>
      <c r="BZ28" s="34" t="s">
        <v>24</v>
      </c>
      <c r="CA28" s="33" t="s">
        <v>22</v>
      </c>
      <c r="CB28" s="33" t="s">
        <v>23</v>
      </c>
      <c r="CC28" s="34" t="s">
        <v>24</v>
      </c>
      <c r="CD28" s="33" t="s">
        <v>22</v>
      </c>
      <c r="CE28" s="33" t="s">
        <v>23</v>
      </c>
      <c r="CF28" s="34" t="s">
        <v>24</v>
      </c>
      <c r="CG28" s="33" t="s">
        <v>22</v>
      </c>
      <c r="CH28" s="33" t="s">
        <v>23</v>
      </c>
      <c r="CI28" s="34" t="s">
        <v>24</v>
      </c>
      <c r="CJ28" s="33" t="s">
        <v>22</v>
      </c>
      <c r="CK28" s="33" t="s">
        <v>23</v>
      </c>
      <c r="CL28" s="34" t="s">
        <v>24</v>
      </c>
      <c r="CM28" s="33" t="s">
        <v>22</v>
      </c>
      <c r="CN28" s="33" t="s">
        <v>23</v>
      </c>
      <c r="CO28" s="35" t="s">
        <v>24</v>
      </c>
      <c r="CP28" s="36"/>
      <c r="CR28" s="29"/>
      <c r="CS28" s="29"/>
      <c r="CT28" s="9"/>
      <c r="CV28" s="32"/>
      <c r="CW28" s="33" t="s">
        <v>22</v>
      </c>
      <c r="CX28" s="33" t="s">
        <v>23</v>
      </c>
      <c r="CY28" s="34" t="s">
        <v>24</v>
      </c>
      <c r="CZ28" s="33" t="s">
        <v>22</v>
      </c>
      <c r="DA28" s="33" t="s">
        <v>23</v>
      </c>
      <c r="DB28" s="34" t="s">
        <v>24</v>
      </c>
      <c r="DC28" s="33" t="s">
        <v>22</v>
      </c>
      <c r="DD28" s="33" t="s">
        <v>23</v>
      </c>
      <c r="DE28" s="34" t="s">
        <v>24</v>
      </c>
      <c r="DF28" s="33" t="s">
        <v>22</v>
      </c>
      <c r="DG28" s="33" t="s">
        <v>23</v>
      </c>
      <c r="DH28" s="35" t="s">
        <v>24</v>
      </c>
      <c r="DI28" s="36"/>
      <c r="DJ28" s="12"/>
      <c r="DK28" s="12"/>
      <c r="DL28" s="12"/>
      <c r="DM28" s="12"/>
      <c r="DN28" s="12"/>
      <c r="DO28" s="12"/>
      <c r="DP28" s="12"/>
      <c r="DQ28" s="12"/>
      <c r="DR28" s="116"/>
    </row>
    <row r="29">
      <c r="B29" s="32"/>
      <c r="C29" s="83"/>
      <c r="D29" s="84">
        <v>0.2</v>
      </c>
      <c r="E29" s="85">
        <v>0.67</v>
      </c>
      <c r="F29" s="89">
        <v>0.77</v>
      </c>
      <c r="G29" s="87">
        <v>0.72</v>
      </c>
      <c r="H29" s="85">
        <v>0.71</v>
      </c>
      <c r="I29" s="89">
        <v>0.62</v>
      </c>
      <c r="J29" s="87">
        <v>0.67</v>
      </c>
      <c r="K29" s="85">
        <v>0.89</v>
      </c>
      <c r="L29" s="89">
        <v>0.94</v>
      </c>
      <c r="M29" s="87">
        <v>0.91</v>
      </c>
      <c r="N29" s="88">
        <v>1.0</v>
      </c>
      <c r="O29" s="89">
        <v>0.91</v>
      </c>
      <c r="P29" s="90">
        <v>0.96</v>
      </c>
      <c r="Q29" s="110">
        <f t="shared" ref="Q29:S29" si="93">AVERAGE(E29,H29,K29,N29)</f>
        <v>0.8175</v>
      </c>
      <c r="R29" s="99">
        <f t="shared" si="93"/>
        <v>0.81</v>
      </c>
      <c r="S29" s="93">
        <f t="shared" si="93"/>
        <v>0.815</v>
      </c>
      <c r="T29" s="94">
        <f t="shared" ref="T29:V29" si="94">VAR(E29,H29,K29,N29)</f>
        <v>0.02395833333</v>
      </c>
      <c r="U29" s="95">
        <f t="shared" si="94"/>
        <v>0.02153333333</v>
      </c>
      <c r="V29" s="96">
        <f t="shared" si="94"/>
        <v>0.02003333333</v>
      </c>
      <c r="W29" s="101">
        <v>0.8</v>
      </c>
      <c r="Y29" s="32"/>
      <c r="Z29" s="83"/>
      <c r="AA29" s="84">
        <v>0.2</v>
      </c>
      <c r="AB29" s="85">
        <v>0.96</v>
      </c>
      <c r="AC29" s="86">
        <v>1.0</v>
      </c>
      <c r="AD29" s="87">
        <v>0.98</v>
      </c>
      <c r="AE29" s="85">
        <v>0.94</v>
      </c>
      <c r="AF29" s="89">
        <v>0.57</v>
      </c>
      <c r="AG29" s="87">
        <v>0.71</v>
      </c>
      <c r="AH29" s="85">
        <v>0.95</v>
      </c>
      <c r="AI29" s="89">
        <v>0.79</v>
      </c>
      <c r="AJ29" s="87">
        <v>0.86</v>
      </c>
      <c r="AK29" s="85">
        <v>0.79</v>
      </c>
      <c r="AL29" s="89">
        <v>0.53</v>
      </c>
      <c r="AM29" s="87">
        <v>0.63</v>
      </c>
      <c r="AN29" s="85">
        <v>0.99</v>
      </c>
      <c r="AO29" s="89">
        <v>0.92</v>
      </c>
      <c r="AP29" s="85">
        <v>0.95</v>
      </c>
      <c r="AQ29" s="98">
        <f t="shared" ref="AQ29:AS29" si="95">AVERAGE(AB29,AE29,AH29,AK29,AN29)</f>
        <v>0.926</v>
      </c>
      <c r="AR29" s="99">
        <f t="shared" si="95"/>
        <v>0.762</v>
      </c>
      <c r="AS29" s="100">
        <f t="shared" si="95"/>
        <v>0.826</v>
      </c>
      <c r="AT29" s="94">
        <f t="shared" ref="AT29:AV29" si="96">VAR(AB29,AE29,AH29,AK29,AN29)</f>
        <v>0.00613</v>
      </c>
      <c r="AU29" s="95">
        <f t="shared" si="96"/>
        <v>0.04327</v>
      </c>
      <c r="AV29" s="96">
        <f t="shared" si="96"/>
        <v>0.02303</v>
      </c>
      <c r="AW29" s="101">
        <v>0.96</v>
      </c>
      <c r="AX29" s="22"/>
      <c r="AY29" s="104">
        <v>80.0</v>
      </c>
      <c r="AZ29" s="72">
        <v>15.0</v>
      </c>
      <c r="BA29" s="38">
        <v>0.01</v>
      </c>
      <c r="BB29" s="23">
        <v>0.86</v>
      </c>
      <c r="BC29" s="73">
        <v>0.88</v>
      </c>
      <c r="BD29" s="17">
        <v>0.87</v>
      </c>
      <c r="BE29" s="23">
        <v>0.96</v>
      </c>
      <c r="BF29" s="73">
        <v>0.95</v>
      </c>
      <c r="BG29" s="23">
        <v>0.95</v>
      </c>
      <c r="BH29" s="81">
        <f t="shared" ref="BH29:BJ29" si="97">AVERAGE(BB29,BE29)</f>
        <v>0.91</v>
      </c>
      <c r="BI29" s="75">
        <f t="shared" si="97"/>
        <v>0.915</v>
      </c>
      <c r="BJ29" s="76">
        <f t="shared" si="97"/>
        <v>0.91</v>
      </c>
      <c r="BK29" s="77">
        <f t="shared" ref="BK29:BM29" si="98">VAR(BB29,BE29)</f>
        <v>0.005</v>
      </c>
      <c r="BL29" s="78">
        <f t="shared" si="98"/>
        <v>0.00245</v>
      </c>
      <c r="BM29" s="79">
        <f t="shared" si="98"/>
        <v>0.0032</v>
      </c>
      <c r="BN29" s="48">
        <v>0.93</v>
      </c>
      <c r="BP29" s="54">
        <v>32.0</v>
      </c>
      <c r="BQ29" s="54" t="s">
        <v>53</v>
      </c>
      <c r="BR29" s="55" t="s">
        <v>54</v>
      </c>
      <c r="BS29" s="56" t="s">
        <v>27</v>
      </c>
      <c r="BT29" s="57" t="s">
        <v>27</v>
      </c>
      <c r="BU29" s="70">
        <v>0.9</v>
      </c>
      <c r="BV29" s="68">
        <v>1.0</v>
      </c>
      <c r="BW29" s="69">
        <v>0.95</v>
      </c>
      <c r="BX29" s="70">
        <v>0.0</v>
      </c>
      <c r="BY29" s="68">
        <v>0.0</v>
      </c>
      <c r="BZ29" s="69">
        <v>0.0</v>
      </c>
      <c r="CA29" s="70">
        <v>0.0</v>
      </c>
      <c r="CB29" s="68">
        <v>0.0</v>
      </c>
      <c r="CC29" s="69">
        <v>0.0</v>
      </c>
      <c r="CD29" s="58">
        <v>0.0</v>
      </c>
      <c r="CE29" s="59">
        <v>0.0</v>
      </c>
      <c r="CF29" s="60">
        <v>0.0</v>
      </c>
      <c r="CG29" s="70">
        <v>0.75</v>
      </c>
      <c r="CH29" s="68">
        <v>0.84</v>
      </c>
      <c r="CI29" s="69">
        <v>0.79</v>
      </c>
      <c r="CJ29" s="61">
        <f t="shared" ref="CJ29:CL29" si="99">AVERAGE(BU29,BX29,CA29,CD29,CG29)</f>
        <v>0.33</v>
      </c>
      <c r="CK29" s="62">
        <f t="shared" si="99"/>
        <v>0.368</v>
      </c>
      <c r="CL29" s="63">
        <f t="shared" si="99"/>
        <v>0.348</v>
      </c>
      <c r="CM29" s="64">
        <f t="shared" ref="CM29:CO29" si="100">VAR(BU29,BX29,CA29,CD29,CG29)</f>
        <v>0.207</v>
      </c>
      <c r="CN29" s="65">
        <f t="shared" si="100"/>
        <v>0.25712</v>
      </c>
      <c r="CO29" s="66">
        <f t="shared" si="100"/>
        <v>0.23027</v>
      </c>
      <c r="CP29" s="71">
        <v>0.89</v>
      </c>
      <c r="CR29" s="54">
        <v>32.0</v>
      </c>
      <c r="CS29" s="54" t="s">
        <v>55</v>
      </c>
      <c r="CT29" s="55" t="s">
        <v>56</v>
      </c>
      <c r="CU29" s="56" t="s">
        <v>27</v>
      </c>
      <c r="CV29" s="57" t="s">
        <v>27</v>
      </c>
      <c r="CW29" s="70">
        <v>0.96</v>
      </c>
      <c r="CX29" s="68">
        <v>0.96</v>
      </c>
      <c r="CY29" s="69">
        <v>0.96</v>
      </c>
      <c r="CZ29" s="70">
        <v>0.99</v>
      </c>
      <c r="DA29" s="68">
        <v>0.98</v>
      </c>
      <c r="DB29" s="69">
        <v>0.98</v>
      </c>
      <c r="DC29" s="61">
        <f t="shared" ref="DC29:DE29" si="101">AVERAGE(CW29,CZ29)</f>
        <v>0.975</v>
      </c>
      <c r="DD29" s="62">
        <f t="shared" si="101"/>
        <v>0.97</v>
      </c>
      <c r="DE29" s="63">
        <f t="shared" si="101"/>
        <v>0.97</v>
      </c>
      <c r="DF29" s="64">
        <f t="shared" ref="DF29:DH29" si="102">VAR(CW29,CZ29)</f>
        <v>0.00045</v>
      </c>
      <c r="DG29" s="65">
        <f t="shared" si="102"/>
        <v>0.0002</v>
      </c>
      <c r="DH29" s="66">
        <f t="shared" si="102"/>
        <v>0.0002</v>
      </c>
      <c r="DI29" s="71">
        <v>0.98</v>
      </c>
      <c r="DJ29" s="12"/>
      <c r="DK29" s="12"/>
      <c r="DL29" s="12"/>
      <c r="DM29" s="12"/>
      <c r="DN29" s="12"/>
      <c r="DO29" s="12"/>
      <c r="DP29" s="12"/>
      <c r="DQ29" s="12"/>
      <c r="DR29" s="116"/>
    </row>
    <row r="30">
      <c r="B30" s="104">
        <v>80.0</v>
      </c>
      <c r="C30" s="72">
        <v>15.0</v>
      </c>
      <c r="D30" s="38">
        <v>0.01</v>
      </c>
      <c r="E30" s="23">
        <v>0.63</v>
      </c>
      <c r="F30" s="73">
        <v>0.63</v>
      </c>
      <c r="G30" s="17">
        <v>0.63</v>
      </c>
      <c r="H30" s="23">
        <v>0.65</v>
      </c>
      <c r="I30" s="73">
        <v>0.65</v>
      </c>
      <c r="J30" s="17">
        <v>0.65</v>
      </c>
      <c r="K30" s="23">
        <v>0.91</v>
      </c>
      <c r="L30" s="73">
        <v>0.85</v>
      </c>
      <c r="M30" s="17">
        <v>0.88</v>
      </c>
      <c r="N30" s="23">
        <v>0.89</v>
      </c>
      <c r="O30" s="80">
        <v>0.94</v>
      </c>
      <c r="P30" s="17">
        <v>0.92</v>
      </c>
      <c r="Q30" s="74">
        <f t="shared" ref="Q30:S30" si="103">AVERAGE(E30,H30,K30,N30)</f>
        <v>0.77</v>
      </c>
      <c r="R30" s="75">
        <f t="shared" si="103"/>
        <v>0.7675</v>
      </c>
      <c r="S30" s="76">
        <f t="shared" si="103"/>
        <v>0.77</v>
      </c>
      <c r="T30" s="77">
        <f t="shared" ref="T30:V30" si="104">VAR(E30,H30,K30,N30)</f>
        <v>0.02266666667</v>
      </c>
      <c r="U30" s="78">
        <f t="shared" si="104"/>
        <v>0.02309166667</v>
      </c>
      <c r="V30" s="79">
        <f t="shared" si="104"/>
        <v>0.02286666667</v>
      </c>
      <c r="W30" s="48">
        <v>0.76</v>
      </c>
      <c r="Y30" s="104">
        <v>80.0</v>
      </c>
      <c r="Z30" s="72">
        <v>15.0</v>
      </c>
      <c r="AA30" s="38">
        <v>0.01</v>
      </c>
      <c r="AB30" s="23">
        <v>0.96</v>
      </c>
      <c r="AC30" s="73">
        <v>0.99</v>
      </c>
      <c r="AD30" s="17">
        <v>0.98</v>
      </c>
      <c r="AE30" s="23">
        <v>0.92</v>
      </c>
      <c r="AF30" s="73">
        <v>0.56</v>
      </c>
      <c r="AG30" s="17">
        <v>0.7</v>
      </c>
      <c r="AH30" s="23">
        <v>0.93</v>
      </c>
      <c r="AI30" s="73">
        <v>0.78</v>
      </c>
      <c r="AJ30" s="17">
        <v>0.85</v>
      </c>
      <c r="AK30" s="23">
        <v>0.74</v>
      </c>
      <c r="AL30" s="73">
        <v>0.52</v>
      </c>
      <c r="AM30" s="17">
        <v>0.61</v>
      </c>
      <c r="AN30" s="23">
        <v>0.98</v>
      </c>
      <c r="AO30" s="73">
        <v>0.92</v>
      </c>
      <c r="AP30" s="23">
        <v>0.95</v>
      </c>
      <c r="AQ30" s="81">
        <f t="shared" ref="AQ30:AS30" si="105">AVERAGE(AB30,AE30,AH30,AK30,AN30)</f>
        <v>0.906</v>
      </c>
      <c r="AR30" s="75">
        <f t="shared" si="105"/>
        <v>0.754</v>
      </c>
      <c r="AS30" s="82">
        <f t="shared" si="105"/>
        <v>0.818</v>
      </c>
      <c r="AT30" s="77">
        <f t="shared" ref="AT30:AV30" si="106">VAR(AB30,AE30,AH30,AK30,AN30)</f>
        <v>0.00918</v>
      </c>
      <c r="AU30" s="78">
        <f t="shared" si="106"/>
        <v>0.04408</v>
      </c>
      <c r="AV30" s="79">
        <f t="shared" si="106"/>
        <v>0.02547</v>
      </c>
      <c r="AW30" s="48">
        <v>0.96</v>
      </c>
      <c r="AX30" s="22"/>
      <c r="AY30" s="29"/>
      <c r="AZ30" s="9"/>
      <c r="BA30" s="72">
        <v>0.1</v>
      </c>
      <c r="BB30" s="23">
        <v>0.93</v>
      </c>
      <c r="BC30" s="73">
        <v>0.92</v>
      </c>
      <c r="BD30" s="17">
        <v>0.92</v>
      </c>
      <c r="BE30" s="23">
        <v>0.97</v>
      </c>
      <c r="BF30" s="73">
        <v>0.97</v>
      </c>
      <c r="BG30" s="23">
        <v>0.97</v>
      </c>
      <c r="BH30" s="81">
        <f t="shared" ref="BH30:BJ30" si="107">AVERAGE(BB30,BE30)</f>
        <v>0.95</v>
      </c>
      <c r="BI30" s="75">
        <f t="shared" si="107"/>
        <v>0.945</v>
      </c>
      <c r="BJ30" s="76">
        <f t="shared" si="107"/>
        <v>0.945</v>
      </c>
      <c r="BK30" s="77">
        <f t="shared" ref="BK30:BM30" si="108">VAR(BB30,BE30)</f>
        <v>0.0008</v>
      </c>
      <c r="BL30" s="78">
        <f t="shared" si="108"/>
        <v>0.00125</v>
      </c>
      <c r="BM30" s="79">
        <f t="shared" si="108"/>
        <v>0.00125</v>
      </c>
      <c r="BN30" s="48">
        <v>0.96</v>
      </c>
      <c r="BP30" s="54">
        <v>32.0</v>
      </c>
      <c r="BQ30" s="54" t="s">
        <v>57</v>
      </c>
      <c r="BR30" s="55" t="s">
        <v>54</v>
      </c>
      <c r="BS30" s="56" t="s">
        <v>27</v>
      </c>
      <c r="BT30" s="57" t="s">
        <v>27</v>
      </c>
      <c r="BU30" s="70">
        <v>0.95</v>
      </c>
      <c r="BV30" s="68">
        <v>0.99</v>
      </c>
      <c r="BW30" s="69">
        <v>0.97</v>
      </c>
      <c r="BX30" s="70">
        <v>0.96</v>
      </c>
      <c r="BY30" s="68">
        <v>0.15</v>
      </c>
      <c r="BZ30" s="69">
        <v>0.26</v>
      </c>
      <c r="CA30" s="70">
        <v>0.81</v>
      </c>
      <c r="CB30" s="68">
        <v>0.8</v>
      </c>
      <c r="CC30" s="69">
        <v>0.8</v>
      </c>
      <c r="CD30" s="58">
        <v>0.0</v>
      </c>
      <c r="CE30" s="59">
        <v>0.0</v>
      </c>
      <c r="CF30" s="60">
        <v>0.0</v>
      </c>
      <c r="CG30" s="70">
        <v>0.98</v>
      </c>
      <c r="CH30" s="68">
        <v>0.88</v>
      </c>
      <c r="CI30" s="69">
        <v>0.93</v>
      </c>
      <c r="CJ30" s="61">
        <f t="shared" ref="CJ30:CL30" si="109">AVERAGE(BU30,BX30,CA30,CD30,CG30)</f>
        <v>0.74</v>
      </c>
      <c r="CK30" s="62">
        <f t="shared" si="109"/>
        <v>0.564</v>
      </c>
      <c r="CL30" s="63">
        <f t="shared" si="109"/>
        <v>0.592</v>
      </c>
      <c r="CM30" s="64">
        <f t="shared" ref="CM30:CO30" si="110">VAR(BU30,BX30,CA30,CD30,CG30)</f>
        <v>0.17565</v>
      </c>
      <c r="CN30" s="65">
        <f t="shared" si="110"/>
        <v>0.20663</v>
      </c>
      <c r="CO30" s="66">
        <f t="shared" si="110"/>
        <v>0.19027</v>
      </c>
      <c r="CP30" s="71">
        <v>0.94</v>
      </c>
      <c r="CR30" s="54">
        <v>32.0</v>
      </c>
      <c r="CS30" s="54" t="s">
        <v>58</v>
      </c>
      <c r="CT30" s="55" t="s">
        <v>56</v>
      </c>
      <c r="CU30" s="56" t="s">
        <v>27</v>
      </c>
      <c r="CV30" s="57" t="s">
        <v>27</v>
      </c>
      <c r="CW30" s="70">
        <v>0.68</v>
      </c>
      <c r="CX30" s="68">
        <v>0.66</v>
      </c>
      <c r="CY30" s="69">
        <v>0.67</v>
      </c>
      <c r="CZ30" s="70">
        <v>0.88</v>
      </c>
      <c r="DA30" s="68">
        <v>0.88</v>
      </c>
      <c r="DB30" s="69">
        <v>0.88</v>
      </c>
      <c r="DC30" s="61">
        <f t="shared" ref="DC30:DE30" si="111">AVERAGE(CW30,CZ30)</f>
        <v>0.78</v>
      </c>
      <c r="DD30" s="62">
        <f t="shared" si="111"/>
        <v>0.77</v>
      </c>
      <c r="DE30" s="63">
        <f t="shared" si="111"/>
        <v>0.775</v>
      </c>
      <c r="DF30" s="64">
        <f t="shared" ref="DF30:DH30" si="112">VAR(CW30,CZ30)</f>
        <v>0.02</v>
      </c>
      <c r="DG30" s="65">
        <f t="shared" si="112"/>
        <v>0.0242</v>
      </c>
      <c r="DH30" s="66">
        <f t="shared" si="112"/>
        <v>0.02205</v>
      </c>
      <c r="DI30" s="71">
        <v>0.82</v>
      </c>
      <c r="DJ30" s="12"/>
      <c r="DK30" s="12"/>
      <c r="DL30" s="12"/>
      <c r="DM30" s="12"/>
      <c r="DN30" s="12"/>
      <c r="DO30" s="12"/>
      <c r="DP30" s="12"/>
      <c r="DQ30" s="12"/>
      <c r="DR30" s="116"/>
    </row>
    <row r="31">
      <c r="B31" s="29"/>
      <c r="C31" s="9"/>
      <c r="D31" s="72">
        <v>0.1</v>
      </c>
      <c r="E31" s="23">
        <v>0.66</v>
      </c>
      <c r="F31" s="73">
        <v>0.72</v>
      </c>
      <c r="G31" s="17">
        <v>0.69</v>
      </c>
      <c r="H31" s="18">
        <v>0.74</v>
      </c>
      <c r="I31" s="73">
        <v>0.65</v>
      </c>
      <c r="J31" s="17">
        <v>0.69</v>
      </c>
      <c r="K31" s="23">
        <v>0.89</v>
      </c>
      <c r="L31" s="73">
        <v>0.91</v>
      </c>
      <c r="M31" s="17">
        <v>0.9</v>
      </c>
      <c r="N31" s="23">
        <v>0.94</v>
      </c>
      <c r="O31" s="80">
        <v>0.94</v>
      </c>
      <c r="P31" s="17">
        <v>0.94</v>
      </c>
      <c r="Q31" s="74">
        <f t="shared" ref="Q31:S31" si="113">AVERAGE(E31,H31,K31,N31)</f>
        <v>0.8075</v>
      </c>
      <c r="R31" s="75">
        <f t="shared" si="113"/>
        <v>0.805</v>
      </c>
      <c r="S31" s="76">
        <f t="shared" si="113"/>
        <v>0.805</v>
      </c>
      <c r="T31" s="77">
        <f t="shared" ref="T31:V31" si="114">VAR(E31,H31,K31,N31)</f>
        <v>0.01689166667</v>
      </c>
      <c r="U31" s="78">
        <f t="shared" si="114"/>
        <v>0.02016666667</v>
      </c>
      <c r="V31" s="109">
        <f t="shared" si="114"/>
        <v>0.0179</v>
      </c>
      <c r="W31" s="48">
        <v>0.8</v>
      </c>
      <c r="Y31" s="29"/>
      <c r="Z31" s="9"/>
      <c r="AA31" s="72">
        <v>0.1</v>
      </c>
      <c r="AB31" s="18">
        <v>0.97</v>
      </c>
      <c r="AC31" s="80">
        <v>1.0</v>
      </c>
      <c r="AD31" s="17">
        <v>0.98</v>
      </c>
      <c r="AE31" s="23">
        <v>0.96</v>
      </c>
      <c r="AF31" s="73">
        <v>0.59</v>
      </c>
      <c r="AG31" s="17">
        <v>0.73</v>
      </c>
      <c r="AH31" s="23">
        <v>0.96</v>
      </c>
      <c r="AI31" s="73">
        <v>0.86</v>
      </c>
      <c r="AJ31" s="17">
        <v>0.91</v>
      </c>
      <c r="AK31" s="23">
        <v>0.83</v>
      </c>
      <c r="AL31" s="73">
        <v>0.57</v>
      </c>
      <c r="AM31" s="17">
        <v>0.67</v>
      </c>
      <c r="AN31" s="18">
        <v>1.0</v>
      </c>
      <c r="AO31" s="73">
        <v>0.94</v>
      </c>
      <c r="AP31" s="18">
        <v>0.97</v>
      </c>
      <c r="AQ31" s="81">
        <f t="shared" ref="AQ31:AS31" si="115">AVERAGE(AB31,AE31,AH31,AK31,AN31)</f>
        <v>0.944</v>
      </c>
      <c r="AR31" s="75">
        <f t="shared" si="115"/>
        <v>0.792</v>
      </c>
      <c r="AS31" s="82">
        <f t="shared" si="115"/>
        <v>0.852</v>
      </c>
      <c r="AT31" s="77">
        <f t="shared" ref="AT31:AV31" si="116">VAR(AB31,AE31,AH31,AK31,AN31)</f>
        <v>0.00433</v>
      </c>
      <c r="AU31" s="78">
        <f t="shared" si="116"/>
        <v>0.03997</v>
      </c>
      <c r="AV31" s="79">
        <f t="shared" si="116"/>
        <v>0.02042</v>
      </c>
      <c r="AW31" s="135">
        <v>0.97</v>
      </c>
      <c r="AX31" s="22"/>
      <c r="AY31" s="32"/>
      <c r="AZ31" s="83"/>
      <c r="BA31" s="84">
        <v>0.2</v>
      </c>
      <c r="BB31" s="85">
        <v>0.93</v>
      </c>
      <c r="BC31" s="89">
        <v>0.93</v>
      </c>
      <c r="BD31" s="87">
        <v>0.93</v>
      </c>
      <c r="BE31" s="88">
        <v>0.98</v>
      </c>
      <c r="BF31" s="86">
        <v>0.98</v>
      </c>
      <c r="BG31" s="88">
        <v>0.98</v>
      </c>
      <c r="BH31" s="98">
        <f t="shared" ref="BH31:BJ31" si="117">AVERAGE(BB31,BE31)</f>
        <v>0.955</v>
      </c>
      <c r="BI31" s="99">
        <f t="shared" si="117"/>
        <v>0.955</v>
      </c>
      <c r="BJ31" s="103">
        <f t="shared" si="117"/>
        <v>0.955</v>
      </c>
      <c r="BK31" s="94">
        <f t="shared" ref="BK31:BM31" si="118">VAR(BB31,BE31)</f>
        <v>0.00125</v>
      </c>
      <c r="BL31" s="95">
        <f t="shared" si="118"/>
        <v>0.00125</v>
      </c>
      <c r="BM31" s="96">
        <f t="shared" si="118"/>
        <v>0.00125</v>
      </c>
      <c r="BN31" s="101">
        <v>0.96</v>
      </c>
      <c r="BP31" s="54">
        <v>32.0</v>
      </c>
      <c r="BQ31" s="54" t="s">
        <v>59</v>
      </c>
      <c r="BR31" s="55" t="s">
        <v>60</v>
      </c>
      <c r="BS31" s="56" t="s">
        <v>27</v>
      </c>
      <c r="BT31" s="57" t="s">
        <v>27</v>
      </c>
      <c r="BU31" s="70">
        <v>0.96</v>
      </c>
      <c r="BV31" s="68">
        <v>1.0</v>
      </c>
      <c r="BW31" s="69">
        <v>0.98</v>
      </c>
      <c r="BX31" s="70">
        <v>0.93</v>
      </c>
      <c r="BY31" s="68">
        <v>0.48</v>
      </c>
      <c r="BZ31" s="69">
        <v>0.63</v>
      </c>
      <c r="CA31" s="70">
        <v>0.89</v>
      </c>
      <c r="CB31" s="68">
        <v>0.85</v>
      </c>
      <c r="CC31" s="69">
        <v>0.87</v>
      </c>
      <c r="CD31" s="58">
        <v>0.0</v>
      </c>
      <c r="CE31" s="59">
        <v>0.0</v>
      </c>
      <c r="CF31" s="60">
        <v>0.0</v>
      </c>
      <c r="CG31" s="70">
        <v>0.98</v>
      </c>
      <c r="CH31" s="68">
        <v>0.92</v>
      </c>
      <c r="CI31" s="69">
        <v>0.95</v>
      </c>
      <c r="CJ31" s="61">
        <f t="shared" ref="CJ31:CL31" si="119">AVERAGE(BU31,BX31,CA31,CD31,CG31)</f>
        <v>0.752</v>
      </c>
      <c r="CK31" s="62">
        <f t="shared" si="119"/>
        <v>0.65</v>
      </c>
      <c r="CL31" s="63">
        <f t="shared" si="119"/>
        <v>0.686</v>
      </c>
      <c r="CM31" s="64">
        <f t="shared" ref="CM31:CO31" si="120">VAR(BU31,BX31,CA31,CD31,CG31)</f>
        <v>0.17787</v>
      </c>
      <c r="CN31" s="65">
        <f t="shared" si="120"/>
        <v>0.1717</v>
      </c>
      <c r="CO31" s="66">
        <f t="shared" si="120"/>
        <v>0.16593</v>
      </c>
      <c r="CP31" s="71">
        <v>0.96</v>
      </c>
      <c r="CR31" s="54">
        <v>32.0</v>
      </c>
      <c r="CS31" s="54" t="s">
        <v>61</v>
      </c>
      <c r="CT31" s="55" t="s">
        <v>56</v>
      </c>
      <c r="CU31" s="56" t="s">
        <v>27</v>
      </c>
      <c r="CV31" s="57" t="s">
        <v>27</v>
      </c>
      <c r="CW31" s="70">
        <v>0.94</v>
      </c>
      <c r="CX31" s="68">
        <v>0.88</v>
      </c>
      <c r="CY31" s="69">
        <v>0.91</v>
      </c>
      <c r="CZ31" s="70">
        <v>0.96</v>
      </c>
      <c r="DA31" s="68">
        <v>0.98</v>
      </c>
      <c r="DB31" s="69">
        <v>0.97</v>
      </c>
      <c r="DC31" s="61">
        <f t="shared" ref="DC31:DE31" si="121">AVERAGE(CW31,CZ31)</f>
        <v>0.95</v>
      </c>
      <c r="DD31" s="62">
        <f t="shared" si="121"/>
        <v>0.93</v>
      </c>
      <c r="DE31" s="63">
        <f t="shared" si="121"/>
        <v>0.94</v>
      </c>
      <c r="DF31" s="64">
        <f t="shared" ref="DF31:DH31" si="122">VAR(CW31,CZ31)</f>
        <v>0.0002</v>
      </c>
      <c r="DG31" s="65">
        <f t="shared" si="122"/>
        <v>0.005</v>
      </c>
      <c r="DH31" s="66">
        <f t="shared" si="122"/>
        <v>0.0018</v>
      </c>
      <c r="DI31" s="71">
        <v>0.95</v>
      </c>
      <c r="DJ31" s="12"/>
      <c r="DK31" s="12"/>
      <c r="DL31" s="12"/>
      <c r="DM31" s="12"/>
      <c r="DN31" s="12"/>
      <c r="DO31" s="12"/>
      <c r="DP31" s="12"/>
      <c r="DQ31" s="12"/>
      <c r="DR31" s="116"/>
    </row>
    <row r="32">
      <c r="B32" s="32"/>
      <c r="C32" s="83"/>
      <c r="D32" s="84">
        <v>0.2</v>
      </c>
      <c r="E32" s="88">
        <v>0.69</v>
      </c>
      <c r="F32" s="89">
        <v>0.77</v>
      </c>
      <c r="G32" s="90">
        <v>0.73</v>
      </c>
      <c r="H32" s="85">
        <v>0.72</v>
      </c>
      <c r="I32" s="89">
        <v>0.65</v>
      </c>
      <c r="J32" s="87">
        <v>0.68</v>
      </c>
      <c r="K32" s="85">
        <v>0.89</v>
      </c>
      <c r="L32" s="89">
        <v>0.94</v>
      </c>
      <c r="M32" s="87">
        <v>0.91</v>
      </c>
      <c r="N32" s="88">
        <v>1.0</v>
      </c>
      <c r="O32" s="89">
        <v>0.91</v>
      </c>
      <c r="P32" s="90">
        <v>0.96</v>
      </c>
      <c r="Q32" s="91">
        <f t="shared" ref="Q32:S32" si="123">AVERAGE(E32,H32,K32,N32)</f>
        <v>0.825</v>
      </c>
      <c r="R32" s="92">
        <f t="shared" si="123"/>
        <v>0.8175</v>
      </c>
      <c r="S32" s="93">
        <f t="shared" si="123"/>
        <v>0.82</v>
      </c>
      <c r="T32" s="94">
        <f t="shared" ref="T32:V32" si="124">VAR(E32,H32,K32,N32)</f>
        <v>0.02136666667</v>
      </c>
      <c r="U32" s="112">
        <f t="shared" si="124"/>
        <v>0.01795833333</v>
      </c>
      <c r="V32" s="113">
        <f t="shared" si="124"/>
        <v>0.01846666667</v>
      </c>
      <c r="W32" s="97">
        <v>0.81</v>
      </c>
      <c r="Y32" s="32"/>
      <c r="Z32" s="83"/>
      <c r="AA32" s="84">
        <v>0.2</v>
      </c>
      <c r="AB32" s="88">
        <v>0.97</v>
      </c>
      <c r="AC32" s="86">
        <v>1.0</v>
      </c>
      <c r="AD32" s="87">
        <v>0.98</v>
      </c>
      <c r="AE32" s="85">
        <v>0.95</v>
      </c>
      <c r="AF32" s="89">
        <v>0.6</v>
      </c>
      <c r="AG32" s="87">
        <v>0.74</v>
      </c>
      <c r="AH32" s="88">
        <v>0.97</v>
      </c>
      <c r="AI32" s="89">
        <v>0.87</v>
      </c>
      <c r="AJ32" s="90">
        <v>0.92</v>
      </c>
      <c r="AK32" s="88">
        <v>0.85</v>
      </c>
      <c r="AL32" s="89">
        <v>0.57</v>
      </c>
      <c r="AM32" s="87">
        <v>0.68</v>
      </c>
      <c r="AN32" s="88">
        <v>1.0</v>
      </c>
      <c r="AO32" s="89">
        <v>0.94</v>
      </c>
      <c r="AP32" s="88">
        <v>0.97</v>
      </c>
      <c r="AQ32" s="111">
        <f t="shared" ref="AQ32:AS32" si="125">AVERAGE(AB32,AE32,AH32,AK32,AN32)</f>
        <v>0.948</v>
      </c>
      <c r="AR32" s="99">
        <f t="shared" si="125"/>
        <v>0.796</v>
      </c>
      <c r="AS32" s="100">
        <f t="shared" si="125"/>
        <v>0.858</v>
      </c>
      <c r="AT32" s="136">
        <f t="shared" ref="AT32:AV32" si="126">VAR(AB32,AE32,AH32,AK32,AN32)</f>
        <v>0.00332</v>
      </c>
      <c r="AU32" s="95">
        <f t="shared" si="126"/>
        <v>0.03933</v>
      </c>
      <c r="AV32" s="96">
        <f t="shared" si="126"/>
        <v>0.01922</v>
      </c>
      <c r="AW32" s="97">
        <v>0.97</v>
      </c>
      <c r="AX32" s="22"/>
      <c r="AY32" s="104">
        <v>120.0</v>
      </c>
      <c r="AZ32" s="72">
        <v>10.0</v>
      </c>
      <c r="BA32" s="38">
        <v>0.01</v>
      </c>
      <c r="BB32" s="23">
        <v>0.87</v>
      </c>
      <c r="BC32" s="73">
        <v>0.9</v>
      </c>
      <c r="BD32" s="17">
        <v>0.88</v>
      </c>
      <c r="BE32" s="23">
        <v>0.96</v>
      </c>
      <c r="BF32" s="73">
        <v>0.95</v>
      </c>
      <c r="BG32" s="23">
        <v>0.96</v>
      </c>
      <c r="BH32" s="81">
        <f t="shared" ref="BH32:BJ32" si="127">AVERAGE(BB32,BE32)</f>
        <v>0.915</v>
      </c>
      <c r="BI32" s="75">
        <f t="shared" si="127"/>
        <v>0.925</v>
      </c>
      <c r="BJ32" s="76">
        <f t="shared" si="127"/>
        <v>0.92</v>
      </c>
      <c r="BK32" s="77">
        <f t="shared" ref="BK32:BM32" si="128">VAR(BB32,BE32)</f>
        <v>0.00405</v>
      </c>
      <c r="BL32" s="78">
        <f t="shared" si="128"/>
        <v>0.00125</v>
      </c>
      <c r="BM32" s="79">
        <f t="shared" si="128"/>
        <v>0.0032</v>
      </c>
      <c r="BN32" s="48">
        <v>0.94</v>
      </c>
      <c r="BP32" s="11" t="s">
        <v>62</v>
      </c>
      <c r="CP32" s="9"/>
      <c r="CR32" s="11" t="s">
        <v>62</v>
      </c>
      <c r="DI32" s="9"/>
      <c r="DJ32" s="12"/>
      <c r="DK32" s="12"/>
      <c r="DL32" s="12"/>
      <c r="DM32" s="12"/>
      <c r="DN32" s="12"/>
      <c r="DO32" s="12"/>
      <c r="DP32" s="12"/>
      <c r="DQ32" s="12"/>
      <c r="DR32" s="116"/>
    </row>
    <row r="33">
      <c r="B33" s="104">
        <v>120.0</v>
      </c>
      <c r="C33" s="72">
        <v>10.0</v>
      </c>
      <c r="D33" s="38">
        <v>0.01</v>
      </c>
      <c r="E33" s="23">
        <v>0.66</v>
      </c>
      <c r="F33" s="73">
        <v>0.67</v>
      </c>
      <c r="G33" s="17">
        <v>0.67</v>
      </c>
      <c r="H33" s="23">
        <v>0.68</v>
      </c>
      <c r="I33" s="80">
        <v>0.68</v>
      </c>
      <c r="J33" s="17">
        <v>0.68</v>
      </c>
      <c r="K33" s="18">
        <v>0.94</v>
      </c>
      <c r="L33" s="73">
        <v>0.88</v>
      </c>
      <c r="M33" s="17">
        <v>0.91</v>
      </c>
      <c r="N33" s="23">
        <v>0.92</v>
      </c>
      <c r="O33" s="80">
        <v>0.94</v>
      </c>
      <c r="P33" s="17">
        <v>0.93</v>
      </c>
      <c r="Q33" s="74">
        <f t="shared" ref="Q33:S33" si="129">AVERAGE(E33,H33,K33,N33)</f>
        <v>0.8</v>
      </c>
      <c r="R33" s="75">
        <f t="shared" si="129"/>
        <v>0.7925</v>
      </c>
      <c r="S33" s="76">
        <f t="shared" si="129"/>
        <v>0.7975</v>
      </c>
      <c r="T33" s="77">
        <f t="shared" ref="T33:V33" si="130">VAR(E33,H33,K33,N33)</f>
        <v>0.02266666667</v>
      </c>
      <c r="U33" s="78">
        <f t="shared" si="130"/>
        <v>0.019025</v>
      </c>
      <c r="V33" s="79">
        <f t="shared" si="130"/>
        <v>0.02009166667</v>
      </c>
      <c r="W33" s="48">
        <v>0.78</v>
      </c>
      <c r="Y33" s="104">
        <v>120.0</v>
      </c>
      <c r="Z33" s="72">
        <v>10.0</v>
      </c>
      <c r="AA33" s="38">
        <v>0.01</v>
      </c>
      <c r="AB33" s="23">
        <v>0.96</v>
      </c>
      <c r="AC33" s="80">
        <v>1.0</v>
      </c>
      <c r="AD33" s="17">
        <v>0.98</v>
      </c>
      <c r="AE33" s="18">
        <v>0.97</v>
      </c>
      <c r="AF33" s="73">
        <v>0.55</v>
      </c>
      <c r="AG33" s="17">
        <v>0.7</v>
      </c>
      <c r="AH33" s="23">
        <v>0.95</v>
      </c>
      <c r="AI33" s="73">
        <v>0.74</v>
      </c>
      <c r="AJ33" s="17">
        <v>0.83</v>
      </c>
      <c r="AK33" s="23">
        <v>0.79</v>
      </c>
      <c r="AL33" s="73">
        <v>0.52</v>
      </c>
      <c r="AM33" s="17">
        <v>0.63</v>
      </c>
      <c r="AN33" s="23">
        <v>0.99</v>
      </c>
      <c r="AO33" s="73">
        <v>0.91</v>
      </c>
      <c r="AP33" s="23">
        <v>0.95</v>
      </c>
      <c r="AQ33" s="81">
        <f t="shared" ref="AQ33:AS33" si="131">AVERAGE(AB33,AE33,AH33,AK33,AN33)</f>
        <v>0.932</v>
      </c>
      <c r="AR33" s="75">
        <f t="shared" si="131"/>
        <v>0.744</v>
      </c>
      <c r="AS33" s="82">
        <f t="shared" si="131"/>
        <v>0.818</v>
      </c>
      <c r="AT33" s="77">
        <f t="shared" ref="AT33:AV33" si="132">VAR(AB33,AE33,AH33,AK33,AN33)</f>
        <v>0.00652</v>
      </c>
      <c r="AU33" s="78">
        <f t="shared" si="132"/>
        <v>0.04523</v>
      </c>
      <c r="AV33" s="79">
        <f t="shared" si="132"/>
        <v>0.02327</v>
      </c>
      <c r="AW33" s="48">
        <v>0.96</v>
      </c>
      <c r="AX33" s="22"/>
      <c r="AY33" s="29"/>
      <c r="AZ33" s="9"/>
      <c r="BA33" s="72">
        <v>0.1</v>
      </c>
      <c r="BB33" s="23">
        <v>0.94</v>
      </c>
      <c r="BC33" s="73">
        <v>0.93</v>
      </c>
      <c r="BD33" s="17">
        <v>0.94</v>
      </c>
      <c r="BE33" s="23">
        <v>0.97</v>
      </c>
      <c r="BF33" s="80">
        <v>0.98</v>
      </c>
      <c r="BG33" s="18">
        <v>0.98</v>
      </c>
      <c r="BH33" s="81">
        <f t="shared" ref="BH33:BJ33" si="133">AVERAGE(BB33,BE33)</f>
        <v>0.955</v>
      </c>
      <c r="BI33" s="75">
        <f t="shared" si="133"/>
        <v>0.955</v>
      </c>
      <c r="BJ33" s="76">
        <f t="shared" si="133"/>
        <v>0.96</v>
      </c>
      <c r="BK33" s="106">
        <f t="shared" ref="BK33:BM33" si="134">VAR(BB33,BE33)</f>
        <v>0.00045</v>
      </c>
      <c r="BL33" s="78">
        <f t="shared" si="134"/>
        <v>0.00125</v>
      </c>
      <c r="BM33" s="79">
        <f t="shared" si="134"/>
        <v>0.0008</v>
      </c>
      <c r="BN33" s="135">
        <v>0.97</v>
      </c>
      <c r="BP33" s="13"/>
      <c r="CP33" s="9"/>
      <c r="CR33" s="13"/>
      <c r="DI33" s="9"/>
      <c r="DJ33" s="12"/>
      <c r="DK33" s="12"/>
      <c r="DL33" s="12"/>
      <c r="DM33" s="12"/>
      <c r="DN33" s="12"/>
      <c r="DO33" s="12"/>
      <c r="DP33" s="12"/>
      <c r="DQ33" s="12"/>
      <c r="DR33" s="116"/>
    </row>
    <row r="34">
      <c r="B34" s="29"/>
      <c r="C34" s="9"/>
      <c r="D34" s="72">
        <v>0.1</v>
      </c>
      <c r="E34" s="23">
        <v>0.68</v>
      </c>
      <c r="F34" s="73">
        <v>0.74</v>
      </c>
      <c r="G34" s="17">
        <v>0.71</v>
      </c>
      <c r="H34" s="23">
        <v>0.69</v>
      </c>
      <c r="I34" s="73">
        <v>0.62</v>
      </c>
      <c r="J34" s="17">
        <v>0.66</v>
      </c>
      <c r="K34" s="23">
        <v>0.89</v>
      </c>
      <c r="L34" s="73">
        <v>0.91</v>
      </c>
      <c r="M34" s="17">
        <v>0.9</v>
      </c>
      <c r="N34" s="23">
        <v>0.97</v>
      </c>
      <c r="O34" s="80">
        <v>0.94</v>
      </c>
      <c r="P34" s="105">
        <v>0.96</v>
      </c>
      <c r="Q34" s="74">
        <f t="shared" ref="Q34:S34" si="135">AVERAGE(E34,H34,K34,N34)</f>
        <v>0.8075</v>
      </c>
      <c r="R34" s="75">
        <f t="shared" si="135"/>
        <v>0.8025</v>
      </c>
      <c r="S34" s="76">
        <f t="shared" si="135"/>
        <v>0.8075</v>
      </c>
      <c r="T34" s="77">
        <f t="shared" ref="T34:V34" si="136">VAR(E34,H34,K34,N34)</f>
        <v>0.02109166667</v>
      </c>
      <c r="U34" s="78">
        <f t="shared" si="136"/>
        <v>0.02255833333</v>
      </c>
      <c r="V34" s="79">
        <f t="shared" si="136"/>
        <v>0.021025</v>
      </c>
      <c r="W34" s="48">
        <v>0.8</v>
      </c>
      <c r="Y34" s="29"/>
      <c r="Z34" s="9"/>
      <c r="AA34" s="72">
        <v>0.1</v>
      </c>
      <c r="AB34" s="18">
        <v>0.97</v>
      </c>
      <c r="AC34" s="80">
        <v>1.0</v>
      </c>
      <c r="AD34" s="17">
        <v>0.98</v>
      </c>
      <c r="AE34" s="18">
        <v>0.97</v>
      </c>
      <c r="AF34" s="73">
        <v>0.61</v>
      </c>
      <c r="AG34" s="105">
        <v>0.75</v>
      </c>
      <c r="AH34" s="23">
        <v>0.96</v>
      </c>
      <c r="AI34" s="73">
        <v>0.86</v>
      </c>
      <c r="AJ34" s="17">
        <v>0.91</v>
      </c>
      <c r="AK34" s="23">
        <v>0.83</v>
      </c>
      <c r="AL34" s="73">
        <v>0.57</v>
      </c>
      <c r="AM34" s="17">
        <v>0.67</v>
      </c>
      <c r="AN34" s="18">
        <v>1.0</v>
      </c>
      <c r="AO34" s="73">
        <v>0.94</v>
      </c>
      <c r="AP34" s="18">
        <v>0.97</v>
      </c>
      <c r="AQ34" s="107">
        <f t="shared" ref="AQ34:AS34" si="137">AVERAGE(AB34,AE34,AH34,AK34,AN34)</f>
        <v>0.946</v>
      </c>
      <c r="AR34" s="75">
        <f t="shared" si="137"/>
        <v>0.796</v>
      </c>
      <c r="AS34" s="82">
        <f t="shared" si="137"/>
        <v>0.856</v>
      </c>
      <c r="AT34" s="77">
        <f t="shared" ref="AT34:AV34" si="138">VAR(AB34,AE34,AH34,AK34,AN34)</f>
        <v>0.00443</v>
      </c>
      <c r="AU34" s="78">
        <f t="shared" si="138"/>
        <v>0.03803</v>
      </c>
      <c r="AV34" s="79">
        <f t="shared" si="138"/>
        <v>0.01928</v>
      </c>
      <c r="AW34" s="135">
        <v>0.97</v>
      </c>
      <c r="AX34" s="22"/>
      <c r="AY34" s="32"/>
      <c r="AZ34" s="83"/>
      <c r="BA34" s="84">
        <v>0.2</v>
      </c>
      <c r="BB34" s="85">
        <v>0.94</v>
      </c>
      <c r="BC34" s="89">
        <v>0.94</v>
      </c>
      <c r="BD34" s="87">
        <v>0.94</v>
      </c>
      <c r="BE34" s="88">
        <v>0.98</v>
      </c>
      <c r="BF34" s="86">
        <v>0.98</v>
      </c>
      <c r="BG34" s="88">
        <v>0.98</v>
      </c>
      <c r="BH34" s="98">
        <f t="shared" ref="BH34:BJ34" si="139">AVERAGE(BB34,BE34)</f>
        <v>0.96</v>
      </c>
      <c r="BI34" s="99">
        <f t="shared" si="139"/>
        <v>0.96</v>
      </c>
      <c r="BJ34" s="103">
        <f t="shared" si="139"/>
        <v>0.96</v>
      </c>
      <c r="BK34" s="94">
        <f t="shared" ref="BK34:BM34" si="140">VAR(BB34,BE34)</f>
        <v>0.0008</v>
      </c>
      <c r="BL34" s="95">
        <f t="shared" si="140"/>
        <v>0.0008</v>
      </c>
      <c r="BM34" s="96">
        <f t="shared" si="140"/>
        <v>0.0008</v>
      </c>
      <c r="BN34" s="97">
        <v>0.97</v>
      </c>
      <c r="BP34" s="14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P34" s="9"/>
      <c r="CR34" s="14"/>
      <c r="DI34" s="9"/>
      <c r="DJ34" s="12"/>
      <c r="DK34" s="12"/>
      <c r="DL34" s="12"/>
      <c r="DM34" s="12"/>
      <c r="DN34" s="12"/>
      <c r="DO34" s="12"/>
      <c r="DP34" s="12"/>
      <c r="DQ34" s="12"/>
      <c r="DR34" s="116"/>
    </row>
    <row r="35">
      <c r="B35" s="32"/>
      <c r="C35" s="83"/>
      <c r="D35" s="84">
        <v>0.2</v>
      </c>
      <c r="E35" s="85">
        <v>0.67</v>
      </c>
      <c r="F35" s="89">
        <v>0.77</v>
      </c>
      <c r="G35" s="87">
        <v>0.72</v>
      </c>
      <c r="H35" s="85">
        <v>0.71</v>
      </c>
      <c r="I35" s="89">
        <v>0.6</v>
      </c>
      <c r="J35" s="87">
        <v>0.65</v>
      </c>
      <c r="K35" s="85">
        <v>0.89</v>
      </c>
      <c r="L35" s="86">
        <v>0.97</v>
      </c>
      <c r="M35" s="90">
        <v>0.93</v>
      </c>
      <c r="N35" s="88">
        <v>1.0</v>
      </c>
      <c r="O35" s="89">
        <v>0.91</v>
      </c>
      <c r="P35" s="90">
        <v>0.96</v>
      </c>
      <c r="Q35" s="110">
        <f t="shared" ref="Q35:S35" si="141">AVERAGE(E35,H35,K35,N35)</f>
        <v>0.8175</v>
      </c>
      <c r="R35" s="99">
        <f t="shared" si="141"/>
        <v>0.8125</v>
      </c>
      <c r="S35" s="93">
        <f t="shared" si="141"/>
        <v>0.815</v>
      </c>
      <c r="T35" s="94">
        <f t="shared" ref="T35:V35" si="142">VAR(E35,H35,K35,N35)</f>
        <v>0.02395833333</v>
      </c>
      <c r="U35" s="95">
        <f t="shared" si="142"/>
        <v>0.02709166667</v>
      </c>
      <c r="V35" s="96">
        <f t="shared" si="142"/>
        <v>0.0235</v>
      </c>
      <c r="W35" s="101">
        <v>0.8</v>
      </c>
      <c r="Y35" s="32"/>
      <c r="Z35" s="83"/>
      <c r="AA35" s="84">
        <v>0.2</v>
      </c>
      <c r="AB35" s="88">
        <v>0.97</v>
      </c>
      <c r="AC35" s="86">
        <v>1.0</v>
      </c>
      <c r="AD35" s="87">
        <v>0.98</v>
      </c>
      <c r="AE35" s="85">
        <v>0.96</v>
      </c>
      <c r="AF35" s="89">
        <v>0.61</v>
      </c>
      <c r="AG35" s="90">
        <v>0.75</v>
      </c>
      <c r="AH35" s="85">
        <v>0.96</v>
      </c>
      <c r="AI35" s="86">
        <v>0.88</v>
      </c>
      <c r="AJ35" s="90">
        <v>0.92</v>
      </c>
      <c r="AK35" s="85">
        <v>0.82</v>
      </c>
      <c r="AL35" s="89">
        <v>0.58</v>
      </c>
      <c r="AM35" s="87">
        <v>0.68</v>
      </c>
      <c r="AN35" s="85">
        <v>0.99</v>
      </c>
      <c r="AO35" s="86">
        <v>0.95</v>
      </c>
      <c r="AP35" s="88">
        <v>0.97</v>
      </c>
      <c r="AQ35" s="98">
        <f t="shared" ref="AQ35:AS35" si="143">AVERAGE(AB35,AE35,AH35,AK35,AN35)</f>
        <v>0.94</v>
      </c>
      <c r="AR35" s="99">
        <f t="shared" si="143"/>
        <v>0.804</v>
      </c>
      <c r="AS35" s="100">
        <f t="shared" si="143"/>
        <v>0.86</v>
      </c>
      <c r="AT35" s="94">
        <f t="shared" ref="AT35:AV35" si="144">VAR(AB35,AE35,AH35,AK35,AN35)</f>
        <v>0.00465</v>
      </c>
      <c r="AU35" s="95">
        <f t="shared" si="144"/>
        <v>0.03833</v>
      </c>
      <c r="AV35" s="96">
        <f t="shared" si="144"/>
        <v>0.01865</v>
      </c>
      <c r="AW35" s="97">
        <v>0.97</v>
      </c>
      <c r="AX35" s="22"/>
      <c r="AY35" s="117">
        <v>100.0</v>
      </c>
      <c r="AZ35" s="84">
        <v>6.0</v>
      </c>
      <c r="BA35" s="84" t="s">
        <v>27</v>
      </c>
      <c r="BB35" s="88">
        <v>0.96</v>
      </c>
      <c r="BC35" s="89">
        <v>0.94</v>
      </c>
      <c r="BD35" s="90">
        <v>0.95</v>
      </c>
      <c r="BE35" s="88">
        <v>0.98</v>
      </c>
      <c r="BF35" s="86">
        <v>0.98</v>
      </c>
      <c r="BG35" s="88">
        <v>0.98</v>
      </c>
      <c r="BH35" s="111">
        <f t="shared" ref="BH35:BJ35" si="145">AVERAGE(BB35,BE35)</f>
        <v>0.97</v>
      </c>
      <c r="BI35" s="99">
        <f t="shared" si="145"/>
        <v>0.96</v>
      </c>
      <c r="BJ35" s="93">
        <f t="shared" si="145"/>
        <v>0.965</v>
      </c>
      <c r="BK35" s="136">
        <f t="shared" ref="BK35:BM35" si="146">VAR(BB35,BE35)</f>
        <v>0.0002</v>
      </c>
      <c r="BL35" s="95">
        <f t="shared" si="146"/>
        <v>0.0008</v>
      </c>
      <c r="BM35" s="113">
        <f t="shared" si="146"/>
        <v>0.00045</v>
      </c>
      <c r="BN35" s="97">
        <v>0.97</v>
      </c>
      <c r="BP35" s="16" t="s">
        <v>17</v>
      </c>
      <c r="BQ35" s="16" t="s">
        <v>52</v>
      </c>
      <c r="BR35" s="17" t="s">
        <v>19</v>
      </c>
      <c r="BS35" s="23" t="s">
        <v>20</v>
      </c>
      <c r="BT35" s="24" t="s">
        <v>21</v>
      </c>
      <c r="BU35" s="25">
        <v>0.0</v>
      </c>
      <c r="BW35" s="9"/>
      <c r="BX35" s="25">
        <v>1.0</v>
      </c>
      <c r="BZ35" s="9"/>
      <c r="CA35" s="25">
        <v>2.0</v>
      </c>
      <c r="CC35" s="9"/>
      <c r="CD35" s="25">
        <v>3.0</v>
      </c>
      <c r="CF35" s="9"/>
      <c r="CG35" s="25">
        <v>4.0</v>
      </c>
      <c r="CI35" s="9"/>
      <c r="CJ35" s="26" t="s">
        <v>14</v>
      </c>
      <c r="CL35" s="9"/>
      <c r="CM35" s="27" t="s">
        <v>15</v>
      </c>
      <c r="CO35" s="9"/>
      <c r="CP35" s="28" t="s">
        <v>16</v>
      </c>
      <c r="CR35" s="16" t="s">
        <v>17</v>
      </c>
      <c r="CS35" s="16" t="s">
        <v>52</v>
      </c>
      <c r="CT35" s="17" t="s">
        <v>19</v>
      </c>
      <c r="CU35" s="23" t="s">
        <v>20</v>
      </c>
      <c r="CV35" s="24" t="s">
        <v>21</v>
      </c>
      <c r="CW35" s="25">
        <v>0.0</v>
      </c>
      <c r="CY35" s="9"/>
      <c r="CZ35" s="25">
        <v>1.0</v>
      </c>
      <c r="DB35" s="9"/>
      <c r="DC35" s="26" t="s">
        <v>14</v>
      </c>
      <c r="DE35" s="9"/>
      <c r="DF35" s="27" t="s">
        <v>15</v>
      </c>
      <c r="DH35" s="9"/>
      <c r="DI35" s="28" t="s">
        <v>16</v>
      </c>
      <c r="DJ35" s="12"/>
      <c r="DK35" s="12"/>
      <c r="DL35" s="12"/>
      <c r="DM35" s="12"/>
      <c r="DN35" s="12"/>
      <c r="DO35" s="12"/>
      <c r="DP35" s="12"/>
      <c r="DQ35" s="12"/>
      <c r="DR35" s="116"/>
    </row>
    <row r="36">
      <c r="B36" s="117">
        <v>100.0</v>
      </c>
      <c r="C36" s="84">
        <v>6.0</v>
      </c>
      <c r="D36" s="84" t="s">
        <v>27</v>
      </c>
      <c r="E36" s="85">
        <v>0.67</v>
      </c>
      <c r="F36" s="86">
        <v>0.79</v>
      </c>
      <c r="G36" s="87">
        <v>0.72</v>
      </c>
      <c r="H36" s="85">
        <v>0.72</v>
      </c>
      <c r="I36" s="89">
        <v>0.57</v>
      </c>
      <c r="J36" s="87">
        <v>0.64</v>
      </c>
      <c r="K36" s="88">
        <v>0.89</v>
      </c>
      <c r="L36" s="86">
        <v>0.97</v>
      </c>
      <c r="M36" s="90">
        <v>0.93</v>
      </c>
      <c r="N36" s="88">
        <v>1.0</v>
      </c>
      <c r="O36" s="86">
        <v>0.91</v>
      </c>
      <c r="P36" s="90">
        <v>0.96</v>
      </c>
      <c r="Q36" s="110">
        <f t="shared" ref="Q36:S36" si="147">AVERAGE(E36,H36,K36,N36)</f>
        <v>0.82</v>
      </c>
      <c r="R36" s="99">
        <f t="shared" si="147"/>
        <v>0.81</v>
      </c>
      <c r="S36" s="103">
        <f t="shared" si="147"/>
        <v>0.8125</v>
      </c>
      <c r="T36" s="94">
        <f t="shared" ref="T36:V36" si="148">VAR(E36,H36,K36,N36)</f>
        <v>0.02326666667</v>
      </c>
      <c r="U36" s="95">
        <f t="shared" si="148"/>
        <v>0.0312</v>
      </c>
      <c r="V36" s="96">
        <f t="shared" si="148"/>
        <v>0.024625</v>
      </c>
      <c r="W36" s="101">
        <v>0.8</v>
      </c>
      <c r="Y36" s="117">
        <v>100.0</v>
      </c>
      <c r="Z36" s="84">
        <v>6.0</v>
      </c>
      <c r="AA36" s="84" t="s">
        <v>27</v>
      </c>
      <c r="AB36" s="88">
        <v>0.97</v>
      </c>
      <c r="AC36" s="86">
        <v>1.0</v>
      </c>
      <c r="AD36" s="87">
        <v>0.98</v>
      </c>
      <c r="AE36" s="85">
        <v>0.95</v>
      </c>
      <c r="AF36" s="89">
        <v>0.61</v>
      </c>
      <c r="AG36" s="87">
        <v>0.74</v>
      </c>
      <c r="AH36" s="85">
        <v>0.95</v>
      </c>
      <c r="AI36" s="89">
        <v>0.86</v>
      </c>
      <c r="AJ36" s="87">
        <v>0.9</v>
      </c>
      <c r="AK36" s="85">
        <v>0.84</v>
      </c>
      <c r="AL36" s="89">
        <v>0.57</v>
      </c>
      <c r="AM36" s="87">
        <v>0.68</v>
      </c>
      <c r="AN36" s="85">
        <v>0.99</v>
      </c>
      <c r="AO36" s="86">
        <v>0.95</v>
      </c>
      <c r="AP36" s="88">
        <v>0.97</v>
      </c>
      <c r="AQ36" s="98">
        <f t="shared" ref="AQ36:AS36" si="149">AVERAGE(AB36,AE36,AH36,AK36,AN36)</f>
        <v>0.94</v>
      </c>
      <c r="AR36" s="99">
        <f t="shared" si="149"/>
        <v>0.798</v>
      </c>
      <c r="AS36" s="100">
        <f t="shared" si="149"/>
        <v>0.854</v>
      </c>
      <c r="AT36" s="136">
        <f t="shared" ref="AT36:AV36" si="150">VAR(AB36,AE36,AH36,AK36,AN36)</f>
        <v>0.0034</v>
      </c>
      <c r="AU36" s="95">
        <f t="shared" si="150"/>
        <v>0.03877</v>
      </c>
      <c r="AV36" s="96">
        <f t="shared" si="150"/>
        <v>0.01868</v>
      </c>
      <c r="AW36" s="97">
        <v>0.97</v>
      </c>
      <c r="AX36" s="22"/>
      <c r="AY36" s="118">
        <v>300.0</v>
      </c>
      <c r="AZ36" s="119">
        <v>5.0</v>
      </c>
      <c r="BA36" s="119">
        <v>0.2</v>
      </c>
      <c r="BB36" s="120">
        <v>0.95</v>
      </c>
      <c r="BC36" s="121">
        <v>0.95</v>
      </c>
      <c r="BD36" s="126">
        <v>0.95</v>
      </c>
      <c r="BE36" s="121">
        <v>0.98</v>
      </c>
      <c r="BF36" s="121">
        <v>0.98</v>
      </c>
      <c r="BG36" s="121">
        <v>0.98</v>
      </c>
      <c r="BH36" s="127">
        <f t="shared" ref="BH36:BJ36" si="151">AVERAGE(BB36,BE36)</f>
        <v>0.965</v>
      </c>
      <c r="BI36" s="128">
        <f t="shared" si="151"/>
        <v>0.965</v>
      </c>
      <c r="BJ36" s="128">
        <f t="shared" si="151"/>
        <v>0.965</v>
      </c>
      <c r="BK36" s="130">
        <f t="shared" ref="BK36:BM36" si="152">VAR(BB36,BE36)</f>
        <v>0.00045</v>
      </c>
      <c r="BL36" s="131">
        <f t="shared" si="152"/>
        <v>0.00045</v>
      </c>
      <c r="BM36" s="132">
        <f t="shared" si="152"/>
        <v>0.00045</v>
      </c>
      <c r="BN36" s="126">
        <v>0.97</v>
      </c>
      <c r="BP36" s="29"/>
      <c r="BQ36" s="29"/>
      <c r="BR36" s="9"/>
      <c r="BT36" s="32"/>
      <c r="BU36" s="33" t="s">
        <v>22</v>
      </c>
      <c r="BV36" s="33" t="s">
        <v>23</v>
      </c>
      <c r="BW36" s="34" t="s">
        <v>24</v>
      </c>
      <c r="BX36" s="33" t="s">
        <v>22</v>
      </c>
      <c r="BY36" s="33" t="s">
        <v>23</v>
      </c>
      <c r="BZ36" s="34" t="s">
        <v>24</v>
      </c>
      <c r="CA36" s="33" t="s">
        <v>22</v>
      </c>
      <c r="CB36" s="33" t="s">
        <v>23</v>
      </c>
      <c r="CC36" s="34" t="s">
        <v>24</v>
      </c>
      <c r="CD36" s="33" t="s">
        <v>22</v>
      </c>
      <c r="CE36" s="33" t="s">
        <v>23</v>
      </c>
      <c r="CF36" s="34" t="s">
        <v>24</v>
      </c>
      <c r="CG36" s="33" t="s">
        <v>22</v>
      </c>
      <c r="CH36" s="33" t="s">
        <v>23</v>
      </c>
      <c r="CI36" s="34" t="s">
        <v>24</v>
      </c>
      <c r="CJ36" s="33" t="s">
        <v>22</v>
      </c>
      <c r="CK36" s="33" t="s">
        <v>23</v>
      </c>
      <c r="CL36" s="34" t="s">
        <v>24</v>
      </c>
      <c r="CM36" s="33" t="s">
        <v>22</v>
      </c>
      <c r="CN36" s="33" t="s">
        <v>23</v>
      </c>
      <c r="CO36" s="35" t="s">
        <v>24</v>
      </c>
      <c r="CP36" s="36"/>
      <c r="CR36" s="29"/>
      <c r="CS36" s="29"/>
      <c r="CT36" s="9"/>
      <c r="CV36" s="32"/>
      <c r="CW36" s="33" t="s">
        <v>22</v>
      </c>
      <c r="CX36" s="33" t="s">
        <v>23</v>
      </c>
      <c r="CY36" s="34" t="s">
        <v>24</v>
      </c>
      <c r="CZ36" s="33" t="s">
        <v>22</v>
      </c>
      <c r="DA36" s="33" t="s">
        <v>23</v>
      </c>
      <c r="DB36" s="34" t="s">
        <v>24</v>
      </c>
      <c r="DC36" s="33" t="s">
        <v>22</v>
      </c>
      <c r="DD36" s="33" t="s">
        <v>23</v>
      </c>
      <c r="DE36" s="34" t="s">
        <v>24</v>
      </c>
      <c r="DF36" s="33" t="s">
        <v>22</v>
      </c>
      <c r="DG36" s="33" t="s">
        <v>23</v>
      </c>
      <c r="DH36" s="35" t="s">
        <v>24</v>
      </c>
      <c r="DI36" s="36"/>
      <c r="DJ36" s="12"/>
      <c r="DK36" s="12"/>
      <c r="DL36" s="12"/>
      <c r="DM36" s="12"/>
      <c r="DN36" s="12"/>
      <c r="DO36" s="12"/>
      <c r="DP36" s="12"/>
      <c r="DQ36" s="12"/>
      <c r="DR36" s="116"/>
    </row>
    <row r="37">
      <c r="B37" s="118">
        <v>100.0</v>
      </c>
      <c r="C37" s="119">
        <v>6.0</v>
      </c>
      <c r="D37" s="119" t="s">
        <v>63</v>
      </c>
      <c r="E37" s="121">
        <v>0.69</v>
      </c>
      <c r="F37" s="120">
        <v>0.77</v>
      </c>
      <c r="G37" s="126">
        <v>0.73</v>
      </c>
      <c r="H37" s="120">
        <v>0.69</v>
      </c>
      <c r="I37" s="120">
        <v>0.6</v>
      </c>
      <c r="J37" s="119">
        <v>0.64</v>
      </c>
      <c r="K37" s="120">
        <v>0.89</v>
      </c>
      <c r="L37" s="121">
        <v>0.97</v>
      </c>
      <c r="M37" s="126">
        <v>0.93</v>
      </c>
      <c r="N37" s="121">
        <v>1.0</v>
      </c>
      <c r="O37" s="120">
        <v>0.91</v>
      </c>
      <c r="P37" s="126">
        <v>0.96</v>
      </c>
      <c r="Q37" s="122">
        <f t="shared" ref="Q37:S37" si="153">AVERAGE(E37,H37,K37,N37)</f>
        <v>0.8175</v>
      </c>
      <c r="R37" s="122">
        <f t="shared" si="153"/>
        <v>0.8125</v>
      </c>
      <c r="S37" s="128">
        <f t="shared" si="153"/>
        <v>0.815</v>
      </c>
      <c r="T37" s="123">
        <f t="shared" ref="T37:V37" si="154">VAR(E37,H37,K37,N37)</f>
        <v>0.02369166667</v>
      </c>
      <c r="U37" s="124">
        <f t="shared" si="154"/>
        <v>0.02709166667</v>
      </c>
      <c r="V37" s="125">
        <f t="shared" si="154"/>
        <v>0.02403333333</v>
      </c>
      <c r="W37" s="119">
        <v>0.8</v>
      </c>
      <c r="Y37" s="118">
        <v>220.0</v>
      </c>
      <c r="Z37" s="119">
        <v>13.0</v>
      </c>
      <c r="AA37" s="119">
        <v>0.2</v>
      </c>
      <c r="AB37" s="121">
        <v>0.97</v>
      </c>
      <c r="AC37" s="121">
        <v>1.0</v>
      </c>
      <c r="AD37" s="126">
        <v>0.99</v>
      </c>
      <c r="AE37" s="120">
        <v>0.96</v>
      </c>
      <c r="AF37" s="121">
        <v>0.62</v>
      </c>
      <c r="AG37" s="126">
        <v>0.75</v>
      </c>
      <c r="AH37" s="121">
        <v>0.97</v>
      </c>
      <c r="AI37" s="121">
        <v>0.88</v>
      </c>
      <c r="AJ37" s="126">
        <v>0.92</v>
      </c>
      <c r="AK37" s="120">
        <v>0.84</v>
      </c>
      <c r="AL37" s="121">
        <v>0.6</v>
      </c>
      <c r="AM37" s="126">
        <v>0.71</v>
      </c>
      <c r="AN37" s="121">
        <v>1.0</v>
      </c>
      <c r="AO37" s="121">
        <v>0.95</v>
      </c>
      <c r="AP37" s="121">
        <v>0.97</v>
      </c>
      <c r="AQ37" s="127">
        <f t="shared" ref="AQ37:AS37" si="155">AVERAGE(AB37,AE37,AH37,AK37,AN37)</f>
        <v>0.948</v>
      </c>
      <c r="AR37" s="128">
        <f t="shared" si="155"/>
        <v>0.81</v>
      </c>
      <c r="AS37" s="129">
        <f t="shared" si="155"/>
        <v>0.868</v>
      </c>
      <c r="AT37" s="123">
        <f t="shared" ref="AT37:AV37" si="156">VAR(AB37,AE37,AH37,AK37,AN37)</f>
        <v>0.00387</v>
      </c>
      <c r="AU37" s="131">
        <f t="shared" si="156"/>
        <v>0.0352</v>
      </c>
      <c r="AV37" s="132">
        <f t="shared" si="156"/>
        <v>0.01672</v>
      </c>
      <c r="AW37" s="126">
        <v>0.97</v>
      </c>
      <c r="AX37" s="22"/>
      <c r="AY37" s="11" t="s">
        <v>64</v>
      </c>
      <c r="BN37" s="9"/>
      <c r="BP37" s="54">
        <v>32.0</v>
      </c>
      <c r="BQ37" s="54" t="s">
        <v>65</v>
      </c>
      <c r="BR37" s="55" t="s">
        <v>66</v>
      </c>
      <c r="BS37" s="56" t="s">
        <v>67</v>
      </c>
      <c r="BT37" s="57" t="s">
        <v>27</v>
      </c>
      <c r="BU37" s="70">
        <v>0.97</v>
      </c>
      <c r="BV37" s="68">
        <v>1.0</v>
      </c>
      <c r="BW37" s="69">
        <v>0.98</v>
      </c>
      <c r="BX37" s="70">
        <v>0.81</v>
      </c>
      <c r="BY37" s="68">
        <v>0.33</v>
      </c>
      <c r="BZ37" s="69">
        <v>0.47</v>
      </c>
      <c r="CA37" s="70">
        <v>0.89</v>
      </c>
      <c r="CB37" s="68">
        <v>0.85</v>
      </c>
      <c r="CC37" s="69">
        <v>0.87</v>
      </c>
      <c r="CD37" s="58">
        <v>0.0</v>
      </c>
      <c r="CE37" s="59">
        <v>0.0</v>
      </c>
      <c r="CF37" s="60">
        <v>0.0</v>
      </c>
      <c r="CG37" s="70">
        <v>0.94</v>
      </c>
      <c r="CH37" s="68">
        <v>0.94</v>
      </c>
      <c r="CI37" s="69">
        <v>0.94</v>
      </c>
      <c r="CJ37" s="61">
        <f t="shared" ref="CJ37:CL37" si="157">AVERAGE(BU37,BX37,CA37,CD37,CG37)</f>
        <v>0.722</v>
      </c>
      <c r="CK37" s="62">
        <f t="shared" si="157"/>
        <v>0.624</v>
      </c>
      <c r="CL37" s="63">
        <f t="shared" si="157"/>
        <v>0.652</v>
      </c>
      <c r="CM37" s="64">
        <f t="shared" ref="CM37:CO37" si="158">VAR(BU37,BX37,CA37,CD37,CG37)</f>
        <v>0.16657</v>
      </c>
      <c r="CN37" s="65">
        <f t="shared" si="158"/>
        <v>0.19203</v>
      </c>
      <c r="CO37" s="66">
        <f t="shared" si="158"/>
        <v>0.17407</v>
      </c>
      <c r="CP37" s="71">
        <v>0.96</v>
      </c>
      <c r="CR37" s="54">
        <v>32.0</v>
      </c>
      <c r="CS37" s="54" t="s">
        <v>55</v>
      </c>
      <c r="CT37" s="55" t="s">
        <v>56</v>
      </c>
      <c r="CU37" s="56" t="s">
        <v>67</v>
      </c>
      <c r="CV37" s="57" t="s">
        <v>27</v>
      </c>
      <c r="CW37" s="70">
        <v>0.96</v>
      </c>
      <c r="CX37" s="68">
        <v>0.94</v>
      </c>
      <c r="CY37" s="69">
        <v>0.95</v>
      </c>
      <c r="CZ37" s="70">
        <v>0.98</v>
      </c>
      <c r="DA37" s="68">
        <v>0.98</v>
      </c>
      <c r="DB37" s="69">
        <v>0.98</v>
      </c>
      <c r="DC37" s="61">
        <f t="shared" ref="DC37:DE37" si="159">AVERAGE(CW37,CZ37)</f>
        <v>0.97</v>
      </c>
      <c r="DD37" s="62">
        <f t="shared" si="159"/>
        <v>0.96</v>
      </c>
      <c r="DE37" s="63">
        <f t="shared" si="159"/>
        <v>0.965</v>
      </c>
      <c r="DF37" s="64">
        <f t="shared" ref="DF37:DH37" si="160">VAR(CW37,CZ37)</f>
        <v>0.0002</v>
      </c>
      <c r="DG37" s="65">
        <f t="shared" si="160"/>
        <v>0.0008</v>
      </c>
      <c r="DH37" s="66">
        <f t="shared" si="160"/>
        <v>0.00045</v>
      </c>
      <c r="DI37" s="71">
        <v>0.97</v>
      </c>
      <c r="DJ37" s="12"/>
      <c r="DK37" s="12"/>
      <c r="DL37" s="12"/>
      <c r="DM37" s="12"/>
      <c r="DN37" s="12"/>
      <c r="DO37" s="12"/>
      <c r="DP37" s="12"/>
      <c r="DQ37" s="12"/>
      <c r="DR37" s="116"/>
    </row>
    <row r="38">
      <c r="B38" s="11" t="s">
        <v>64</v>
      </c>
      <c r="W38" s="9"/>
      <c r="Y38" s="11" t="s">
        <v>64</v>
      </c>
      <c r="AW38" s="9"/>
      <c r="AX38" s="22"/>
      <c r="AY38" s="137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83"/>
      <c r="BP38" s="54">
        <v>32.0</v>
      </c>
      <c r="BQ38" s="54" t="s">
        <v>65</v>
      </c>
      <c r="BR38" s="55" t="s">
        <v>66</v>
      </c>
      <c r="BS38" s="56" t="s">
        <v>67</v>
      </c>
      <c r="BT38" s="57" t="s">
        <v>68</v>
      </c>
      <c r="BU38" s="70">
        <v>0.97</v>
      </c>
      <c r="BV38" s="68">
        <v>1.0</v>
      </c>
      <c r="BW38" s="69">
        <v>0.98</v>
      </c>
      <c r="BX38" s="70">
        <v>0.74</v>
      </c>
      <c r="BY38" s="68" t="s">
        <v>69</v>
      </c>
      <c r="BZ38" s="69" t="s">
        <v>70</v>
      </c>
      <c r="CA38" s="70" t="s">
        <v>71</v>
      </c>
      <c r="CB38" s="68" t="s">
        <v>37</v>
      </c>
      <c r="CC38" s="69" t="s">
        <v>72</v>
      </c>
      <c r="CD38" s="58">
        <v>0.0</v>
      </c>
      <c r="CE38" s="59">
        <v>0.0</v>
      </c>
      <c r="CF38" s="60">
        <v>0.0</v>
      </c>
      <c r="CG38" s="70" t="s">
        <v>38</v>
      </c>
      <c r="CH38" s="68" t="s">
        <v>73</v>
      </c>
      <c r="CI38" s="69" t="s">
        <v>73</v>
      </c>
      <c r="CJ38" s="61">
        <f t="shared" ref="CJ38:CL38" si="161">AVERAGE(BU38,BX38,CA38,CD38,CG38)</f>
        <v>0.57</v>
      </c>
      <c r="CK38" s="62">
        <f t="shared" si="161"/>
        <v>0.5</v>
      </c>
      <c r="CL38" s="63">
        <f t="shared" si="161"/>
        <v>0.49</v>
      </c>
      <c r="CM38" s="64">
        <f t="shared" ref="CM38:CO38" si="162">VAR(BU38,BX38,CA38,CD38,CG38)</f>
        <v>0.2569</v>
      </c>
      <c r="CN38" s="65">
        <f t="shared" si="162"/>
        <v>0.5</v>
      </c>
      <c r="CO38" s="66">
        <f t="shared" si="162"/>
        <v>0.4802</v>
      </c>
      <c r="CP38" s="71" t="s">
        <v>73</v>
      </c>
      <c r="CR38" s="54">
        <v>32.0</v>
      </c>
      <c r="CS38" s="54" t="s">
        <v>58</v>
      </c>
      <c r="CT38" s="55" t="s">
        <v>74</v>
      </c>
      <c r="CU38" s="56" t="s">
        <v>67</v>
      </c>
      <c r="CV38" s="57" t="s">
        <v>27</v>
      </c>
      <c r="CW38" s="70">
        <v>0.9</v>
      </c>
      <c r="CX38" s="68">
        <v>0.94</v>
      </c>
      <c r="CY38" s="69">
        <v>0.92</v>
      </c>
      <c r="CZ38" s="70">
        <v>0.98</v>
      </c>
      <c r="DA38" s="68">
        <v>0.96</v>
      </c>
      <c r="DB38" s="69">
        <v>0.97</v>
      </c>
      <c r="DC38" s="61">
        <f t="shared" ref="DC38:DE38" si="163">AVERAGE(CW38,CZ38)</f>
        <v>0.94</v>
      </c>
      <c r="DD38" s="62">
        <f t="shared" si="163"/>
        <v>0.95</v>
      </c>
      <c r="DE38" s="63">
        <f t="shared" si="163"/>
        <v>0.945</v>
      </c>
      <c r="DF38" s="64">
        <f t="shared" ref="DF38:DH38" si="164">VAR(CW38,CZ38)</f>
        <v>0.0032</v>
      </c>
      <c r="DG38" s="65">
        <f t="shared" si="164"/>
        <v>0.0002</v>
      </c>
      <c r="DH38" s="66">
        <f t="shared" si="164"/>
        <v>0.00125</v>
      </c>
      <c r="DI38" s="71">
        <v>0.95</v>
      </c>
      <c r="DJ38" s="12"/>
      <c r="DK38" s="12"/>
      <c r="DL38" s="12"/>
      <c r="DM38" s="12"/>
      <c r="DN38" s="12"/>
      <c r="DO38" s="12"/>
      <c r="DP38" s="12"/>
      <c r="DQ38" s="12"/>
      <c r="DR38" s="116"/>
    </row>
    <row r="39">
      <c r="B39" s="13"/>
      <c r="W39" s="9"/>
      <c r="Y39" s="13"/>
      <c r="AW39" s="9"/>
      <c r="AX39" s="22"/>
      <c r="AY39" s="16" t="s">
        <v>27</v>
      </c>
      <c r="AZ39" s="16" t="s">
        <v>75</v>
      </c>
      <c r="BA39" s="17" t="s">
        <v>76</v>
      </c>
      <c r="BB39" s="23">
        <v>0.0</v>
      </c>
      <c r="BD39" s="9"/>
      <c r="BE39" s="23">
        <v>1.0</v>
      </c>
      <c r="BG39" s="9"/>
      <c r="BH39" s="19" t="s">
        <v>14</v>
      </c>
      <c r="BJ39" s="9"/>
      <c r="BK39" s="20" t="s">
        <v>15</v>
      </c>
      <c r="BM39" s="9"/>
      <c r="BN39" s="21" t="s">
        <v>16</v>
      </c>
      <c r="BP39" s="54">
        <v>16.0</v>
      </c>
      <c r="BQ39" s="54" t="s">
        <v>77</v>
      </c>
      <c r="BR39" s="55" t="s">
        <v>78</v>
      </c>
      <c r="BS39" s="56" t="s">
        <v>67</v>
      </c>
      <c r="BT39" s="57" t="s">
        <v>79</v>
      </c>
      <c r="BU39" s="70">
        <v>0.96</v>
      </c>
      <c r="BV39" s="68">
        <v>1.0</v>
      </c>
      <c r="BW39" s="69">
        <v>0.98</v>
      </c>
      <c r="BX39" s="70">
        <v>0.0</v>
      </c>
      <c r="BY39" s="68">
        <v>0.0</v>
      </c>
      <c r="BZ39" s="69">
        <v>0.0</v>
      </c>
      <c r="CA39" s="70" t="s">
        <v>80</v>
      </c>
      <c r="CB39" s="68" t="s">
        <v>71</v>
      </c>
      <c r="CC39" s="69" t="s">
        <v>81</v>
      </c>
      <c r="CD39" s="58">
        <v>0.0</v>
      </c>
      <c r="CE39" s="59">
        <v>0.0</v>
      </c>
      <c r="CF39" s="60">
        <v>0.0</v>
      </c>
      <c r="CG39" s="70" t="s">
        <v>38</v>
      </c>
      <c r="CH39" s="68" t="s">
        <v>82</v>
      </c>
      <c r="CI39" s="69" t="s">
        <v>83</v>
      </c>
      <c r="CJ39" s="61">
        <f t="shared" ref="CJ39:CL39" si="165">AVERAGE(BU39,BX39,CA39,CD39,CG39)</f>
        <v>0.32</v>
      </c>
      <c r="CK39" s="62">
        <f t="shared" si="165"/>
        <v>0.3333333333</v>
      </c>
      <c r="CL39" s="63">
        <f t="shared" si="165"/>
        <v>0.3266666667</v>
      </c>
      <c r="CM39" s="64">
        <f t="shared" ref="CM39:CO39" si="166">VAR(BU39,BX39,CA39,CD39,CG39)</f>
        <v>0.3072</v>
      </c>
      <c r="CN39" s="65">
        <f t="shared" si="166"/>
        <v>0.3333333333</v>
      </c>
      <c r="CO39" s="66">
        <f t="shared" si="166"/>
        <v>0.3201333333</v>
      </c>
      <c r="CP39" s="71" t="s">
        <v>84</v>
      </c>
      <c r="CR39" s="54">
        <v>16.0</v>
      </c>
      <c r="CS39" s="54" t="s">
        <v>55</v>
      </c>
      <c r="CT39" s="55" t="s">
        <v>74</v>
      </c>
      <c r="CU39" s="56" t="s">
        <v>67</v>
      </c>
      <c r="CV39" s="57" t="s">
        <v>27</v>
      </c>
      <c r="CW39" s="70">
        <v>0.94</v>
      </c>
      <c r="CX39" s="68">
        <v>0.83</v>
      </c>
      <c r="CY39" s="69">
        <v>0.88</v>
      </c>
      <c r="CZ39" s="70">
        <v>0.94</v>
      </c>
      <c r="DA39" s="68">
        <v>0.98</v>
      </c>
      <c r="DB39" s="69">
        <v>0.96</v>
      </c>
      <c r="DC39" s="61">
        <f t="shared" ref="DC39:DE39" si="167">AVERAGE(CW39,CZ39)</f>
        <v>0.94</v>
      </c>
      <c r="DD39" s="62">
        <f t="shared" si="167"/>
        <v>0.905</v>
      </c>
      <c r="DE39" s="63">
        <f t="shared" si="167"/>
        <v>0.92</v>
      </c>
      <c r="DF39" s="64">
        <f t="shared" ref="DF39:DH39" si="168">VAR(CW39,CZ39)</f>
        <v>0</v>
      </c>
      <c r="DG39" s="65">
        <f t="shared" si="168"/>
        <v>0.01125</v>
      </c>
      <c r="DH39" s="66">
        <f t="shared" si="168"/>
        <v>0.0032</v>
      </c>
      <c r="DI39" s="71">
        <v>0.94</v>
      </c>
    </row>
    <row r="40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W40" s="9"/>
      <c r="Y40" s="16" t="s">
        <v>27</v>
      </c>
      <c r="Z40" s="16" t="s">
        <v>75</v>
      </c>
      <c r="AA40" s="17" t="s">
        <v>76</v>
      </c>
      <c r="AB40" s="18">
        <v>0.0</v>
      </c>
      <c r="AD40" s="9"/>
      <c r="AE40" s="18">
        <v>1.0</v>
      </c>
      <c r="AG40" s="9"/>
      <c r="AH40" s="18">
        <v>2.0</v>
      </c>
      <c r="AJ40" s="9"/>
      <c r="AK40" s="18">
        <v>3.0</v>
      </c>
      <c r="AM40" s="9"/>
      <c r="AN40" s="18">
        <v>4.0</v>
      </c>
      <c r="AP40" s="9"/>
      <c r="AQ40" s="19" t="s">
        <v>14</v>
      </c>
      <c r="AS40" s="9"/>
      <c r="AT40" s="20" t="s">
        <v>15</v>
      </c>
      <c r="AV40" s="9"/>
      <c r="AW40" s="21" t="s">
        <v>16</v>
      </c>
      <c r="AX40" s="22"/>
      <c r="AY40" s="29"/>
      <c r="AZ40" s="29"/>
      <c r="BA40" s="9"/>
      <c r="BB40" s="23" t="s">
        <v>22</v>
      </c>
      <c r="BC40" s="23" t="s">
        <v>23</v>
      </c>
      <c r="BD40" s="17" t="s">
        <v>24</v>
      </c>
      <c r="BE40" s="23" t="s">
        <v>22</v>
      </c>
      <c r="BF40" s="23" t="s">
        <v>23</v>
      </c>
      <c r="BG40" s="17" t="s">
        <v>24</v>
      </c>
      <c r="BH40" s="23" t="s">
        <v>22</v>
      </c>
      <c r="BI40" s="23" t="s">
        <v>23</v>
      </c>
      <c r="BJ40" s="17" t="s">
        <v>24</v>
      </c>
      <c r="BK40" s="23" t="s">
        <v>22</v>
      </c>
      <c r="BL40" s="23" t="s">
        <v>23</v>
      </c>
      <c r="BM40" s="17" t="s">
        <v>24</v>
      </c>
      <c r="BN40" s="30"/>
      <c r="BP40" s="54">
        <v>128.0</v>
      </c>
      <c r="BQ40" s="54" t="s">
        <v>77</v>
      </c>
      <c r="BR40" s="55" t="s">
        <v>78</v>
      </c>
      <c r="BS40" s="56" t="s">
        <v>67</v>
      </c>
      <c r="BT40" s="57" t="s">
        <v>79</v>
      </c>
      <c r="BU40" s="70">
        <v>0.96</v>
      </c>
      <c r="BV40" s="68">
        <v>1.0</v>
      </c>
      <c r="BW40" s="69">
        <v>0.98</v>
      </c>
      <c r="BX40" s="70">
        <v>0.0</v>
      </c>
      <c r="BY40" s="68">
        <v>0.0</v>
      </c>
      <c r="BZ40" s="69">
        <v>0.0</v>
      </c>
      <c r="CA40" s="70">
        <v>0.83</v>
      </c>
      <c r="CB40" s="68">
        <v>0.84</v>
      </c>
      <c r="CC40" s="69">
        <v>0.83</v>
      </c>
      <c r="CD40" s="58">
        <v>0.0</v>
      </c>
      <c r="CE40" s="59">
        <v>0.0</v>
      </c>
      <c r="CF40" s="60">
        <v>0.0</v>
      </c>
      <c r="CG40" s="70">
        <v>0.96</v>
      </c>
      <c r="CH40" s="68">
        <v>0.92</v>
      </c>
      <c r="CI40" s="69">
        <v>0.94</v>
      </c>
      <c r="CJ40" s="61">
        <f t="shared" ref="CJ40:CL40" si="169">AVERAGE(BU40,BX40,CA40,CD40,CG40)</f>
        <v>0.55</v>
      </c>
      <c r="CK40" s="62">
        <f t="shared" si="169"/>
        <v>0.552</v>
      </c>
      <c r="CL40" s="63">
        <f t="shared" si="169"/>
        <v>0.55</v>
      </c>
      <c r="CM40" s="64">
        <f t="shared" ref="CM40:CO40" si="170">VAR(BU40,BX40,CA40,CD40,CG40)</f>
        <v>0.2549</v>
      </c>
      <c r="CN40" s="65">
        <f t="shared" si="170"/>
        <v>0.25712</v>
      </c>
      <c r="CO40" s="66">
        <f t="shared" si="170"/>
        <v>0.2551</v>
      </c>
      <c r="CP40" s="71">
        <v>0.95</v>
      </c>
      <c r="CR40" s="54">
        <v>128.0</v>
      </c>
      <c r="CS40" s="54" t="s">
        <v>55</v>
      </c>
      <c r="CT40" s="55" t="s">
        <v>74</v>
      </c>
      <c r="CU40" s="56" t="s">
        <v>67</v>
      </c>
      <c r="CV40" s="57" t="s">
        <v>27</v>
      </c>
      <c r="CW40" s="70">
        <v>0.96</v>
      </c>
      <c r="CX40" s="68">
        <v>0.93</v>
      </c>
      <c r="CY40" s="69">
        <v>0.95</v>
      </c>
      <c r="CZ40" s="70">
        <v>0.97</v>
      </c>
      <c r="DA40" s="68">
        <v>0.99</v>
      </c>
      <c r="DB40" s="69">
        <v>0.98</v>
      </c>
      <c r="DC40" s="61">
        <f t="shared" ref="DC40:DE40" si="171">AVERAGE(CW40,CZ40)</f>
        <v>0.965</v>
      </c>
      <c r="DD40" s="62">
        <f t="shared" si="171"/>
        <v>0.96</v>
      </c>
      <c r="DE40" s="63">
        <f t="shared" si="171"/>
        <v>0.965</v>
      </c>
      <c r="DF40" s="64">
        <f t="shared" ref="DF40:DH40" si="172">VAR(CW40,CZ40)</f>
        <v>0.00005</v>
      </c>
      <c r="DG40" s="65">
        <f t="shared" si="172"/>
        <v>0.0018</v>
      </c>
      <c r="DH40" s="66">
        <f t="shared" si="172"/>
        <v>0.00045</v>
      </c>
      <c r="DI40" s="71">
        <v>0.97</v>
      </c>
    </row>
    <row r="41">
      <c r="B41" s="16" t="s">
        <v>27</v>
      </c>
      <c r="C41" s="16" t="s">
        <v>75</v>
      </c>
      <c r="D41" s="17" t="s">
        <v>76</v>
      </c>
      <c r="E41" s="18" t="s">
        <v>10</v>
      </c>
      <c r="G41" s="9"/>
      <c r="H41" s="18" t="s">
        <v>11</v>
      </c>
      <c r="J41" s="9"/>
      <c r="K41" s="18" t="s">
        <v>12</v>
      </c>
      <c r="M41" s="9"/>
      <c r="N41" s="18" t="s">
        <v>13</v>
      </c>
      <c r="P41" s="9"/>
      <c r="Q41" s="19" t="s">
        <v>14</v>
      </c>
      <c r="S41" s="9"/>
      <c r="T41" s="20" t="s">
        <v>15</v>
      </c>
      <c r="V41" s="9"/>
      <c r="W41" s="21" t="s">
        <v>16</v>
      </c>
      <c r="Y41" s="29"/>
      <c r="Z41" s="29"/>
      <c r="AA41" s="9"/>
      <c r="AB41" s="23" t="s">
        <v>22</v>
      </c>
      <c r="AC41" s="23" t="s">
        <v>23</v>
      </c>
      <c r="AD41" s="17" t="s">
        <v>24</v>
      </c>
      <c r="AE41" s="23" t="s">
        <v>22</v>
      </c>
      <c r="AF41" s="23" t="s">
        <v>23</v>
      </c>
      <c r="AG41" s="17" t="s">
        <v>24</v>
      </c>
      <c r="AH41" s="23" t="s">
        <v>22</v>
      </c>
      <c r="AI41" s="23" t="s">
        <v>23</v>
      </c>
      <c r="AJ41" s="17" t="s">
        <v>24</v>
      </c>
      <c r="AK41" s="23" t="s">
        <v>22</v>
      </c>
      <c r="AL41" s="23" t="s">
        <v>23</v>
      </c>
      <c r="AM41" s="17" t="s">
        <v>24</v>
      </c>
      <c r="AN41" s="23" t="s">
        <v>22</v>
      </c>
      <c r="AO41" s="23" t="s">
        <v>23</v>
      </c>
      <c r="AP41" s="17" t="s">
        <v>24</v>
      </c>
      <c r="AQ41" s="23" t="s">
        <v>22</v>
      </c>
      <c r="AR41" s="23" t="s">
        <v>23</v>
      </c>
      <c r="AS41" s="17" t="s">
        <v>24</v>
      </c>
      <c r="AT41" s="23" t="s">
        <v>22</v>
      </c>
      <c r="AU41" s="23" t="s">
        <v>23</v>
      </c>
      <c r="AV41" s="17" t="s">
        <v>24</v>
      </c>
      <c r="AW41" s="30"/>
      <c r="AX41" s="22"/>
      <c r="AY41" s="37" t="s">
        <v>27</v>
      </c>
      <c r="AZ41" s="37" t="s">
        <v>85</v>
      </c>
      <c r="BA41" s="38" t="s">
        <v>67</v>
      </c>
      <c r="BB41" s="39">
        <v>0.78</v>
      </c>
      <c r="BC41" s="40">
        <v>0.76</v>
      </c>
      <c r="BD41" s="41">
        <v>0.77</v>
      </c>
      <c r="BE41" s="39">
        <v>0.91</v>
      </c>
      <c r="BF41" s="40">
        <v>0.92</v>
      </c>
      <c r="BG41" s="51">
        <v>0.92</v>
      </c>
      <c r="BH41" s="52">
        <f t="shared" ref="BH41:BJ41" si="173">AVERAGE(BB41,BE41)</f>
        <v>0.845</v>
      </c>
      <c r="BI41" s="43">
        <f t="shared" si="173"/>
        <v>0.84</v>
      </c>
      <c r="BJ41" s="44">
        <f t="shared" si="173"/>
        <v>0.845</v>
      </c>
      <c r="BK41" s="45">
        <f t="shared" ref="BK41:BM41" si="174">VAR(BB41,BE41)</f>
        <v>0.00845</v>
      </c>
      <c r="BL41" s="46">
        <f t="shared" si="174"/>
        <v>0.0128</v>
      </c>
      <c r="BM41" s="47">
        <f t="shared" si="174"/>
        <v>0.01125</v>
      </c>
      <c r="BN41" s="48">
        <v>0.88</v>
      </c>
      <c r="BP41" s="11" t="s">
        <v>86</v>
      </c>
      <c r="CP41" s="9"/>
      <c r="CR41" s="11" t="s">
        <v>86</v>
      </c>
      <c r="DI41" s="9"/>
    </row>
    <row r="42">
      <c r="B42" s="29"/>
      <c r="C42" s="29"/>
      <c r="D42" s="9"/>
      <c r="E42" s="23" t="s">
        <v>22</v>
      </c>
      <c r="F42" s="23" t="s">
        <v>23</v>
      </c>
      <c r="G42" s="17" t="s">
        <v>24</v>
      </c>
      <c r="H42" s="23" t="s">
        <v>22</v>
      </c>
      <c r="I42" s="23" t="s">
        <v>23</v>
      </c>
      <c r="J42" s="17" t="s">
        <v>24</v>
      </c>
      <c r="K42" s="23" t="s">
        <v>22</v>
      </c>
      <c r="L42" s="23" t="s">
        <v>23</v>
      </c>
      <c r="M42" s="17" t="s">
        <v>24</v>
      </c>
      <c r="N42" s="23" t="s">
        <v>22</v>
      </c>
      <c r="O42" s="23" t="s">
        <v>23</v>
      </c>
      <c r="P42" s="17" t="s">
        <v>24</v>
      </c>
      <c r="Q42" s="23" t="s">
        <v>22</v>
      </c>
      <c r="R42" s="23" t="s">
        <v>23</v>
      </c>
      <c r="S42" s="17" t="s">
        <v>24</v>
      </c>
      <c r="T42" s="23" t="s">
        <v>22</v>
      </c>
      <c r="U42" s="23" t="s">
        <v>23</v>
      </c>
      <c r="V42" s="17" t="s">
        <v>24</v>
      </c>
      <c r="W42" s="30"/>
      <c r="Y42" s="37" t="s">
        <v>27</v>
      </c>
      <c r="Z42" s="37" t="s">
        <v>85</v>
      </c>
      <c r="AA42" s="38" t="s">
        <v>67</v>
      </c>
      <c r="AB42" s="39">
        <v>0.93</v>
      </c>
      <c r="AC42" s="49">
        <v>1.0</v>
      </c>
      <c r="AD42" s="41">
        <v>0.96</v>
      </c>
      <c r="AE42" s="50">
        <v>0.97</v>
      </c>
      <c r="AF42" s="40">
        <v>0.41</v>
      </c>
      <c r="AG42" s="41">
        <v>0.57</v>
      </c>
      <c r="AH42" s="39">
        <v>0.92</v>
      </c>
      <c r="AI42" s="40">
        <v>0.53</v>
      </c>
      <c r="AJ42" s="41">
        <v>0.67</v>
      </c>
      <c r="AK42" s="39">
        <v>0.0</v>
      </c>
      <c r="AL42" s="40">
        <v>0.0</v>
      </c>
      <c r="AM42" s="41">
        <v>0.0</v>
      </c>
      <c r="AN42" s="50">
        <v>0.99</v>
      </c>
      <c r="AO42" s="40">
        <v>0.85</v>
      </c>
      <c r="AP42" s="51">
        <v>0.91</v>
      </c>
      <c r="AQ42" s="52">
        <f t="shared" ref="AQ42:AS42" si="175">AVERAGE(AB42,AE42,AH42,AK42,AN42)</f>
        <v>0.762</v>
      </c>
      <c r="AR42" s="43">
        <f t="shared" si="175"/>
        <v>0.558</v>
      </c>
      <c r="AS42" s="53">
        <f t="shared" si="175"/>
        <v>0.622</v>
      </c>
      <c r="AT42" s="45">
        <f t="shared" ref="AT42:AV42" si="176">VAR(AB42,AE42,AH42,AK42,AN42)</f>
        <v>0.18227</v>
      </c>
      <c r="AU42" s="46">
        <f t="shared" si="176"/>
        <v>0.15367</v>
      </c>
      <c r="AV42" s="47">
        <f t="shared" si="176"/>
        <v>0.14727</v>
      </c>
      <c r="AW42" s="48">
        <v>0.93</v>
      </c>
      <c r="AX42" s="22"/>
      <c r="AY42" s="29"/>
      <c r="AZ42" s="29"/>
      <c r="BA42" s="72">
        <v>1.0</v>
      </c>
      <c r="BB42" s="23">
        <v>0.83</v>
      </c>
      <c r="BC42" s="73">
        <v>0.86</v>
      </c>
      <c r="BD42" s="17">
        <v>0.85</v>
      </c>
      <c r="BE42" s="23">
        <v>0.95</v>
      </c>
      <c r="BF42" s="73">
        <v>0.94</v>
      </c>
      <c r="BG42" s="23">
        <v>0.94</v>
      </c>
      <c r="BH42" s="81">
        <f t="shared" ref="BH42:BJ42" si="177">AVERAGE(BB42,BE42)</f>
        <v>0.89</v>
      </c>
      <c r="BI42" s="75">
        <f t="shared" si="177"/>
        <v>0.9</v>
      </c>
      <c r="BJ42" s="76">
        <f t="shared" si="177"/>
        <v>0.895</v>
      </c>
      <c r="BK42" s="77">
        <f t="shared" ref="BK42:BM42" si="178">VAR(BB42,BE42)</f>
        <v>0.0072</v>
      </c>
      <c r="BL42" s="78">
        <f t="shared" si="178"/>
        <v>0.0032</v>
      </c>
      <c r="BM42" s="79">
        <f t="shared" si="178"/>
        <v>0.00405</v>
      </c>
      <c r="BN42" s="48">
        <v>0.92</v>
      </c>
      <c r="BP42" s="13"/>
      <c r="CP42" s="9"/>
      <c r="CR42" s="13"/>
      <c r="DI42" s="9"/>
    </row>
    <row r="43">
      <c r="B43" s="37" t="s">
        <v>27</v>
      </c>
      <c r="C43" s="37" t="s">
        <v>85</v>
      </c>
      <c r="D43" s="38" t="s">
        <v>67</v>
      </c>
      <c r="E43" s="39">
        <v>0.28</v>
      </c>
      <c r="F43" s="40">
        <v>1.0</v>
      </c>
      <c r="G43" s="41">
        <v>0.44</v>
      </c>
      <c r="H43" s="39">
        <v>0.0</v>
      </c>
      <c r="I43" s="40">
        <v>0.0</v>
      </c>
      <c r="J43" s="41">
        <v>0.0</v>
      </c>
      <c r="K43" s="39">
        <v>0.0</v>
      </c>
      <c r="L43" s="40">
        <v>0.0</v>
      </c>
      <c r="M43" s="41">
        <v>0.0</v>
      </c>
      <c r="N43" s="39">
        <v>0.0</v>
      </c>
      <c r="O43" s="40">
        <v>0.0</v>
      </c>
      <c r="P43" s="41">
        <v>0.0</v>
      </c>
      <c r="Q43" s="42">
        <f t="shared" ref="Q43:S43" si="179">AVERAGE(E43,H43,K43,N43)</f>
        <v>0.07</v>
      </c>
      <c r="R43" s="43">
        <f t="shared" si="179"/>
        <v>0.25</v>
      </c>
      <c r="S43" s="44">
        <f t="shared" si="179"/>
        <v>0.11</v>
      </c>
      <c r="T43" s="45">
        <f t="shared" ref="T43:V43" si="180">VAR(E43,H43,K43,N43)</f>
        <v>0.0196</v>
      </c>
      <c r="U43" s="46">
        <f t="shared" si="180"/>
        <v>0.25</v>
      </c>
      <c r="V43" s="47">
        <f t="shared" si="180"/>
        <v>0.0484</v>
      </c>
      <c r="W43" s="48">
        <v>0.28</v>
      </c>
      <c r="Y43" s="29"/>
      <c r="Z43" s="29"/>
      <c r="AA43" s="72">
        <v>1.0</v>
      </c>
      <c r="AB43" s="23">
        <v>0.96</v>
      </c>
      <c r="AC43" s="80">
        <v>1.0</v>
      </c>
      <c r="AD43" s="105">
        <v>0.98</v>
      </c>
      <c r="AE43" s="23">
        <v>0.95</v>
      </c>
      <c r="AF43" s="73">
        <v>0.55</v>
      </c>
      <c r="AG43" s="17">
        <v>0.69</v>
      </c>
      <c r="AH43" s="23">
        <v>0.95</v>
      </c>
      <c r="AI43" s="73">
        <v>0.77</v>
      </c>
      <c r="AJ43" s="17">
        <v>0.85</v>
      </c>
      <c r="AK43" s="23">
        <v>0.76</v>
      </c>
      <c r="AL43" s="73">
        <v>0.25</v>
      </c>
      <c r="AM43" s="17">
        <v>0.38</v>
      </c>
      <c r="AN43" s="18">
        <v>0.99</v>
      </c>
      <c r="AO43" s="73">
        <v>0.89</v>
      </c>
      <c r="AP43" s="23">
        <v>0.94</v>
      </c>
      <c r="AQ43" s="81">
        <f t="shared" ref="AQ43:AS43" si="181">AVERAGE(AB43,AE43,AH43,AK43,AN43)</f>
        <v>0.922</v>
      </c>
      <c r="AR43" s="75">
        <f t="shared" si="181"/>
        <v>0.692</v>
      </c>
      <c r="AS43" s="82">
        <f t="shared" si="181"/>
        <v>0.768</v>
      </c>
      <c r="AT43" s="77">
        <f t="shared" ref="AT43:AV43" si="182">VAR(AB43,AE43,AH43,AK43,AN43)</f>
        <v>0.00847</v>
      </c>
      <c r="AU43" s="78">
        <f t="shared" si="182"/>
        <v>0.08892</v>
      </c>
      <c r="AV43" s="79">
        <f t="shared" si="182"/>
        <v>0.05947</v>
      </c>
      <c r="AW43" s="48">
        <v>0.96</v>
      </c>
      <c r="AX43" s="22"/>
      <c r="AY43" s="32"/>
      <c r="AZ43" s="32"/>
      <c r="BA43" s="84">
        <v>10.0</v>
      </c>
      <c r="BB43" s="85">
        <v>0.92</v>
      </c>
      <c r="BC43" s="89">
        <v>0.93</v>
      </c>
      <c r="BD43" s="87">
        <v>0.92</v>
      </c>
      <c r="BE43" s="85">
        <v>0.97</v>
      </c>
      <c r="BF43" s="89">
        <v>0.97</v>
      </c>
      <c r="BG43" s="85">
        <v>0.97</v>
      </c>
      <c r="BH43" s="98">
        <f t="shared" ref="BH43:BJ43" si="183">AVERAGE(BB43,BE43)</f>
        <v>0.945</v>
      </c>
      <c r="BI43" s="99">
        <f t="shared" si="183"/>
        <v>0.95</v>
      </c>
      <c r="BJ43" s="103">
        <f t="shared" si="183"/>
        <v>0.945</v>
      </c>
      <c r="BK43" s="136">
        <f t="shared" ref="BK43:BM43" si="184">VAR(BB43,BE43)</f>
        <v>0.00125</v>
      </c>
      <c r="BL43" s="95">
        <f t="shared" si="184"/>
        <v>0.0008</v>
      </c>
      <c r="BM43" s="113">
        <f t="shared" si="184"/>
        <v>0.00125</v>
      </c>
      <c r="BN43" s="101">
        <v>0.96</v>
      </c>
      <c r="BP43" s="14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P43" s="9"/>
      <c r="CR43" s="14"/>
      <c r="DI43" s="9"/>
    </row>
    <row r="44">
      <c r="B44" s="29"/>
      <c r="C44" s="29"/>
      <c r="D44" s="72">
        <v>1.0</v>
      </c>
      <c r="E44" s="23">
        <v>0.72</v>
      </c>
      <c r="F44" s="73">
        <v>0.88</v>
      </c>
      <c r="G44" s="105">
        <v>0.79</v>
      </c>
      <c r="H44" s="23">
        <v>0.83</v>
      </c>
      <c r="I44" s="73">
        <v>0.62</v>
      </c>
      <c r="J44" s="17">
        <v>0.71</v>
      </c>
      <c r="K44" s="18">
        <v>1.0</v>
      </c>
      <c r="L44" s="80">
        <v>0.91</v>
      </c>
      <c r="M44" s="105">
        <v>0.95</v>
      </c>
      <c r="N44" s="23">
        <v>0.92</v>
      </c>
      <c r="O44" s="80">
        <v>1.0</v>
      </c>
      <c r="P44" s="105">
        <v>0.96</v>
      </c>
      <c r="Q44" s="139">
        <f t="shared" ref="Q44:S44" si="185">AVERAGE(E44,H44,K44,N44)</f>
        <v>0.8675</v>
      </c>
      <c r="R44" s="75">
        <f t="shared" si="185"/>
        <v>0.8525</v>
      </c>
      <c r="S44" s="76">
        <f t="shared" si="185"/>
        <v>0.8525</v>
      </c>
      <c r="T44" s="106">
        <f t="shared" ref="T44:V44" si="186">VAR(E44,H44,K44,N44)</f>
        <v>0.01449166667</v>
      </c>
      <c r="U44" s="78">
        <f t="shared" si="186"/>
        <v>0.026625</v>
      </c>
      <c r="V44" s="79">
        <f t="shared" si="186"/>
        <v>0.01509166667</v>
      </c>
      <c r="W44" s="135">
        <v>0.85</v>
      </c>
      <c r="Y44" s="32"/>
      <c r="Z44" s="32"/>
      <c r="AA44" s="84">
        <v>10.0</v>
      </c>
      <c r="AB44" s="88">
        <v>0.97</v>
      </c>
      <c r="AC44" s="86">
        <v>1.0</v>
      </c>
      <c r="AD44" s="90">
        <v>0.98</v>
      </c>
      <c r="AE44" s="85">
        <v>0.96</v>
      </c>
      <c r="AF44" s="86">
        <v>0.59</v>
      </c>
      <c r="AG44" s="90">
        <v>0.73</v>
      </c>
      <c r="AH44" s="85">
        <v>0.96</v>
      </c>
      <c r="AI44" s="86">
        <v>0.85</v>
      </c>
      <c r="AJ44" s="90">
        <v>0.9</v>
      </c>
      <c r="AK44" s="85">
        <v>0.78</v>
      </c>
      <c r="AL44" s="86">
        <v>0.51</v>
      </c>
      <c r="AM44" s="90">
        <v>0.62</v>
      </c>
      <c r="AN44" s="88">
        <v>0.99</v>
      </c>
      <c r="AO44" s="89">
        <v>0.51</v>
      </c>
      <c r="AP44" s="85">
        <v>0.62</v>
      </c>
      <c r="AQ44" s="111">
        <f t="shared" ref="AQ44:AS44" si="187">AVERAGE(AB44,AE44,AH44,AK44,AN44)</f>
        <v>0.932</v>
      </c>
      <c r="AR44" s="99">
        <f t="shared" si="187"/>
        <v>0.692</v>
      </c>
      <c r="AS44" s="100">
        <f t="shared" si="187"/>
        <v>0.77</v>
      </c>
      <c r="AT44" s="94">
        <f t="shared" ref="AT44:AV44" si="188">VAR(AB44,AE44,AH44,AK44,AN44)</f>
        <v>0.00737</v>
      </c>
      <c r="AU44" s="112">
        <f t="shared" si="188"/>
        <v>0.04912</v>
      </c>
      <c r="AV44" s="113">
        <f t="shared" si="188"/>
        <v>0.0269</v>
      </c>
      <c r="AW44" s="97">
        <v>0.97</v>
      </c>
      <c r="AX44" s="22"/>
      <c r="AY44" s="104" t="s">
        <v>27</v>
      </c>
      <c r="AZ44" s="104" t="s">
        <v>87</v>
      </c>
      <c r="BA44" s="38" t="s">
        <v>67</v>
      </c>
      <c r="BB44" s="23">
        <v>0.77</v>
      </c>
      <c r="BC44" s="73">
        <v>0.73</v>
      </c>
      <c r="BD44" s="17">
        <v>0.75</v>
      </c>
      <c r="BE44" s="23">
        <v>0.9</v>
      </c>
      <c r="BF44" s="73">
        <v>0.92</v>
      </c>
      <c r="BG44" s="23">
        <v>0.91</v>
      </c>
      <c r="BH44" s="81">
        <f t="shared" ref="BH44:BJ44" si="189">AVERAGE(BB44,BE44)</f>
        <v>0.835</v>
      </c>
      <c r="BI44" s="75">
        <f t="shared" si="189"/>
        <v>0.825</v>
      </c>
      <c r="BJ44" s="76">
        <f t="shared" si="189"/>
        <v>0.83</v>
      </c>
      <c r="BK44" s="77">
        <f t="shared" ref="BK44:BM44" si="190">VAR(BB44,BE44)</f>
        <v>0.00845</v>
      </c>
      <c r="BL44" s="78">
        <f t="shared" si="190"/>
        <v>0.01805</v>
      </c>
      <c r="BM44" s="79">
        <f t="shared" si="190"/>
        <v>0.0128</v>
      </c>
      <c r="BN44" s="48">
        <v>0.87</v>
      </c>
      <c r="BP44" s="16" t="s">
        <v>17</v>
      </c>
      <c r="BQ44" s="16" t="s">
        <v>52</v>
      </c>
      <c r="BR44" s="17" t="s">
        <v>19</v>
      </c>
      <c r="BS44" s="23" t="s">
        <v>20</v>
      </c>
      <c r="BT44" s="24" t="s">
        <v>21</v>
      </c>
      <c r="BU44" s="25">
        <v>0.0</v>
      </c>
      <c r="BW44" s="9"/>
      <c r="BX44" s="25">
        <v>1.0</v>
      </c>
      <c r="BZ44" s="9"/>
      <c r="CA44" s="25">
        <v>2.0</v>
      </c>
      <c r="CC44" s="9"/>
      <c r="CD44" s="25">
        <v>3.0</v>
      </c>
      <c r="CF44" s="9"/>
      <c r="CG44" s="25">
        <v>4.0</v>
      </c>
      <c r="CI44" s="9"/>
      <c r="CJ44" s="26" t="s">
        <v>14</v>
      </c>
      <c r="CL44" s="9"/>
      <c r="CM44" s="27" t="s">
        <v>15</v>
      </c>
      <c r="CO44" s="9"/>
      <c r="CP44" s="28" t="s">
        <v>16</v>
      </c>
      <c r="CR44" s="16" t="s">
        <v>17</v>
      </c>
      <c r="CS44" s="16" t="s">
        <v>52</v>
      </c>
      <c r="CT44" s="17" t="s">
        <v>19</v>
      </c>
      <c r="CU44" s="23" t="s">
        <v>20</v>
      </c>
      <c r="CV44" s="24" t="s">
        <v>21</v>
      </c>
      <c r="CW44" s="25">
        <v>0.0</v>
      </c>
      <c r="CY44" s="9"/>
      <c r="CZ44" s="25">
        <v>1.0</v>
      </c>
      <c r="DB44" s="9"/>
      <c r="DC44" s="26" t="s">
        <v>14</v>
      </c>
      <c r="DE44" s="9"/>
      <c r="DF44" s="27" t="s">
        <v>15</v>
      </c>
      <c r="DH44" s="9"/>
      <c r="DI44" s="28" t="s">
        <v>16</v>
      </c>
    </row>
    <row r="45">
      <c r="B45" s="32"/>
      <c r="C45" s="32"/>
      <c r="D45" s="84">
        <v>10.0</v>
      </c>
      <c r="E45" s="85">
        <v>0.71</v>
      </c>
      <c r="F45" s="89">
        <v>0.7</v>
      </c>
      <c r="G45" s="87">
        <v>0.71</v>
      </c>
      <c r="H45" s="85">
        <v>0.68</v>
      </c>
      <c r="I45" s="89">
        <v>0.75</v>
      </c>
      <c r="J45" s="87">
        <v>0.71</v>
      </c>
      <c r="K45" s="88">
        <v>1.0</v>
      </c>
      <c r="L45" s="89">
        <v>0.88</v>
      </c>
      <c r="M45" s="87">
        <v>0.94</v>
      </c>
      <c r="N45" s="88">
        <v>1.0</v>
      </c>
      <c r="O45" s="89">
        <v>0.88</v>
      </c>
      <c r="P45" s="87">
        <v>0.94</v>
      </c>
      <c r="Q45" s="140">
        <f t="shared" ref="Q45:S45" si="191">AVERAGE(E45,H45,K45,N45)</f>
        <v>0.8475</v>
      </c>
      <c r="R45" s="141">
        <f t="shared" si="191"/>
        <v>0.8025</v>
      </c>
      <c r="S45" s="142">
        <f t="shared" si="191"/>
        <v>0.825</v>
      </c>
      <c r="T45" s="94">
        <f t="shared" ref="T45:V45" si="192">VAR(E45,H45,K45,N45)</f>
        <v>0.03115833333</v>
      </c>
      <c r="U45" s="95">
        <f t="shared" si="192"/>
        <v>0.008425</v>
      </c>
      <c r="V45" s="96">
        <f t="shared" si="192"/>
        <v>0.01763333333</v>
      </c>
      <c r="W45" s="101">
        <v>0.82</v>
      </c>
      <c r="Y45" s="104" t="s">
        <v>27</v>
      </c>
      <c r="Z45" s="104" t="s">
        <v>87</v>
      </c>
      <c r="AA45" s="38" t="s">
        <v>67</v>
      </c>
      <c r="AB45" s="23">
        <v>0.88</v>
      </c>
      <c r="AC45" s="80">
        <v>1.0</v>
      </c>
      <c r="AD45" s="17">
        <v>0.93</v>
      </c>
      <c r="AE45" s="23">
        <v>0.0</v>
      </c>
      <c r="AF45" s="73">
        <v>0.0</v>
      </c>
      <c r="AG45" s="17">
        <v>0.0</v>
      </c>
      <c r="AH45" s="23">
        <v>0.0</v>
      </c>
      <c r="AI45" s="73">
        <v>0.0</v>
      </c>
      <c r="AJ45" s="17">
        <v>0.0</v>
      </c>
      <c r="AK45" s="23">
        <v>0.0</v>
      </c>
      <c r="AL45" s="73">
        <v>0.0</v>
      </c>
      <c r="AM45" s="17">
        <v>0.0</v>
      </c>
      <c r="AN45" s="18">
        <v>0.98</v>
      </c>
      <c r="AO45" s="73">
        <v>0.77</v>
      </c>
      <c r="AP45" s="23">
        <v>0.86</v>
      </c>
      <c r="AQ45" s="81">
        <f t="shared" ref="AQ45:AS45" si="193">AVERAGE(AB45,AE45,AH45,AK45,AN45)</f>
        <v>0.372</v>
      </c>
      <c r="AR45" s="75">
        <f t="shared" si="193"/>
        <v>0.354</v>
      </c>
      <c r="AS45" s="82">
        <f t="shared" si="193"/>
        <v>0.358</v>
      </c>
      <c r="AT45" s="77">
        <f t="shared" ref="AT45:AV45" si="194">VAR(AB45,AE45,AH45,AK45,AN45)</f>
        <v>0.26072</v>
      </c>
      <c r="AU45" s="78">
        <f t="shared" si="194"/>
        <v>0.24158</v>
      </c>
      <c r="AV45" s="79">
        <f t="shared" si="194"/>
        <v>0.24092</v>
      </c>
      <c r="AW45" s="48">
        <v>0.88</v>
      </c>
      <c r="AX45" s="22"/>
      <c r="AY45" s="29"/>
      <c r="AZ45" s="29"/>
      <c r="BA45" s="72">
        <v>1.0</v>
      </c>
      <c r="BB45" s="23">
        <v>0.79</v>
      </c>
      <c r="BC45" s="73">
        <v>0.71</v>
      </c>
      <c r="BD45" s="17">
        <v>0.75</v>
      </c>
      <c r="BE45" s="23">
        <v>0.9</v>
      </c>
      <c r="BF45" s="73">
        <v>0.93</v>
      </c>
      <c r="BG45" s="23">
        <v>0.91</v>
      </c>
      <c r="BH45" s="81">
        <f t="shared" ref="BH45:BJ45" si="195">AVERAGE(BB45,BE45)</f>
        <v>0.845</v>
      </c>
      <c r="BI45" s="75">
        <f t="shared" si="195"/>
        <v>0.82</v>
      </c>
      <c r="BJ45" s="76">
        <f t="shared" si="195"/>
        <v>0.83</v>
      </c>
      <c r="BK45" s="77">
        <f t="shared" ref="BK45:BM45" si="196">VAR(BB45,BE45)</f>
        <v>0.00605</v>
      </c>
      <c r="BL45" s="78">
        <f t="shared" si="196"/>
        <v>0.0242</v>
      </c>
      <c r="BM45" s="79">
        <f t="shared" si="196"/>
        <v>0.0128</v>
      </c>
      <c r="BN45" s="48">
        <v>0.87</v>
      </c>
      <c r="BP45" s="29"/>
      <c r="BQ45" s="29"/>
      <c r="BR45" s="9"/>
      <c r="BT45" s="32"/>
      <c r="BU45" s="33" t="s">
        <v>22</v>
      </c>
      <c r="BV45" s="33" t="s">
        <v>23</v>
      </c>
      <c r="BW45" s="34" t="s">
        <v>24</v>
      </c>
      <c r="BX45" s="33" t="s">
        <v>22</v>
      </c>
      <c r="BY45" s="33" t="s">
        <v>23</v>
      </c>
      <c r="BZ45" s="34" t="s">
        <v>24</v>
      </c>
      <c r="CA45" s="33" t="s">
        <v>22</v>
      </c>
      <c r="CB45" s="33" t="s">
        <v>23</v>
      </c>
      <c r="CC45" s="34" t="s">
        <v>24</v>
      </c>
      <c r="CD45" s="33" t="s">
        <v>22</v>
      </c>
      <c r="CE45" s="33" t="s">
        <v>23</v>
      </c>
      <c r="CF45" s="34" t="s">
        <v>24</v>
      </c>
      <c r="CG45" s="33" t="s">
        <v>22</v>
      </c>
      <c r="CH45" s="33" t="s">
        <v>23</v>
      </c>
      <c r="CI45" s="34" t="s">
        <v>24</v>
      </c>
      <c r="CJ45" s="33" t="s">
        <v>22</v>
      </c>
      <c r="CK45" s="33" t="s">
        <v>23</v>
      </c>
      <c r="CL45" s="34" t="s">
        <v>24</v>
      </c>
      <c r="CM45" s="33" t="s">
        <v>22</v>
      </c>
      <c r="CN45" s="33" t="s">
        <v>23</v>
      </c>
      <c r="CO45" s="35" t="s">
        <v>24</v>
      </c>
      <c r="CP45" s="36"/>
      <c r="CR45" s="29"/>
      <c r="CS45" s="29"/>
      <c r="CT45" s="9"/>
      <c r="CV45" s="32"/>
      <c r="CW45" s="33" t="s">
        <v>22</v>
      </c>
      <c r="CX45" s="33" t="s">
        <v>23</v>
      </c>
      <c r="CY45" s="34" t="s">
        <v>24</v>
      </c>
      <c r="CZ45" s="33" t="s">
        <v>22</v>
      </c>
      <c r="DA45" s="33" t="s">
        <v>23</v>
      </c>
      <c r="DB45" s="34" t="s">
        <v>24</v>
      </c>
      <c r="DC45" s="33" t="s">
        <v>22</v>
      </c>
      <c r="DD45" s="33" t="s">
        <v>23</v>
      </c>
      <c r="DE45" s="34" t="s">
        <v>24</v>
      </c>
      <c r="DF45" s="33" t="s">
        <v>22</v>
      </c>
      <c r="DG45" s="33" t="s">
        <v>23</v>
      </c>
      <c r="DH45" s="35" t="s">
        <v>24</v>
      </c>
      <c r="DI45" s="36"/>
    </row>
    <row r="46">
      <c r="B46" s="104" t="s">
        <v>27</v>
      </c>
      <c r="C46" s="104" t="s">
        <v>87</v>
      </c>
      <c r="D46" s="38" t="s">
        <v>67</v>
      </c>
      <c r="E46" s="23">
        <v>0.69</v>
      </c>
      <c r="F46" s="73">
        <v>0.63</v>
      </c>
      <c r="G46" s="17">
        <v>0.66</v>
      </c>
      <c r="H46" s="23">
        <v>0.64</v>
      </c>
      <c r="I46" s="73">
        <v>0.7</v>
      </c>
      <c r="J46" s="17">
        <v>0.67</v>
      </c>
      <c r="K46" s="23">
        <v>0.97</v>
      </c>
      <c r="L46" s="73">
        <v>0.88</v>
      </c>
      <c r="M46" s="17">
        <v>0.92</v>
      </c>
      <c r="N46" s="23">
        <v>0.92</v>
      </c>
      <c r="O46" s="80">
        <v>1.0</v>
      </c>
      <c r="P46" s="105">
        <v>0.96</v>
      </c>
      <c r="Q46" s="74">
        <f t="shared" ref="Q46:S46" si="197">AVERAGE(E46,H46,K46,N46)</f>
        <v>0.805</v>
      </c>
      <c r="R46" s="75">
        <f t="shared" si="197"/>
        <v>0.8025</v>
      </c>
      <c r="S46" s="76">
        <f t="shared" si="197"/>
        <v>0.8025</v>
      </c>
      <c r="T46" s="77">
        <f t="shared" ref="T46:V46" si="198">VAR(E46,H46,K46,N46)</f>
        <v>0.02696666667</v>
      </c>
      <c r="U46" s="78">
        <f t="shared" si="198"/>
        <v>0.028425</v>
      </c>
      <c r="V46" s="79">
        <f t="shared" si="198"/>
        <v>0.02549166667</v>
      </c>
      <c r="W46" s="48">
        <v>0.79</v>
      </c>
      <c r="Y46" s="29"/>
      <c r="Z46" s="29"/>
      <c r="AA46" s="72">
        <v>1.0</v>
      </c>
      <c r="AB46" s="23">
        <v>0.89</v>
      </c>
      <c r="AC46" s="80">
        <v>1.0</v>
      </c>
      <c r="AD46" s="17">
        <v>0.94</v>
      </c>
      <c r="AE46" s="23">
        <v>0.89</v>
      </c>
      <c r="AF46" s="73">
        <v>0.36</v>
      </c>
      <c r="AG46" s="17">
        <v>0.51</v>
      </c>
      <c r="AH46" s="23">
        <v>0.0</v>
      </c>
      <c r="AI46" s="73">
        <v>0.0</v>
      </c>
      <c r="AJ46" s="17">
        <v>0.0</v>
      </c>
      <c r="AK46" s="23">
        <v>0.0</v>
      </c>
      <c r="AL46" s="73">
        <v>0.0</v>
      </c>
      <c r="AM46" s="17">
        <v>0.0</v>
      </c>
      <c r="AN46" s="18">
        <v>0.99</v>
      </c>
      <c r="AO46" s="73">
        <v>0.77</v>
      </c>
      <c r="AP46" s="23">
        <v>0.87</v>
      </c>
      <c r="AQ46" s="81">
        <f t="shared" ref="AQ46:AS46" si="199">AVERAGE(AB46,AE46,AH46,AK46,AN46)</f>
        <v>0.554</v>
      </c>
      <c r="AR46" s="75">
        <f t="shared" si="199"/>
        <v>0.426</v>
      </c>
      <c r="AS46" s="82">
        <f t="shared" si="199"/>
        <v>0.464</v>
      </c>
      <c r="AT46" s="77">
        <f t="shared" ref="AT46:AV46" si="200">VAR(AB46,AE46,AH46,AK46,AN46)</f>
        <v>0.25743</v>
      </c>
      <c r="AU46" s="78">
        <f t="shared" si="200"/>
        <v>0.20378</v>
      </c>
      <c r="AV46" s="79">
        <f t="shared" si="200"/>
        <v>0.20603</v>
      </c>
      <c r="AW46" s="48">
        <v>0.89</v>
      </c>
      <c r="AX46" s="22"/>
      <c r="AY46" s="32"/>
      <c r="AZ46" s="32"/>
      <c r="BA46" s="84">
        <v>10.0</v>
      </c>
      <c r="BB46" s="85">
        <v>0.8</v>
      </c>
      <c r="BC46" s="89">
        <v>0.7</v>
      </c>
      <c r="BD46" s="87">
        <v>0.75</v>
      </c>
      <c r="BE46" s="85">
        <v>0.89</v>
      </c>
      <c r="BF46" s="89">
        <v>0.93</v>
      </c>
      <c r="BG46" s="85">
        <v>0.91</v>
      </c>
      <c r="BH46" s="98">
        <f t="shared" ref="BH46:BJ46" si="201">AVERAGE(BB46,BE46)</f>
        <v>0.845</v>
      </c>
      <c r="BI46" s="99">
        <f t="shared" si="201"/>
        <v>0.815</v>
      </c>
      <c r="BJ46" s="103">
        <f t="shared" si="201"/>
        <v>0.83</v>
      </c>
      <c r="BK46" s="94">
        <f t="shared" ref="BK46:BM46" si="202">VAR(BB46,BE46)</f>
        <v>0.00405</v>
      </c>
      <c r="BL46" s="95">
        <f t="shared" si="202"/>
        <v>0.02645</v>
      </c>
      <c r="BM46" s="96">
        <f t="shared" si="202"/>
        <v>0.0128</v>
      </c>
      <c r="BN46" s="101">
        <v>0.87</v>
      </c>
      <c r="BP46" s="54">
        <v>32.0</v>
      </c>
      <c r="BQ46" s="54" t="s">
        <v>77</v>
      </c>
      <c r="BR46" s="55" t="s">
        <v>88</v>
      </c>
      <c r="BS46" s="56" t="s">
        <v>67</v>
      </c>
      <c r="BT46" s="57" t="s">
        <v>79</v>
      </c>
      <c r="BU46" s="70">
        <v>0.97</v>
      </c>
      <c r="BV46" s="68">
        <v>0.99</v>
      </c>
      <c r="BW46" s="69">
        <v>0.98</v>
      </c>
      <c r="BX46" s="70">
        <v>0.0</v>
      </c>
      <c r="BY46" s="68">
        <v>0.0</v>
      </c>
      <c r="BZ46" s="69">
        <v>0.0</v>
      </c>
      <c r="CA46" s="70">
        <v>0.68</v>
      </c>
      <c r="CB46" s="68">
        <v>0.85</v>
      </c>
      <c r="CC46" s="69">
        <v>0.76</v>
      </c>
      <c r="CD46" s="58">
        <v>0.0</v>
      </c>
      <c r="CE46" s="59">
        <v>0.0</v>
      </c>
      <c r="CF46" s="60">
        <v>0.0</v>
      </c>
      <c r="CG46" s="70">
        <v>0.97</v>
      </c>
      <c r="CH46" s="68">
        <v>0.86</v>
      </c>
      <c r="CI46" s="69">
        <v>0.91</v>
      </c>
      <c r="CJ46" s="61">
        <f t="shared" ref="CJ46:CL46" si="203">AVERAGE(BU46,BX46,CA46,CD46,CG46)</f>
        <v>0.524</v>
      </c>
      <c r="CK46" s="62">
        <f t="shared" si="203"/>
        <v>0.54</v>
      </c>
      <c r="CL46" s="63">
        <f t="shared" si="203"/>
        <v>0.53</v>
      </c>
      <c r="CM46" s="64">
        <f t="shared" ref="CM46:CO46" si="204">VAR(BU46,BX46,CA46,CD46,CG46)</f>
        <v>0.24283</v>
      </c>
      <c r="CN46" s="65">
        <f t="shared" si="204"/>
        <v>0.24605</v>
      </c>
      <c r="CO46" s="66">
        <f t="shared" si="204"/>
        <v>0.2404</v>
      </c>
      <c r="CP46" s="71">
        <v>0.94</v>
      </c>
      <c r="CR46" s="54">
        <v>128.0</v>
      </c>
      <c r="CS46" s="54" t="s">
        <v>55</v>
      </c>
      <c r="CT46" s="55" t="s">
        <v>89</v>
      </c>
      <c r="CU46" s="56" t="s">
        <v>67</v>
      </c>
      <c r="CV46" s="57" t="s">
        <v>27</v>
      </c>
      <c r="CW46" s="70">
        <v>0.96</v>
      </c>
      <c r="CX46" s="68">
        <v>0.93</v>
      </c>
      <c r="CY46" s="69">
        <v>0.94</v>
      </c>
      <c r="CZ46" s="70">
        <v>0.97</v>
      </c>
      <c r="DA46" s="68">
        <v>0.98</v>
      </c>
      <c r="DB46" s="69">
        <v>0.98</v>
      </c>
      <c r="DC46" s="61">
        <f t="shared" ref="DC46:DE46" si="205">AVERAGE(CW46,CZ46)</f>
        <v>0.965</v>
      </c>
      <c r="DD46" s="62">
        <f t="shared" si="205"/>
        <v>0.955</v>
      </c>
      <c r="DE46" s="63">
        <f t="shared" si="205"/>
        <v>0.96</v>
      </c>
      <c r="DF46" s="64">
        <f t="shared" ref="DF46:DH46" si="206">VAR(CW46,CZ46)</f>
        <v>0.00005</v>
      </c>
      <c r="DG46" s="65">
        <f t="shared" si="206"/>
        <v>0.00125</v>
      </c>
      <c r="DH46" s="66">
        <f t="shared" si="206"/>
        <v>0.0008</v>
      </c>
      <c r="DI46" s="71">
        <v>0.97</v>
      </c>
    </row>
    <row r="47">
      <c r="B47" s="29"/>
      <c r="C47" s="29"/>
      <c r="D47" s="72">
        <v>1.0</v>
      </c>
      <c r="E47" s="23">
        <v>0.69</v>
      </c>
      <c r="F47" s="73">
        <v>0.63</v>
      </c>
      <c r="G47" s="17">
        <v>0.66</v>
      </c>
      <c r="H47" s="23">
        <v>0.64</v>
      </c>
      <c r="I47" s="73">
        <v>0.7</v>
      </c>
      <c r="J47" s="17">
        <v>0.67</v>
      </c>
      <c r="K47" s="23">
        <v>0.97</v>
      </c>
      <c r="L47" s="73">
        <v>0.88</v>
      </c>
      <c r="M47" s="17">
        <v>0.92</v>
      </c>
      <c r="N47" s="23">
        <v>0.92</v>
      </c>
      <c r="O47" s="80">
        <v>1.0</v>
      </c>
      <c r="P47" s="105">
        <v>0.96</v>
      </c>
      <c r="Q47" s="74">
        <f t="shared" ref="Q47:S47" si="207">AVERAGE(E47,H47,K47,N47)</f>
        <v>0.805</v>
      </c>
      <c r="R47" s="75">
        <f t="shared" si="207"/>
        <v>0.8025</v>
      </c>
      <c r="S47" s="76">
        <f t="shared" si="207"/>
        <v>0.8025</v>
      </c>
      <c r="T47" s="77">
        <f t="shared" ref="T47:V47" si="208">VAR(E47,H47,K47,N47)</f>
        <v>0.02696666667</v>
      </c>
      <c r="U47" s="78">
        <f t="shared" si="208"/>
        <v>0.028425</v>
      </c>
      <c r="V47" s="79">
        <f t="shared" si="208"/>
        <v>0.02549166667</v>
      </c>
      <c r="W47" s="48">
        <v>0.79</v>
      </c>
      <c r="Y47" s="32"/>
      <c r="Z47" s="32"/>
      <c r="AA47" s="84">
        <v>10.0</v>
      </c>
      <c r="AB47" s="85">
        <v>0.89</v>
      </c>
      <c r="AC47" s="86">
        <v>1.0</v>
      </c>
      <c r="AD47" s="87">
        <v>0.94</v>
      </c>
      <c r="AE47" s="85">
        <v>0.88</v>
      </c>
      <c r="AF47" s="89">
        <v>0.42</v>
      </c>
      <c r="AG47" s="87">
        <v>0.57</v>
      </c>
      <c r="AH47" s="85">
        <v>0.62</v>
      </c>
      <c r="AI47" s="89">
        <v>0.0035</v>
      </c>
      <c r="AJ47" s="87">
        <v>0.0069</v>
      </c>
      <c r="AK47" s="85">
        <v>0.0</v>
      </c>
      <c r="AL47" s="89">
        <v>0.0</v>
      </c>
      <c r="AM47" s="87">
        <v>0.0</v>
      </c>
      <c r="AN47" s="88">
        <v>0.99</v>
      </c>
      <c r="AO47" s="89">
        <v>0.79</v>
      </c>
      <c r="AP47" s="85">
        <v>0.88</v>
      </c>
      <c r="AQ47" s="98">
        <f t="shared" ref="AQ47:AS47" si="209">AVERAGE(AB47,AE47,AH47,AK47,AN47)</f>
        <v>0.676</v>
      </c>
      <c r="AR47" s="99">
        <f t="shared" si="209"/>
        <v>0.4427</v>
      </c>
      <c r="AS47" s="100">
        <f t="shared" si="209"/>
        <v>0.47938</v>
      </c>
      <c r="AT47" s="94">
        <f t="shared" ref="AT47:AV47" si="210">VAR(AB47,AE47,AH47,AK47,AN47)</f>
        <v>0.16153</v>
      </c>
      <c r="AU47" s="95">
        <f t="shared" si="210"/>
        <v>0.20514895</v>
      </c>
      <c r="AV47" s="96">
        <f t="shared" si="210"/>
        <v>0.208480422</v>
      </c>
      <c r="AW47" s="101">
        <v>0.89</v>
      </c>
      <c r="AX47" s="22"/>
      <c r="AY47" s="104" t="s">
        <v>27</v>
      </c>
      <c r="AZ47" s="104" t="s">
        <v>90</v>
      </c>
      <c r="BA47" s="38" t="s">
        <v>67</v>
      </c>
      <c r="BB47" s="23">
        <v>0.81</v>
      </c>
      <c r="BC47" s="73">
        <v>0.78</v>
      </c>
      <c r="BD47" s="17">
        <v>0.8</v>
      </c>
      <c r="BE47" s="23">
        <v>0.92</v>
      </c>
      <c r="BF47" s="73">
        <v>0.93</v>
      </c>
      <c r="BG47" s="23">
        <v>0.93</v>
      </c>
      <c r="BH47" s="81">
        <f t="shared" ref="BH47:BJ47" si="211">AVERAGE(BB47,BE47)</f>
        <v>0.865</v>
      </c>
      <c r="BI47" s="75">
        <f t="shared" si="211"/>
        <v>0.855</v>
      </c>
      <c r="BJ47" s="76">
        <f t="shared" si="211"/>
        <v>0.865</v>
      </c>
      <c r="BK47" s="77">
        <f t="shared" ref="BK47:BM47" si="212">VAR(BB47,BE47)</f>
        <v>0.00605</v>
      </c>
      <c r="BL47" s="78">
        <f t="shared" si="212"/>
        <v>0.01125</v>
      </c>
      <c r="BM47" s="79">
        <f t="shared" si="212"/>
        <v>0.00845</v>
      </c>
      <c r="BN47" s="48">
        <v>0.89</v>
      </c>
      <c r="BP47" s="11" t="s">
        <v>91</v>
      </c>
      <c r="CP47" s="9"/>
      <c r="CQ47" s="72"/>
      <c r="CR47" s="11" t="s">
        <v>91</v>
      </c>
      <c r="DI47" s="9"/>
      <c r="DJ47" s="22"/>
      <c r="DK47" s="22"/>
      <c r="DL47" s="22"/>
      <c r="DM47" s="22"/>
      <c r="DN47" s="22"/>
      <c r="DO47" s="22"/>
      <c r="DP47" s="22"/>
      <c r="DQ47" s="22"/>
      <c r="DR47" s="22"/>
    </row>
    <row r="48">
      <c r="B48" s="32"/>
      <c r="C48" s="32"/>
      <c r="D48" s="84">
        <v>10.0</v>
      </c>
      <c r="E48" s="85">
        <v>0.69</v>
      </c>
      <c r="F48" s="89">
        <v>0.63</v>
      </c>
      <c r="G48" s="87">
        <v>0.66</v>
      </c>
      <c r="H48" s="85">
        <v>0.64</v>
      </c>
      <c r="I48" s="89">
        <v>0.7</v>
      </c>
      <c r="J48" s="87">
        <v>0.67</v>
      </c>
      <c r="K48" s="85">
        <v>0.97</v>
      </c>
      <c r="L48" s="89">
        <v>0.88</v>
      </c>
      <c r="M48" s="87">
        <v>0.92</v>
      </c>
      <c r="N48" s="85">
        <v>0.92</v>
      </c>
      <c r="O48" s="86">
        <v>1.0</v>
      </c>
      <c r="P48" s="90">
        <v>0.96</v>
      </c>
      <c r="Q48" s="110">
        <f t="shared" ref="Q48:S48" si="213">AVERAGE(E48,H48,K48,N48)</f>
        <v>0.805</v>
      </c>
      <c r="R48" s="99">
        <f t="shared" si="213"/>
        <v>0.8025</v>
      </c>
      <c r="S48" s="103">
        <f t="shared" si="213"/>
        <v>0.8025</v>
      </c>
      <c r="T48" s="94">
        <f t="shared" ref="T48:V48" si="214">VAR(E48,H48,K48,N48)</f>
        <v>0.02696666667</v>
      </c>
      <c r="U48" s="95">
        <f t="shared" si="214"/>
        <v>0.028425</v>
      </c>
      <c r="V48" s="96">
        <f t="shared" si="214"/>
        <v>0.02549166667</v>
      </c>
      <c r="W48" s="101">
        <v>0.79</v>
      </c>
      <c r="Y48" s="104" t="s">
        <v>27</v>
      </c>
      <c r="Z48" s="104" t="s">
        <v>90</v>
      </c>
      <c r="AA48" s="38" t="s">
        <v>67</v>
      </c>
      <c r="AB48" s="23">
        <v>0.93</v>
      </c>
      <c r="AC48" s="80">
        <v>1.0</v>
      </c>
      <c r="AD48" s="17">
        <v>0.96</v>
      </c>
      <c r="AE48" s="23">
        <v>0.94</v>
      </c>
      <c r="AF48" s="73">
        <v>0.47</v>
      </c>
      <c r="AG48" s="17">
        <v>0.63</v>
      </c>
      <c r="AH48" s="23">
        <v>0.93</v>
      </c>
      <c r="AI48" s="73">
        <v>0.58</v>
      </c>
      <c r="AJ48" s="17">
        <v>0.71</v>
      </c>
      <c r="AK48" s="23">
        <v>0.0</v>
      </c>
      <c r="AL48" s="73">
        <v>0.0</v>
      </c>
      <c r="AM48" s="17">
        <v>0.0</v>
      </c>
      <c r="AN48" s="18">
        <v>0.99</v>
      </c>
      <c r="AO48" s="73">
        <v>0.85</v>
      </c>
      <c r="AP48" s="23">
        <v>0.91</v>
      </c>
      <c r="AQ48" s="81">
        <f t="shared" ref="AQ48:AS48" si="215">AVERAGE(AB48,AE48,AH48,AK48,AN48)</f>
        <v>0.758</v>
      </c>
      <c r="AR48" s="75">
        <f t="shared" si="215"/>
        <v>0.58</v>
      </c>
      <c r="AS48" s="82">
        <f t="shared" si="215"/>
        <v>0.642</v>
      </c>
      <c r="AT48" s="77">
        <f t="shared" ref="AT48:AV48" si="216">VAR(AB48,AE48,AH48,AK48,AN48)</f>
        <v>0.18017</v>
      </c>
      <c r="AU48" s="78">
        <f t="shared" si="216"/>
        <v>0.14945</v>
      </c>
      <c r="AV48" s="79">
        <f t="shared" si="216"/>
        <v>0.14747</v>
      </c>
      <c r="AW48" s="48">
        <v>0.94</v>
      </c>
      <c r="AX48" s="22"/>
      <c r="AY48" s="29"/>
      <c r="AZ48" s="29"/>
      <c r="BA48" s="72">
        <v>1.0</v>
      </c>
      <c r="BB48" s="23">
        <v>0.87</v>
      </c>
      <c r="BC48" s="73">
        <v>0.86</v>
      </c>
      <c r="BD48" s="17">
        <v>0.86</v>
      </c>
      <c r="BE48" s="23">
        <v>0.95</v>
      </c>
      <c r="BF48" s="73">
        <v>0.95</v>
      </c>
      <c r="BG48" s="23">
        <v>0.95</v>
      </c>
      <c r="BH48" s="81">
        <f t="shared" ref="BH48:BJ48" si="217">AVERAGE(BB48,BE48)</f>
        <v>0.91</v>
      </c>
      <c r="BI48" s="75">
        <f t="shared" si="217"/>
        <v>0.905</v>
      </c>
      <c r="BJ48" s="76">
        <f t="shared" si="217"/>
        <v>0.905</v>
      </c>
      <c r="BK48" s="77">
        <f t="shared" ref="BK48:BM48" si="218">VAR(BB48,BE48)</f>
        <v>0.0032</v>
      </c>
      <c r="BL48" s="78">
        <f t="shared" si="218"/>
        <v>0.00405</v>
      </c>
      <c r="BM48" s="79">
        <f t="shared" si="218"/>
        <v>0.00405</v>
      </c>
      <c r="BN48" s="48">
        <v>0.93</v>
      </c>
      <c r="BP48" s="13"/>
      <c r="CP48" s="9"/>
      <c r="CR48" s="13"/>
      <c r="DI48" s="9"/>
    </row>
    <row r="49">
      <c r="B49" s="104" t="s">
        <v>27</v>
      </c>
      <c r="C49" s="104" t="s">
        <v>90</v>
      </c>
      <c r="D49" s="38" t="s">
        <v>67</v>
      </c>
      <c r="E49" s="23">
        <v>0.62</v>
      </c>
      <c r="F49" s="80">
        <v>0.93</v>
      </c>
      <c r="G49" s="17">
        <v>0.75</v>
      </c>
      <c r="H49" s="18">
        <v>0.89</v>
      </c>
      <c r="I49" s="73">
        <v>0.42</v>
      </c>
      <c r="J49" s="17">
        <v>0.58</v>
      </c>
      <c r="K49" s="18">
        <v>1.0</v>
      </c>
      <c r="L49" s="73">
        <v>0.85</v>
      </c>
      <c r="M49" s="17">
        <v>0.92</v>
      </c>
      <c r="N49" s="23">
        <v>0.88</v>
      </c>
      <c r="O49" s="80">
        <v>1.0</v>
      </c>
      <c r="P49" s="17">
        <v>0.93</v>
      </c>
      <c r="Q49" s="74">
        <f t="shared" ref="Q49:S49" si="219">AVERAGE(E49,H49,K49,N49)</f>
        <v>0.8475</v>
      </c>
      <c r="R49" s="75">
        <f t="shared" si="219"/>
        <v>0.8</v>
      </c>
      <c r="S49" s="76">
        <f t="shared" si="219"/>
        <v>0.795</v>
      </c>
      <c r="T49" s="77">
        <f t="shared" ref="T49:V49" si="220">VAR(E49,H49,K49,N49)</f>
        <v>0.02595833333</v>
      </c>
      <c r="U49" s="78">
        <f t="shared" si="220"/>
        <v>0.06793333333</v>
      </c>
      <c r="V49" s="79">
        <f t="shared" si="220"/>
        <v>0.02736666667</v>
      </c>
      <c r="W49" s="48">
        <v>0.8</v>
      </c>
      <c r="Y49" s="29"/>
      <c r="Z49" s="29"/>
      <c r="AA49" s="72">
        <v>1.0</v>
      </c>
      <c r="AB49" s="23">
        <v>0.95</v>
      </c>
      <c r="AC49" s="80">
        <v>1.0</v>
      </c>
      <c r="AD49" s="17">
        <v>0.97</v>
      </c>
      <c r="AE49" s="18">
        <v>0.97</v>
      </c>
      <c r="AF49" s="73">
        <v>0.55</v>
      </c>
      <c r="AG49" s="17">
        <v>0.7</v>
      </c>
      <c r="AH49" s="23">
        <v>0.95</v>
      </c>
      <c r="AI49" s="73">
        <v>0.72</v>
      </c>
      <c r="AJ49" s="17">
        <v>0.82</v>
      </c>
      <c r="AK49" s="18">
        <v>0.79</v>
      </c>
      <c r="AL49" s="73">
        <v>0.19</v>
      </c>
      <c r="AM49" s="17">
        <v>0.3</v>
      </c>
      <c r="AN49" s="18">
        <v>0.99</v>
      </c>
      <c r="AO49" s="73">
        <v>0.89</v>
      </c>
      <c r="AP49" s="23">
        <v>0.93</v>
      </c>
      <c r="AQ49" s="81">
        <f t="shared" ref="AQ49:AS49" si="221">AVERAGE(AB49,AE49,AH49,AK49,AN49)</f>
        <v>0.93</v>
      </c>
      <c r="AR49" s="75">
        <f t="shared" si="221"/>
        <v>0.67</v>
      </c>
      <c r="AS49" s="82">
        <f t="shared" si="221"/>
        <v>0.744</v>
      </c>
      <c r="AT49" s="106">
        <f t="shared" ref="AT49:AV49" si="222">VAR(AB49,AE49,AH49,AK49,AN49)</f>
        <v>0.0064</v>
      </c>
      <c r="AU49" s="78">
        <f t="shared" si="222"/>
        <v>0.10115</v>
      </c>
      <c r="AV49" s="79">
        <f t="shared" si="222"/>
        <v>0.07263</v>
      </c>
      <c r="AW49" s="48">
        <v>0.95</v>
      </c>
      <c r="AX49" s="22"/>
      <c r="AY49" s="32"/>
      <c r="AZ49" s="32"/>
      <c r="BA49" s="84">
        <v>10.0</v>
      </c>
      <c r="BB49" s="85">
        <v>0.91</v>
      </c>
      <c r="BC49" s="89">
        <v>0.93</v>
      </c>
      <c r="BD49" s="87">
        <v>0.92</v>
      </c>
      <c r="BE49" s="85">
        <v>0.97</v>
      </c>
      <c r="BF49" s="89">
        <v>0.97</v>
      </c>
      <c r="BG49" s="85">
        <v>0.97</v>
      </c>
      <c r="BH49" s="98">
        <f t="shared" ref="BH49:BJ49" si="223">AVERAGE(BB49,BE49)</f>
        <v>0.94</v>
      </c>
      <c r="BI49" s="99">
        <f t="shared" si="223"/>
        <v>0.95</v>
      </c>
      <c r="BJ49" s="103">
        <f t="shared" si="223"/>
        <v>0.945</v>
      </c>
      <c r="BK49" s="94">
        <f t="shared" ref="BK49:BM49" si="224">VAR(BB49,BE49)</f>
        <v>0.0018</v>
      </c>
      <c r="BL49" s="95">
        <f t="shared" si="224"/>
        <v>0.0008</v>
      </c>
      <c r="BM49" s="113">
        <f t="shared" si="224"/>
        <v>0.00125</v>
      </c>
      <c r="BN49" s="101">
        <v>0.96</v>
      </c>
      <c r="BP49" s="14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P49" s="9"/>
      <c r="CR49" s="14"/>
      <c r="DI49" s="9"/>
    </row>
    <row r="50">
      <c r="B50" s="29"/>
      <c r="C50" s="29"/>
      <c r="D50" s="72">
        <v>1.0</v>
      </c>
      <c r="E50" s="18">
        <v>0.76</v>
      </c>
      <c r="F50" s="73">
        <v>0.81</v>
      </c>
      <c r="G50" s="105">
        <v>0.79</v>
      </c>
      <c r="H50" s="23">
        <v>0.76</v>
      </c>
      <c r="I50" s="73">
        <v>0.7</v>
      </c>
      <c r="J50" s="17">
        <v>0.73</v>
      </c>
      <c r="K50" s="18">
        <v>1.0</v>
      </c>
      <c r="L50" s="80">
        <v>0.91</v>
      </c>
      <c r="M50" s="105">
        <v>0.95</v>
      </c>
      <c r="N50" s="23">
        <v>0.92</v>
      </c>
      <c r="O50" s="80">
        <v>1.0</v>
      </c>
      <c r="P50" s="105">
        <v>0.96</v>
      </c>
      <c r="Q50" s="74">
        <f t="shared" ref="Q50:S50" si="225">AVERAGE(E50,H50,K50,N50)</f>
        <v>0.86</v>
      </c>
      <c r="R50" s="133">
        <f t="shared" si="225"/>
        <v>0.855</v>
      </c>
      <c r="S50" s="134">
        <f t="shared" si="225"/>
        <v>0.8575</v>
      </c>
      <c r="T50" s="106">
        <f t="shared" ref="T50:V50" si="226">VAR(E50,H50,K50,N50)</f>
        <v>0.0144</v>
      </c>
      <c r="U50" s="108">
        <f t="shared" si="226"/>
        <v>0.0167</v>
      </c>
      <c r="V50" s="79">
        <f t="shared" si="226"/>
        <v>0.01329166667</v>
      </c>
      <c r="W50" s="135">
        <v>0.85</v>
      </c>
      <c r="Y50" s="32"/>
      <c r="Z50" s="32"/>
      <c r="AA50" s="84">
        <v>10.0</v>
      </c>
      <c r="AB50" s="85">
        <v>0.95</v>
      </c>
      <c r="AC50" s="86">
        <v>1.0</v>
      </c>
      <c r="AD50" s="90">
        <v>0.98</v>
      </c>
      <c r="AE50" s="85">
        <v>0.94</v>
      </c>
      <c r="AF50" s="89">
        <v>0.59</v>
      </c>
      <c r="AG50" s="90">
        <v>0.73</v>
      </c>
      <c r="AH50" s="88">
        <v>0.97</v>
      </c>
      <c r="AI50" s="89">
        <v>0.66</v>
      </c>
      <c r="AJ50" s="87">
        <v>0.79</v>
      </c>
      <c r="AK50" s="85">
        <v>0.72</v>
      </c>
      <c r="AL50" s="89">
        <v>0.48</v>
      </c>
      <c r="AM50" s="87">
        <v>0.57</v>
      </c>
      <c r="AN50" s="88">
        <v>0.99</v>
      </c>
      <c r="AO50" s="86">
        <v>0.93</v>
      </c>
      <c r="AP50" s="88">
        <v>0.96</v>
      </c>
      <c r="AQ50" s="98">
        <f t="shared" ref="AQ50:AS50" si="227">AVERAGE(AB50,AE50,AH50,AK50,AN50)</f>
        <v>0.914</v>
      </c>
      <c r="AR50" s="99">
        <f t="shared" si="227"/>
        <v>0.732</v>
      </c>
      <c r="AS50" s="100">
        <f t="shared" si="227"/>
        <v>0.806</v>
      </c>
      <c r="AT50" s="94">
        <f t="shared" ref="AT50:AV50" si="228">VAR(AB50,AE50,AH50,AK50,AN50)</f>
        <v>0.01213</v>
      </c>
      <c r="AU50" s="95">
        <f t="shared" si="228"/>
        <v>0.04997</v>
      </c>
      <c r="AV50" s="96">
        <f t="shared" si="228"/>
        <v>0.02893</v>
      </c>
      <c r="AW50" s="101">
        <v>0.96</v>
      </c>
      <c r="AX50" s="22"/>
      <c r="AY50" s="117" t="s">
        <v>27</v>
      </c>
      <c r="AZ50" s="84" t="s">
        <v>85</v>
      </c>
      <c r="BA50" s="84" t="s">
        <v>27</v>
      </c>
      <c r="BB50" s="85">
        <v>0.83</v>
      </c>
      <c r="BC50" s="89">
        <v>0.86</v>
      </c>
      <c r="BD50" s="87">
        <v>0.85</v>
      </c>
      <c r="BE50" s="85">
        <v>0.95</v>
      </c>
      <c r="BF50" s="89">
        <v>0.94</v>
      </c>
      <c r="BG50" s="85">
        <v>0.94</v>
      </c>
      <c r="BH50" s="98">
        <f t="shared" ref="BH50:BJ50" si="229">AVERAGE(BB50,BE50)</f>
        <v>0.89</v>
      </c>
      <c r="BI50" s="99">
        <f t="shared" si="229"/>
        <v>0.9</v>
      </c>
      <c r="BJ50" s="103">
        <f t="shared" si="229"/>
        <v>0.895</v>
      </c>
      <c r="BK50" s="94">
        <f t="shared" ref="BK50:BM50" si="230">VAR(BB50,BE50)</f>
        <v>0.0072</v>
      </c>
      <c r="BL50" s="95">
        <f t="shared" si="230"/>
        <v>0.0032</v>
      </c>
      <c r="BM50" s="96">
        <f t="shared" si="230"/>
        <v>0.00405</v>
      </c>
      <c r="BN50" s="101">
        <v>0.92</v>
      </c>
      <c r="BP50" s="16" t="s">
        <v>17</v>
      </c>
      <c r="BQ50" s="16" t="s">
        <v>92</v>
      </c>
      <c r="BR50" s="17" t="s">
        <v>19</v>
      </c>
      <c r="BS50" s="23" t="s">
        <v>93</v>
      </c>
      <c r="BT50" s="24" t="s">
        <v>21</v>
      </c>
      <c r="BU50" s="25">
        <v>0.0</v>
      </c>
      <c r="BW50" s="9"/>
      <c r="BX50" s="25">
        <v>1.0</v>
      </c>
      <c r="BZ50" s="9"/>
      <c r="CA50" s="25">
        <v>2.0</v>
      </c>
      <c r="CC50" s="9"/>
      <c r="CD50" s="25">
        <v>3.0</v>
      </c>
      <c r="CF50" s="9"/>
      <c r="CG50" s="25">
        <v>4.0</v>
      </c>
      <c r="CI50" s="9"/>
      <c r="CJ50" s="26" t="s">
        <v>14</v>
      </c>
      <c r="CL50" s="9"/>
      <c r="CM50" s="27" t="s">
        <v>15</v>
      </c>
      <c r="CO50" s="9"/>
      <c r="CP50" s="28" t="s">
        <v>16</v>
      </c>
      <c r="CR50" s="16" t="s">
        <v>17</v>
      </c>
      <c r="CS50" s="16" t="s">
        <v>92</v>
      </c>
      <c r="CT50" s="17" t="s">
        <v>19</v>
      </c>
      <c r="CU50" s="23" t="s">
        <v>93</v>
      </c>
      <c r="CV50" s="24" t="s">
        <v>21</v>
      </c>
      <c r="CW50" s="25">
        <v>0.0</v>
      </c>
      <c r="CY50" s="9"/>
      <c r="CZ50" s="25">
        <v>1.0</v>
      </c>
      <c r="DB50" s="9"/>
      <c r="DC50" s="26" t="s">
        <v>14</v>
      </c>
      <c r="DE50" s="9"/>
      <c r="DF50" s="27" t="s">
        <v>15</v>
      </c>
      <c r="DH50" s="9"/>
      <c r="DI50" s="28" t="s">
        <v>16</v>
      </c>
    </row>
    <row r="51">
      <c r="B51" s="32"/>
      <c r="C51" s="32"/>
      <c r="D51" s="84">
        <v>10.0</v>
      </c>
      <c r="E51" s="85">
        <v>0.72</v>
      </c>
      <c r="F51" s="89">
        <v>0.65</v>
      </c>
      <c r="G51" s="87">
        <v>0.68</v>
      </c>
      <c r="H51" s="85">
        <v>0.69</v>
      </c>
      <c r="I51" s="86">
        <v>0.78</v>
      </c>
      <c r="J51" s="87">
        <v>0.73</v>
      </c>
      <c r="K51" s="88">
        <v>1.0</v>
      </c>
      <c r="L51" s="89">
        <v>0.85</v>
      </c>
      <c r="M51" s="87">
        <v>0.92</v>
      </c>
      <c r="N51" s="85">
        <v>0.9</v>
      </c>
      <c r="O51" s="86">
        <v>1.0</v>
      </c>
      <c r="P51" s="87">
        <v>0.95</v>
      </c>
      <c r="Q51" s="110">
        <f t="shared" ref="Q51:S51" si="231">AVERAGE(E51,H51,K51,N51)</f>
        <v>0.8275</v>
      </c>
      <c r="R51" s="99">
        <f t="shared" si="231"/>
        <v>0.82</v>
      </c>
      <c r="S51" s="103">
        <f t="shared" si="231"/>
        <v>0.82</v>
      </c>
      <c r="T51" s="94">
        <f t="shared" ref="T51:V51" si="232">VAR(E51,H51,K51,N51)</f>
        <v>0.021825</v>
      </c>
      <c r="U51" s="95">
        <f t="shared" si="232"/>
        <v>0.02126666667</v>
      </c>
      <c r="V51" s="96">
        <f t="shared" si="232"/>
        <v>0.0182</v>
      </c>
      <c r="W51" s="101">
        <v>0.81</v>
      </c>
      <c r="Y51" s="117" t="s">
        <v>27</v>
      </c>
      <c r="Z51" s="84" t="s">
        <v>85</v>
      </c>
      <c r="AA51" s="84" t="s">
        <v>27</v>
      </c>
      <c r="AB51" s="85">
        <v>0.96</v>
      </c>
      <c r="AC51" s="86">
        <v>1.0</v>
      </c>
      <c r="AD51" s="90">
        <v>0.98</v>
      </c>
      <c r="AE51" s="85">
        <v>0.95</v>
      </c>
      <c r="AF51" s="89">
        <v>0.55</v>
      </c>
      <c r="AG51" s="87">
        <v>0.69</v>
      </c>
      <c r="AH51" s="85">
        <v>0.95</v>
      </c>
      <c r="AI51" s="89">
        <v>0.77</v>
      </c>
      <c r="AJ51" s="87">
        <v>0.85</v>
      </c>
      <c r="AK51" s="85">
        <v>0.76</v>
      </c>
      <c r="AL51" s="89">
        <v>0.25</v>
      </c>
      <c r="AM51" s="87">
        <v>0.38</v>
      </c>
      <c r="AN51" s="88">
        <v>0.99</v>
      </c>
      <c r="AO51" s="89">
        <v>0.89</v>
      </c>
      <c r="AP51" s="85">
        <v>0.94</v>
      </c>
      <c r="AQ51" s="98">
        <f t="shared" ref="AQ51:AS51" si="233">AVERAGE(AB51,AE51,AH51,AK51,AN51)</f>
        <v>0.922</v>
      </c>
      <c r="AR51" s="99">
        <f t="shared" si="233"/>
        <v>0.692</v>
      </c>
      <c r="AS51" s="100">
        <f t="shared" si="233"/>
        <v>0.768</v>
      </c>
      <c r="AT51" s="94">
        <f t="shared" ref="AT51:AV51" si="234">VAR(AB51,AE51,AH51,AK51,AN51)</f>
        <v>0.00847</v>
      </c>
      <c r="AU51" s="95">
        <f t="shared" si="234"/>
        <v>0.08892</v>
      </c>
      <c r="AV51" s="96">
        <f t="shared" si="234"/>
        <v>0.05947</v>
      </c>
      <c r="AW51" s="101">
        <v>0.96</v>
      </c>
      <c r="AX51" s="22"/>
      <c r="AY51" s="117" t="s">
        <v>27</v>
      </c>
      <c r="AZ51" s="84" t="s">
        <v>87</v>
      </c>
      <c r="BA51" s="84">
        <v>1.0</v>
      </c>
      <c r="BB51" s="85">
        <v>0.79</v>
      </c>
      <c r="BC51" s="89">
        <v>0.71</v>
      </c>
      <c r="BD51" s="87">
        <v>0.75</v>
      </c>
      <c r="BE51" s="85">
        <v>0.9</v>
      </c>
      <c r="BF51" s="89">
        <v>0.93</v>
      </c>
      <c r="BG51" s="85">
        <v>0.91</v>
      </c>
      <c r="BH51" s="98">
        <f t="shared" ref="BH51:BJ51" si="235">AVERAGE(BB51,BE51)</f>
        <v>0.845</v>
      </c>
      <c r="BI51" s="99">
        <f t="shared" si="235"/>
        <v>0.82</v>
      </c>
      <c r="BJ51" s="103">
        <f t="shared" si="235"/>
        <v>0.83</v>
      </c>
      <c r="BK51" s="94">
        <f t="shared" ref="BK51:BM51" si="236">VAR(BB51,BE51)</f>
        <v>0.00605</v>
      </c>
      <c r="BL51" s="95">
        <f t="shared" si="236"/>
        <v>0.0242</v>
      </c>
      <c r="BM51" s="96">
        <f t="shared" si="236"/>
        <v>0.0128</v>
      </c>
      <c r="BN51" s="101">
        <v>0.87</v>
      </c>
      <c r="BP51" s="29"/>
      <c r="BQ51" s="29"/>
      <c r="BR51" s="9"/>
      <c r="BT51" s="32"/>
      <c r="BU51" s="33" t="s">
        <v>22</v>
      </c>
      <c r="BV51" s="33" t="s">
        <v>23</v>
      </c>
      <c r="BW51" s="34" t="s">
        <v>24</v>
      </c>
      <c r="BX51" s="33" t="s">
        <v>22</v>
      </c>
      <c r="BY51" s="33" t="s">
        <v>23</v>
      </c>
      <c r="BZ51" s="34" t="s">
        <v>24</v>
      </c>
      <c r="CA51" s="33" t="s">
        <v>22</v>
      </c>
      <c r="CB51" s="33" t="s">
        <v>23</v>
      </c>
      <c r="CC51" s="34" t="s">
        <v>24</v>
      </c>
      <c r="CD51" s="33" t="s">
        <v>22</v>
      </c>
      <c r="CE51" s="33" t="s">
        <v>23</v>
      </c>
      <c r="CF51" s="34" t="s">
        <v>24</v>
      </c>
      <c r="CG51" s="33" t="s">
        <v>22</v>
      </c>
      <c r="CH51" s="33" t="s">
        <v>23</v>
      </c>
      <c r="CI51" s="34" t="s">
        <v>24</v>
      </c>
      <c r="CJ51" s="33" t="s">
        <v>22</v>
      </c>
      <c r="CK51" s="33" t="s">
        <v>23</v>
      </c>
      <c r="CL51" s="34" t="s">
        <v>24</v>
      </c>
      <c r="CM51" s="33" t="s">
        <v>22</v>
      </c>
      <c r="CN51" s="33" t="s">
        <v>23</v>
      </c>
      <c r="CO51" s="35" t="s">
        <v>24</v>
      </c>
      <c r="CP51" s="36"/>
      <c r="CR51" s="29"/>
      <c r="CS51" s="29"/>
      <c r="CT51" s="9"/>
      <c r="CV51" s="32"/>
      <c r="CW51" s="33" t="s">
        <v>22</v>
      </c>
      <c r="CX51" s="33" t="s">
        <v>23</v>
      </c>
      <c r="CY51" s="34" t="s">
        <v>24</v>
      </c>
      <c r="CZ51" s="33" t="s">
        <v>22</v>
      </c>
      <c r="DA51" s="33" t="s">
        <v>23</v>
      </c>
      <c r="DB51" s="34" t="s">
        <v>24</v>
      </c>
      <c r="DC51" s="33" t="s">
        <v>22</v>
      </c>
      <c r="DD51" s="33" t="s">
        <v>23</v>
      </c>
      <c r="DE51" s="34" t="s">
        <v>24</v>
      </c>
      <c r="DF51" s="33" t="s">
        <v>22</v>
      </c>
      <c r="DG51" s="33" t="s">
        <v>23</v>
      </c>
      <c r="DH51" s="35" t="s">
        <v>24</v>
      </c>
      <c r="DI51" s="36"/>
    </row>
    <row r="52">
      <c r="B52" s="117" t="s">
        <v>27</v>
      </c>
      <c r="C52" s="84" t="s">
        <v>85</v>
      </c>
      <c r="D52" s="84" t="s">
        <v>27</v>
      </c>
      <c r="E52" s="85">
        <v>0.72</v>
      </c>
      <c r="F52" s="89">
        <v>0.88</v>
      </c>
      <c r="G52" s="90">
        <v>0.79</v>
      </c>
      <c r="H52" s="85">
        <v>0.83</v>
      </c>
      <c r="I52" s="89">
        <v>0.62</v>
      </c>
      <c r="J52" s="87">
        <v>0.71</v>
      </c>
      <c r="K52" s="88">
        <v>1.0</v>
      </c>
      <c r="L52" s="86">
        <v>0.91</v>
      </c>
      <c r="M52" s="90">
        <v>0.95</v>
      </c>
      <c r="N52" s="85">
        <v>0.92</v>
      </c>
      <c r="O52" s="86">
        <v>1.0</v>
      </c>
      <c r="P52" s="90">
        <v>0.96</v>
      </c>
      <c r="Q52" s="91">
        <f t="shared" ref="Q52:S52" si="237">AVERAGE(E52,H52,K52,N52)</f>
        <v>0.8675</v>
      </c>
      <c r="R52" s="99">
        <f t="shared" si="237"/>
        <v>0.8525</v>
      </c>
      <c r="S52" s="103">
        <f t="shared" si="237"/>
        <v>0.8525</v>
      </c>
      <c r="T52" s="136">
        <f t="shared" ref="T52:V52" si="238">VAR(E52,H52,K52,N52)</f>
        <v>0.01449166667</v>
      </c>
      <c r="U52" s="95">
        <f t="shared" si="238"/>
        <v>0.026625</v>
      </c>
      <c r="V52" s="96">
        <f t="shared" si="238"/>
        <v>0.01509166667</v>
      </c>
      <c r="W52" s="97">
        <v>0.85</v>
      </c>
      <c r="Y52" s="117" t="s">
        <v>27</v>
      </c>
      <c r="Z52" s="84" t="s">
        <v>87</v>
      </c>
      <c r="AA52" s="84">
        <v>1.0</v>
      </c>
      <c r="AB52" s="85">
        <v>0.89</v>
      </c>
      <c r="AC52" s="86">
        <v>1.0</v>
      </c>
      <c r="AD52" s="87">
        <v>0.94</v>
      </c>
      <c r="AE52" s="85">
        <v>0.89</v>
      </c>
      <c r="AF52" s="89">
        <v>0.36</v>
      </c>
      <c r="AG52" s="87">
        <v>0.51</v>
      </c>
      <c r="AH52" s="85">
        <v>0.0</v>
      </c>
      <c r="AI52" s="89">
        <v>0.0</v>
      </c>
      <c r="AJ52" s="87">
        <v>0.0</v>
      </c>
      <c r="AK52" s="85">
        <v>0.0</v>
      </c>
      <c r="AL52" s="89">
        <v>0.0</v>
      </c>
      <c r="AM52" s="87">
        <v>0.0</v>
      </c>
      <c r="AN52" s="88">
        <v>0.99</v>
      </c>
      <c r="AO52" s="89">
        <v>0.77</v>
      </c>
      <c r="AP52" s="85">
        <v>0.87</v>
      </c>
      <c r="AQ52" s="98">
        <f t="shared" ref="AQ52:AS52" si="239">AVERAGE(AB52,AE52,AH52,AK52,AN52)</f>
        <v>0.554</v>
      </c>
      <c r="AR52" s="99">
        <f t="shared" si="239"/>
        <v>0.426</v>
      </c>
      <c r="AS52" s="100">
        <f t="shared" si="239"/>
        <v>0.464</v>
      </c>
      <c r="AT52" s="94">
        <f t="shared" ref="AT52:AV52" si="240">VAR(AB52,AE52,AH52,AK52,AN52)</f>
        <v>0.25743</v>
      </c>
      <c r="AU52" s="95">
        <f t="shared" si="240"/>
        <v>0.20378</v>
      </c>
      <c r="AV52" s="96">
        <f t="shared" si="240"/>
        <v>0.20603</v>
      </c>
      <c r="AW52" s="101">
        <v>0.89</v>
      </c>
      <c r="AX52" s="22"/>
      <c r="AY52" s="118" t="s">
        <v>27</v>
      </c>
      <c r="AZ52" s="119" t="s">
        <v>85</v>
      </c>
      <c r="BA52" s="119">
        <v>70.0</v>
      </c>
      <c r="BB52" s="121">
        <v>0.94</v>
      </c>
      <c r="BC52" s="121">
        <v>0.95</v>
      </c>
      <c r="BD52" s="126">
        <v>0.94</v>
      </c>
      <c r="BE52" s="121">
        <v>0.98</v>
      </c>
      <c r="BF52" s="121">
        <v>0.98</v>
      </c>
      <c r="BG52" s="121">
        <v>0.98</v>
      </c>
      <c r="BH52" s="127">
        <f t="shared" ref="BH52:BJ52" si="241">AVERAGE(BB52,BE52)</f>
        <v>0.96</v>
      </c>
      <c r="BI52" s="128">
        <f t="shared" si="241"/>
        <v>0.965</v>
      </c>
      <c r="BJ52" s="128">
        <f t="shared" si="241"/>
        <v>0.96</v>
      </c>
      <c r="BK52" s="130">
        <f t="shared" ref="BK52:BM52" si="242">VAR(BB52,BE52)</f>
        <v>0.0008</v>
      </c>
      <c r="BL52" s="131">
        <f t="shared" si="242"/>
        <v>0.00045</v>
      </c>
      <c r="BM52" s="132">
        <f t="shared" si="242"/>
        <v>0.0008</v>
      </c>
      <c r="BN52" s="126">
        <v>0.97</v>
      </c>
      <c r="BP52" s="54">
        <v>256.0</v>
      </c>
      <c r="BQ52" s="54" t="s">
        <v>94</v>
      </c>
      <c r="BR52" s="55" t="s">
        <v>95</v>
      </c>
      <c r="BS52" s="55" t="s">
        <v>96</v>
      </c>
      <c r="BT52" s="57" t="s">
        <v>27</v>
      </c>
      <c r="BU52" s="70">
        <v>0.93</v>
      </c>
      <c r="BV52" s="68">
        <v>0.99</v>
      </c>
      <c r="BW52" s="69">
        <v>0.96</v>
      </c>
      <c r="BX52" s="70">
        <v>0.0</v>
      </c>
      <c r="BY52" s="68">
        <v>0.0</v>
      </c>
      <c r="BZ52" s="69">
        <v>0.0</v>
      </c>
      <c r="CA52" s="70">
        <v>0.81</v>
      </c>
      <c r="CB52" s="68">
        <v>0.66</v>
      </c>
      <c r="CC52" s="69">
        <v>0.73</v>
      </c>
      <c r="CD52" s="58">
        <v>0.0</v>
      </c>
      <c r="CE52" s="59">
        <v>0.0</v>
      </c>
      <c r="CF52" s="60">
        <v>0.0</v>
      </c>
      <c r="CG52" s="70">
        <v>0.94</v>
      </c>
      <c r="CH52" s="68">
        <v>0.86</v>
      </c>
      <c r="CI52" s="69">
        <v>0.9</v>
      </c>
      <c r="CJ52" s="61">
        <f t="shared" ref="CJ52:CL52" si="243">AVERAGE(BU52,BX52,CA52,CD52,CG52)</f>
        <v>0.536</v>
      </c>
      <c r="CK52" s="62">
        <f t="shared" si="243"/>
        <v>0.502</v>
      </c>
      <c r="CL52" s="63">
        <f t="shared" si="243"/>
        <v>0.518</v>
      </c>
      <c r="CM52" s="64">
        <f t="shared" ref="CM52:CO52" si="244">VAR(BU52,BX52,CA52,CD52,CG52)</f>
        <v>0.24203</v>
      </c>
      <c r="CN52" s="65">
        <f t="shared" si="244"/>
        <v>0.22382</v>
      </c>
      <c r="CO52" s="66">
        <f t="shared" si="244"/>
        <v>0.23072</v>
      </c>
      <c r="CP52" s="71">
        <v>0.93</v>
      </c>
      <c r="CR52" s="54">
        <v>256.0</v>
      </c>
      <c r="CS52" s="54" t="s">
        <v>97</v>
      </c>
      <c r="CT52" s="55" t="s">
        <v>98</v>
      </c>
      <c r="CU52" s="55" t="s">
        <v>96</v>
      </c>
      <c r="CV52" s="57" t="s">
        <v>27</v>
      </c>
      <c r="CW52" s="70">
        <v>0.86</v>
      </c>
      <c r="CX52" s="68">
        <v>0.84</v>
      </c>
      <c r="CY52" s="69">
        <v>0.85</v>
      </c>
      <c r="CZ52" s="70">
        <v>0.94</v>
      </c>
      <c r="DA52" s="68">
        <v>0.95</v>
      </c>
      <c r="DB52" s="69">
        <v>0.95</v>
      </c>
      <c r="DC52" s="61">
        <f t="shared" ref="DC52:DE52" si="245">AVERAGE(CW52,CZ52)</f>
        <v>0.9</v>
      </c>
      <c r="DD52" s="62">
        <f t="shared" si="245"/>
        <v>0.895</v>
      </c>
      <c r="DE52" s="63">
        <f t="shared" si="245"/>
        <v>0.9</v>
      </c>
      <c r="DF52" s="64">
        <f t="shared" ref="DF52:DH52" si="246">VAR(CW52,CZ52)</f>
        <v>0.0032</v>
      </c>
      <c r="DG52" s="65">
        <f t="shared" si="246"/>
        <v>0.00605</v>
      </c>
      <c r="DH52" s="66">
        <f t="shared" si="246"/>
        <v>0.005</v>
      </c>
      <c r="DI52" s="71">
        <v>0.92</v>
      </c>
    </row>
    <row r="53">
      <c r="B53" s="117" t="s">
        <v>27</v>
      </c>
      <c r="C53" s="84" t="s">
        <v>87</v>
      </c>
      <c r="D53" s="84">
        <v>1.0</v>
      </c>
      <c r="E53" s="85">
        <v>0.69</v>
      </c>
      <c r="F53" s="89">
        <v>0.63</v>
      </c>
      <c r="G53" s="87">
        <v>0.66</v>
      </c>
      <c r="H53" s="85">
        <v>0.64</v>
      </c>
      <c r="I53" s="89">
        <v>0.7</v>
      </c>
      <c r="J53" s="87">
        <v>0.67</v>
      </c>
      <c r="K53" s="85">
        <v>0.97</v>
      </c>
      <c r="L53" s="89">
        <v>0.88</v>
      </c>
      <c r="M53" s="87">
        <v>0.92</v>
      </c>
      <c r="N53" s="85">
        <v>0.92</v>
      </c>
      <c r="O53" s="86">
        <v>1.0</v>
      </c>
      <c r="P53" s="90">
        <v>0.96</v>
      </c>
      <c r="Q53" s="110">
        <f t="shared" ref="Q53:S53" si="247">AVERAGE(E53,H53,K53,N53)</f>
        <v>0.805</v>
      </c>
      <c r="R53" s="99">
        <f t="shared" si="247"/>
        <v>0.8025</v>
      </c>
      <c r="S53" s="103">
        <f t="shared" si="247"/>
        <v>0.8025</v>
      </c>
      <c r="T53" s="94">
        <f t="shared" ref="T53:V53" si="248">VAR(E53,H53,K53,N53)</f>
        <v>0.02696666667</v>
      </c>
      <c r="U53" s="95">
        <f t="shared" si="248"/>
        <v>0.028425</v>
      </c>
      <c r="V53" s="96">
        <f t="shared" si="248"/>
        <v>0.02549166667</v>
      </c>
      <c r="W53" s="101">
        <v>0.79</v>
      </c>
      <c r="Y53" s="118" t="s">
        <v>27</v>
      </c>
      <c r="Z53" s="119" t="s">
        <v>90</v>
      </c>
      <c r="AA53" s="119">
        <v>0.6</v>
      </c>
      <c r="AB53" s="121">
        <v>0.97</v>
      </c>
      <c r="AC53" s="121">
        <v>1.0</v>
      </c>
      <c r="AD53" s="126">
        <v>0.98</v>
      </c>
      <c r="AE53" s="120">
        <v>0.96</v>
      </c>
      <c r="AF53" s="120">
        <v>0.57</v>
      </c>
      <c r="AG53" s="119">
        <v>0.72</v>
      </c>
      <c r="AH53" s="120">
        <v>0.96</v>
      </c>
      <c r="AI53" s="120">
        <v>0.84</v>
      </c>
      <c r="AJ53" s="119">
        <v>0.89</v>
      </c>
      <c r="AK53" s="120">
        <v>0.76</v>
      </c>
      <c r="AL53" s="120">
        <v>0.46</v>
      </c>
      <c r="AM53" s="119">
        <v>0.57</v>
      </c>
      <c r="AN53" s="121">
        <v>0.99</v>
      </c>
      <c r="AO53" s="120">
        <v>0.92</v>
      </c>
      <c r="AP53" s="120">
        <v>0.95</v>
      </c>
      <c r="AQ53" s="127">
        <f t="shared" ref="AQ53:AS53" si="249">AVERAGE(AB53,AE53,AH53,AK53,AN53)</f>
        <v>0.928</v>
      </c>
      <c r="AR53" s="128">
        <f t="shared" si="249"/>
        <v>0.758</v>
      </c>
      <c r="AS53" s="129">
        <f t="shared" si="249"/>
        <v>0.822</v>
      </c>
      <c r="AT53" s="123">
        <f t="shared" ref="AT53:AV53" si="250">VAR(AB53,AE53,AH53,AK53,AN53)</f>
        <v>0.00897</v>
      </c>
      <c r="AU53" s="124">
        <f t="shared" si="250"/>
        <v>0.05392</v>
      </c>
      <c r="AV53" s="125">
        <f t="shared" si="250"/>
        <v>0.02997</v>
      </c>
      <c r="AW53" s="126">
        <v>0.97</v>
      </c>
      <c r="AX53" s="22"/>
      <c r="BP53" s="54">
        <v>64.0</v>
      </c>
      <c r="BQ53" s="54" t="s">
        <v>94</v>
      </c>
      <c r="BR53" s="55" t="s">
        <v>95</v>
      </c>
      <c r="BS53" s="55" t="s">
        <v>96</v>
      </c>
      <c r="BT53" s="57" t="s">
        <v>27</v>
      </c>
      <c r="BU53" s="70">
        <v>0.93</v>
      </c>
      <c r="BV53" s="68">
        <v>0.99</v>
      </c>
      <c r="BW53" s="69">
        <v>0.96</v>
      </c>
      <c r="BX53" s="70">
        <v>0.0</v>
      </c>
      <c r="BY53" s="68">
        <v>0.0</v>
      </c>
      <c r="BZ53" s="69">
        <v>0.0</v>
      </c>
      <c r="CA53" s="70">
        <v>0.82</v>
      </c>
      <c r="CB53" s="68">
        <v>0.64</v>
      </c>
      <c r="CC53" s="69">
        <v>0.72</v>
      </c>
      <c r="CD53" s="58">
        <v>0.0</v>
      </c>
      <c r="CE53" s="59">
        <v>0.0</v>
      </c>
      <c r="CF53" s="60">
        <v>0.0</v>
      </c>
      <c r="CG53" s="70">
        <v>0.96</v>
      </c>
      <c r="CH53" s="68">
        <v>0.86</v>
      </c>
      <c r="CI53" s="69">
        <v>0.9</v>
      </c>
      <c r="CJ53" s="61">
        <f t="shared" ref="CJ53:CL53" si="251">AVERAGE(BU53,BX53,CA53,CD53,CG53)</f>
        <v>0.542</v>
      </c>
      <c r="CK53" s="62">
        <f t="shared" si="251"/>
        <v>0.498</v>
      </c>
      <c r="CL53" s="63">
        <f t="shared" si="251"/>
        <v>0.516</v>
      </c>
      <c r="CM53" s="64">
        <f t="shared" ref="CM53:CO53" si="252">VAR(BU53,BX53,CA53,CD53,CG53)</f>
        <v>0.24752</v>
      </c>
      <c r="CN53" s="65">
        <f t="shared" si="252"/>
        <v>0.22232</v>
      </c>
      <c r="CO53" s="66">
        <f t="shared" si="252"/>
        <v>0.22968</v>
      </c>
      <c r="CP53" s="71">
        <v>0.93</v>
      </c>
      <c r="CR53" s="54">
        <v>64.0</v>
      </c>
      <c r="CS53" s="54" t="s">
        <v>97</v>
      </c>
      <c r="CT53" s="55" t="s">
        <v>99</v>
      </c>
      <c r="CU53" s="55" t="s">
        <v>96</v>
      </c>
      <c r="CV53" s="57" t="s">
        <v>27</v>
      </c>
      <c r="CW53" s="70">
        <v>0.84</v>
      </c>
      <c r="CX53" s="68">
        <v>0.91</v>
      </c>
      <c r="CY53" s="69">
        <v>0.88</v>
      </c>
      <c r="CZ53" s="70">
        <v>0.97</v>
      </c>
      <c r="DA53" s="68">
        <v>0.94</v>
      </c>
      <c r="DB53" s="69">
        <v>0.96</v>
      </c>
      <c r="DC53" s="61">
        <f t="shared" ref="DC53:DE53" si="253">AVERAGE(CW53,CZ53)</f>
        <v>0.905</v>
      </c>
      <c r="DD53" s="62">
        <f t="shared" si="253"/>
        <v>0.925</v>
      </c>
      <c r="DE53" s="63">
        <f t="shared" si="253"/>
        <v>0.92</v>
      </c>
      <c r="DF53" s="64">
        <f t="shared" ref="DF53:DH53" si="254">VAR(CW53,CZ53)</f>
        <v>0.00845</v>
      </c>
      <c r="DG53" s="65">
        <f t="shared" si="254"/>
        <v>0.00045</v>
      </c>
      <c r="DH53" s="66">
        <f t="shared" si="254"/>
        <v>0.0032</v>
      </c>
      <c r="DI53" s="71">
        <v>0.94</v>
      </c>
    </row>
    <row r="54">
      <c r="B54" s="118" t="s">
        <v>27</v>
      </c>
      <c r="C54" s="119" t="s">
        <v>90</v>
      </c>
      <c r="D54" s="119">
        <v>0.6</v>
      </c>
      <c r="E54" s="120">
        <v>0.73</v>
      </c>
      <c r="F54" s="120">
        <v>0.86</v>
      </c>
      <c r="G54" s="126">
        <v>0.79</v>
      </c>
      <c r="H54" s="120">
        <v>0.82</v>
      </c>
      <c r="I54" s="120">
        <v>0.68</v>
      </c>
      <c r="J54" s="126">
        <v>0.74</v>
      </c>
      <c r="K54" s="121">
        <v>1.0</v>
      </c>
      <c r="L54" s="120">
        <v>0.88</v>
      </c>
      <c r="M54" s="119">
        <v>0.94</v>
      </c>
      <c r="N54" s="120">
        <v>0.92</v>
      </c>
      <c r="O54" s="121">
        <v>1.0</v>
      </c>
      <c r="P54" s="126">
        <v>0.96</v>
      </c>
      <c r="Q54" s="128">
        <f t="shared" ref="Q54:S54" si="255">AVERAGE(E54,H54,K54,N54)</f>
        <v>0.8675</v>
      </c>
      <c r="R54" s="128">
        <f t="shared" si="255"/>
        <v>0.855</v>
      </c>
      <c r="S54" s="128">
        <f t="shared" si="255"/>
        <v>0.8575</v>
      </c>
      <c r="T54" s="130">
        <f t="shared" ref="T54:V54" si="256">VAR(E54,H54,K54,N54)</f>
        <v>0.013825</v>
      </c>
      <c r="U54" s="131">
        <f t="shared" si="256"/>
        <v>0.01743333333</v>
      </c>
      <c r="V54" s="132">
        <f t="shared" si="256"/>
        <v>0.01189166667</v>
      </c>
      <c r="W54" s="126">
        <v>0.85</v>
      </c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BP54" s="54">
        <v>512.0</v>
      </c>
      <c r="BQ54" s="54" t="s">
        <v>94</v>
      </c>
      <c r="BR54" s="55" t="s">
        <v>95</v>
      </c>
      <c r="BS54" s="55" t="s">
        <v>96</v>
      </c>
      <c r="BT54" s="57" t="s">
        <v>27</v>
      </c>
      <c r="BU54" s="70">
        <v>0.93</v>
      </c>
      <c r="BV54" s="68">
        <v>0.99</v>
      </c>
      <c r="BW54" s="69">
        <v>0.96</v>
      </c>
      <c r="BX54" s="70">
        <v>0.0</v>
      </c>
      <c r="BY54" s="68">
        <v>0.0</v>
      </c>
      <c r="BZ54" s="69">
        <v>0.0</v>
      </c>
      <c r="CA54" s="70">
        <v>0.86</v>
      </c>
      <c r="CB54" s="68">
        <v>0.62</v>
      </c>
      <c r="CC54" s="69">
        <v>0.72</v>
      </c>
      <c r="CD54" s="58">
        <v>0.0</v>
      </c>
      <c r="CE54" s="59">
        <v>0.0</v>
      </c>
      <c r="CF54" s="60">
        <v>0.0</v>
      </c>
      <c r="CG54" s="70">
        <v>0.95</v>
      </c>
      <c r="CH54" s="68">
        <v>0.87</v>
      </c>
      <c r="CI54" s="69">
        <v>0.91</v>
      </c>
      <c r="CJ54" s="61">
        <f t="shared" ref="CJ54:CL54" si="257">AVERAGE(BU54,BX54,CA54,CD54,CG54)</f>
        <v>0.548</v>
      </c>
      <c r="CK54" s="62">
        <f t="shared" si="257"/>
        <v>0.496</v>
      </c>
      <c r="CL54" s="63">
        <f t="shared" si="257"/>
        <v>0.518</v>
      </c>
      <c r="CM54" s="64">
        <f t="shared" ref="CM54:CO54" si="258">VAR(BU54,BX54,CA54,CD54,CG54)</f>
        <v>0.25137</v>
      </c>
      <c r="CN54" s="65">
        <f t="shared" si="258"/>
        <v>0.22283</v>
      </c>
      <c r="CO54" s="66">
        <f t="shared" si="258"/>
        <v>0.23162</v>
      </c>
      <c r="CP54" s="71">
        <v>0.93</v>
      </c>
      <c r="CR54" s="54">
        <v>512.0</v>
      </c>
      <c r="CS54" s="54" t="s">
        <v>97</v>
      </c>
      <c r="CT54" s="55" t="s">
        <v>100</v>
      </c>
      <c r="CU54" s="55" t="s">
        <v>96</v>
      </c>
      <c r="CV54" s="57" t="s">
        <v>27</v>
      </c>
      <c r="CW54" s="70">
        <v>0.91</v>
      </c>
      <c r="CX54" s="68">
        <v>0.88</v>
      </c>
      <c r="CY54" s="69">
        <v>0.9</v>
      </c>
      <c r="CZ54" s="70">
        <v>0.96</v>
      </c>
      <c r="DA54" s="68">
        <v>0.97</v>
      </c>
      <c r="DB54" s="69">
        <v>0.96</v>
      </c>
      <c r="DC54" s="61">
        <f t="shared" ref="DC54:DE54" si="259">AVERAGE(CW54,CZ54)</f>
        <v>0.935</v>
      </c>
      <c r="DD54" s="62">
        <f t="shared" si="259"/>
        <v>0.925</v>
      </c>
      <c r="DE54" s="63">
        <f t="shared" si="259"/>
        <v>0.93</v>
      </c>
      <c r="DF54" s="64">
        <f t="shared" ref="DF54:DH54" si="260">VAR(CW54,CZ54)</f>
        <v>0.00125</v>
      </c>
      <c r="DG54" s="65">
        <f t="shared" si="260"/>
        <v>0.00405</v>
      </c>
      <c r="DH54" s="66">
        <f t="shared" si="260"/>
        <v>0.0018</v>
      </c>
      <c r="DI54" s="71">
        <v>0.94</v>
      </c>
    </row>
    <row r="55"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BP55" s="54">
        <v>256.0</v>
      </c>
      <c r="BQ55" s="54" t="s">
        <v>94</v>
      </c>
      <c r="BR55" s="55" t="s">
        <v>56</v>
      </c>
      <c r="BS55" s="55" t="s">
        <v>101</v>
      </c>
      <c r="BT55" s="57" t="s">
        <v>27</v>
      </c>
      <c r="BU55" s="70">
        <v>0.93</v>
      </c>
      <c r="BV55" s="68">
        <v>1.0</v>
      </c>
      <c r="BW55" s="69">
        <v>0.96</v>
      </c>
      <c r="BX55" s="70">
        <v>0.0</v>
      </c>
      <c r="BY55" s="68">
        <v>0.0</v>
      </c>
      <c r="BZ55" s="69">
        <v>0.0</v>
      </c>
      <c r="CA55" s="70">
        <v>0.87</v>
      </c>
      <c r="CB55" s="68">
        <v>0.62</v>
      </c>
      <c r="CC55" s="69">
        <v>0.72</v>
      </c>
      <c r="CD55" s="58">
        <v>0.0</v>
      </c>
      <c r="CE55" s="59">
        <v>0.0</v>
      </c>
      <c r="CF55" s="60">
        <v>0.0</v>
      </c>
      <c r="CG55" s="70">
        <v>0.96</v>
      </c>
      <c r="CH55" s="68">
        <v>0.86</v>
      </c>
      <c r="CI55" s="69">
        <v>0.91</v>
      </c>
      <c r="CJ55" s="61">
        <f t="shared" ref="CJ55:CL55" si="261">AVERAGE(BU55,BX55,CA55,CD55,CG55)</f>
        <v>0.552</v>
      </c>
      <c r="CK55" s="62">
        <f t="shared" si="261"/>
        <v>0.496</v>
      </c>
      <c r="CL55" s="63">
        <f t="shared" si="261"/>
        <v>0.518</v>
      </c>
      <c r="CM55" s="64">
        <f t="shared" ref="CM55:CO55" si="262">VAR(BU55,BX55,CA55,CD55,CG55)</f>
        <v>0.25497</v>
      </c>
      <c r="CN55" s="65">
        <f t="shared" si="262"/>
        <v>0.22348</v>
      </c>
      <c r="CO55" s="66">
        <f t="shared" si="262"/>
        <v>0.23162</v>
      </c>
      <c r="CP55" s="71">
        <v>0.93</v>
      </c>
      <c r="CR55" s="54">
        <v>256.0</v>
      </c>
      <c r="CS55" s="54" t="s">
        <v>97</v>
      </c>
      <c r="CT55" s="55" t="s">
        <v>100</v>
      </c>
      <c r="CU55" s="55" t="s">
        <v>101</v>
      </c>
      <c r="CV55" s="57" t="s">
        <v>27</v>
      </c>
      <c r="CW55" s="70">
        <v>0.92</v>
      </c>
      <c r="CX55" s="68">
        <v>0.86</v>
      </c>
      <c r="CY55" s="69">
        <v>0.89</v>
      </c>
      <c r="CZ55" s="70">
        <v>0.95</v>
      </c>
      <c r="DA55" s="68">
        <v>0.97</v>
      </c>
      <c r="DB55" s="69">
        <v>0.96</v>
      </c>
      <c r="DC55" s="61">
        <f t="shared" ref="DC55:DE55" si="263">AVERAGE(CW55,CZ55)</f>
        <v>0.935</v>
      </c>
      <c r="DD55" s="62">
        <f t="shared" si="263"/>
        <v>0.915</v>
      </c>
      <c r="DE55" s="63">
        <f t="shared" si="263"/>
        <v>0.925</v>
      </c>
      <c r="DF55" s="64">
        <f t="shared" ref="DF55:DH55" si="264">VAR(CW55,CZ55)</f>
        <v>0.00045</v>
      </c>
      <c r="DG55" s="65">
        <f t="shared" si="264"/>
        <v>0.00605</v>
      </c>
      <c r="DH55" s="66">
        <f t="shared" si="264"/>
        <v>0.00245</v>
      </c>
      <c r="DI55" s="71">
        <v>0.94</v>
      </c>
    </row>
    <row r="56">
      <c r="AX56" s="22"/>
      <c r="BP56" s="11" t="s">
        <v>102</v>
      </c>
      <c r="CP56" s="9"/>
      <c r="CR56" s="11" t="s">
        <v>102</v>
      </c>
      <c r="DI56" s="9"/>
    </row>
    <row r="57">
      <c r="AX57" s="22"/>
      <c r="BP57" s="13"/>
      <c r="CP57" s="9"/>
      <c r="CR57" s="13"/>
      <c r="DI57" s="9"/>
    </row>
    <row r="58">
      <c r="AX58" s="22"/>
      <c r="BP58" s="14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P58" s="9"/>
      <c r="CR58" s="14"/>
      <c r="DI58" s="9"/>
    </row>
    <row r="59"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16" t="s">
        <v>17</v>
      </c>
      <c r="BQ59" s="16" t="s">
        <v>92</v>
      </c>
      <c r="BR59" s="17" t="s">
        <v>19</v>
      </c>
      <c r="BS59" s="23" t="s">
        <v>93</v>
      </c>
      <c r="BT59" s="24" t="s">
        <v>21</v>
      </c>
      <c r="BU59" s="25">
        <v>0.0</v>
      </c>
      <c r="BW59" s="9"/>
      <c r="BX59" s="25">
        <v>1.0</v>
      </c>
      <c r="BZ59" s="9"/>
      <c r="CA59" s="25">
        <v>2.0</v>
      </c>
      <c r="CC59" s="9"/>
      <c r="CD59" s="25">
        <v>3.0</v>
      </c>
      <c r="CF59" s="9"/>
      <c r="CG59" s="25">
        <v>4.0</v>
      </c>
      <c r="CI59" s="9"/>
      <c r="CJ59" s="26" t="s">
        <v>14</v>
      </c>
      <c r="CL59" s="9"/>
      <c r="CM59" s="27" t="s">
        <v>15</v>
      </c>
      <c r="CO59" s="9"/>
      <c r="CP59" s="28" t="s">
        <v>16</v>
      </c>
      <c r="CQ59" s="22"/>
      <c r="CR59" s="16" t="s">
        <v>17</v>
      </c>
      <c r="CS59" s="16" t="s">
        <v>92</v>
      </c>
      <c r="CT59" s="17" t="s">
        <v>19</v>
      </c>
      <c r="CU59" s="23" t="s">
        <v>93</v>
      </c>
      <c r="CV59" s="24" t="s">
        <v>21</v>
      </c>
      <c r="CW59" s="25">
        <v>0.0</v>
      </c>
      <c r="CY59" s="9"/>
      <c r="CZ59" s="25">
        <v>1.0</v>
      </c>
      <c r="DB59" s="9"/>
      <c r="DC59" s="26" t="s">
        <v>14</v>
      </c>
      <c r="DE59" s="9"/>
      <c r="DF59" s="27" t="s">
        <v>15</v>
      </c>
      <c r="DH59" s="9"/>
      <c r="DI59" s="28" t="s">
        <v>16</v>
      </c>
      <c r="DJ59" s="22"/>
      <c r="DK59" s="22"/>
      <c r="DL59" s="22"/>
      <c r="DM59" s="22"/>
      <c r="DN59" s="22"/>
      <c r="DO59" s="22"/>
      <c r="DP59" s="22"/>
      <c r="DQ59" s="22"/>
      <c r="DR59" s="22"/>
    </row>
    <row r="60"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9"/>
      <c r="BQ60" s="29"/>
      <c r="BR60" s="9"/>
      <c r="BT60" s="32"/>
      <c r="BU60" s="33" t="s">
        <v>22</v>
      </c>
      <c r="BV60" s="33" t="s">
        <v>23</v>
      </c>
      <c r="BW60" s="34" t="s">
        <v>24</v>
      </c>
      <c r="BX60" s="33" t="s">
        <v>22</v>
      </c>
      <c r="BY60" s="33" t="s">
        <v>23</v>
      </c>
      <c r="BZ60" s="34" t="s">
        <v>24</v>
      </c>
      <c r="CA60" s="33" t="s">
        <v>22</v>
      </c>
      <c r="CB60" s="33" t="s">
        <v>23</v>
      </c>
      <c r="CC60" s="34" t="s">
        <v>24</v>
      </c>
      <c r="CD60" s="33" t="s">
        <v>22</v>
      </c>
      <c r="CE60" s="33" t="s">
        <v>23</v>
      </c>
      <c r="CF60" s="34" t="s">
        <v>24</v>
      </c>
      <c r="CG60" s="33" t="s">
        <v>22</v>
      </c>
      <c r="CH60" s="33" t="s">
        <v>23</v>
      </c>
      <c r="CI60" s="34" t="s">
        <v>24</v>
      </c>
      <c r="CJ60" s="33" t="s">
        <v>22</v>
      </c>
      <c r="CK60" s="33" t="s">
        <v>23</v>
      </c>
      <c r="CL60" s="34" t="s">
        <v>24</v>
      </c>
      <c r="CM60" s="33" t="s">
        <v>22</v>
      </c>
      <c r="CN60" s="33" t="s">
        <v>23</v>
      </c>
      <c r="CO60" s="35" t="s">
        <v>24</v>
      </c>
      <c r="CP60" s="36"/>
      <c r="CQ60" s="22"/>
      <c r="CR60" s="29"/>
      <c r="CS60" s="29"/>
      <c r="CT60" s="9"/>
      <c r="CV60" s="32"/>
      <c r="CW60" s="33" t="s">
        <v>22</v>
      </c>
      <c r="CX60" s="33" t="s">
        <v>23</v>
      </c>
      <c r="CY60" s="34" t="s">
        <v>24</v>
      </c>
      <c r="CZ60" s="33" t="s">
        <v>22</v>
      </c>
      <c r="DA60" s="33" t="s">
        <v>23</v>
      </c>
      <c r="DB60" s="34" t="s">
        <v>24</v>
      </c>
      <c r="DC60" s="33" t="s">
        <v>22</v>
      </c>
      <c r="DD60" s="33" t="s">
        <v>23</v>
      </c>
      <c r="DE60" s="34" t="s">
        <v>24</v>
      </c>
      <c r="DF60" s="33" t="s">
        <v>22</v>
      </c>
      <c r="DG60" s="33" t="s">
        <v>23</v>
      </c>
      <c r="DH60" s="35" t="s">
        <v>24</v>
      </c>
      <c r="DI60" s="36"/>
      <c r="DJ60" s="22"/>
      <c r="DK60" s="22"/>
      <c r="DL60" s="22"/>
      <c r="DM60" s="22"/>
      <c r="DN60" s="22"/>
      <c r="DO60" s="22"/>
      <c r="DP60" s="22"/>
      <c r="DQ60" s="22"/>
      <c r="DR60" s="22"/>
    </row>
    <row r="61"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54">
        <v>256.0</v>
      </c>
      <c r="BQ61" s="54" t="s">
        <v>103</v>
      </c>
      <c r="BR61" s="55" t="s">
        <v>104</v>
      </c>
      <c r="BS61" s="55" t="s">
        <v>96</v>
      </c>
      <c r="BT61" s="57" t="s">
        <v>27</v>
      </c>
      <c r="BU61" s="70">
        <v>0.92</v>
      </c>
      <c r="BV61" s="68">
        <v>1.0</v>
      </c>
      <c r="BW61" s="69">
        <v>0.96</v>
      </c>
      <c r="BX61" s="70">
        <v>0.0</v>
      </c>
      <c r="BY61" s="68">
        <v>0.0</v>
      </c>
      <c r="BZ61" s="69">
        <v>0.0</v>
      </c>
      <c r="CA61" s="70">
        <v>0.9</v>
      </c>
      <c r="CB61" s="68">
        <v>0.58</v>
      </c>
      <c r="CC61" s="69">
        <v>0.71</v>
      </c>
      <c r="CD61" s="58">
        <v>0.0</v>
      </c>
      <c r="CE61" s="59">
        <v>0.0</v>
      </c>
      <c r="CF61" s="60">
        <v>0.0</v>
      </c>
      <c r="CG61" s="70">
        <v>0.96</v>
      </c>
      <c r="CH61" s="68">
        <v>0.86</v>
      </c>
      <c r="CI61" s="69">
        <v>0.9</v>
      </c>
      <c r="CJ61" s="61">
        <f t="shared" ref="CJ61:CL61" si="265">AVERAGE(BU61,BX61,CA61,CD61,CG61)</f>
        <v>0.556</v>
      </c>
      <c r="CK61" s="62">
        <f t="shared" si="265"/>
        <v>0.488</v>
      </c>
      <c r="CL61" s="63">
        <f t="shared" si="265"/>
        <v>0.514</v>
      </c>
      <c r="CM61" s="64">
        <f t="shared" ref="CM61:CO61" si="266">VAR(BU61,BX61,CA61,CD61,CG61)</f>
        <v>0.25808</v>
      </c>
      <c r="CN61" s="65">
        <f t="shared" si="266"/>
        <v>0.22132</v>
      </c>
      <c r="CO61" s="66">
        <f t="shared" si="266"/>
        <v>0.22868</v>
      </c>
      <c r="CP61" s="71">
        <v>0.93</v>
      </c>
      <c r="CQ61" s="22"/>
      <c r="CR61" s="54">
        <v>256.0</v>
      </c>
      <c r="CS61" s="54" t="s">
        <v>105</v>
      </c>
      <c r="CT61" s="55" t="s">
        <v>106</v>
      </c>
      <c r="CU61" s="55" t="s">
        <v>96</v>
      </c>
      <c r="CV61" s="57" t="s">
        <v>27</v>
      </c>
      <c r="CW61" s="70">
        <v>0.87</v>
      </c>
      <c r="CX61" s="68">
        <v>0.92</v>
      </c>
      <c r="CY61" s="69">
        <v>0.89</v>
      </c>
      <c r="CZ61" s="70">
        <v>0.97</v>
      </c>
      <c r="DA61" s="68">
        <v>0.95</v>
      </c>
      <c r="DB61" s="69">
        <v>0.96</v>
      </c>
      <c r="DC61" s="61">
        <f t="shared" ref="DC61:DE61" si="267">AVERAGE(CW61,CZ61)</f>
        <v>0.92</v>
      </c>
      <c r="DD61" s="62">
        <f t="shared" si="267"/>
        <v>0.935</v>
      </c>
      <c r="DE61" s="63">
        <f t="shared" si="267"/>
        <v>0.925</v>
      </c>
      <c r="DF61" s="64">
        <f t="shared" ref="DF61:DH61" si="268">VAR(CW61,CZ61)</f>
        <v>0.005</v>
      </c>
      <c r="DG61" s="65">
        <f t="shared" si="268"/>
        <v>0.00045</v>
      </c>
      <c r="DH61" s="66">
        <f t="shared" si="268"/>
        <v>0.00245</v>
      </c>
      <c r="DI61" s="71">
        <v>0.94</v>
      </c>
      <c r="DJ61" s="22"/>
      <c r="DK61" s="22"/>
      <c r="DL61" s="22"/>
      <c r="DM61" s="22"/>
      <c r="DN61" s="22"/>
      <c r="DO61" s="22"/>
      <c r="DP61" s="22"/>
      <c r="DQ61" s="22"/>
      <c r="DR61" s="22"/>
    </row>
    <row r="62"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54">
        <v>256.0</v>
      </c>
      <c r="CS62" s="54" t="s">
        <v>105</v>
      </c>
      <c r="CT62" s="55" t="s">
        <v>106</v>
      </c>
      <c r="CU62" s="55" t="s">
        <v>107</v>
      </c>
      <c r="CV62" s="57" t="s">
        <v>27</v>
      </c>
      <c r="CW62" s="70">
        <v>0.92</v>
      </c>
      <c r="CX62" s="68">
        <v>0.89</v>
      </c>
      <c r="CY62" s="69">
        <v>0.91</v>
      </c>
      <c r="CZ62" s="70">
        <v>0.96</v>
      </c>
      <c r="DA62" s="68">
        <v>0.97</v>
      </c>
      <c r="DB62" s="69">
        <v>0.97</v>
      </c>
      <c r="DC62" s="61">
        <f t="shared" ref="DC62:DE62" si="269">AVERAGE(CW62,CZ62)</f>
        <v>0.94</v>
      </c>
      <c r="DD62" s="62">
        <f t="shared" si="269"/>
        <v>0.93</v>
      </c>
      <c r="DE62" s="63">
        <f t="shared" si="269"/>
        <v>0.94</v>
      </c>
      <c r="DF62" s="64">
        <f t="shared" ref="DF62:DH62" si="270">VAR(CW62,CZ62)</f>
        <v>0.0008</v>
      </c>
      <c r="DG62" s="65">
        <f t="shared" si="270"/>
        <v>0.0032</v>
      </c>
      <c r="DH62" s="66">
        <f t="shared" si="270"/>
        <v>0.0018</v>
      </c>
      <c r="DI62" s="71">
        <v>0.95</v>
      </c>
      <c r="DJ62" s="22"/>
      <c r="DK62" s="22"/>
      <c r="DL62" s="22"/>
      <c r="DM62" s="22"/>
      <c r="DN62" s="22"/>
      <c r="DO62" s="22"/>
      <c r="DP62" s="22"/>
      <c r="DQ62" s="22"/>
      <c r="DR62" s="22"/>
    </row>
    <row r="63"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11" t="s">
        <v>108</v>
      </c>
      <c r="DI63" s="9"/>
      <c r="DJ63" s="22"/>
      <c r="DK63" s="22"/>
      <c r="DL63" s="22"/>
      <c r="DM63" s="22"/>
      <c r="DN63" s="22"/>
      <c r="DO63" s="22"/>
      <c r="DP63" s="22"/>
      <c r="DQ63" s="22"/>
      <c r="DR63" s="22"/>
    </row>
    <row r="64"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13"/>
      <c r="DI64" s="9"/>
      <c r="DJ64" s="22"/>
      <c r="DK64" s="22"/>
      <c r="DL64" s="22"/>
      <c r="DM64" s="22"/>
      <c r="DN64" s="22"/>
      <c r="DO64" s="22"/>
      <c r="DP64" s="22"/>
      <c r="DQ64" s="22"/>
      <c r="DR64" s="22"/>
    </row>
    <row r="65"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14"/>
      <c r="DI65" s="9"/>
      <c r="DJ65" s="22"/>
      <c r="DK65" s="22"/>
      <c r="DL65" s="22"/>
      <c r="DM65" s="22"/>
      <c r="DN65" s="22"/>
      <c r="DO65" s="22"/>
      <c r="DP65" s="22"/>
      <c r="DQ65" s="22"/>
      <c r="DR65" s="22"/>
    </row>
    <row r="66"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16" t="s">
        <v>17</v>
      </c>
      <c r="CS66" s="16" t="s">
        <v>92</v>
      </c>
      <c r="CT66" s="17" t="s">
        <v>19</v>
      </c>
      <c r="CU66" s="23" t="s">
        <v>93</v>
      </c>
      <c r="CV66" s="24" t="s">
        <v>21</v>
      </c>
      <c r="CW66" s="25">
        <v>0.0</v>
      </c>
      <c r="CY66" s="9"/>
      <c r="CZ66" s="25">
        <v>1.0</v>
      </c>
      <c r="DB66" s="9"/>
      <c r="DC66" s="26" t="s">
        <v>14</v>
      </c>
      <c r="DE66" s="9"/>
      <c r="DF66" s="27" t="s">
        <v>15</v>
      </c>
      <c r="DH66" s="9"/>
      <c r="DI66" s="28" t="s">
        <v>16</v>
      </c>
      <c r="DJ66" s="22"/>
      <c r="DK66" s="22"/>
      <c r="DL66" s="22"/>
      <c r="DM66" s="22"/>
      <c r="DN66" s="22"/>
      <c r="DO66" s="22"/>
      <c r="DP66" s="22"/>
      <c r="DQ66" s="22"/>
      <c r="DR66" s="22"/>
    </row>
    <row r="67"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9"/>
      <c r="CS67" s="29"/>
      <c r="CT67" s="9"/>
      <c r="CV67" s="32"/>
      <c r="CW67" s="33" t="s">
        <v>22</v>
      </c>
      <c r="CX67" s="33" t="s">
        <v>23</v>
      </c>
      <c r="CY67" s="34" t="s">
        <v>24</v>
      </c>
      <c r="CZ67" s="33" t="s">
        <v>22</v>
      </c>
      <c r="DA67" s="33" t="s">
        <v>23</v>
      </c>
      <c r="DB67" s="34" t="s">
        <v>24</v>
      </c>
      <c r="DC67" s="33" t="s">
        <v>22</v>
      </c>
      <c r="DD67" s="33" t="s">
        <v>23</v>
      </c>
      <c r="DE67" s="34" t="s">
        <v>24</v>
      </c>
      <c r="DF67" s="33" t="s">
        <v>22</v>
      </c>
      <c r="DG67" s="33" t="s">
        <v>23</v>
      </c>
      <c r="DH67" s="35" t="s">
        <v>24</v>
      </c>
      <c r="DI67" s="36"/>
      <c r="DJ67" s="22"/>
      <c r="DK67" s="22"/>
      <c r="DL67" s="22"/>
      <c r="DM67" s="22"/>
      <c r="DN67" s="22"/>
      <c r="DO67" s="22"/>
      <c r="DP67" s="22"/>
      <c r="DQ67" s="22"/>
      <c r="DR67" s="22"/>
    </row>
    <row r="68"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54">
        <v>256.0</v>
      </c>
      <c r="CS68" s="54" t="s">
        <v>97</v>
      </c>
      <c r="CT68" s="55" t="s">
        <v>109</v>
      </c>
      <c r="CU68" s="55" t="s">
        <v>96</v>
      </c>
      <c r="CV68" s="57" t="s">
        <v>110</v>
      </c>
      <c r="CW68" s="70">
        <v>0.91</v>
      </c>
      <c r="CX68" s="68">
        <v>0.86</v>
      </c>
      <c r="CY68" s="69">
        <v>0.88</v>
      </c>
      <c r="CZ68" s="70">
        <v>0.95</v>
      </c>
      <c r="DA68" s="68">
        <v>0.97</v>
      </c>
      <c r="DB68" s="69">
        <v>0.96</v>
      </c>
      <c r="DC68" s="61">
        <f t="shared" ref="DC68:DE68" si="271">AVERAGE(CW68,CZ68)</f>
        <v>0.93</v>
      </c>
      <c r="DD68" s="62">
        <f t="shared" si="271"/>
        <v>0.915</v>
      </c>
      <c r="DE68" s="63">
        <f t="shared" si="271"/>
        <v>0.92</v>
      </c>
      <c r="DF68" s="64">
        <f t="shared" ref="DF68:DH68" si="272">VAR(CW68,CZ68)</f>
        <v>0.0008</v>
      </c>
      <c r="DG68" s="65">
        <f t="shared" si="272"/>
        <v>0.00605</v>
      </c>
      <c r="DH68" s="66">
        <f t="shared" si="272"/>
        <v>0.0032</v>
      </c>
      <c r="DI68" s="71">
        <v>0.94</v>
      </c>
      <c r="DJ68" s="22"/>
      <c r="DK68" s="22"/>
      <c r="DL68" s="22"/>
      <c r="DM68" s="22"/>
      <c r="DN68" s="22"/>
      <c r="DO68" s="22"/>
      <c r="DP68" s="22"/>
      <c r="DQ68" s="22"/>
      <c r="DR68" s="22"/>
    </row>
    <row r="69"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54">
        <v>256.0</v>
      </c>
      <c r="CS69" s="54" t="s">
        <v>97</v>
      </c>
      <c r="CT69" s="55" t="s">
        <v>111</v>
      </c>
      <c r="CU69" s="55" t="s">
        <v>96</v>
      </c>
      <c r="CV69" s="57" t="s">
        <v>112</v>
      </c>
      <c r="CW69" s="70">
        <v>0.89</v>
      </c>
      <c r="CX69" s="68">
        <v>0.89</v>
      </c>
      <c r="CY69" s="69">
        <v>0.89</v>
      </c>
      <c r="CZ69" s="70">
        <v>0.96</v>
      </c>
      <c r="DA69" s="68">
        <v>0.96</v>
      </c>
      <c r="DB69" s="69">
        <v>0.96</v>
      </c>
      <c r="DC69" s="61">
        <f t="shared" ref="DC69:DE69" si="273">AVERAGE(CW69,CZ69)</f>
        <v>0.925</v>
      </c>
      <c r="DD69" s="62">
        <f t="shared" si="273"/>
        <v>0.925</v>
      </c>
      <c r="DE69" s="63">
        <f t="shared" si="273"/>
        <v>0.925</v>
      </c>
      <c r="DF69" s="64">
        <f t="shared" ref="DF69:DH69" si="274">VAR(CW69,CZ69)</f>
        <v>0.00245</v>
      </c>
      <c r="DG69" s="65">
        <f t="shared" si="274"/>
        <v>0.00245</v>
      </c>
      <c r="DH69" s="66">
        <f t="shared" si="274"/>
        <v>0.00245</v>
      </c>
      <c r="DI69" s="71">
        <v>0.94</v>
      </c>
      <c r="DJ69" s="22"/>
      <c r="DK69" s="22"/>
      <c r="DL69" s="22"/>
      <c r="DM69" s="22"/>
      <c r="DN69" s="22"/>
      <c r="DO69" s="22"/>
      <c r="DP69" s="22"/>
      <c r="DQ69" s="22"/>
      <c r="DR69" s="22"/>
    </row>
    <row r="70"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54">
        <v>256.0</v>
      </c>
      <c r="CS70" s="54" t="s">
        <v>97</v>
      </c>
      <c r="CT70" s="55" t="s">
        <v>111</v>
      </c>
      <c r="CU70" s="55" t="s">
        <v>113</v>
      </c>
      <c r="CV70" s="57" t="s">
        <v>114</v>
      </c>
      <c r="CW70" s="70">
        <v>0.9</v>
      </c>
      <c r="CX70" s="68">
        <v>0.91</v>
      </c>
      <c r="CY70" s="69">
        <v>0.9</v>
      </c>
      <c r="CZ70" s="70">
        <v>0.97</v>
      </c>
      <c r="DA70" s="68">
        <v>0.96</v>
      </c>
      <c r="DB70" s="69">
        <v>0.96</v>
      </c>
      <c r="DC70" s="61">
        <f t="shared" ref="DC70:DE70" si="275">AVERAGE(CW70,CZ70)</f>
        <v>0.935</v>
      </c>
      <c r="DD70" s="62">
        <f t="shared" si="275"/>
        <v>0.935</v>
      </c>
      <c r="DE70" s="63">
        <f t="shared" si="275"/>
        <v>0.93</v>
      </c>
      <c r="DF70" s="64">
        <f t="shared" ref="DF70:DH70" si="276">VAR(CW70,CZ70)</f>
        <v>0.00245</v>
      </c>
      <c r="DG70" s="65">
        <f t="shared" si="276"/>
        <v>0.00125</v>
      </c>
      <c r="DH70" s="66">
        <f t="shared" si="276"/>
        <v>0.0018</v>
      </c>
      <c r="DI70" s="71">
        <v>0.95</v>
      </c>
      <c r="DJ70" s="22"/>
      <c r="DK70" s="22"/>
      <c r="DL70" s="22"/>
      <c r="DM70" s="22"/>
      <c r="DN70" s="22"/>
      <c r="DO70" s="22"/>
      <c r="DP70" s="22"/>
      <c r="DQ70" s="22"/>
      <c r="DR70" s="22"/>
    </row>
    <row r="71"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</row>
    <row r="72"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</row>
    <row r="73"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</row>
    <row r="74"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</row>
    <row r="75"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</row>
    <row r="76"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</row>
    <row r="77"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</row>
    <row r="78"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</row>
    <row r="79"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</row>
    <row r="80"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</row>
    <row r="81"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</row>
    <row r="82"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</row>
    <row r="83"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</row>
    <row r="84"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</row>
    <row r="85"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</row>
    <row r="86"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</row>
    <row r="87"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</row>
    <row r="88"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</row>
    <row r="89"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</row>
    <row r="90"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</row>
    <row r="91"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</row>
    <row r="92"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</row>
    <row r="93"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</row>
    <row r="94"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</row>
    <row r="95"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</row>
    <row r="96"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</row>
    <row r="97"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</row>
    <row r="98"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</row>
    <row r="99"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</row>
    <row r="100"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</row>
    <row r="101"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</row>
    <row r="102"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</row>
    <row r="103"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</row>
    <row r="104"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</row>
    <row r="105"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</row>
    <row r="106"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</row>
    <row r="107"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</row>
    <row r="108"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</row>
    <row r="109"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7" t="s">
        <v>15</v>
      </c>
      <c r="CS109" s="9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</row>
    <row r="110"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</row>
    <row r="111"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</row>
    <row r="112"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</row>
    <row r="113"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</row>
    <row r="114"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</row>
    <row r="115"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</row>
    <row r="116"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</row>
    <row r="117"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</row>
    <row r="118"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</row>
    <row r="119"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</row>
    <row r="120"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</row>
    <row r="121"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</row>
    <row r="122"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</row>
    <row r="123"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</row>
    <row r="124"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</row>
    <row r="125"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</row>
    <row r="126"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</row>
    <row r="127"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</row>
    <row r="128"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</row>
    <row r="129"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</row>
    <row r="130"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</row>
    <row r="131"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</row>
    <row r="132"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</row>
    <row r="133"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</row>
    <row r="134"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</row>
    <row r="135"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</row>
    <row r="136"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</row>
    <row r="137"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</row>
    <row r="138"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</row>
    <row r="139"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</row>
    <row r="140"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</row>
    <row r="141"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</row>
    <row r="142"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</row>
    <row r="143"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</row>
    <row r="144"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</row>
    <row r="145"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</row>
    <row r="146"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</row>
    <row r="147"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</row>
    <row r="148"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</row>
    <row r="149"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</row>
    <row r="150"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</row>
    <row r="151"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</row>
    <row r="152"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</row>
    <row r="153"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</row>
    <row r="154"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</row>
    <row r="155"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</row>
    <row r="156"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</row>
    <row r="157"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</row>
    <row r="158"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</row>
    <row r="159"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</row>
    <row r="160"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</row>
    <row r="161"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</row>
    <row r="162"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</row>
    <row r="163"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</row>
    <row r="164"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</row>
    <row r="165"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</row>
    <row r="166"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</row>
    <row r="167"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</row>
    <row r="168"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</row>
    <row r="169"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</row>
    <row r="170"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</row>
    <row r="171"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</row>
    <row r="172"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</row>
    <row r="173"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</row>
    <row r="174"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</row>
    <row r="175"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</row>
    <row r="176"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</row>
    <row r="177"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</row>
    <row r="178"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</row>
    <row r="179"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</row>
    <row r="180"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</row>
    <row r="181"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</row>
    <row r="182"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</row>
    <row r="183"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</row>
    <row r="184"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</row>
    <row r="185"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</row>
    <row r="186"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</row>
    <row r="187"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</row>
    <row r="188"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</row>
    <row r="189"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</row>
    <row r="190"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</row>
    <row r="191"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</row>
    <row r="228">
      <c r="AT228" s="18" t="s">
        <v>13</v>
      </c>
      <c r="AV228" s="9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</row>
    <row r="229">
      <c r="AT229" s="23" t="s">
        <v>22</v>
      </c>
      <c r="AU229" s="23" t="s">
        <v>23</v>
      </c>
      <c r="AV229" s="17" t="s">
        <v>24</v>
      </c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</row>
    <row r="230">
      <c r="AT230" s="39">
        <v>0.0</v>
      </c>
      <c r="AU230" s="40">
        <v>0.0</v>
      </c>
      <c r="AV230" s="41">
        <v>0.0</v>
      </c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</row>
    <row r="231">
      <c r="AT231" s="23">
        <v>0.97</v>
      </c>
      <c r="AU231" s="73">
        <v>0.94</v>
      </c>
      <c r="AV231" s="17">
        <v>0.96</v>
      </c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</row>
    <row r="232">
      <c r="AT232" s="88">
        <v>1.0</v>
      </c>
      <c r="AU232" s="86">
        <v>0.97</v>
      </c>
      <c r="AV232" s="90">
        <v>0.99</v>
      </c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</row>
    <row r="233">
      <c r="AT233" s="23">
        <v>0.91</v>
      </c>
      <c r="AU233" s="73">
        <v>0.89</v>
      </c>
      <c r="AV233" s="17">
        <v>0.9</v>
      </c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</row>
    <row r="234">
      <c r="AT234" s="23">
        <v>0.94</v>
      </c>
      <c r="AU234" s="80">
        <v>0.97</v>
      </c>
      <c r="AV234" s="18" t="s">
        <v>13</v>
      </c>
      <c r="AX234" s="9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</row>
    <row r="235">
      <c r="AT235" s="88">
        <v>1.0</v>
      </c>
      <c r="AU235" s="89">
        <v>0.94</v>
      </c>
      <c r="AV235" s="23" t="s">
        <v>22</v>
      </c>
      <c r="AW235" s="23" t="s">
        <v>23</v>
      </c>
      <c r="AX235" s="17" t="s">
        <v>24</v>
      </c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</row>
    <row r="236">
      <c r="AT236" s="23">
        <v>0.97</v>
      </c>
      <c r="AU236" s="73">
        <v>0.91</v>
      </c>
      <c r="AV236" s="39">
        <v>0.0</v>
      </c>
      <c r="AW236" s="40">
        <v>0.0</v>
      </c>
      <c r="AX236" s="41">
        <v>0.0</v>
      </c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</row>
    <row r="237">
      <c r="AT237" s="23">
        <v>0.97</v>
      </c>
      <c r="AU237" s="80">
        <v>0.97</v>
      </c>
      <c r="AV237" s="23">
        <v>0.97</v>
      </c>
      <c r="AW237" s="73">
        <v>0.94</v>
      </c>
      <c r="AX237" s="17">
        <v>0.96</v>
      </c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</row>
    <row r="238">
      <c r="AT238" s="85">
        <v>0.97</v>
      </c>
      <c r="AU238" s="89">
        <v>0.94</v>
      </c>
      <c r="AV238" s="88">
        <v>1.0</v>
      </c>
      <c r="AW238" s="86">
        <v>0.97</v>
      </c>
      <c r="AX238" s="90">
        <v>0.99</v>
      </c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</row>
    <row r="239">
      <c r="AT239" s="88">
        <v>1.0</v>
      </c>
      <c r="AU239" s="86">
        <v>0.97</v>
      </c>
      <c r="AV239" s="23">
        <v>0.91</v>
      </c>
      <c r="AW239" s="73">
        <v>0.89</v>
      </c>
      <c r="AX239" s="17">
        <v>0.9</v>
      </c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</row>
    <row r="240">
      <c r="AT240" s="121">
        <v>1.0</v>
      </c>
      <c r="AU240" s="120">
        <v>0.94</v>
      </c>
      <c r="AV240" s="23">
        <v>0.94</v>
      </c>
      <c r="AW240" s="80">
        <v>0.97</v>
      </c>
      <c r="AX240" s="17">
        <v>0.96</v>
      </c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</row>
    <row r="241">
      <c r="AV241" s="88">
        <v>1.0</v>
      </c>
      <c r="AW241" s="89">
        <v>0.94</v>
      </c>
      <c r="AX241" s="87">
        <v>0.97</v>
      </c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</row>
    <row r="242">
      <c r="AV242" s="23">
        <v>0.97</v>
      </c>
      <c r="AW242" s="73">
        <v>0.91</v>
      </c>
      <c r="AX242" s="17">
        <v>0.94</v>
      </c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</row>
    <row r="243">
      <c r="AV243" s="23">
        <v>0.97</v>
      </c>
      <c r="AW243" s="80">
        <v>0.97</v>
      </c>
      <c r="AX243" s="17">
        <v>0.97</v>
      </c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</row>
    <row r="244">
      <c r="AV244" s="85">
        <v>0.97</v>
      </c>
      <c r="AW244" s="89">
        <v>0.94</v>
      </c>
      <c r="AX244" s="87">
        <v>0.96</v>
      </c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</row>
    <row r="245">
      <c r="AV245" s="88">
        <v>1.0</v>
      </c>
      <c r="AW245" s="86">
        <v>0.97</v>
      </c>
      <c r="AX245" s="90">
        <v>0.99</v>
      </c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</row>
    <row r="246">
      <c r="AV246" s="121">
        <v>1.0</v>
      </c>
      <c r="AW246" s="120">
        <v>0.94</v>
      </c>
      <c r="AX246" s="119">
        <v>0.97</v>
      </c>
      <c r="AY246" s="143"/>
      <c r="AZ246" s="143"/>
      <c r="BA246" s="143"/>
      <c r="BB246" s="143"/>
      <c r="BC246" s="143"/>
      <c r="BD246" s="143"/>
      <c r="BE246" s="143"/>
      <c r="BF246" s="143"/>
      <c r="BG246" s="143"/>
      <c r="BH246" s="143"/>
      <c r="BI246" s="143"/>
      <c r="BJ246" s="143"/>
      <c r="BK246" s="143"/>
      <c r="BL246" s="143"/>
      <c r="BM246" s="143"/>
      <c r="BN246" s="143"/>
      <c r="BO246" s="143"/>
      <c r="BP246" s="143"/>
      <c r="BQ246" s="143"/>
      <c r="BR246" s="143"/>
      <c r="BS246" s="143"/>
      <c r="BT246" s="143"/>
      <c r="BU246" s="143"/>
      <c r="BV246" s="143"/>
      <c r="BW246" s="143"/>
      <c r="BX246" s="143"/>
      <c r="BY246" s="143"/>
      <c r="BZ246" s="143"/>
      <c r="CA246" s="143"/>
      <c r="CB246" s="143"/>
      <c r="CC246" s="143"/>
      <c r="CD246" s="143"/>
      <c r="CE246" s="143"/>
      <c r="CF246" s="143"/>
      <c r="CG246" s="143"/>
      <c r="CH246" s="143"/>
      <c r="CI246" s="143"/>
      <c r="CJ246" s="143"/>
      <c r="CK246" s="143"/>
      <c r="CL246" s="143"/>
      <c r="CM246" s="143"/>
      <c r="CN246" s="143"/>
      <c r="CO246" s="143"/>
      <c r="CP246" s="143"/>
      <c r="CQ246" s="143"/>
      <c r="CR246" s="143"/>
      <c r="CS246" s="143"/>
      <c r="CT246" s="143"/>
      <c r="CU246" s="143"/>
      <c r="CV246" s="143"/>
      <c r="CW246" s="143"/>
      <c r="CX246" s="143"/>
      <c r="CY246" s="143"/>
      <c r="CZ246" s="143"/>
      <c r="DA246" s="143"/>
      <c r="DB246" s="143"/>
      <c r="DC246" s="143"/>
      <c r="DD246" s="143"/>
      <c r="DE246" s="143"/>
      <c r="DF246" s="143"/>
      <c r="DG246" s="143"/>
      <c r="DH246" s="143"/>
      <c r="DI246" s="143"/>
      <c r="DJ246" s="143"/>
      <c r="DK246" s="143"/>
      <c r="DL246" s="143"/>
      <c r="DM246" s="143"/>
      <c r="DN246" s="143"/>
      <c r="DO246" s="143"/>
      <c r="DP246" s="143"/>
      <c r="DQ246" s="143"/>
      <c r="DR246" s="143"/>
    </row>
    <row r="1000">
      <c r="AX1000" s="119">
        <v>0.6</v>
      </c>
      <c r="AY1000" s="121">
        <v>0.97</v>
      </c>
      <c r="AZ1000" s="121">
        <v>1.0</v>
      </c>
      <c r="BA1000" s="126">
        <v>0.98</v>
      </c>
      <c r="BB1000" s="120">
        <v>0.96</v>
      </c>
      <c r="BC1000" s="120">
        <v>0.57</v>
      </c>
      <c r="BD1000" s="119">
        <v>0.72</v>
      </c>
      <c r="BE1000" s="120">
        <v>0.96</v>
      </c>
      <c r="BF1000" s="120">
        <v>0.84</v>
      </c>
      <c r="BG1000" s="119">
        <v>0.89</v>
      </c>
      <c r="BH1000" s="120">
        <v>0.76</v>
      </c>
      <c r="BI1000" s="120">
        <v>0.46</v>
      </c>
      <c r="BJ1000" s="119">
        <v>0.57</v>
      </c>
      <c r="BK1000" s="121">
        <v>0.99</v>
      </c>
      <c r="BL1000" s="120">
        <v>0.92</v>
      </c>
      <c r="BM1000" s="120">
        <v>0.95</v>
      </c>
      <c r="BN1000" s="127">
        <f t="shared" ref="BN1000:BP1000" si="277">AVERAGE(AY1000,BB1000,BE1000,BH1000,BK1000)</f>
        <v>0.928</v>
      </c>
      <c r="BO1000" s="128">
        <f t="shared" si="277"/>
        <v>0.758</v>
      </c>
      <c r="BP1000" s="129">
        <f t="shared" si="277"/>
        <v>0.822</v>
      </c>
      <c r="BQ1000" s="123">
        <f t="shared" ref="BQ1000:BS1000" si="278">VAR(AY1000,BB1000,BE1000,BH1000,BK1000)</f>
        <v>0.00897</v>
      </c>
      <c r="BR1000" s="124">
        <f t="shared" si="278"/>
        <v>0.05392</v>
      </c>
      <c r="BS1000" s="125">
        <f t="shared" si="278"/>
        <v>0.02997</v>
      </c>
      <c r="BT1000" s="126">
        <v>0.97</v>
      </c>
      <c r="BU1000" s="144"/>
      <c r="BV1000" s="144"/>
      <c r="BW1000" s="144"/>
      <c r="BX1000" s="144"/>
      <c r="BY1000" s="144"/>
      <c r="BZ1000" s="144"/>
      <c r="CA1000" s="144"/>
      <c r="CB1000" s="144"/>
      <c r="CC1000" s="144"/>
      <c r="CD1000" s="144"/>
      <c r="CE1000" s="144"/>
      <c r="CF1000" s="144"/>
      <c r="CG1000" s="144"/>
      <c r="CH1000" s="144"/>
      <c r="CI1000" s="144"/>
      <c r="CJ1000" s="144"/>
      <c r="CK1000" s="144"/>
      <c r="CL1000" s="144"/>
      <c r="CM1000" s="144"/>
      <c r="CN1000" s="144"/>
      <c r="CO1000" s="144"/>
      <c r="CP1000" s="144"/>
      <c r="CQ1000" s="144"/>
      <c r="CR1000" s="144"/>
      <c r="CS1000" s="144"/>
      <c r="CT1000" s="144"/>
      <c r="CU1000" s="144"/>
      <c r="CV1000" s="144"/>
      <c r="CW1000" s="144"/>
      <c r="CX1000" s="144"/>
      <c r="CY1000" s="144"/>
      <c r="CZ1000" s="144"/>
      <c r="DA1000" s="144"/>
      <c r="DB1000" s="144"/>
      <c r="DC1000" s="144"/>
      <c r="DD1000" s="144"/>
      <c r="DE1000" s="144"/>
      <c r="DF1000" s="144"/>
      <c r="DG1000" s="144"/>
      <c r="DH1000" s="144"/>
      <c r="DI1000" s="144"/>
      <c r="DJ1000" s="144"/>
      <c r="DK1000" s="144"/>
      <c r="DL1000" s="144"/>
      <c r="DM1000" s="144"/>
      <c r="DN1000" s="144"/>
      <c r="DO1000" s="144"/>
      <c r="DP1000" s="144"/>
      <c r="DQ1000" s="144"/>
      <c r="DR1000" s="144"/>
    </row>
  </sheetData>
  <mergeCells count="384">
    <mergeCell ref="T25:V25"/>
    <mergeCell ref="Y25:Y26"/>
    <mergeCell ref="Z25:Z26"/>
    <mergeCell ref="AA25:AA26"/>
    <mergeCell ref="Y27:Y29"/>
    <mergeCell ref="Z27:Z29"/>
    <mergeCell ref="Y30:Y32"/>
    <mergeCell ref="Z30:Z32"/>
    <mergeCell ref="Y33:Y35"/>
    <mergeCell ref="Z33:Z35"/>
    <mergeCell ref="AB25:AD25"/>
    <mergeCell ref="AE25:AG25"/>
    <mergeCell ref="AH25:AJ25"/>
    <mergeCell ref="AK25:AM25"/>
    <mergeCell ref="AY24:AY25"/>
    <mergeCell ref="AZ24:AZ25"/>
    <mergeCell ref="BA24:BA25"/>
    <mergeCell ref="B25:B26"/>
    <mergeCell ref="C25:C26"/>
    <mergeCell ref="D25:D26"/>
    <mergeCell ref="E25:G25"/>
    <mergeCell ref="AT25:AV25"/>
    <mergeCell ref="AN25:AP25"/>
    <mergeCell ref="AQ25:AS25"/>
    <mergeCell ref="AY26:AY28"/>
    <mergeCell ref="AZ26:AZ28"/>
    <mergeCell ref="BP27:BP28"/>
    <mergeCell ref="BQ27:BQ28"/>
    <mergeCell ref="BR27:BR28"/>
    <mergeCell ref="N25:P25"/>
    <mergeCell ref="Q25:S25"/>
    <mergeCell ref="B27:B29"/>
    <mergeCell ref="C27:C29"/>
    <mergeCell ref="B30:B32"/>
    <mergeCell ref="C30:C32"/>
    <mergeCell ref="B33:B35"/>
    <mergeCell ref="BE39:BG39"/>
    <mergeCell ref="BH39:BJ39"/>
    <mergeCell ref="BK39:BM39"/>
    <mergeCell ref="AB40:AD40"/>
    <mergeCell ref="AE40:AG40"/>
    <mergeCell ref="AH40:AJ40"/>
    <mergeCell ref="AK40:AM40"/>
    <mergeCell ref="AN40:AP40"/>
    <mergeCell ref="AQ40:AS40"/>
    <mergeCell ref="C33:C35"/>
    <mergeCell ref="B38:W39"/>
    <mergeCell ref="Y38:AW39"/>
    <mergeCell ref="AY39:AY40"/>
    <mergeCell ref="AZ39:AZ40"/>
    <mergeCell ref="BA39:BA40"/>
    <mergeCell ref="BB39:BD39"/>
    <mergeCell ref="AT40:AV40"/>
    <mergeCell ref="E41:G41"/>
    <mergeCell ref="H41:J41"/>
    <mergeCell ref="K41:M41"/>
    <mergeCell ref="N41:P41"/>
    <mergeCell ref="CS44:CS45"/>
    <mergeCell ref="CT44:CT45"/>
    <mergeCell ref="CU44:CU45"/>
    <mergeCell ref="CV44:CV45"/>
    <mergeCell ref="CW44:CY44"/>
    <mergeCell ref="CZ44:DB44"/>
    <mergeCell ref="DC44:DE44"/>
    <mergeCell ref="DF44:DH44"/>
    <mergeCell ref="CR47:DI48"/>
    <mergeCell ref="CR49:DI49"/>
    <mergeCell ref="CW50:CY50"/>
    <mergeCell ref="CZ50:DB50"/>
    <mergeCell ref="DC50:DE50"/>
    <mergeCell ref="DF50:DH50"/>
    <mergeCell ref="CR56:DI57"/>
    <mergeCell ref="CR58:DI58"/>
    <mergeCell ref="CW59:CY59"/>
    <mergeCell ref="CZ59:DB59"/>
    <mergeCell ref="DC59:DE59"/>
    <mergeCell ref="DF59:DH59"/>
    <mergeCell ref="CR63:DI64"/>
    <mergeCell ref="CZ66:DB66"/>
    <mergeCell ref="DC66:DE66"/>
    <mergeCell ref="CQ109:CS109"/>
    <mergeCell ref="CR65:DI65"/>
    <mergeCell ref="CR66:CR67"/>
    <mergeCell ref="CS66:CS67"/>
    <mergeCell ref="CT66:CT67"/>
    <mergeCell ref="CU66:CU67"/>
    <mergeCell ref="CV66:CV67"/>
    <mergeCell ref="CW66:CY66"/>
    <mergeCell ref="DF66:DH66"/>
    <mergeCell ref="B43:B45"/>
    <mergeCell ref="C43:C45"/>
    <mergeCell ref="B46:B48"/>
    <mergeCell ref="C46:C48"/>
    <mergeCell ref="B49:B51"/>
    <mergeCell ref="C49:C51"/>
    <mergeCell ref="P40:W40"/>
    <mergeCell ref="Y40:Y41"/>
    <mergeCell ref="Z40:Z41"/>
    <mergeCell ref="AA40:AA41"/>
    <mergeCell ref="B41:B42"/>
    <mergeCell ref="C41:C42"/>
    <mergeCell ref="D41:D42"/>
    <mergeCell ref="Y45:Y47"/>
    <mergeCell ref="Z45:Z47"/>
    <mergeCell ref="Y48:Y50"/>
    <mergeCell ref="Z48:Z50"/>
    <mergeCell ref="Q41:S41"/>
    <mergeCell ref="T41:V41"/>
    <mergeCell ref="AY41:AY43"/>
    <mergeCell ref="AZ41:AZ43"/>
    <mergeCell ref="Y42:Y44"/>
    <mergeCell ref="Z42:Z44"/>
    <mergeCell ref="AY44:AY46"/>
    <mergeCell ref="AY47:AY49"/>
    <mergeCell ref="AZ47:AZ49"/>
    <mergeCell ref="AZ44:AZ46"/>
    <mergeCell ref="BP44:BP45"/>
    <mergeCell ref="BQ44:BQ45"/>
    <mergeCell ref="BR44:BR45"/>
    <mergeCell ref="BS44:BS45"/>
    <mergeCell ref="BT44:BT45"/>
    <mergeCell ref="BU44:BW44"/>
    <mergeCell ref="CR50:CR51"/>
    <mergeCell ref="CS50:CS51"/>
    <mergeCell ref="CT50:CT51"/>
    <mergeCell ref="CU50:CU51"/>
    <mergeCell ref="CV50:CV51"/>
    <mergeCell ref="BX44:BZ44"/>
    <mergeCell ref="CA44:CC44"/>
    <mergeCell ref="CD44:CF44"/>
    <mergeCell ref="CG44:CI44"/>
    <mergeCell ref="CJ44:CL44"/>
    <mergeCell ref="CM44:CO44"/>
    <mergeCell ref="CR44:CR45"/>
    <mergeCell ref="BP47:CP48"/>
    <mergeCell ref="CE49:CP49"/>
    <mergeCell ref="BP50:BP51"/>
    <mergeCell ref="BQ50:BQ51"/>
    <mergeCell ref="BR50:BR51"/>
    <mergeCell ref="BS50:BS51"/>
    <mergeCell ref="BT50:BT51"/>
    <mergeCell ref="CR59:CR60"/>
    <mergeCell ref="CS59:CS60"/>
    <mergeCell ref="CT59:CT60"/>
    <mergeCell ref="CU59:CU60"/>
    <mergeCell ref="CV59:CV60"/>
    <mergeCell ref="CM50:CO50"/>
    <mergeCell ref="BP56:CP57"/>
    <mergeCell ref="CE58:CP58"/>
    <mergeCell ref="BP59:BP60"/>
    <mergeCell ref="BQ59:BQ60"/>
    <mergeCell ref="BR59:BR60"/>
    <mergeCell ref="BS59:BS60"/>
    <mergeCell ref="BU50:BW50"/>
    <mergeCell ref="BX50:BZ50"/>
    <mergeCell ref="CA50:CC50"/>
    <mergeCell ref="CD50:CF50"/>
    <mergeCell ref="CG50:CI50"/>
    <mergeCell ref="CJ50:CL50"/>
    <mergeCell ref="BT59:BT60"/>
    <mergeCell ref="BU59:BW59"/>
    <mergeCell ref="AT228:AV228"/>
    <mergeCell ref="AV234:AX234"/>
    <mergeCell ref="BX59:BZ59"/>
    <mergeCell ref="CA59:CC59"/>
    <mergeCell ref="CD59:CF59"/>
    <mergeCell ref="CG59:CI59"/>
    <mergeCell ref="CJ59:CL59"/>
    <mergeCell ref="CM59:CO59"/>
    <mergeCell ref="BX9:BZ9"/>
    <mergeCell ref="CA9:CC9"/>
    <mergeCell ref="CR9:CR10"/>
    <mergeCell ref="CS9:CS10"/>
    <mergeCell ref="CT9:CT10"/>
    <mergeCell ref="CU9:CU10"/>
    <mergeCell ref="CV9:CV10"/>
    <mergeCell ref="AQ9:AS9"/>
    <mergeCell ref="AT9:AV9"/>
    <mergeCell ref="BB9:BD9"/>
    <mergeCell ref="BE9:BG9"/>
    <mergeCell ref="BH9:BJ9"/>
    <mergeCell ref="BK9:BM9"/>
    <mergeCell ref="BU9:BW9"/>
    <mergeCell ref="AY4:AZ4"/>
    <mergeCell ref="BB4:BN4"/>
    <mergeCell ref="BB5:BN5"/>
    <mergeCell ref="BP5:BR5"/>
    <mergeCell ref="BP4:BR4"/>
    <mergeCell ref="BT4:CP4"/>
    <mergeCell ref="BT5:CP5"/>
    <mergeCell ref="CR5:DI5"/>
    <mergeCell ref="B3:W3"/>
    <mergeCell ref="Y3:AW3"/>
    <mergeCell ref="AY3:BN3"/>
    <mergeCell ref="BP3:CP3"/>
    <mergeCell ref="CR3:DI3"/>
    <mergeCell ref="B4:C4"/>
    <mergeCell ref="E4:W4"/>
    <mergeCell ref="CR4:DI4"/>
    <mergeCell ref="Y4:Z4"/>
    <mergeCell ref="AB4:AW4"/>
    <mergeCell ref="B5:C5"/>
    <mergeCell ref="E5:W5"/>
    <mergeCell ref="Y5:Z5"/>
    <mergeCell ref="AB5:AW5"/>
    <mergeCell ref="AY5:AZ5"/>
    <mergeCell ref="B6:W7"/>
    <mergeCell ref="Y6:AW7"/>
    <mergeCell ref="AY6:BN7"/>
    <mergeCell ref="CR6:DI7"/>
    <mergeCell ref="AM8:AW8"/>
    <mergeCell ref="AY8:BN8"/>
    <mergeCell ref="CR8:DI8"/>
    <mergeCell ref="N9:P9"/>
    <mergeCell ref="Q9:S9"/>
    <mergeCell ref="AB9:AD9"/>
    <mergeCell ref="AE9:AG9"/>
    <mergeCell ref="AH9:AJ9"/>
    <mergeCell ref="AK9:AM9"/>
    <mergeCell ref="AN9:AP9"/>
    <mergeCell ref="CZ9:DB9"/>
    <mergeCell ref="DC9:DE9"/>
    <mergeCell ref="DF9:DH9"/>
    <mergeCell ref="BP6:CP7"/>
    <mergeCell ref="CE8:CP8"/>
    <mergeCell ref="CD9:CF9"/>
    <mergeCell ref="CG9:CI9"/>
    <mergeCell ref="CJ9:CL9"/>
    <mergeCell ref="CM9:CO9"/>
    <mergeCell ref="CW9:CY9"/>
    <mergeCell ref="T9:V9"/>
    <mergeCell ref="Y9:Y10"/>
    <mergeCell ref="Z9:Z10"/>
    <mergeCell ref="AA9:AA10"/>
    <mergeCell ref="AY9:AY10"/>
    <mergeCell ref="AZ9:AZ10"/>
    <mergeCell ref="BA9:BA10"/>
    <mergeCell ref="B11:B13"/>
    <mergeCell ref="C11:C13"/>
    <mergeCell ref="Y11:Y13"/>
    <mergeCell ref="Z11:Z13"/>
    <mergeCell ref="AY11:AY13"/>
    <mergeCell ref="AZ11:AZ13"/>
    <mergeCell ref="CR12:DI13"/>
    <mergeCell ref="CR14:DI14"/>
    <mergeCell ref="CW15:CY15"/>
    <mergeCell ref="CZ15:DB15"/>
    <mergeCell ref="DC15:DE15"/>
    <mergeCell ref="DF15:DH15"/>
    <mergeCell ref="CR18:DI19"/>
    <mergeCell ref="BP9:BP10"/>
    <mergeCell ref="BQ9:BQ10"/>
    <mergeCell ref="BR9:BR10"/>
    <mergeCell ref="BS9:BS10"/>
    <mergeCell ref="BT9:BT10"/>
    <mergeCell ref="BP12:CP13"/>
    <mergeCell ref="CE14:CP14"/>
    <mergeCell ref="B14:B16"/>
    <mergeCell ref="C14:C16"/>
    <mergeCell ref="Y14:Y16"/>
    <mergeCell ref="Z14:Z16"/>
    <mergeCell ref="AY14:AY16"/>
    <mergeCell ref="AZ14:AZ16"/>
    <mergeCell ref="BP15:BP16"/>
    <mergeCell ref="BQ15:BQ16"/>
    <mergeCell ref="BR15:BR16"/>
    <mergeCell ref="BS15:BS16"/>
    <mergeCell ref="BT15:BT16"/>
    <mergeCell ref="BU15:BW15"/>
    <mergeCell ref="BX15:BZ15"/>
    <mergeCell ref="CA15:CC15"/>
    <mergeCell ref="BP18:CP19"/>
    <mergeCell ref="B17:B19"/>
    <mergeCell ref="C17:C19"/>
    <mergeCell ref="Y17:Y19"/>
    <mergeCell ref="Z17:Z19"/>
    <mergeCell ref="AY17:AY19"/>
    <mergeCell ref="AZ17:AZ19"/>
    <mergeCell ref="P8:W8"/>
    <mergeCell ref="B9:B10"/>
    <mergeCell ref="C9:C10"/>
    <mergeCell ref="D9:D10"/>
    <mergeCell ref="E9:G9"/>
    <mergeCell ref="H9:J9"/>
    <mergeCell ref="K9:M9"/>
    <mergeCell ref="CU15:CU16"/>
    <mergeCell ref="CV15:CV16"/>
    <mergeCell ref="CD15:CF15"/>
    <mergeCell ref="CG15:CI15"/>
    <mergeCell ref="CJ15:CL15"/>
    <mergeCell ref="CM15:CO15"/>
    <mergeCell ref="CR15:CR16"/>
    <mergeCell ref="CS15:CS16"/>
    <mergeCell ref="CT15:CT16"/>
    <mergeCell ref="BU21:BW21"/>
    <mergeCell ref="BX21:BZ21"/>
    <mergeCell ref="CA21:CC21"/>
    <mergeCell ref="CD21:CF21"/>
    <mergeCell ref="CG21:CI21"/>
    <mergeCell ref="CJ21:CL21"/>
    <mergeCell ref="CS21:CS22"/>
    <mergeCell ref="CT21:CT22"/>
    <mergeCell ref="CU21:CU22"/>
    <mergeCell ref="CV21:CV22"/>
    <mergeCell ref="CW21:CY21"/>
    <mergeCell ref="CZ21:DB21"/>
    <mergeCell ref="DC21:DE21"/>
    <mergeCell ref="DF21:DH21"/>
    <mergeCell ref="CE20:CP20"/>
    <mergeCell ref="CR20:DI20"/>
    <mergeCell ref="BP21:BP22"/>
    <mergeCell ref="BQ21:BQ22"/>
    <mergeCell ref="BR21:BR22"/>
    <mergeCell ref="BS21:BS22"/>
    <mergeCell ref="BT21:BT22"/>
    <mergeCell ref="BB24:BD24"/>
    <mergeCell ref="BE24:BG24"/>
    <mergeCell ref="BH24:BJ24"/>
    <mergeCell ref="BK24:BM24"/>
    <mergeCell ref="BP24:CP25"/>
    <mergeCell ref="CR24:DI25"/>
    <mergeCell ref="CE26:CP26"/>
    <mergeCell ref="CR26:DI26"/>
    <mergeCell ref="CM21:CO21"/>
    <mergeCell ref="CR21:CR22"/>
    <mergeCell ref="B22:W23"/>
    <mergeCell ref="Y22:AW23"/>
    <mergeCell ref="AY22:BN23"/>
    <mergeCell ref="P24:W24"/>
    <mergeCell ref="AM24:AW24"/>
    <mergeCell ref="H25:J25"/>
    <mergeCell ref="K25:M25"/>
    <mergeCell ref="CW27:CY27"/>
    <mergeCell ref="CZ27:DB27"/>
    <mergeCell ref="DC27:DE27"/>
    <mergeCell ref="DF27:DH27"/>
    <mergeCell ref="CR32:DI33"/>
    <mergeCell ref="CR34:DI34"/>
    <mergeCell ref="CJ27:CL27"/>
    <mergeCell ref="CM27:CO27"/>
    <mergeCell ref="CR27:CR28"/>
    <mergeCell ref="CS27:CS28"/>
    <mergeCell ref="CT27:CT28"/>
    <mergeCell ref="CU27:CU28"/>
    <mergeCell ref="CV27:CV28"/>
    <mergeCell ref="BP32:CP33"/>
    <mergeCell ref="CE34:CP34"/>
    <mergeCell ref="BS27:BS28"/>
    <mergeCell ref="BT27:BT28"/>
    <mergeCell ref="BU27:BW27"/>
    <mergeCell ref="BX27:BZ27"/>
    <mergeCell ref="CA27:CC27"/>
    <mergeCell ref="CD27:CF27"/>
    <mergeCell ref="CG27:CI27"/>
    <mergeCell ref="AY29:AY31"/>
    <mergeCell ref="AZ29:AZ31"/>
    <mergeCell ref="AY32:AY34"/>
    <mergeCell ref="AZ32:AZ34"/>
    <mergeCell ref="BP35:BP36"/>
    <mergeCell ref="BQ35:BQ36"/>
    <mergeCell ref="BR35:BR36"/>
    <mergeCell ref="AY37:BN38"/>
    <mergeCell ref="CW35:CY35"/>
    <mergeCell ref="CZ35:DB35"/>
    <mergeCell ref="DC35:DE35"/>
    <mergeCell ref="DF35:DH35"/>
    <mergeCell ref="CR41:DI42"/>
    <mergeCell ref="CR43:DI43"/>
    <mergeCell ref="CJ35:CL35"/>
    <mergeCell ref="CM35:CO35"/>
    <mergeCell ref="CR35:CR36"/>
    <mergeCell ref="CS35:CS36"/>
    <mergeCell ref="CT35:CT36"/>
    <mergeCell ref="CU35:CU36"/>
    <mergeCell ref="CV35:CV36"/>
    <mergeCell ref="BP41:CP42"/>
    <mergeCell ref="CE43:CP43"/>
    <mergeCell ref="BS35:BS36"/>
    <mergeCell ref="BT35:BT36"/>
    <mergeCell ref="BU35:BW35"/>
    <mergeCell ref="BX35:BZ35"/>
    <mergeCell ref="CA35:CC35"/>
    <mergeCell ref="CD35:CF35"/>
    <mergeCell ref="CG35:CI35"/>
  </mergeCells>
  <drawing r:id="rId1"/>
</worksheet>
</file>