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theme="9" tint="0.3998"/>
        <bgColor rgb="FFC0C0C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1" sqref="D2:D14 D1"/>
    </sheetView>
  </sheetViews>
  <sheetFormatPr baseColWidth="8" defaultColWidth="10.16015625" defaultRowHeight="13.5" zeroHeight="0" outlineLevelRow="0"/>
  <cols>
    <col width="8.57" customWidth="1" style="6" min="1" max="1"/>
    <col width="15.57" customWidth="1" style="6" min="2" max="2"/>
    <col width="40" customWidth="1" style="6" min="3" max="3"/>
    <col width="12" customWidth="1" style="6" min="4" max="4"/>
    <col width="17.43" customWidth="1" style="6" min="5" max="5"/>
    <col width="12.86" customWidth="1" style="6" min="6" max="6"/>
    <col width="49.3" customWidth="1" style="6" min="7" max="7"/>
    <col width="8.57" customWidth="1" style="6" min="8" max="8"/>
    <col width="12" customWidth="1" style="6" min="9" max="9"/>
    <col width="8.57" customWidth="1" style="6" min="10" max="16"/>
  </cols>
  <sheetData>
    <row r="1" ht="13.5" customHeight="1" s="7">
      <c r="A1" s="6" t="inlineStr">
        <is>
          <t>Shot</t>
        </is>
      </c>
      <c r="B1" s="6" t="inlineStr">
        <is>
          <t>Ток усилителя</t>
        </is>
      </c>
      <c r="C1" s="6" t="inlineStr">
        <is>
          <t>Мощность импульсов со скважностью 1/2, мВт</t>
        </is>
      </c>
      <c r="D1" s="6" t="inlineStr">
        <is>
          <t>Энергия, нДж</t>
        </is>
      </c>
      <c r="E1" s="6" t="inlineStr">
        <is>
          <t>Номер спектра ЗГ</t>
        </is>
      </c>
      <c r="F1" s="6" t="inlineStr">
        <is>
          <t>Количество</t>
        </is>
      </c>
      <c r="G1" s="6" t="inlineStr">
        <is>
          <t>Общая энергия, нДж</t>
        </is>
      </c>
      <c r="I1" s="6" t="inlineStr">
        <is>
          <t>Энергия какая-то, нДж</t>
        </is>
      </c>
    </row>
    <row r="2" ht="13.5" customHeight="1" s="7">
      <c r="A2" s="6" t="n">
        <v>1</v>
      </c>
      <c r="B2" s="8" t="n">
        <v>0.5</v>
      </c>
      <c r="C2" s="8" t="n">
        <v>0.008</v>
      </c>
      <c r="D2" t="n">
        <v>-0.001362637362636421</v>
      </c>
      <c r="E2" s="6" t="n">
        <v>3</v>
      </c>
      <c r="F2" s="6" t="n">
        <v>10</v>
      </c>
      <c r="G2" s="6" t="n">
        <v>0.149532710280374</v>
      </c>
      <c r="I2" s="9">
        <f>C2*2/(1.07*10^6)*10^6</f>
        <v/>
      </c>
    </row>
    <row r="3" ht="13.5" customHeight="1" s="7">
      <c r="A3" s="6" t="n">
        <v>2</v>
      </c>
      <c r="B3" s="8" t="n">
        <v>0.5</v>
      </c>
      <c r="C3" s="8" t="n">
        <v>0.008</v>
      </c>
      <c r="D3" t="n">
        <v>-0.001362637362636421</v>
      </c>
      <c r="E3" s="6" t="n">
        <v>3</v>
      </c>
      <c r="F3" s="6" t="n">
        <v>1</v>
      </c>
      <c r="G3" s="6" t="n">
        <v>0.0149532710280374</v>
      </c>
      <c r="I3" s="9">
        <f>C3*2/(1.07*10^6)*10^6</f>
        <v/>
      </c>
    </row>
    <row r="4" ht="13.5" customHeight="1" s="7">
      <c r="A4" s="6" t="n">
        <v>3</v>
      </c>
      <c r="B4" s="8" t="n">
        <v>0.6</v>
      </c>
      <c r="C4" s="8" t="n">
        <v>0.07000000000000001</v>
      </c>
      <c r="D4" t="n">
        <v>0.07185714285714362</v>
      </c>
      <c r="E4" s="6" t="n">
        <v>3</v>
      </c>
      <c r="F4" s="6" t="n">
        <v>1</v>
      </c>
      <c r="G4" s="6" t="n">
        <v>0.130841121495327</v>
      </c>
      <c r="I4" s="9">
        <f>C4*2/(1.07*10^6)*10^6</f>
        <v/>
      </c>
    </row>
    <row r="5" ht="13.5" customHeight="1" s="7">
      <c r="A5" s="6" t="n">
        <v>4</v>
      </c>
      <c r="B5" s="8" t="n">
        <v>0.7</v>
      </c>
      <c r="C5" s="8" t="n">
        <v>0.205</v>
      </c>
      <c r="D5" t="n">
        <v>0.2258061938061943</v>
      </c>
      <c r="E5" s="6" t="n">
        <v>3</v>
      </c>
      <c r="F5" s="6" t="n">
        <v>1</v>
      </c>
      <c r="G5" s="6" t="n">
        <v>0.383177570093458</v>
      </c>
      <c r="I5" s="9">
        <f>C5*2/(1.07*10^6)*10^6</f>
        <v/>
      </c>
    </row>
    <row r="6" ht="13.5" customHeight="1" s="7">
      <c r="A6" s="6" t="n">
        <v>5</v>
      </c>
      <c r="B6" s="8" t="n">
        <v>0.7</v>
      </c>
      <c r="C6" s="8" t="n">
        <v>0.205</v>
      </c>
      <c r="D6" t="n">
        <v>0.2258061938061943</v>
      </c>
      <c r="E6" s="6" t="n">
        <v>3</v>
      </c>
      <c r="F6" s="6" t="n">
        <v>1</v>
      </c>
      <c r="G6" s="6" t="n">
        <v>0.383177570093458</v>
      </c>
      <c r="I6" s="9">
        <f>C6*2/(1.07*10^6)*10^6</f>
        <v/>
      </c>
    </row>
    <row r="7" ht="13.5" customHeight="1" s="7">
      <c r="A7" s="6" t="n">
        <v>6</v>
      </c>
      <c r="B7" s="8" t="n">
        <v>0.8</v>
      </c>
      <c r="C7" s="8" t="n">
        <v>0.446</v>
      </c>
      <c r="D7" t="n">
        <v>0.4604845154845162</v>
      </c>
      <c r="E7" s="6" t="n">
        <v>3</v>
      </c>
      <c r="F7" s="10" t="n">
        <v>1</v>
      </c>
      <c r="G7" s="6" t="n">
        <v>0.833644859813084</v>
      </c>
      <c r="I7" s="9">
        <f>C7*2/(1.07*10^6)*10^6</f>
        <v/>
      </c>
    </row>
    <row r="8" ht="13.5" customHeight="1" s="7">
      <c r="A8" s="6" t="n">
        <v>7</v>
      </c>
      <c r="B8" s="8" t="n">
        <v>0.8</v>
      </c>
      <c r="C8" s="8" t="n">
        <v>0.446</v>
      </c>
      <c r="D8" t="n">
        <v>0.4604845154845162</v>
      </c>
      <c r="E8" s="6" t="n">
        <v>3</v>
      </c>
      <c r="F8" s="6" t="n">
        <v>1</v>
      </c>
      <c r="G8" s="6" t="n">
        <v>0.833644859813084</v>
      </c>
      <c r="I8" s="9">
        <f>C8*2/(1.07*10^6)*10^6</f>
        <v/>
      </c>
      <c r="N8" s="8" t="n"/>
    </row>
    <row r="9" ht="13.5" customHeight="1" s="7">
      <c r="A9" s="6" t="n">
        <v>8</v>
      </c>
      <c r="B9" s="8" t="n">
        <v>0.9</v>
      </c>
      <c r="C9" s="8" t="n">
        <v>0.783</v>
      </c>
      <c r="D9" t="n">
        <v>0.7758921078921083</v>
      </c>
      <c r="E9" s="6" t="n">
        <v>3</v>
      </c>
      <c r="F9" s="6" t="n">
        <v>1</v>
      </c>
      <c r="G9" s="6" t="n">
        <v>1.46355140186916</v>
      </c>
      <c r="I9" s="9">
        <f>C9*2/(1.07*10^6)*10^6</f>
        <v/>
      </c>
    </row>
    <row r="10" ht="13.5" customHeight="1" s="7">
      <c r="A10" s="6" t="n">
        <v>9</v>
      </c>
      <c r="B10" s="8" t="n">
        <v>0.7</v>
      </c>
      <c r="C10" s="8" t="n">
        <v>0.205</v>
      </c>
      <c r="D10" t="n">
        <v>0.2258061938061943</v>
      </c>
      <c r="E10" s="6" t="n">
        <v>3</v>
      </c>
      <c r="F10" s="6" t="n">
        <v>1</v>
      </c>
      <c r="G10" s="6" t="n">
        <v>0.383177570093458</v>
      </c>
      <c r="I10" s="9">
        <f>C10*2/(1.07*10^6)*10^6</f>
        <v/>
      </c>
      <c r="N10" s="8" t="n"/>
    </row>
    <row r="11" ht="13.5" customHeight="1" s="7">
      <c r="A11" s="6" t="n">
        <v>10</v>
      </c>
      <c r="B11" s="8" t="n">
        <v>0.7</v>
      </c>
      <c r="C11" s="8" t="n">
        <v>0.205</v>
      </c>
      <c r="D11" t="n">
        <v>0.2258061938061943</v>
      </c>
      <c r="E11" s="6" t="n">
        <v>3</v>
      </c>
      <c r="F11" s="10" t="n">
        <v>1</v>
      </c>
      <c r="G11" s="6" t="n">
        <v>0.383177570093458</v>
      </c>
      <c r="I11" s="9">
        <f>C11*2/(1.07*10^6)*10^6</f>
        <v/>
      </c>
      <c r="N11" s="8" t="n"/>
    </row>
    <row r="12" ht="13.5" customHeight="1" s="7">
      <c r="A12" s="6" t="n">
        <v>11</v>
      </c>
      <c r="B12" s="8" t="n">
        <v>1</v>
      </c>
      <c r="C12" s="8" t="n">
        <v>1.2</v>
      </c>
      <c r="D12" t="n">
        <v>1.172028971028972</v>
      </c>
      <c r="E12" s="6" t="n">
        <v>3</v>
      </c>
      <c r="F12" s="6" t="n">
        <v>1</v>
      </c>
      <c r="G12" s="6" t="n">
        <v>2.24299065420561</v>
      </c>
      <c r="I12" s="9">
        <f>C12*2/(1.07*10^6)*10^6</f>
        <v/>
      </c>
    </row>
    <row r="13" ht="13.5" customHeight="1" s="7">
      <c r="A13" s="6" t="n">
        <v>12</v>
      </c>
      <c r="B13" s="8" t="n">
        <v>1</v>
      </c>
      <c r="C13" s="8" t="n">
        <v>1.2</v>
      </c>
      <c r="D13" t="n">
        <v>1.172028971028972</v>
      </c>
      <c r="E13" s="6" t="n">
        <v>3</v>
      </c>
      <c r="F13" s="6" t="n">
        <v>1</v>
      </c>
      <c r="G13" s="6" t="n">
        <v>2.24299065420561</v>
      </c>
      <c r="I13" s="9">
        <f>C13*2/(1.07*10^6)*10^6</f>
        <v/>
      </c>
    </row>
    <row r="14" ht="13.5" customHeight="1" s="7">
      <c r="A14" s="6" t="n">
        <v>13</v>
      </c>
      <c r="B14" s="8" t="n">
        <v>1</v>
      </c>
      <c r="C14" s="8" t="n">
        <v>1.2</v>
      </c>
      <c r="D14" t="n">
        <v>1.172028971028972</v>
      </c>
      <c r="E14" s="6" t="n">
        <v>3</v>
      </c>
      <c r="F14" s="6" t="n">
        <v>1</v>
      </c>
      <c r="G14" s="6" t="n">
        <v>2.24299065420561</v>
      </c>
      <c r="I14" s="9">
        <f>C14*2/(1.07*10^6)*10^6</f>
        <v/>
      </c>
    </row>
    <row r="15" ht="13.5" customHeight="1" s="7">
      <c r="A15" s="6" t="n">
        <v>14</v>
      </c>
      <c r="B15" s="8" t="n">
        <v>1</v>
      </c>
      <c r="C15" s="8" t="n">
        <v>1.2</v>
      </c>
      <c r="D15" t="n">
        <v>1.172028971028972</v>
      </c>
      <c r="E15" s="6" t="n">
        <v>3</v>
      </c>
      <c r="F15" s="6" t="n">
        <v>2</v>
      </c>
      <c r="G15" s="6" t="n">
        <v>4.48598130841122</v>
      </c>
      <c r="I15" s="9">
        <f>C15*2/(1.07*10^6)*10^6</f>
        <v/>
      </c>
    </row>
    <row r="16" ht="13.5" customHeight="1" s="7">
      <c r="A16" s="6" t="n">
        <v>15</v>
      </c>
      <c r="B16" s="8" t="n">
        <v>1</v>
      </c>
      <c r="C16" s="8" t="n">
        <v>1.2</v>
      </c>
      <c r="D16" t="n">
        <v>1.172028971028972</v>
      </c>
      <c r="E16" s="6" t="n">
        <v>3</v>
      </c>
      <c r="F16" s="6" t="n">
        <v>2</v>
      </c>
      <c r="G16" s="6" t="n">
        <v>4.48598130841122</v>
      </c>
      <c r="I16" s="9">
        <f>C16*2/(1.07*10^6)*10^6</f>
        <v/>
      </c>
    </row>
    <row r="17" ht="13.5" customHeight="1" s="7">
      <c r="A17" s="6" t="n">
        <v>16</v>
      </c>
      <c r="B17" s="8" t="n">
        <v>1.1</v>
      </c>
      <c r="C17" s="8" t="n">
        <v>1.67</v>
      </c>
      <c r="D17" t="n">
        <v>1.648895104895106</v>
      </c>
      <c r="E17" s="6" t="n">
        <v>3</v>
      </c>
      <c r="F17" s="6" t="n">
        <v>1</v>
      </c>
      <c r="G17" s="6" t="n">
        <v>3.1214953271028</v>
      </c>
      <c r="I17" s="9">
        <f>C17*2/(1.07*10^6)*10^6</f>
        <v/>
      </c>
    </row>
    <row r="18" ht="13.5" customHeight="1" s="7">
      <c r="A18" s="6" t="n">
        <v>17</v>
      </c>
      <c r="B18" s="8" t="n">
        <v>1.2</v>
      </c>
      <c r="C18" s="8" t="n">
        <v>2.142</v>
      </c>
      <c r="D18" t="n">
        <v>2.206490509490511</v>
      </c>
      <c r="E18" s="6" t="n">
        <v>3</v>
      </c>
      <c r="F18" s="6" t="n">
        <v>1</v>
      </c>
      <c r="G18" s="6" t="n">
        <v>4.00373831775701</v>
      </c>
      <c r="I18" s="9">
        <f>C18*2/(1.07*10^6)*10^6</f>
        <v/>
      </c>
    </row>
    <row r="19" ht="13.5" customHeight="1" s="7">
      <c r="A19" s="6" t="n">
        <v>18</v>
      </c>
      <c r="B19" s="8" t="n">
        <v>1.3</v>
      </c>
      <c r="C19" s="8" t="n">
        <v>2.938</v>
      </c>
      <c r="D19" t="n">
        <v>2.844815184815186</v>
      </c>
      <c r="E19" s="6" t="n">
        <v>3</v>
      </c>
      <c r="F19" s="10" t="n">
        <v>1</v>
      </c>
      <c r="G19" s="6" t="n">
        <v>5.49158878504673</v>
      </c>
      <c r="I19" s="9">
        <f>C19*2/(1.07*10^6)*10^6</f>
        <v/>
      </c>
    </row>
    <row r="20" ht="13.5" customHeight="1" s="7">
      <c r="A20" s="6" t="n">
        <v>19</v>
      </c>
      <c r="B20" s="8" t="n">
        <v>1.3</v>
      </c>
      <c r="C20" s="8" t="n">
        <v>2.938</v>
      </c>
      <c r="D20" t="n">
        <v>2.844815184815186</v>
      </c>
      <c r="E20" s="6" t="n">
        <v>3</v>
      </c>
      <c r="F20" s="6" t="n">
        <v>2</v>
      </c>
      <c r="G20" s="6" t="n">
        <v>10.9831775700935</v>
      </c>
      <c r="I20" s="9">
        <f>C20*2/(1.07*10^6)*10^6</f>
        <v/>
      </c>
    </row>
    <row r="21" ht="13.5" customHeight="1" s="7">
      <c r="A21" s="6" t="n">
        <v>20</v>
      </c>
      <c r="B21" s="8" t="n">
        <v>1.3</v>
      </c>
      <c r="C21" s="8" t="n">
        <v>2.938</v>
      </c>
      <c r="D21" t="n">
        <v>2.844815184815186</v>
      </c>
      <c r="E21" s="6" t="n">
        <v>3</v>
      </c>
      <c r="F21" s="10" t="n">
        <v>4</v>
      </c>
      <c r="G21" s="6" t="n">
        <v>21.9663551401869</v>
      </c>
      <c r="I21" s="9">
        <f>C21*2/(1.07*10^6)*10^6</f>
        <v/>
      </c>
    </row>
    <row r="22" ht="13.5" customHeight="1" s="7">
      <c r="A22" s="6" t="n">
        <v>21</v>
      </c>
      <c r="B22" s="8" t="n">
        <v>1.3</v>
      </c>
      <c r="C22" s="8" t="n">
        <v>2.938</v>
      </c>
      <c r="D22" t="n">
        <v>2.844815184815186</v>
      </c>
      <c r="E22" s="6" t="n">
        <v>3</v>
      </c>
      <c r="F22" s="6" t="n">
        <v>4</v>
      </c>
      <c r="G22" s="6" t="n">
        <v>21.9663551401869</v>
      </c>
      <c r="I22" s="9">
        <f>C22*2/(1.07*10^6)*10^6</f>
        <v/>
      </c>
    </row>
    <row r="23" ht="13.5" customHeight="1" s="7">
      <c r="A23" s="6" t="n">
        <v>22</v>
      </c>
      <c r="B23" s="8" t="n">
        <v>1.35</v>
      </c>
      <c r="C23" s="8" t="n">
        <v>3.25</v>
      </c>
      <c r="D23" t="n">
        <v>3.194250999001002</v>
      </c>
      <c r="E23" s="6" t="n">
        <v>3</v>
      </c>
      <c r="F23" s="10" t="n">
        <v>4</v>
      </c>
      <c r="G23" s="6" t="n">
        <v>24.2990654205607</v>
      </c>
      <c r="I23" s="9">
        <f>C23*2/(1.07*10^6)*10^6</f>
        <v/>
      </c>
    </row>
    <row r="24" ht="13.5" customHeight="1" s="7">
      <c r="A24" s="6" t="n">
        <v>23</v>
      </c>
      <c r="B24" s="8" t="n">
        <v>1.4</v>
      </c>
      <c r="C24" s="8" t="n">
        <v>3.56</v>
      </c>
      <c r="D24" t="n">
        <v>3.563869130869131</v>
      </c>
      <c r="E24" s="6" t="n">
        <v>3</v>
      </c>
      <c r="F24" s="6" t="n">
        <v>4</v>
      </c>
      <c r="G24" s="6" t="n">
        <v>26.6168224299065</v>
      </c>
      <c r="I24" s="9">
        <f>C24*2/(1.07*10^6)*10^6</f>
        <v/>
      </c>
    </row>
    <row r="25" ht="13.5" customHeight="1" s="7">
      <c r="A25" s="6" t="n">
        <v>24</v>
      </c>
      <c r="B25" s="8" t="n">
        <v>1.4</v>
      </c>
      <c r="C25" s="8" t="n">
        <v>3.56</v>
      </c>
      <c r="D25" t="n">
        <v>3.563869130869131</v>
      </c>
      <c r="E25" s="6" t="n">
        <v>3</v>
      </c>
      <c r="F25" s="10" t="n">
        <v>5</v>
      </c>
      <c r="G25" s="6" t="n">
        <v>33.2710280373832</v>
      </c>
      <c r="I25" s="9">
        <f>C25*2/(1.07*10^6)*10^6</f>
        <v/>
      </c>
    </row>
    <row r="26" ht="13.5" customHeight="1" s="7">
      <c r="A26" s="6" t="n">
        <v>25</v>
      </c>
      <c r="B26" s="8" t="n">
        <v>1.4</v>
      </c>
      <c r="C26" s="8" t="n">
        <v>3.56</v>
      </c>
      <c r="D26" t="n">
        <v>3.563869130869131</v>
      </c>
      <c r="E26" s="6" t="n">
        <v>3</v>
      </c>
      <c r="F26" s="6" t="n">
        <v>7</v>
      </c>
      <c r="G26" s="6" t="n">
        <v>46.5794392523365</v>
      </c>
      <c r="I26" s="9">
        <f>C26*2/(1.07*10^6)*10^6</f>
        <v/>
      </c>
    </row>
    <row r="27" ht="13.5" customHeight="1" s="7">
      <c r="A27" s="6" t="n">
        <v>26</v>
      </c>
      <c r="B27" s="8" t="n">
        <v>1.35</v>
      </c>
      <c r="C27" s="8" t="n">
        <v>3.25</v>
      </c>
      <c r="D27" t="n">
        <v>3.194250999001002</v>
      </c>
      <c r="E27" s="6" t="n">
        <v>3</v>
      </c>
      <c r="F27" s="6" t="n">
        <v>8</v>
      </c>
      <c r="G27" s="6" t="n">
        <v>48.5981308411215</v>
      </c>
      <c r="I27" s="9">
        <f>C27*2/(1.07*10^6)*10^6</f>
        <v/>
      </c>
    </row>
    <row r="28" ht="13.5" customHeight="1" s="7">
      <c r="A28" s="6" t="n">
        <v>27</v>
      </c>
      <c r="B28" s="8" t="n">
        <v>1.35</v>
      </c>
      <c r="C28" s="8" t="n">
        <v>3.25</v>
      </c>
      <c r="D28" t="n">
        <v>3.194250999001002</v>
      </c>
      <c r="E28" s="6" t="n">
        <v>3</v>
      </c>
      <c r="F28" s="6" t="n">
        <v>10</v>
      </c>
      <c r="G28" s="6" t="n">
        <v>60.7476635514019</v>
      </c>
      <c r="I28" s="9">
        <f>C28*2/(1.07*10^6)*10^6</f>
        <v/>
      </c>
    </row>
    <row r="29" ht="13.5" customHeight="1" s="7">
      <c r="A29" s="6" t="n">
        <v>28</v>
      </c>
      <c r="B29" s="8" t="n">
        <v>1.4</v>
      </c>
      <c r="C29" s="8" t="n">
        <v>3.56</v>
      </c>
      <c r="D29" t="n">
        <v>3.563869130869131</v>
      </c>
      <c r="E29" s="6" t="n">
        <v>3</v>
      </c>
      <c r="F29" s="6" t="n">
        <v>11</v>
      </c>
      <c r="G29" s="6" t="n">
        <v>73.196261682243</v>
      </c>
      <c r="I29" s="9">
        <f>C29*2/(1.07*10^6)*10^6</f>
        <v/>
      </c>
    </row>
    <row r="30" ht="13.5" customHeight="1" s="7">
      <c r="A30" s="6" t="n">
        <v>29</v>
      </c>
      <c r="B30" s="8" t="n">
        <v>1.45</v>
      </c>
      <c r="C30" s="8" t="n">
        <v>3.93</v>
      </c>
      <c r="D30" t="n">
        <v>3.953669580419582</v>
      </c>
      <c r="E30" s="6" t="n">
        <v>3</v>
      </c>
      <c r="F30" s="10" t="n">
        <v>11</v>
      </c>
      <c r="G30" s="6" t="n">
        <v>80.803738317757</v>
      </c>
      <c r="I30" s="9">
        <f>C30*2/(1.07*10^6)*10^6</f>
        <v/>
      </c>
    </row>
    <row r="31" ht="13.5" customHeight="1" s="7">
      <c r="A31" s="6" t="n">
        <v>30</v>
      </c>
      <c r="B31" s="8" t="n">
        <v>1.45</v>
      </c>
      <c r="C31" s="8" t="n">
        <v>3.93</v>
      </c>
      <c r="D31" t="n">
        <v>3.953669580419582</v>
      </c>
      <c r="E31" s="6" t="n">
        <v>3</v>
      </c>
      <c r="F31" s="6" t="n">
        <v>15</v>
      </c>
      <c r="G31" s="6" t="n">
        <v>110.18691588785</v>
      </c>
      <c r="I31" s="9">
        <f>C31*2/(1.07*10^6)*10^6</f>
        <v/>
      </c>
    </row>
    <row r="32" ht="13.5" customHeight="1" s="7">
      <c r="A32" s="6" t="n">
        <v>31</v>
      </c>
      <c r="B32" s="8" t="n">
        <v>1.45</v>
      </c>
      <c r="C32" s="8" t="n">
        <v>3.93</v>
      </c>
      <c r="D32" t="n">
        <v>3.953669580419582</v>
      </c>
      <c r="E32" s="6" t="n">
        <v>3</v>
      </c>
      <c r="F32" s="6" t="n">
        <v>16</v>
      </c>
      <c r="G32" s="6" t="n">
        <v>117.532710280374</v>
      </c>
      <c r="I32" s="9">
        <f>C32*2/(1.07*10^6)*10^6</f>
        <v/>
      </c>
    </row>
    <row r="33" ht="13.5" customHeight="1" s="7">
      <c r="A33" s="6" t="n">
        <v>32</v>
      </c>
      <c r="B33" s="8" t="n">
        <v>1.45</v>
      </c>
      <c r="C33" s="8" t="n">
        <v>3.93</v>
      </c>
      <c r="D33" t="n">
        <v>3.953669580419582</v>
      </c>
      <c r="E33" s="6" t="n">
        <v>3</v>
      </c>
      <c r="F33" s="6" t="n">
        <v>22</v>
      </c>
      <c r="G33" s="6" t="n">
        <v>161.607476635514</v>
      </c>
      <c r="I33" s="9">
        <f>C33*2/(1.07*10^6)*10^6</f>
        <v/>
      </c>
    </row>
    <row r="34" ht="13.5" customHeight="1" s="7">
      <c r="A34" s="6" t="n">
        <v>33</v>
      </c>
      <c r="B34" s="8" t="n">
        <v>1.47</v>
      </c>
      <c r="C34" s="8" t="n">
        <v>4.078</v>
      </c>
      <c r="D34" t="n">
        <v>4.115240809190811</v>
      </c>
      <c r="E34" s="6" t="n">
        <v>3</v>
      </c>
      <c r="F34" s="6" t="n">
        <v>21</v>
      </c>
      <c r="G34" s="6" t="n">
        <v>160.071028037383</v>
      </c>
      <c r="I34" s="9">
        <f>C34*2/(1.07*10^6)*10^6</f>
        <v/>
      </c>
    </row>
    <row r="35" ht="13.5" customHeight="1" s="7">
      <c r="A35" s="6" t="n">
        <v>34</v>
      </c>
      <c r="B35" s="8" t="n">
        <v>1.47</v>
      </c>
      <c r="C35" s="8" t="n">
        <v>4.078</v>
      </c>
      <c r="D35" t="n">
        <v>4.115240809190811</v>
      </c>
      <c r="E35" s="6" t="n">
        <v>3</v>
      </c>
      <c r="F35" s="6" t="n">
        <v>1</v>
      </c>
      <c r="G35" s="6" t="n">
        <v>7.62242990654206</v>
      </c>
      <c r="I35" s="9">
        <f>C35*2/(1.07*10^6)*10^6</f>
        <v/>
      </c>
    </row>
    <row r="36" ht="13.5" customHeight="1" s="7">
      <c r="A36" s="6" t="n">
        <v>35</v>
      </c>
      <c r="B36" s="8" t="n">
        <v>1.47</v>
      </c>
      <c r="C36" s="8" t="n">
        <v>4.078</v>
      </c>
      <c r="D36" t="n">
        <v>4.115240809190811</v>
      </c>
      <c r="E36" s="6" t="n">
        <v>3</v>
      </c>
      <c r="F36" s="6" t="n">
        <v>1</v>
      </c>
      <c r="G36" s="6" t="n">
        <v>7.62242990654206</v>
      </c>
      <c r="I36" s="9">
        <f>C36*2/(1.07*10^6)*10^6</f>
        <v/>
      </c>
    </row>
    <row r="37" ht="13.5" customHeight="1" s="7">
      <c r="A37" s="6" t="n">
        <v>36</v>
      </c>
      <c r="B37" s="8" t="n">
        <v>1.47</v>
      </c>
      <c r="C37" s="8" t="n">
        <v>4.078</v>
      </c>
      <c r="D37" t="n">
        <v>4.115240809190811</v>
      </c>
      <c r="E37" s="6" t="n">
        <v>3</v>
      </c>
      <c r="F37" s="6" t="n">
        <v>1</v>
      </c>
      <c r="G37" s="6" t="n">
        <v>7.62242990654206</v>
      </c>
      <c r="I37" s="9">
        <f>C37*2/(1.07*10^6)*10^6</f>
        <v/>
      </c>
    </row>
    <row r="38" ht="13.5" customHeight="1" s="7">
      <c r="A38" s="6" t="n">
        <v>37</v>
      </c>
      <c r="B38" s="8" t="n">
        <v>1.47</v>
      </c>
      <c r="C38" s="8" t="n">
        <v>4.078</v>
      </c>
      <c r="D38" t="n">
        <v>4.115240809190811</v>
      </c>
      <c r="E38" s="6" t="n">
        <v>3</v>
      </c>
      <c r="F38" s="6" t="n">
        <v>1</v>
      </c>
      <c r="G38" s="6" t="n">
        <v>7.62242990654206</v>
      </c>
      <c r="I38" s="9">
        <f>C38*2/(1.07*10^6)*10^6</f>
        <v/>
      </c>
    </row>
    <row r="39" ht="13.5" customHeight="1" s="7">
      <c r="A39" s="6" t="n">
        <v>38</v>
      </c>
      <c r="B39" s="8" t="n">
        <v>1.1</v>
      </c>
      <c r="C39" s="8" t="n">
        <v>1.67</v>
      </c>
      <c r="D39" t="n">
        <v>1.648895104895106</v>
      </c>
      <c r="E39" s="6" t="n">
        <v>3</v>
      </c>
      <c r="F39" s="10" t="n">
        <v>1</v>
      </c>
      <c r="G39" s="6" t="n">
        <v>3.1214953271028</v>
      </c>
      <c r="I39" s="9">
        <f>C39*2/(1.07*10^6)*10^6</f>
        <v/>
      </c>
    </row>
    <row r="40" ht="13.5" customHeight="1" s="7">
      <c r="A40" s="6" t="n">
        <v>39</v>
      </c>
      <c r="B40" s="8" t="n">
        <v>1.1</v>
      </c>
      <c r="C40" s="8" t="n">
        <v>1.67</v>
      </c>
      <c r="D40" t="n">
        <v>1.648895104895106</v>
      </c>
      <c r="E40" s="6" t="n">
        <v>3</v>
      </c>
      <c r="F40" s="6" t="n">
        <v>11</v>
      </c>
      <c r="G40" s="6" t="n">
        <v>34.3364485981308</v>
      </c>
      <c r="I40" s="9">
        <f>C40*2/(1.07*10^6)*10^6</f>
        <v/>
      </c>
    </row>
    <row r="41" ht="13.5" customHeight="1" s="7">
      <c r="A41" s="6" t="n">
        <v>40</v>
      </c>
      <c r="B41" s="8" t="n">
        <v>1.15</v>
      </c>
      <c r="C41" s="8" t="n">
        <v>1.906</v>
      </c>
      <c r="D41" t="n">
        <v>1.917601648351649</v>
      </c>
      <c r="E41" s="6" t="n">
        <v>3</v>
      </c>
      <c r="F41" s="10" t="n">
        <v>11</v>
      </c>
      <c r="G41" s="6" t="n">
        <v>39.188785046729</v>
      </c>
      <c r="I41" s="9">
        <f>C41*2/(1.07*10^6)*10^6</f>
        <v/>
      </c>
    </row>
    <row r="42" ht="13.5" customHeight="1" s="7">
      <c r="A42" s="6" t="n">
        <v>80</v>
      </c>
      <c r="B42" s="6" t="n">
        <v>1.25</v>
      </c>
      <c r="C42" t="n">
        <v/>
      </c>
      <c r="D42" t="n">
        <v>2.515561688311689</v>
      </c>
      <c r="E42" t="n">
        <v/>
      </c>
      <c r="F42" s="6" t="n">
        <v>4</v>
      </c>
      <c r="G42" s="6" t="n">
        <v>51.8</v>
      </c>
      <c r="I42" s="6">
        <f>(11.39+14.51)/2</f>
        <v/>
      </c>
    </row>
    <row r="43" ht="13.5" customHeight="1" s="7">
      <c r="A43" s="6" t="n">
        <v>90</v>
      </c>
      <c r="B43" s="6" t="n">
        <v>1</v>
      </c>
      <c r="C43" s="6" t="n">
        <v>3.23</v>
      </c>
      <c r="D43" t="n">
        <v>1.172028971028972</v>
      </c>
      <c r="E43" t="n">
        <v/>
      </c>
      <c r="F43" s="6" t="n">
        <v>5</v>
      </c>
      <c r="G43" s="6" t="n">
        <v>30.05</v>
      </c>
      <c r="I43" s="6" t="n">
        <v>6.01</v>
      </c>
    </row>
    <row r="44" ht="13.5" customHeight="1" s="7">
      <c r="A44" s="6" t="n">
        <v>109</v>
      </c>
      <c r="B44" s="6" t="n">
        <v>1.35</v>
      </c>
      <c r="C44" t="n">
        <v/>
      </c>
      <c r="D44" t="n">
        <v>3.194250999001002</v>
      </c>
      <c r="E44" t="n">
        <v/>
      </c>
      <c r="F44" s="6" t="n">
        <v>4</v>
      </c>
      <c r="G44" s="6" t="n">
        <v>65.59999999999999</v>
      </c>
      <c r="I44" s="6">
        <f>(14.51+18.29)/2</f>
        <v/>
      </c>
    </row>
    <row r="45" ht="13.5" customHeight="1" s="7">
      <c r="A45" s="6" t="n">
        <v>117</v>
      </c>
      <c r="B45" s="6" t="n">
        <v>1.43</v>
      </c>
      <c r="C45" t="n">
        <v/>
      </c>
      <c r="D45" t="n">
        <v>3.795327522477524</v>
      </c>
      <c r="E45" t="n">
        <v/>
      </c>
      <c r="F45" s="6" t="n">
        <v>1</v>
      </c>
      <c r="G45" s="6" t="n">
        <v>19.361</v>
      </c>
      <c r="I45" s="6">
        <f>(21.86-18.29)/10*3+18.29</f>
        <v/>
      </c>
    </row>
    <row r="46" ht="13.5" customHeight="1" s="7">
      <c r="A46" s="6" t="n">
        <v>123</v>
      </c>
      <c r="B46" s="6" t="n">
        <v>1.45</v>
      </c>
      <c r="C46" t="n">
        <v/>
      </c>
      <c r="D46" t="n">
        <v>3.953669580419582</v>
      </c>
      <c r="E46" t="n">
        <v/>
      </c>
      <c r="F46" s="6" t="n">
        <v>1</v>
      </c>
      <c r="G46" s="6" t="n">
        <v>20.075</v>
      </c>
      <c r="I46" s="6">
        <f>(21.86+18.29)/2</f>
        <v/>
      </c>
    </row>
    <row r="47" ht="13.5" customHeight="1" s="7">
      <c r="A47" s="6" t="n">
        <v>126</v>
      </c>
      <c r="B47" s="6" t="n">
        <v>1.1</v>
      </c>
      <c r="C47" t="n">
        <v/>
      </c>
      <c r="D47" t="n">
        <v>1.648895104895106</v>
      </c>
      <c r="E47" t="n">
        <v/>
      </c>
      <c r="F47" s="6" t="n">
        <v>1</v>
      </c>
      <c r="G47" s="6" t="n">
        <v>6.01</v>
      </c>
      <c r="I47" s="6" t="n">
        <v>6.01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:D14"/>
    </sheetView>
  </sheetViews>
  <sheetFormatPr baseColWidth="8" defaultColWidth="8.59765625" defaultRowHeight="15" zeroHeight="0" outlineLevelRow="0"/>
  <cols>
    <col width="14.83" customWidth="1" style="6" min="1" max="1"/>
    <col width="11.02" customWidth="1" style="6" min="2" max="2"/>
    <col width="15.93" customWidth="1" style="6" min="3" max="3"/>
    <col width="16.67" customWidth="1" style="6" min="4" max="4"/>
    <col width="16.42" customWidth="1" style="6" min="5" max="5"/>
    <col width="16.18" customWidth="1" style="6" min="6" max="6"/>
  </cols>
  <sheetData>
    <row r="1" ht="105.75" customHeight="1" s="7">
      <c r="A1" s="11" t="inlineStr">
        <is>
          <t>Ток накачки усилителя</t>
        </is>
      </c>
      <c r="B1" s="11" t="inlineStr">
        <is>
          <t>Выходная мощность после усилителя со скважностью ½, мВт</t>
        </is>
      </c>
      <c r="C1" s="11" t="inlineStr">
        <is>
          <t>Энергия одного импульса, нДж</t>
        </is>
      </c>
      <c r="D1" s="11" t="inlineStr">
        <is>
          <t>Расчетная энергия, нДж</t>
        </is>
      </c>
      <c r="E1" s="11" t="n"/>
      <c r="F1" s="11" t="n"/>
    </row>
    <row r="2" ht="15" customHeight="1" s="7">
      <c r="A2" s="6" t="n">
        <v>0.5</v>
      </c>
      <c r="B2" s="6" t="n"/>
      <c r="C2" s="6" t="n">
        <v>0.008</v>
      </c>
      <c r="D2" s="6" t="n">
        <v>-0.001362637362636421</v>
      </c>
    </row>
    <row r="3" ht="15" customHeight="1" s="7">
      <c r="A3" s="6" t="n">
        <v>0.6</v>
      </c>
      <c r="B3" s="6" t="n"/>
      <c r="C3" s="6" t="n">
        <v>0.07000000000000001</v>
      </c>
      <c r="D3" s="6" t="n">
        <v>0.07185714285714362</v>
      </c>
    </row>
    <row r="4" ht="15" customHeight="1" s="7">
      <c r="A4" s="6" t="n">
        <v>0.7</v>
      </c>
      <c r="B4" s="6" t="n"/>
      <c r="C4" s="6" t="n">
        <v>0.205</v>
      </c>
      <c r="D4" s="6" t="n">
        <v>0.2258061938061943</v>
      </c>
    </row>
    <row r="5" ht="15" customHeight="1" s="7">
      <c r="A5" s="6" t="n">
        <v>0.8</v>
      </c>
      <c r="B5" s="6" t="n"/>
      <c r="C5" s="6" t="n">
        <v>0.446</v>
      </c>
      <c r="D5" s="6" t="n">
        <v>0.4604845154845162</v>
      </c>
    </row>
    <row r="6" ht="15" customHeight="1" s="7">
      <c r="A6" s="6" t="n">
        <v>0.9</v>
      </c>
      <c r="B6" s="6" t="n"/>
      <c r="C6" s="6" t="n">
        <v>0.783</v>
      </c>
      <c r="D6" s="6" t="n">
        <v>0.7758921078921083</v>
      </c>
    </row>
    <row r="7" ht="15" customHeight="1" s="7">
      <c r="A7" s="6" t="n">
        <v>1</v>
      </c>
      <c r="B7" s="6" t="n"/>
      <c r="C7" s="6" t="n">
        <v>1.2</v>
      </c>
      <c r="D7" s="6" t="n">
        <v>1.172028971028972</v>
      </c>
    </row>
    <row r="8" ht="15" customHeight="1" s="7">
      <c r="A8" s="6" t="n">
        <v>1.1</v>
      </c>
      <c r="B8" s="6" t="n"/>
      <c r="C8" s="6" t="n">
        <v>1.67</v>
      </c>
      <c r="D8" s="6" t="n">
        <v>1.648895104895106</v>
      </c>
    </row>
    <row r="9" ht="15" customHeight="1" s="7">
      <c r="A9" s="6" t="n">
        <v>1.2</v>
      </c>
      <c r="B9" s="6" t="n"/>
      <c r="C9" s="6" t="n">
        <v>2.142</v>
      </c>
      <c r="D9" s="6" t="n">
        <v>2.206490509490511</v>
      </c>
    </row>
    <row r="10" ht="15" customHeight="1" s="7">
      <c r="A10" s="6" t="n">
        <v>1.3</v>
      </c>
      <c r="B10" s="6" t="n"/>
      <c r="C10" s="6" t="n">
        <v>2.938</v>
      </c>
      <c r="D10" s="6" t="n">
        <v>2.844815184815186</v>
      </c>
    </row>
    <row r="11" ht="15" customHeight="1" s="7">
      <c r="A11" s="6" t="n">
        <v>1.4</v>
      </c>
      <c r="B11" s="6" t="n"/>
      <c r="C11" s="6" t="n">
        <v>3.56</v>
      </c>
      <c r="D11" s="6" t="n">
        <v>3.563869130869131</v>
      </c>
    </row>
    <row r="12" ht="15" customHeight="1" s="7">
      <c r="A12" s="6" t="n">
        <v>1.5</v>
      </c>
      <c r="B12" s="6" t="n"/>
      <c r="C12" s="6" t="n">
        <v>4.3</v>
      </c>
      <c r="D12" s="6" t="n">
        <v>4.363652347652351</v>
      </c>
    </row>
    <row r="13" ht="15" customHeight="1" s="7">
      <c r="A13" s="6" t="n">
        <v>1.6</v>
      </c>
      <c r="B13" s="6" t="n"/>
      <c r="C13" s="6" t="n">
        <v>5.2</v>
      </c>
      <c r="D13" s="6" t="n">
        <v>5.244164835164839</v>
      </c>
    </row>
    <row r="14" ht="15" customHeight="1" s="7">
      <c r="A14" s="6" t="n">
        <v>1.7</v>
      </c>
      <c r="B14" s="6" t="n"/>
      <c r="C14" s="6" t="n">
        <v>6.26</v>
      </c>
      <c r="D14" s="6" t="n">
        <v>6.205406593406597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2025-01-24T12:29:46Z</dcterms:created>
  <dcterms:modified xsi:type="dcterms:W3CDTF">2025-01-24T13:19:17Z</dcterms:modified>
  <cp:revision>5</cp:revision>
</cp:coreProperties>
</file>