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84" activeTab="1"/>
  </bookViews>
  <sheets>
    <sheet name="Звіт про результати 1" sheetId="2" r:id="rId1"/>
    <sheet name="Sheet1" sheetId="1" r:id="rId2"/>
  </sheets>
  <definedNames>
    <definedName name="solver_adj" localSheetId="1" hidden="1">Sheet1!$P$18:$T$18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Sheet1!$U$19:$U$23</definedName>
    <definedName name="solver_lhs2" localSheetId="1" hidden="1">Sheet1!$U$23</definedName>
    <definedName name="solver_lhs3" localSheetId="1" hidden="1">Sheet1!$U$23</definedName>
    <definedName name="solver_lhs4" localSheetId="1" hidden="1">Sheet1!$U$23</definedName>
    <definedName name="solver_lhs5" localSheetId="1" hidden="1">Sheet1!$U$23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Sheet1!$U$18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1</definedName>
    <definedName name="solver_rhs2" localSheetId="1" hidden="1">1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 calcMode="manual"/>
</workbook>
</file>

<file path=xl/calcChain.xml><?xml version="1.0" encoding="utf-8"?>
<calcChain xmlns="http://schemas.openxmlformats.org/spreadsheetml/2006/main">
  <c r="L18" i="1" l="1"/>
  <c r="Y18" i="1"/>
  <c r="Y19" i="1" s="1"/>
  <c r="U23" i="1"/>
  <c r="U22" i="1"/>
  <c r="U21" i="1"/>
  <c r="U20" i="1"/>
  <c r="U19" i="1"/>
  <c r="U18" i="1"/>
  <c r="L19" i="1"/>
  <c r="L22" i="1"/>
  <c r="H19" i="1"/>
  <c r="H18" i="1"/>
  <c r="H23" i="1"/>
  <c r="H22" i="1"/>
  <c r="H21" i="1"/>
  <c r="H20" i="1"/>
  <c r="Y20" i="1" l="1"/>
  <c r="Y22" i="1"/>
  <c r="Y21" i="1"/>
  <c r="Y23" i="1"/>
  <c r="L23" i="1"/>
  <c r="L20" i="1"/>
  <c r="L21" i="1"/>
  <c r="L13" i="1"/>
  <c r="H14" i="1"/>
  <c r="H12" i="1"/>
  <c r="H9" i="1"/>
  <c r="G9" i="1"/>
  <c r="F9" i="1"/>
  <c r="E9" i="1"/>
  <c r="D9" i="1"/>
  <c r="I8" i="1"/>
  <c r="I7" i="1"/>
  <c r="I6" i="1"/>
  <c r="I5" i="1"/>
  <c r="I4" i="1"/>
  <c r="Y24" i="1" l="1"/>
  <c r="L24" i="1"/>
</calcChain>
</file>

<file path=xl/sharedStrings.xml><?xml version="1.0" encoding="utf-8"?>
<sst xmlns="http://schemas.openxmlformats.org/spreadsheetml/2006/main" count="107" uniqueCount="82">
  <si>
    <t>Гравці</t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</si>
  <si>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</si>
  <si>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</si>
  <si>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</si>
  <si>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</si>
  <si>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</si>
  <si>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</si>
  <si>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</si>
  <si>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</si>
  <si>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</si>
  <si>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A5</t>
  </si>
  <si>
    <t>min A</t>
  </si>
  <si>
    <t>max B</t>
  </si>
  <si>
    <t xml:space="preserve">Максимальне А з мінімальних становить- </t>
  </si>
  <si>
    <t xml:space="preserve">Мінімальне В з максимальних становить- </t>
  </si>
  <si>
    <t xml:space="preserve">Сідлова точка: </t>
  </si>
  <si>
    <t>X1</t>
  </si>
  <si>
    <t>X2</t>
  </si>
  <si>
    <t>X3</t>
  </si>
  <si>
    <t>X4</t>
  </si>
  <si>
    <t>X5</t>
  </si>
  <si>
    <t>F(x)</t>
  </si>
  <si>
    <t>Microsoft Excel 15.0 Звіт про результати</t>
  </si>
  <si>
    <t>Аркуш: [лаб5.xlsx]Sheet1</t>
  </si>
  <si>
    <t>Звіт створено: 02.12.2020 18:54:15</t>
  </si>
  <si>
    <t>Результат: Розв'язання знайдено. Усі обмеження й умови оптимальності дотримані.</t>
  </si>
  <si>
    <t>Модуль розв'язувача</t>
  </si>
  <si>
    <t>Модуль: За симплекс-методом</t>
  </si>
  <si>
    <t>Час розв'язання: 0,016 Секунди.</t>
  </si>
  <si>
    <t>Ітерації: 6 Підзадачі: 0</t>
  </si>
  <si>
    <t>Параметри модуля розв'язувача</t>
  </si>
  <si>
    <t>Максимальний час Без обмежень,  Ітерації Без обмежень, Precision 0,000001</t>
  </si>
  <si>
    <t>Максимальна кількість підзадач: Без обмежень, Максимальна кількість цілочислових розв'язань Без обмежень, Похибка цілого числа 1%, Вважати не від'ємним</t>
  </si>
  <si>
    <t>Клітинка цільової функції (Мінімум)</t>
  </si>
  <si>
    <t>Клітинка</t>
  </si>
  <si>
    <t>Назва</t>
  </si>
  <si>
    <t>Вихідне значення</t>
  </si>
  <si>
    <t>Остаточне значення</t>
  </si>
  <si>
    <t>Клітинки змінних</t>
  </si>
  <si>
    <t>Ціле число</t>
  </si>
  <si>
    <t>Обмеження</t>
  </si>
  <si>
    <t>Значення клітинки</t>
  </si>
  <si>
    <t>Формула</t>
  </si>
  <si>
    <t>Стан</t>
  </si>
  <si>
    <t>Допуск</t>
  </si>
  <si>
    <t>$H$18</t>
  </si>
  <si>
    <t>$C$18</t>
  </si>
  <si>
    <t>Продовжити</t>
  </si>
  <si>
    <t>$D$18</t>
  </si>
  <si>
    <t>$E$18</t>
  </si>
  <si>
    <t>$F$18</t>
  </si>
  <si>
    <t>$G$18</t>
  </si>
  <si>
    <t>$H$19</t>
  </si>
  <si>
    <t>$H$19&gt;=1</t>
  </si>
  <si>
    <t>Без зв'язування</t>
  </si>
  <si>
    <t>$H$20</t>
  </si>
  <si>
    <t>$H$20&gt;=1</t>
  </si>
  <si>
    <t>Зв'язування</t>
  </si>
  <si>
    <t>$H$21</t>
  </si>
  <si>
    <t>$H$21&gt;=1</t>
  </si>
  <si>
    <t>$H$22</t>
  </si>
  <si>
    <t>$H$22&gt;=1</t>
  </si>
  <si>
    <t>$H$23</t>
  </si>
  <si>
    <t>$H$23&gt;=1</t>
  </si>
  <si>
    <t>$C$18:$G$18</t>
  </si>
  <si>
    <t>V=</t>
  </si>
  <si>
    <t>p1</t>
  </si>
  <si>
    <t>p2</t>
  </si>
  <si>
    <t>p3</t>
  </si>
  <si>
    <t>p4</t>
  </si>
  <si>
    <t>p5</t>
  </si>
  <si>
    <t>Y1</t>
  </si>
  <si>
    <t>Y2</t>
  </si>
  <si>
    <t>Y3</t>
  </si>
  <si>
    <t>Y4</t>
  </si>
  <si>
    <t>Y5</t>
  </si>
  <si>
    <t>F(y)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</si>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</sst>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5" workbookViewId="0"/>
  </sheetViews>
  <sheetFormatPr defaultRowHeight="14.4" outlineLevelRow="1" x14ac:dyDescent="0.3"/>
  <cols>
    <col min="1" max="1" width="2.33203125" customWidth="1"/>
    <col min="2" max="2" width="8.5546875" customWidth="1"/>
    <col min="3" max="3" width="6.109375" customWidth="1"/>
    <col min="4" max="4" width="17.5546875" bestFit="1" customWidth="1"/>
    <col min="5" max="5" width="18.88671875" bestFit="1" customWidth="1"/>
    <col min="6" max="6" width="14.88671875" bestFit="1" customWidth="1"/>
    <col min="7" max="7" width="12" bestFit="1" customWidth="1"/>
  </cols>
  <sheetData>
    <row r="1" spans="1:5" x14ac:dyDescent="0.3">
      <c r="A1" s="1" t="s">
        <v>22</v>
      </c>
    </row>
    <row r="2" spans="1:5" x14ac:dyDescent="0.3">
      <c r="A2" s="1" t="s">
        <v>23</v>
      </c>
    </row>
    <row r="3" spans="1:5" x14ac:dyDescent="0.3">
      <c r="A3" s="1" t="s">
        <v>24</v>
      </c>
    </row>
    <row r="4" spans="1:5" x14ac:dyDescent="0.3">
      <c r="A4" s="1" t="s">
        <v>25</v>
      </c>
    </row>
    <row r="5" spans="1:5" x14ac:dyDescent="0.3">
      <c r="A5" s="1" t="s">
        <v>26</v>
      </c>
    </row>
    <row r="6" spans="1:5" hidden="1" outlineLevel="1" x14ac:dyDescent="0.3">
      <c r="A6" s="1"/>
      <c r="B6" t="s">
        <v>27</v>
      </c>
    </row>
    <row r="7" spans="1:5" hidden="1" outlineLevel="1" x14ac:dyDescent="0.3">
      <c r="A7" s="1"/>
      <c r="B7" t="s">
        <v>28</v>
      </c>
    </row>
    <row r="8" spans="1:5" hidden="1" outlineLevel="1" x14ac:dyDescent="0.3">
      <c r="A8" s="1"/>
      <c r="B8" t="s">
        <v>29</v>
      </c>
    </row>
    <row r="9" spans="1:5" collapsed="1" x14ac:dyDescent="0.3">
      <c r="A9" s="1" t="s">
        <v>30</v>
      </c>
    </row>
    <row r="10" spans="1:5" hidden="1" outlineLevel="1" x14ac:dyDescent="0.3">
      <c r="B10" t="s">
        <v>31</v>
      </c>
    </row>
    <row r="11" spans="1:5" hidden="1" outlineLevel="1" x14ac:dyDescent="0.3">
      <c r="B11" t="s">
        <v>32</v>
      </c>
    </row>
    <row r="12" spans="1:5" collapsed="1" x14ac:dyDescent="0.3"/>
    <row r="14" spans="1:5" ht="15" thickBot="1" x14ac:dyDescent="0.35">
      <c r="A14" t="s">
        <v>33</v>
      </c>
    </row>
    <row r="15" spans="1:5" ht="15" thickBot="1" x14ac:dyDescent="0.35">
      <c r="B15" s="3" t="s">
        <v>34</v>
      </c>
      <c r="C15" s="3" t="s">
        <v>35</v>
      </c>
      <c r="D15" s="3" t="s">
        <v>36</v>
      </c>
      <c r="E15" s="3" t="s">
        <v>37</v>
      </c>
    </row>
    <row r="16" spans="1:5" ht="15" thickBot="1" x14ac:dyDescent="0.35">
      <c r="B16" s="2" t="s">
        <v>45</v>
      </c>
      <c r="C16" s="2" t="s">
        <v>21</v>
      </c>
      <c r="D16" s="6">
        <v>0.16030534351145034</v>
      </c>
      <c r="E16" s="6">
        <v>0.16030534351145034</v>
      </c>
    </row>
    <row r="19" spans="1:7" ht="15" thickBot="1" x14ac:dyDescent="0.35">
      <c r="A19" t="s">
        <v>38</v>
      </c>
    </row>
    <row r="20" spans="1:7" ht="15" thickBot="1" x14ac:dyDescent="0.35">
      <c r="B20" s="3" t="s">
        <v>34</v>
      </c>
      <c r="C20" s="3" t="s">
        <v>35</v>
      </c>
      <c r="D20" s="3" t="s">
        <v>36</v>
      </c>
      <c r="E20" s="3" t="s">
        <v>37</v>
      </c>
      <c r="F20" s="3" t="s">
        <v>39</v>
      </c>
    </row>
    <row r="21" spans="1:7" x14ac:dyDescent="0.3">
      <c r="B21" s="10" t="s">
        <v>64</v>
      </c>
      <c r="C21" s="9"/>
      <c r="D21" s="9"/>
      <c r="E21" s="9"/>
      <c r="F21" s="9"/>
    </row>
    <row r="22" spans="1:7" hidden="1" outlineLevel="1" x14ac:dyDescent="0.3">
      <c r="B22" s="5" t="s">
        <v>46</v>
      </c>
      <c r="C22" s="5" t="s">
        <v>16</v>
      </c>
      <c r="D22" s="7">
        <v>6.4885496183206104E-2</v>
      </c>
      <c r="E22" s="7">
        <v>6.4885496183206104E-2</v>
      </c>
      <c r="F22" s="5" t="s">
        <v>47</v>
      </c>
    </row>
    <row r="23" spans="1:7" hidden="1" outlineLevel="1" x14ac:dyDescent="0.3">
      <c r="B23" s="5" t="s">
        <v>48</v>
      </c>
      <c r="C23" s="5" t="s">
        <v>17</v>
      </c>
      <c r="D23" s="7">
        <v>6.870229007633584E-2</v>
      </c>
      <c r="E23" s="7">
        <v>6.870229007633584E-2</v>
      </c>
      <c r="F23" s="5" t="s">
        <v>47</v>
      </c>
    </row>
    <row r="24" spans="1:7" hidden="1" outlineLevel="1" x14ac:dyDescent="0.3">
      <c r="B24" s="5" t="s">
        <v>49</v>
      </c>
      <c r="C24" s="5" t="s">
        <v>18</v>
      </c>
      <c r="D24" s="7">
        <v>0</v>
      </c>
      <c r="E24" s="7">
        <v>0</v>
      </c>
      <c r="F24" s="5" t="s">
        <v>47</v>
      </c>
    </row>
    <row r="25" spans="1:7" hidden="1" outlineLevel="1" x14ac:dyDescent="0.3">
      <c r="B25" s="5" t="s">
        <v>50</v>
      </c>
      <c r="C25" s="5" t="s">
        <v>19</v>
      </c>
      <c r="D25" s="7">
        <v>2.671755725190841E-2</v>
      </c>
      <c r="E25" s="7">
        <v>2.671755725190841E-2</v>
      </c>
      <c r="F25" s="5" t="s">
        <v>47</v>
      </c>
    </row>
    <row r="26" spans="1:7" ht="15" hidden="1" outlineLevel="1" thickBot="1" x14ac:dyDescent="0.35">
      <c r="B26" s="2" t="s">
        <v>51</v>
      </c>
      <c r="C26" s="2" t="s">
        <v>20</v>
      </c>
      <c r="D26" s="6">
        <v>0</v>
      </c>
      <c r="E26" s="6">
        <v>0</v>
      </c>
      <c r="F26" s="2" t="s">
        <v>47</v>
      </c>
    </row>
    <row r="27" spans="1:7" collapsed="1" x14ac:dyDescent="0.3">
      <c r="B27" s="4"/>
      <c r="C27" s="4"/>
      <c r="D27" s="8"/>
      <c r="E27" s="8"/>
      <c r="F27" s="4"/>
    </row>
    <row r="30" spans="1:7" ht="15" thickBot="1" x14ac:dyDescent="0.35">
      <c r="A30" t="s">
        <v>40</v>
      </c>
    </row>
    <row r="31" spans="1:7" ht="15" thickBot="1" x14ac:dyDescent="0.35">
      <c r="B31" s="3" t="s">
        <v>34</v>
      </c>
      <c r="C31" s="3" t="s">
        <v>35</v>
      </c>
      <c r="D31" s="3" t="s">
        <v>41</v>
      </c>
      <c r="E31" s="3" t="s">
        <v>42</v>
      </c>
      <c r="F31" s="3" t="s">
        <v>43</v>
      </c>
      <c r="G31" s="3" t="s">
        <v>44</v>
      </c>
    </row>
    <row r="32" spans="1:7" x14ac:dyDescent="0.3">
      <c r="B32" s="5" t="s">
        <v>52</v>
      </c>
      <c r="C32" s="5" t="s">
        <v>21</v>
      </c>
      <c r="D32" s="7">
        <v>1.2938931297709924</v>
      </c>
      <c r="E32" s="5" t="s">
        <v>53</v>
      </c>
      <c r="F32" s="5" t="s">
        <v>54</v>
      </c>
      <c r="G32" s="7">
        <v>0.29389312977099236</v>
      </c>
    </row>
    <row r="33" spans="2:7" x14ac:dyDescent="0.3">
      <c r="B33" s="5" t="s">
        <v>55</v>
      </c>
      <c r="C33" s="5" t="s">
        <v>21</v>
      </c>
      <c r="D33" s="7">
        <v>0.99999999999999978</v>
      </c>
      <c r="E33" s="5" t="s">
        <v>56</v>
      </c>
      <c r="F33" s="5" t="s">
        <v>57</v>
      </c>
      <c r="G33" s="7">
        <v>0</v>
      </c>
    </row>
    <row r="34" spans="2:7" x14ac:dyDescent="0.3">
      <c r="B34" s="5" t="s">
        <v>58</v>
      </c>
      <c r="C34" s="5" t="s">
        <v>21</v>
      </c>
      <c r="D34" s="7">
        <v>0.99999999999999989</v>
      </c>
      <c r="E34" s="5" t="s">
        <v>59</v>
      </c>
      <c r="F34" s="5" t="s">
        <v>57</v>
      </c>
      <c r="G34" s="7">
        <v>0</v>
      </c>
    </row>
    <row r="35" spans="2:7" x14ac:dyDescent="0.3">
      <c r="B35" s="5" t="s">
        <v>60</v>
      </c>
      <c r="C35" s="5" t="s">
        <v>21</v>
      </c>
      <c r="D35" s="7">
        <v>0.99999999999999989</v>
      </c>
      <c r="E35" s="5" t="s">
        <v>61</v>
      </c>
      <c r="F35" s="5" t="s">
        <v>57</v>
      </c>
      <c r="G35" s="7">
        <v>0</v>
      </c>
    </row>
    <row r="36" spans="2:7" ht="15" thickBot="1" x14ac:dyDescent="0.35">
      <c r="B36" s="2" t="s">
        <v>62</v>
      </c>
      <c r="C36" s="2" t="s">
        <v>21</v>
      </c>
      <c r="D36" s="6">
        <v>1.1068702290076333</v>
      </c>
      <c r="E36" s="2" t="s">
        <v>63</v>
      </c>
      <c r="F36" s="2" t="s">
        <v>54</v>
      </c>
      <c r="G36" s="6">
        <v>0.10687022900763332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4"/>
  <sheetViews>
    <sheetView tabSelected="1" topLeftCell="C1" workbookViewId="0">
      <selection activeCell="P18" sqref="P18:T18"/>
    </sheetView>
  </sheetViews>
  <sheetFormatPr defaultRowHeight="14.4" x14ac:dyDescent="0.3"/>
  <sheetData>
    <row r="3" spans="3:12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11</v>
      </c>
    </row>
    <row r="4" spans="3:12" x14ac:dyDescent="0.3">
      <c r="C4" t="s">
        <v>6</v>
      </c>
      <c r="D4">
        <v>8</v>
      </c>
      <c r="E4">
        <v>3</v>
      </c>
      <c r="F4">
        <v>6</v>
      </c>
      <c r="G4">
        <v>11</v>
      </c>
      <c r="H4">
        <v>4</v>
      </c>
      <c r="I4">
        <f>MIN(D4:H4)</f>
        <v>3</v>
      </c>
    </row>
    <row r="5" spans="3:12" x14ac:dyDescent="0.3">
      <c r="C5" t="s">
        <v>7</v>
      </c>
      <c r="D5">
        <v>7</v>
      </c>
      <c r="E5">
        <v>9</v>
      </c>
      <c r="F5">
        <v>5</v>
      </c>
      <c r="G5">
        <v>3</v>
      </c>
      <c r="H5">
        <v>10</v>
      </c>
      <c r="I5">
        <f>MIN(D5:H5)</f>
        <v>3</v>
      </c>
    </row>
    <row r="6" spans="3:12" x14ac:dyDescent="0.3">
      <c r="C6" t="s">
        <v>8</v>
      </c>
      <c r="D6">
        <v>4</v>
      </c>
      <c r="E6">
        <v>7</v>
      </c>
      <c r="F6">
        <v>8</v>
      </c>
      <c r="G6">
        <v>3</v>
      </c>
      <c r="H6">
        <v>9</v>
      </c>
      <c r="I6">
        <f>MIN(D6:H6)</f>
        <v>3</v>
      </c>
    </row>
    <row r="7" spans="3:12" x14ac:dyDescent="0.3">
      <c r="C7" t="s">
        <v>9</v>
      </c>
      <c r="D7">
        <v>11</v>
      </c>
      <c r="E7">
        <v>7</v>
      </c>
      <c r="F7">
        <v>10</v>
      </c>
      <c r="G7">
        <v>3</v>
      </c>
      <c r="H7">
        <v>6</v>
      </c>
      <c r="I7">
        <f>MIN(D7:H7)</f>
        <v>3</v>
      </c>
    </row>
    <row r="8" spans="3:12" x14ac:dyDescent="0.3">
      <c r="C8" t="s">
        <v>10</v>
      </c>
      <c r="D8">
        <v>8</v>
      </c>
      <c r="E8">
        <v>4</v>
      </c>
      <c r="F8">
        <v>9</v>
      </c>
      <c r="G8">
        <v>7</v>
      </c>
      <c r="H8">
        <v>11</v>
      </c>
      <c r="I8">
        <f>MIN(D8:H8)</f>
        <v>4</v>
      </c>
    </row>
    <row r="9" spans="3:12" x14ac:dyDescent="0.3">
      <c r="C9" t="s">
        <v>12</v>
      </c>
      <c r="D9">
        <f>MAX(D4:D8)</f>
        <v>11</v>
      </c>
      <c r="E9">
        <f>MAX(E4:E8)</f>
        <v>9</v>
      </c>
      <c r="F9">
        <f>MAX(F4:F8)</f>
        <v>10</v>
      </c>
      <c r="G9">
        <f>MAX(G4:G8)</f>
        <v>11</v>
      </c>
      <c r="H9">
        <f>MAX(H4:H8)</f>
        <v>11</v>
      </c>
    </row>
    <row r="12" spans="3:12" x14ac:dyDescent="0.3">
      <c r="C12" t="s">
        <v>13</v>
      </c>
      <c r="H12">
        <f>MAX(I4:I8)</f>
        <v>4</v>
      </c>
    </row>
    <row r="13" spans="3:12" x14ac:dyDescent="0.3">
      <c r="J13" t="s">
        <v>15</v>
      </c>
      <c r="L13" t="str">
        <f>IF(H12=H14, "Сідлова точка існує", "Сідлова точка не існує")</f>
        <v>Сідлова точка не існує</v>
      </c>
    </row>
    <row r="14" spans="3:12" x14ac:dyDescent="0.3">
      <c r="C14" t="s">
        <v>14</v>
      </c>
      <c r="H14">
        <f>MIN(D9:H9)</f>
        <v>9</v>
      </c>
    </row>
    <row r="17" spans="3:25" x14ac:dyDescent="0.3"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P17" t="s">
        <v>71</v>
      </c>
      <c r="Q17" t="s">
        <v>72</v>
      </c>
      <c r="R17" t="s">
        <v>73</v>
      </c>
      <c r="S17" t="s">
        <v>74</v>
      </c>
      <c r="T17" t="s">
        <v>75</v>
      </c>
      <c r="U17" t="s">
        <v>76</v>
      </c>
    </row>
    <row r="18" spans="3:25" x14ac:dyDescent="0.3">
      <c r="C18" s="13">
        <v>6.4885496183206104E-2</v>
      </c>
      <c r="D18" s="13">
        <v>6.870229007633584E-2</v>
      </c>
      <c r="E18" s="13">
        <v>0</v>
      </c>
      <c r="F18" s="13">
        <v>2.671755725190841E-2</v>
      </c>
      <c r="G18" s="13">
        <v>0</v>
      </c>
      <c r="H18" s="11">
        <f>(C18+D18+E18+F18+G18)</f>
        <v>0.16030534351145034</v>
      </c>
      <c r="K18" t="s">
        <v>65</v>
      </c>
      <c r="L18">
        <f>1/(C18+D18+E18+F18+G18)</f>
        <v>6.2380952380952399</v>
      </c>
      <c r="P18" s="13">
        <v>0</v>
      </c>
      <c r="Q18" s="13">
        <v>7.6335877862595408E-2</v>
      </c>
      <c r="R18" s="13">
        <v>3.0534351145038181E-2</v>
      </c>
      <c r="S18" s="13">
        <v>5.3435114503816793E-2</v>
      </c>
      <c r="T18" s="13">
        <v>0</v>
      </c>
      <c r="U18" s="11">
        <f>(P18+Q18+R18+S18+T18)</f>
        <v>0.16030534351145037</v>
      </c>
      <c r="X18" t="s">
        <v>65</v>
      </c>
      <c r="Y18">
        <f>1/(P18+Q18+R18+S18+T18)</f>
        <v>6.2380952380952381</v>
      </c>
    </row>
    <row r="19" spans="3:25" x14ac:dyDescent="0.3">
      <c r="C19">
        <v>8</v>
      </c>
      <c r="D19">
        <v>7</v>
      </c>
      <c r="E19">
        <v>4</v>
      </c>
      <c r="F19">
        <v>11</v>
      </c>
      <c r="G19">
        <v>8</v>
      </c>
      <c r="H19" s="12">
        <f>C19*C18+D19*D18+E19*E18+F19*F18+G19*G18</f>
        <v>1.2938931297709924</v>
      </c>
      <c r="K19" t="s">
        <v>66</v>
      </c>
      <c r="L19">
        <f>C18*L18</f>
        <v>0.40476190476190488</v>
      </c>
      <c r="P19">
        <v>8</v>
      </c>
      <c r="Q19">
        <v>3</v>
      </c>
      <c r="R19">
        <v>6</v>
      </c>
      <c r="S19">
        <v>11</v>
      </c>
      <c r="T19">
        <v>4</v>
      </c>
      <c r="U19" s="12">
        <f>P19*P18+Q19*Q18+R19*R18+S19*S18+T19*T18</f>
        <v>1</v>
      </c>
      <c r="X19" t="s">
        <v>77</v>
      </c>
      <c r="Y19">
        <f>P18*Y18</f>
        <v>0</v>
      </c>
    </row>
    <row r="20" spans="3:25" x14ac:dyDescent="0.3">
      <c r="C20">
        <v>3</v>
      </c>
      <c r="D20">
        <v>9</v>
      </c>
      <c r="E20">
        <v>7</v>
      </c>
      <c r="F20">
        <v>7</v>
      </c>
      <c r="G20">
        <v>4</v>
      </c>
      <c r="H20" s="12">
        <f>C20*C18+D20*D18+E20*E18+F20*F18+G20*G18</f>
        <v>0.99999999999999978</v>
      </c>
      <c r="K20" t="s">
        <v>67</v>
      </c>
      <c r="L20">
        <f>D18*L18</f>
        <v>0.42857142857142844</v>
      </c>
      <c r="P20">
        <v>7</v>
      </c>
      <c r="Q20">
        <v>9</v>
      </c>
      <c r="R20">
        <v>5</v>
      </c>
      <c r="S20">
        <v>3</v>
      </c>
      <c r="T20">
        <v>10</v>
      </c>
      <c r="U20" s="12">
        <f>P20*P18+Q20*Q18+R20*R18+S20*S18+T20*T18</f>
        <v>1</v>
      </c>
      <c r="X20" t="s">
        <v>78</v>
      </c>
      <c r="Y20">
        <f>Q18*Y18</f>
        <v>0.47619047619047611</v>
      </c>
    </row>
    <row r="21" spans="3:25" x14ac:dyDescent="0.3">
      <c r="C21">
        <v>6</v>
      </c>
      <c r="D21">
        <v>5</v>
      </c>
      <c r="E21">
        <v>8</v>
      </c>
      <c r="F21">
        <v>10</v>
      </c>
      <c r="G21">
        <v>9</v>
      </c>
      <c r="H21" s="12">
        <f>C21*C18+D21*D18+E21*E18+F21*F18+G21*G18</f>
        <v>0.99999999999999989</v>
      </c>
      <c r="K21" t="s">
        <v>68</v>
      </c>
      <c r="L21">
        <f>E18*L18</f>
        <v>0</v>
      </c>
      <c r="P21">
        <v>4</v>
      </c>
      <c r="Q21">
        <v>7</v>
      </c>
      <c r="R21">
        <v>8</v>
      </c>
      <c r="S21">
        <v>3</v>
      </c>
      <c r="T21">
        <v>9</v>
      </c>
      <c r="U21" s="12">
        <f>P21*P18+Q21*Q18+R21*R18+S21*S18+T21*T18</f>
        <v>0.93893129770992356</v>
      </c>
      <c r="X21" t="s">
        <v>79</v>
      </c>
      <c r="Y21">
        <f>R18*Y18</f>
        <v>0.19047619047619055</v>
      </c>
    </row>
    <row r="22" spans="3:25" x14ac:dyDescent="0.3">
      <c r="C22">
        <v>11</v>
      </c>
      <c r="D22">
        <v>3</v>
      </c>
      <c r="E22">
        <v>3</v>
      </c>
      <c r="F22">
        <v>3</v>
      </c>
      <c r="G22">
        <v>7</v>
      </c>
      <c r="H22" s="12">
        <f>C22*C18+D22*D18+E22*E18+F22*F18+G22*G18</f>
        <v>0.99999999999999989</v>
      </c>
      <c r="K22" t="s">
        <v>69</v>
      </c>
      <c r="L22">
        <f>F18*L18</f>
        <v>0.1666666666666668</v>
      </c>
      <c r="P22">
        <v>11</v>
      </c>
      <c r="Q22">
        <v>7</v>
      </c>
      <c r="R22">
        <v>10</v>
      </c>
      <c r="S22">
        <v>3</v>
      </c>
      <c r="T22">
        <v>6</v>
      </c>
      <c r="U22" s="12">
        <f>P22*P18+Q22*Q18+R22*R18+S22*S18+T22*T18</f>
        <v>1</v>
      </c>
      <c r="X22" t="s">
        <v>80</v>
      </c>
      <c r="Y22">
        <f>S18*Y18</f>
        <v>0.33333333333333331</v>
      </c>
    </row>
    <row r="23" spans="3:25" x14ac:dyDescent="0.3">
      <c r="C23">
        <v>4</v>
      </c>
      <c r="D23">
        <v>10</v>
      </c>
      <c r="E23">
        <v>9</v>
      </c>
      <c r="F23">
        <v>6</v>
      </c>
      <c r="G23">
        <v>11</v>
      </c>
      <c r="H23" s="12">
        <f>C23*C18+D23*D18+E23*E18+F23*F18+G23*G18</f>
        <v>1.1068702290076333</v>
      </c>
      <c r="K23" t="s">
        <v>70</v>
      </c>
      <c r="L23">
        <f>G18*L18</f>
        <v>0</v>
      </c>
      <c r="P23">
        <v>8</v>
      </c>
      <c r="Q23">
        <v>4</v>
      </c>
      <c r="R23">
        <v>9</v>
      </c>
      <c r="S23">
        <v>7</v>
      </c>
      <c r="T23">
        <v>11</v>
      </c>
      <c r="U23" s="12">
        <f>P23*P18+Q23*Q18+R23*R18+S23*S18+T23*T18</f>
        <v>0.95419847328244289</v>
      </c>
      <c r="X23" t="s">
        <v>81</v>
      </c>
      <c r="Y23">
        <f>T18*Y18</f>
        <v>0</v>
      </c>
    </row>
    <row r="24" spans="3:25" x14ac:dyDescent="0.3">
      <c r="L24">
        <f>SUM(L19:L23)</f>
        <v>1</v>
      </c>
      <c r="Y24">
        <f>SUM(Y19:Y23)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Звіт про результати 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2021-01-12T16:56:20Z</dcterms:modified>
</cp:coreProperties>
</file>