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sciar\Desktop\"/>
    </mc:Choice>
  </mc:AlternateContent>
  <xr:revisionPtr revIDLastSave="0" documentId="13_ncr:1_{0409C8C6-BCCA-4B7A-9D2C-CD2B2F6A8449}" xr6:coauthVersionLast="47" xr6:coauthVersionMax="47" xr10:uidLastSave="{00000000-0000-0000-0000-000000000000}"/>
  <bookViews>
    <workbookView xWindow="-6960" yWindow="2250" windowWidth="14160" windowHeight="14535" activeTab="1" xr2:uid="{00000000-000D-0000-FFFF-FFFF00000000}"/>
  </bookViews>
  <sheets>
    <sheet name="Accepted Inbound Stude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M34" i="2"/>
  <c r="Q5" i="2"/>
  <c r="T8" i="2"/>
  <c r="R14" i="2"/>
  <c r="R16" i="2"/>
  <c r="R19" i="2"/>
  <c r="R21" i="2"/>
  <c r="R25" i="2"/>
  <c r="S25" i="2"/>
  <c r="T25" i="2"/>
  <c r="U25" i="2"/>
  <c r="V25" i="2"/>
  <c r="M19" i="1" l="1"/>
  <c r="M23" i="1" l="1"/>
  <c r="M103" i="1"/>
  <c r="M72" i="1"/>
  <c r="M32" i="1"/>
  <c r="M94" i="1"/>
  <c r="M5" i="1"/>
  <c r="M33" i="1"/>
  <c r="M21" i="1"/>
  <c r="M22" i="1"/>
  <c r="M122" i="1"/>
  <c r="M123" i="1"/>
  <c r="M58" i="1"/>
  <c r="M79" i="1"/>
  <c r="M59" i="1"/>
  <c r="M90" i="1"/>
  <c r="M52" i="1"/>
  <c r="M82" i="1"/>
  <c r="M86" i="1"/>
  <c r="M25" i="1"/>
  <c r="M66" i="1"/>
  <c r="M116" i="1"/>
  <c r="M60" i="1"/>
  <c r="M87" i="1"/>
  <c r="M128" i="1"/>
  <c r="M24" i="1"/>
  <c r="M2" i="1"/>
  <c r="M48" i="1"/>
  <c r="M14" i="1"/>
  <c r="M81" i="1"/>
  <c r="M96" i="1"/>
  <c r="M80" i="1"/>
  <c r="M36" i="1"/>
  <c r="M73" i="1"/>
  <c r="M131" i="1"/>
  <c r="M49" i="1"/>
  <c r="M121" i="1"/>
  <c r="M27" i="1"/>
  <c r="M132" i="1"/>
  <c r="M97" i="1"/>
  <c r="M98" i="1"/>
  <c r="M91" i="1"/>
  <c r="M112" i="1"/>
  <c r="M130" i="1"/>
  <c r="M74" i="1"/>
  <c r="M75" i="1"/>
  <c r="M126" i="1"/>
  <c r="M40" i="1"/>
  <c r="M127" i="1"/>
  <c r="M56" i="1"/>
  <c r="M99" i="1"/>
  <c r="M50" i="1"/>
  <c r="M88" i="1"/>
  <c r="M62" i="1"/>
  <c r="M100" i="1"/>
  <c r="M76" i="1"/>
  <c r="M3" i="1"/>
  <c r="M118" i="1"/>
  <c r="M113" i="1"/>
  <c r="M124" i="1"/>
  <c r="M63" i="1"/>
  <c r="M41" i="1"/>
  <c r="M101" i="1"/>
  <c r="M64" i="1"/>
  <c r="M119" i="1"/>
  <c r="M129" i="1"/>
  <c r="M42" i="1"/>
  <c r="M120" i="1"/>
  <c r="M102" i="1"/>
  <c r="M43" i="1"/>
  <c r="M51" i="1"/>
  <c r="M8" i="1"/>
  <c r="M44" i="1"/>
  <c r="M15" i="1"/>
  <c r="M39" i="1"/>
  <c r="M83" i="1"/>
  <c r="M84" i="1"/>
  <c r="M45" i="1"/>
  <c r="M92" i="1"/>
  <c r="M46" i="1"/>
  <c r="M114" i="1"/>
  <c r="M65" i="1"/>
  <c r="M16" i="1"/>
  <c r="M77" i="1"/>
  <c r="M104" i="1"/>
  <c r="M9" i="1"/>
  <c r="M85" i="1"/>
  <c r="M17" i="1"/>
  <c r="M115" i="1"/>
  <c r="M18" i="1"/>
  <c r="M30" i="1"/>
  <c r="M78" i="1"/>
  <c r="M10" i="1"/>
  <c r="M37" i="1"/>
  <c r="M105" i="1"/>
  <c r="M11" i="1"/>
  <c r="M93" i="1"/>
  <c r="M38" i="1"/>
  <c r="M12" i="1"/>
  <c r="M106" i="1"/>
  <c r="M89" i="1"/>
  <c r="M47" i="1"/>
  <c r="M107" i="1"/>
  <c r="M108" i="1"/>
  <c r="M28" i="1"/>
  <c r="M20" i="1"/>
  <c r="M55" i="1"/>
  <c r="M6" i="1"/>
  <c r="M95" i="1"/>
  <c r="M34" i="1"/>
  <c r="M13" i="1"/>
  <c r="M61" i="1"/>
  <c r="M68" i="1"/>
  <c r="M57" i="1"/>
  <c r="M69" i="1"/>
  <c r="M35" i="1"/>
  <c r="M31" i="1"/>
  <c r="M117" i="1"/>
  <c r="M7" i="1"/>
  <c r="M125" i="1"/>
  <c r="M54" i="1"/>
  <c r="M70" i="1"/>
  <c r="M71" i="1"/>
  <c r="M4" i="1"/>
  <c r="M109" i="1"/>
  <c r="M53" i="1"/>
  <c r="M26" i="1"/>
  <c r="M67" i="1"/>
  <c r="M111" i="1"/>
  <c r="M29" i="1"/>
  <c r="M110" i="1"/>
</calcChain>
</file>

<file path=xl/sharedStrings.xml><?xml version="1.0" encoding="utf-8"?>
<sst xmlns="http://schemas.openxmlformats.org/spreadsheetml/2006/main" count="974" uniqueCount="313">
  <si>
    <t>Last name</t>
  </si>
  <si>
    <t>First name</t>
  </si>
  <si>
    <t>Home institution</t>
  </si>
  <si>
    <t>AGAZZI</t>
  </si>
  <si>
    <t>Nicholas</t>
  </si>
  <si>
    <t>ALBURQUERQUE HERNANDEZ</t>
  </si>
  <si>
    <t>Alberto</t>
  </si>
  <si>
    <t>Francisco José</t>
  </si>
  <si>
    <t>DANIELA</t>
  </si>
  <si>
    <t>ALTEZ BASALDUA</t>
  </si>
  <si>
    <t>Juan Miguel</t>
  </si>
  <si>
    <t>ANDRÉ BERNARDO</t>
  </si>
  <si>
    <t>José</t>
  </si>
  <si>
    <t>ANUSZEWSKA</t>
  </si>
  <si>
    <t>Klaudia</t>
  </si>
  <si>
    <t>ARAGONES PIMENTEL</t>
  </si>
  <si>
    <t>Victor</t>
  </si>
  <si>
    <t>AROSIO</t>
  </si>
  <si>
    <t>Martina</t>
  </si>
  <si>
    <t>ARQUERO GALLEGO</t>
  </si>
  <si>
    <t>Juan</t>
  </si>
  <si>
    <t>Adam</t>
  </si>
  <si>
    <t>BAPTIST</t>
  </si>
  <si>
    <t>ruben</t>
  </si>
  <si>
    <t>BEANI SERI</t>
  </si>
  <si>
    <t>Edoardo</t>
  </si>
  <si>
    <t>Simão</t>
  </si>
  <si>
    <t>BERVOETS</t>
  </si>
  <si>
    <t>Marta</t>
  </si>
  <si>
    <t>BETTIOL</t>
  </si>
  <si>
    <t>Marinette</t>
  </si>
  <si>
    <t>Anton</t>
  </si>
  <si>
    <t>BIDOU</t>
  </si>
  <si>
    <t>Gaston</t>
  </si>
  <si>
    <t>BINA</t>
  </si>
  <si>
    <t>Marek</t>
  </si>
  <si>
    <t>BOLS</t>
  </si>
  <si>
    <t>Arthur</t>
  </si>
  <si>
    <t>BONIN</t>
  </si>
  <si>
    <t>Paul</t>
  </si>
  <si>
    <t>CADKOVA</t>
  </si>
  <si>
    <t>Denisa</t>
  </si>
  <si>
    <t>CASANOVA MARTÍN</t>
  </si>
  <si>
    <t>Alejandro</t>
  </si>
  <si>
    <t>Petr</t>
  </si>
  <si>
    <t>Iga</t>
  </si>
  <si>
    <t>CEULEMANS</t>
  </si>
  <si>
    <t>Sylvie</t>
  </si>
  <si>
    <t>CHALUPOVA</t>
  </si>
  <si>
    <t>Jitka</t>
  </si>
  <si>
    <t>CHUPIN</t>
  </si>
  <si>
    <t>Amandine</t>
  </si>
  <si>
    <t>CORNUOT</t>
  </si>
  <si>
    <t>Clémence</t>
  </si>
  <si>
    <t>Ana Margarida Miranda</t>
  </si>
  <si>
    <t>DE BELS</t>
  </si>
  <si>
    <t>Stijn</t>
  </si>
  <si>
    <t>DE BOUTRAY</t>
  </si>
  <si>
    <t>Guillaume</t>
  </si>
  <si>
    <t>DE PAUW</t>
  </si>
  <si>
    <t>Pieter-Jan</t>
  </si>
  <si>
    <t>DE PECHPEYROU DE COMMINGES DE GUITAUT</t>
  </si>
  <si>
    <t>Charlene</t>
  </si>
  <si>
    <t>DE RANTER</t>
  </si>
  <si>
    <t>Glenn</t>
  </si>
  <si>
    <t>DELL'ORTO</t>
  </si>
  <si>
    <t>Pablo</t>
  </si>
  <si>
    <t>Sofia</t>
  </si>
  <si>
    <t>DOOMS</t>
  </si>
  <si>
    <t>Lena</t>
  </si>
  <si>
    <t>DUK</t>
  </si>
  <si>
    <t>Katsiaryna</t>
  </si>
  <si>
    <t>ESTEBAN DOS SANTOS</t>
  </si>
  <si>
    <t>Juan Carlos</t>
  </si>
  <si>
    <t>Simon</t>
  </si>
  <si>
    <t>FUENTES</t>
  </si>
  <si>
    <t>Carmen</t>
  </si>
  <si>
    <t>GEENEN</t>
  </si>
  <si>
    <t>Tibo</t>
  </si>
  <si>
    <t>GEUTJENS</t>
  </si>
  <si>
    <t>Brecht</t>
  </si>
  <si>
    <t>GONÇALVES</t>
  </si>
  <si>
    <t>Alexandra</t>
  </si>
  <si>
    <t>GREKOU</t>
  </si>
  <si>
    <t>Triantafyllia</t>
  </si>
  <si>
    <t>GUILLET</t>
  </si>
  <si>
    <t>Camille</t>
  </si>
  <si>
    <t>CPT</t>
  </si>
  <si>
    <t>HAVRANOVÁ</t>
  </si>
  <si>
    <t>Gabriela</t>
  </si>
  <si>
    <t>HENKE</t>
  </si>
  <si>
    <t>Jan</t>
  </si>
  <si>
    <t>HOCHEDEZ</t>
  </si>
  <si>
    <t>HORN BUØEN</t>
  </si>
  <si>
    <t>Louise</t>
  </si>
  <si>
    <t>HOSNOVA</t>
  </si>
  <si>
    <t>Iveta Terezie</t>
  </si>
  <si>
    <t>HU</t>
  </si>
  <si>
    <t>Yiqiong</t>
  </si>
  <si>
    <t>IMPEROR</t>
  </si>
  <si>
    <t>Amélie</t>
  </si>
  <si>
    <t>JANS</t>
  </si>
  <si>
    <t>JAŚKIEWICZ</t>
  </si>
  <si>
    <t>Stefan</t>
  </si>
  <si>
    <t>JUNG</t>
  </si>
  <si>
    <t>Johanna</t>
  </si>
  <si>
    <t>Ceren</t>
  </si>
  <si>
    <t>KLAUSOVÁ</t>
  </si>
  <si>
    <t>Kateřina</t>
  </si>
  <si>
    <t>KOREJWO</t>
  </si>
  <si>
    <t>Eliska</t>
  </si>
  <si>
    <t>KRIZ</t>
  </si>
  <si>
    <t>Antonin</t>
  </si>
  <si>
    <t>KRÓL</t>
  </si>
  <si>
    <t>Julia</t>
  </si>
  <si>
    <t>Timm</t>
  </si>
  <si>
    <t>LANENS</t>
  </si>
  <si>
    <t>Tobias</t>
  </si>
  <si>
    <t>LAUWEREINS</t>
  </si>
  <si>
    <t>Justine</t>
  </si>
  <si>
    <t>LAVENS</t>
  </si>
  <si>
    <t>Marthe</t>
  </si>
  <si>
    <t>Paweł</t>
  </si>
  <si>
    <t>MAGGIPINTO</t>
  </si>
  <si>
    <t>Federico</t>
  </si>
  <si>
    <t>MALEC</t>
  </si>
  <si>
    <t>Mikołaj</t>
  </si>
  <si>
    <t>MAMRILLA</t>
  </si>
  <si>
    <t>Dávid</t>
  </si>
  <si>
    <t>MAROHL</t>
  </si>
  <si>
    <t>MARTÍN FERNÁNDEZ</t>
  </si>
  <si>
    <t>Lucía</t>
  </si>
  <si>
    <t>MATEUS</t>
  </si>
  <si>
    <t>Pedro</t>
  </si>
  <si>
    <t>MATIJAŠEVIĆ</t>
  </si>
  <si>
    <t>Vasilije</t>
  </si>
  <si>
    <t>MEESSENS</t>
  </si>
  <si>
    <t>Arno</t>
  </si>
  <si>
    <t>MEINLSCHMIDT</t>
  </si>
  <si>
    <t>Jakub</t>
  </si>
  <si>
    <t>MELLO RELLA</t>
  </si>
  <si>
    <t>Pietro</t>
  </si>
  <si>
    <t>MERTENS</t>
  </si>
  <si>
    <t>Ruben</t>
  </si>
  <si>
    <t>MOLINA</t>
  </si>
  <si>
    <t>Ángel Emilio</t>
  </si>
  <si>
    <t>Pedro Nuno</t>
  </si>
  <si>
    <t>Diogo</t>
  </si>
  <si>
    <t>MSADDI</t>
  </si>
  <si>
    <t>Saleh</t>
  </si>
  <si>
    <t>NAPPI</t>
  </si>
  <si>
    <t>Giuseppe</t>
  </si>
  <si>
    <t>NEVES ROQUE</t>
  </si>
  <si>
    <t>Tomás</t>
  </si>
  <si>
    <t xml:space="preserve">NGOUN </t>
  </si>
  <si>
    <t xml:space="preserve">Saioul </t>
  </si>
  <si>
    <t>Domenico</t>
  </si>
  <si>
    <t>NĚMEČEK</t>
  </si>
  <si>
    <t>Jiří</t>
  </si>
  <si>
    <t>ORMAN</t>
  </si>
  <si>
    <t>İlker Kayra</t>
  </si>
  <si>
    <t>OSTROVAN</t>
  </si>
  <si>
    <t>Eugenio</t>
  </si>
  <si>
    <t>Claudio</t>
  </si>
  <si>
    <t>PASOLINI</t>
  </si>
  <si>
    <t>PASÁKOVÁ</t>
  </si>
  <si>
    <t>PATEL</t>
  </si>
  <si>
    <t>Dheer</t>
  </si>
  <si>
    <t>PAUWELS</t>
  </si>
  <si>
    <t>Wout</t>
  </si>
  <si>
    <t>POSANZINI</t>
  </si>
  <si>
    <t>Sara</t>
  </si>
  <si>
    <t>POUZET</t>
  </si>
  <si>
    <t>Hugo</t>
  </si>
  <si>
    <t>RAJARAM BASKARAN</t>
  </si>
  <si>
    <t>Raj Kumar</t>
  </si>
  <si>
    <t>RANNO</t>
  </si>
  <si>
    <t>Paolo Ernesto</t>
  </si>
  <si>
    <t>RESMINI</t>
  </si>
  <si>
    <t>Nicolò Francesco</t>
  </si>
  <si>
    <t>ROCCA</t>
  </si>
  <si>
    <t>RYSZKOWSKA</t>
  </si>
  <si>
    <t>Katarzyna</t>
  </si>
  <si>
    <t>SALZA</t>
  </si>
  <si>
    <t>Antonio</t>
  </si>
  <si>
    <t>SCHOOFS</t>
  </si>
  <si>
    <t>Bavo</t>
  </si>
  <si>
    <t>Joana Marta</t>
  </si>
  <si>
    <t>SIMON</t>
  </si>
  <si>
    <t>Louis</t>
  </si>
  <si>
    <t>SMITS</t>
  </si>
  <si>
    <t>Dries</t>
  </si>
  <si>
    <t>SOBOTKA</t>
  </si>
  <si>
    <t>Martin</t>
  </si>
  <si>
    <t>SPILTIJNS</t>
  </si>
  <si>
    <t>Robin</t>
  </si>
  <si>
    <t>STEFANI</t>
  </si>
  <si>
    <t>leon</t>
  </si>
  <si>
    <t>STUDTER</t>
  </si>
  <si>
    <t>Maxime</t>
  </si>
  <si>
    <t>TONNELIER</t>
  </si>
  <si>
    <t>TRAMEÇON</t>
  </si>
  <si>
    <t>Jeremy</t>
  </si>
  <si>
    <t>TRESPALACIOS VILLALOBOS</t>
  </si>
  <si>
    <t>Natalia</t>
  </si>
  <si>
    <t>VAN HECKE</t>
  </si>
  <si>
    <t>Joren</t>
  </si>
  <si>
    <t>VERHAEREN</t>
  </si>
  <si>
    <t>Morganne</t>
  </si>
  <si>
    <t>VERNET</t>
  </si>
  <si>
    <t>Gabrielle</t>
  </si>
  <si>
    <t>VESELÝ</t>
  </si>
  <si>
    <t>Václav</t>
  </si>
  <si>
    <t>VOLKAERTS</t>
  </si>
  <si>
    <t>Lander</t>
  </si>
  <si>
    <t>WALICKI</t>
  </si>
  <si>
    <t>Wojciech</t>
  </si>
  <si>
    <t>WILLOCQUET</t>
  </si>
  <si>
    <t>WYNS</t>
  </si>
  <si>
    <t>Maarten</t>
  </si>
  <si>
    <t>ZAKOVA</t>
  </si>
  <si>
    <t>Katerina</t>
  </si>
  <si>
    <t>ZAMACOLA ARRECHEA</t>
  </si>
  <si>
    <t>VERONICA</t>
  </si>
  <si>
    <t>ZANAGLIO</t>
  </si>
  <si>
    <t>Andrea</t>
  </si>
  <si>
    <t>ZELENÁ</t>
  </si>
  <si>
    <t>Michaela</t>
  </si>
  <si>
    <t>ZHOUF</t>
  </si>
  <si>
    <t>David</t>
  </si>
  <si>
    <t>ZNAMINKO</t>
  </si>
  <si>
    <t>Vaclav</t>
  </si>
  <si>
    <t>D'ÁGUA</t>
  </si>
  <si>
    <t xml:space="preserve">BENTO </t>
  </si>
  <si>
    <t xml:space="preserve">GONÇALVES </t>
  </si>
  <si>
    <t>MORA MARQUES AGRIA PELOTE</t>
  </si>
  <si>
    <t xml:space="preserve">KARACA </t>
  </si>
  <si>
    <t>ALMEIDA</t>
  </si>
  <si>
    <t xml:space="preserve">KRATKA  </t>
  </si>
  <si>
    <t>SILVA PERNES</t>
  </si>
  <si>
    <t xml:space="preserve">CERVENKA </t>
  </si>
  <si>
    <t xml:space="preserve">LECH   </t>
  </si>
  <si>
    <t>MOURA</t>
  </si>
  <si>
    <r>
      <t xml:space="preserve">FORREZ </t>
    </r>
    <r>
      <rPr>
        <sz val="11"/>
        <color rgb="FFFF0000"/>
        <rFont val="Arial"/>
        <family val="2"/>
      </rPr>
      <t xml:space="preserve"> </t>
    </r>
  </si>
  <si>
    <t xml:space="preserve">PALOSCIA </t>
  </si>
  <si>
    <t>LAMBERECHTS</t>
  </si>
  <si>
    <t xml:space="preserve">MALY   </t>
  </si>
  <si>
    <t>NOBILE</t>
  </si>
  <si>
    <t>BABULJAK</t>
  </si>
  <si>
    <t xml:space="preserve">BEX </t>
  </si>
  <si>
    <t xml:space="preserve">PESEK </t>
  </si>
  <si>
    <t xml:space="preserve">CETNAR </t>
  </si>
  <si>
    <t>Nights</t>
  </si>
  <si>
    <t>Accommodation (euro)</t>
  </si>
  <si>
    <t>Welocme Party (euro)</t>
  </si>
  <si>
    <t>Bye Bye Party (euro)</t>
  </si>
  <si>
    <t>Sunday Trip (euro)</t>
  </si>
  <si>
    <t>Parliament &amp; tour</t>
  </si>
  <si>
    <t>Lunch (euro)</t>
  </si>
  <si>
    <t>TOTAL (euro)</t>
  </si>
  <si>
    <t>HASSAN</t>
  </si>
  <si>
    <t>Zeyad Mohamed Ahmed Mohamed</t>
  </si>
  <si>
    <t>Code</t>
  </si>
  <si>
    <t>UPB013</t>
  </si>
  <si>
    <t>UPB4</t>
  </si>
  <si>
    <t>UPB014</t>
  </si>
  <si>
    <t>UPB07</t>
  </si>
  <si>
    <t>UPB015</t>
  </si>
  <si>
    <t>UPB012</t>
  </si>
  <si>
    <t>UPB2</t>
  </si>
  <si>
    <t>UPB011</t>
  </si>
  <si>
    <t>Biopolymers and Biocomposites</t>
  </si>
  <si>
    <t>Embedded Systems</t>
  </si>
  <si>
    <t>Energy scenario and Climate Protection</t>
  </si>
  <si>
    <t>Regenerative energy systems</t>
  </si>
  <si>
    <t>Smart Grids</t>
  </si>
  <si>
    <t>Water loss management</t>
  </si>
  <si>
    <t>Water quality monitoring</t>
  </si>
  <si>
    <t>Software Reliability</t>
  </si>
  <si>
    <t>Curs</t>
  </si>
  <si>
    <t>P12</t>
  </si>
  <si>
    <t>Camin</t>
  </si>
  <si>
    <t>V</t>
  </si>
  <si>
    <t>serie pranz</t>
  </si>
  <si>
    <t>POLITECNICO DI MILANO</t>
  </si>
  <si>
    <t>UNIVERSIDAD POLITÉCNICA DE MADRID</t>
  </si>
  <si>
    <t>INSTITUTO SUPERIOR TÉCNICO</t>
  </si>
  <si>
    <t>MINES PARISTECH</t>
  </si>
  <si>
    <t>WARSAW UNIVERSITY OF TECHNOLOGY</t>
  </si>
  <si>
    <t>CZECH TECHNICAL UNIVERSITY IN PRAGUE</t>
  </si>
  <si>
    <t>KATHOLIEKE UNIVERSITEIT LEUVEN</t>
  </si>
  <si>
    <t>École Nationale Supérieure des Arts et Métiers de Casablanca</t>
  </si>
  <si>
    <t>ARISTOTLE UNIVERSITY OF THESSALONIKI</t>
  </si>
  <si>
    <t>TECHNISCHE UNIVERSITÄT MÜNCHEN</t>
  </si>
  <si>
    <t>NORWEGIAN UNIVERSITY OF SCIENCE AND TECHNOLOGY</t>
  </si>
  <si>
    <t>ISTANBUL TECHNICAL UNIVERSITY</t>
  </si>
  <si>
    <t>ÉCOLE SUPÉRIEURE DE PHYSIQUE ET DE CHIMIE INDUSTRIELLES DE LA VILLE DE PARIS</t>
  </si>
  <si>
    <t>City, Country</t>
  </si>
  <si>
    <t>Milano, Italy</t>
  </si>
  <si>
    <t>Madrid, Spain</t>
  </si>
  <si>
    <t>Lisboa, Portugal</t>
  </si>
  <si>
    <t>Paris, France</t>
  </si>
  <si>
    <t>Warsaw, Poland</t>
  </si>
  <si>
    <t>Prague, Czech Republic</t>
  </si>
  <si>
    <t>Leuven, Belgium</t>
  </si>
  <si>
    <t>Thessaloniki, Greece</t>
  </si>
  <si>
    <t>Munich, Germany</t>
  </si>
  <si>
    <t>Istanbul, Turkey</t>
  </si>
  <si>
    <t>Trondheim, Norway</t>
  </si>
  <si>
    <t>Vegetarian</t>
  </si>
  <si>
    <t>Ve</t>
  </si>
  <si>
    <t>GF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</si>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</sst>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1"/>
    </font>
    <font>
      <sz val="11"/>
      <color rgb="FF00B050"/>
      <name val="Arial"/>
      <family val="1"/>
    </font>
    <font>
      <sz val="11"/>
      <color rgb="FFFF0000"/>
      <name val="Arial"/>
      <family val="2"/>
    </font>
    <font>
      <strike/>
      <sz val="11"/>
      <color rgb="FFFF0000"/>
      <name val="Arial"/>
      <family val="1"/>
    </font>
    <font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trike/>
      <sz val="11"/>
      <color rgb="FFFF0000"/>
      <name val="Arial"/>
      <family val="2"/>
    </font>
    <font>
      <sz val="11"/>
      <name val="Arial"/>
      <family val="2"/>
    </font>
    <font>
      <strike/>
      <sz val="11"/>
      <color rgb="FF00B050"/>
      <name val="Arial"/>
      <family val="2"/>
    </font>
    <font>
      <strike/>
      <sz val="11"/>
      <name val="Arial"/>
      <family val="2"/>
    </font>
    <font>
      <sz val="8"/>
      <name val="Arial"/>
      <family val="1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11"/>
      <color rgb="FF0070C0"/>
      <name val="Arial"/>
      <family val="2"/>
    </font>
    <font>
      <sz val="10"/>
      <color rgb="FF0070C0"/>
      <name val="Arial"/>
      <family val="2"/>
    </font>
    <font>
      <b/>
      <sz val="11"/>
      <name val="Arial"/>
      <family val="2"/>
      <charset val="238"/>
    </font>
    <font>
      <b/>
      <sz val="20"/>
      <name val="Arial"/>
      <family val="2"/>
      <charset val="238"/>
    </font>
    <font>
      <sz val="16"/>
      <name val="Arial"/>
      <family val="2"/>
      <charset val="238"/>
    </font>
    <font>
      <i/>
      <sz val="11"/>
      <name val="Arial"/>
      <family val="2"/>
      <charset val="238"/>
    </font>
    <font>
      <b/>
      <sz val="26"/>
      <color rgb="FFFF0000"/>
      <name val="Arial"/>
      <family val="2"/>
      <charset val="238"/>
    </font>
    <font>
      <sz val="8"/>
      <color rgb="FF222222"/>
      <name val="Open Sans"/>
      <family val="2"/>
    </font>
    <font>
      <b/>
      <sz val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4" fillId="0" borderId="0" xfId="0" applyFont="1" applyFill="1" applyBorder="1"/>
    <xf numFmtId="0" fontId="7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wrapText="1"/>
    </xf>
    <xf numFmtId="1" fontId="13" fillId="2" borderId="3" xfId="0" applyNumberFormat="1" applyFont="1" applyFill="1" applyBorder="1" applyAlignment="1">
      <alignment horizontal="center" wrapText="1"/>
    </xf>
    <xf numFmtId="1" fontId="6" fillId="2" borderId="2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Font="1" applyBorder="1"/>
    <xf numFmtId="1" fontId="6" fillId="0" borderId="0" xfId="0" applyNumberFormat="1" applyFont="1" applyBorder="1"/>
    <xf numFmtId="0" fontId="6" fillId="0" borderId="0" xfId="0" applyFont="1" applyBorder="1"/>
    <xf numFmtId="0" fontId="1" fillId="0" borderId="3" xfId="0" applyFont="1" applyFill="1" applyBorder="1"/>
    <xf numFmtId="1" fontId="4" fillId="0" borderId="3" xfId="0" applyNumberFormat="1" applyFont="1" applyFill="1" applyBorder="1"/>
    <xf numFmtId="1" fontId="6" fillId="2" borderId="3" xfId="0" applyNumberFormat="1" applyFont="1" applyFill="1" applyBorder="1" applyAlignment="1">
      <alignment horizontal="center"/>
    </xf>
    <xf numFmtId="0" fontId="4" fillId="0" borderId="3" xfId="0" applyFont="1" applyFill="1" applyBorder="1"/>
    <xf numFmtId="1" fontId="4" fillId="0" borderId="3" xfId="0" applyNumberFormat="1" applyFont="1" applyFill="1" applyBorder="1" applyAlignment="1">
      <alignment horizontal="right"/>
    </xf>
    <xf numFmtId="1" fontId="4" fillId="2" borderId="3" xfId="0" applyNumberFormat="1" applyFont="1" applyFill="1" applyBorder="1"/>
    <xf numFmtId="1" fontId="4" fillId="2" borderId="3" xfId="0" applyNumberFormat="1" applyFont="1" applyFill="1" applyBorder="1" applyAlignment="1">
      <alignment horizontal="right"/>
    </xf>
    <xf numFmtId="0" fontId="4" fillId="2" borderId="3" xfId="0" applyFont="1" applyFill="1" applyBorder="1"/>
    <xf numFmtId="1" fontId="14" fillId="0" borderId="3" xfId="0" applyNumberFormat="1" applyFont="1" applyFill="1" applyBorder="1" applyAlignment="1">
      <alignment horizontal="center"/>
    </xf>
    <xf numFmtId="1" fontId="14" fillId="2" borderId="3" xfId="0" applyNumberFormat="1" applyFont="1" applyFill="1" applyBorder="1" applyAlignment="1">
      <alignment horizontal="center"/>
    </xf>
    <xf numFmtId="1" fontId="15" fillId="0" borderId="3" xfId="0" applyNumberFormat="1" applyFont="1" applyFill="1" applyBorder="1" applyAlignment="1">
      <alignment horizontal="center"/>
    </xf>
    <xf numFmtId="0" fontId="0" fillId="0" borderId="0" xfId="0" applyFill="1"/>
    <xf numFmtId="1" fontId="6" fillId="2" borderId="4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0" fillId="0" borderId="3" xfId="0" applyFill="1" applyBorder="1"/>
    <xf numFmtId="1" fontId="14" fillId="0" borderId="4" xfId="0" applyNumberFormat="1" applyFont="1" applyFill="1" applyBorder="1" applyAlignment="1">
      <alignment horizontal="center"/>
    </xf>
    <xf numFmtId="1" fontId="4" fillId="0" borderId="4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0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/>
    <xf numFmtId="0" fontId="4" fillId="0" borderId="0" xfId="0" applyFont="1"/>
    <xf numFmtId="0" fontId="21" fillId="0" borderId="0" xfId="0" applyFont="1"/>
    <xf numFmtId="0" fontId="21" fillId="0" borderId="3" xfId="0" applyFont="1" applyBorder="1"/>
    <xf numFmtId="0" fontId="1" fillId="0" borderId="0" xfId="0" applyFont="1"/>
    <xf numFmtId="0" fontId="1" fillId="0" borderId="0" xfId="0" applyFont="1" applyBorder="1"/>
    <xf numFmtId="0" fontId="21" fillId="0" borderId="0" xfId="0" applyFont="1" applyBorder="1"/>
    <xf numFmtId="0" fontId="4" fillId="0" borderId="0" xfId="0" applyFont="1" applyBorder="1"/>
    <xf numFmtId="0" fontId="1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 vertical="top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0" fillId="4" borderId="4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4" xfId="0" applyNumberFormat="1" applyFont="1" applyFill="1" applyBorder="1" applyAlignment="1">
      <alignment horizontal="center" vertical="center"/>
    </xf>
    <xf numFmtId="0" fontId="20" fillId="4" borderId="14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center"/>
    </xf>
    <xf numFmtId="0" fontId="1" fillId="0" borderId="0" xfId="0" applyFont="1" applyFill="1" applyBorder="1"/>
    <xf numFmtId="0" fontId="16" fillId="4" borderId="1" xfId="0" applyFont="1" applyFill="1" applyBorder="1" applyAlignment="1">
      <alignment horizontal="center" vertical="top" wrapText="1"/>
    </xf>
    <xf numFmtId="0" fontId="16" fillId="4" borderId="0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horizontal="center" vertical="top" wrapText="1"/>
    </xf>
    <xf numFmtId="0" fontId="16" fillId="4" borderId="8" xfId="0" applyFont="1" applyFill="1" applyBorder="1" applyAlignment="1">
      <alignment horizontal="center" vertical="top" wrapText="1"/>
    </xf>
    <xf numFmtId="0" fontId="16" fillId="4" borderId="9" xfId="0" applyFont="1" applyFill="1" applyBorder="1" applyAlignment="1">
      <alignment horizontal="center" vertical="top" wrapText="1"/>
    </xf>
    <xf numFmtId="0" fontId="16" fillId="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mruColors>
      <color rgb="FFFBC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575981</xdr:colOff>
      <xdr:row>4</xdr:row>
      <xdr:rowOff>44823</xdr:rowOff>
    </xdr:from>
    <xdr:to>
      <xdr:col>21</xdr:col>
      <xdr:colOff>89647</xdr:colOff>
      <xdr:row>9</xdr:row>
      <xdr:rowOff>145677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25E2746-F252-410D-A2E5-A803BA939D61}"/>
            </a:ext>
          </a:extLst>
        </xdr:cNvPr>
        <xdr:cNvSpPr/>
      </xdr:nvSpPr>
      <xdr:spPr>
        <a:xfrm>
          <a:off x="15087599" y="1064558"/>
          <a:ext cx="1564342" cy="1232648"/>
        </a:xfrm>
        <a:prstGeom prst="ellipse">
          <a:avLst/>
        </a:prstGeom>
        <a:noFill/>
        <a:ln w="2540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212911</xdr:colOff>
      <xdr:row>3</xdr:row>
      <xdr:rowOff>19974</xdr:rowOff>
    </xdr:from>
    <xdr:to>
      <xdr:col>29</xdr:col>
      <xdr:colOff>337881</xdr:colOff>
      <xdr:row>29</xdr:row>
      <xdr:rowOff>265044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B281C81-D838-495C-A3AB-AC79578A3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54382" y="860415"/>
          <a:ext cx="4226323" cy="578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showOutlineSymbols="0" showWhiteSpace="0" topLeftCell="A39" zoomScale="70" zoomScaleNormal="70" workbookViewId="0">
      <selection activeCell="A66" sqref="A66:XFD66"/>
    </sheetView>
  </sheetViews>
  <sheetFormatPr defaultRowHeight="15" x14ac:dyDescent="0.25"/>
  <cols>
    <col min="2" max="2" width="44.5" style="16" customWidth="1"/>
    <col min="3" max="3" width="20.375" style="17" customWidth="1"/>
    <col min="4" max="4" width="50.25" customWidth="1"/>
    <col min="5" max="5" width="25.75" customWidth="1"/>
    <col min="6" max="6" width="11.5" style="18" customWidth="1"/>
    <col min="7" max="7" width="12.25" style="19" customWidth="1"/>
    <col min="8" max="8" width="9" style="19" customWidth="1"/>
    <col min="9" max="9" width="10.5" style="19" customWidth="1"/>
    <col min="10" max="10" width="9.625" style="19" customWidth="1"/>
    <col min="11" max="11" width="9.5" style="19" customWidth="1"/>
    <col min="12" max="12" width="11.25" style="19" customWidth="1"/>
    <col min="13" max="13" width="9.125" style="15" customWidth="1"/>
    <col min="14" max="14" width="27.875" customWidth="1"/>
    <col min="15" max="15" width="9.75" bestFit="1" customWidth="1"/>
  </cols>
  <sheetData>
    <row r="1" spans="1:16" s="10" customFormat="1" ht="36.75" x14ac:dyDescent="0.25">
      <c r="A1" s="11" t="s">
        <v>281</v>
      </c>
      <c r="B1" s="11" t="s">
        <v>0</v>
      </c>
      <c r="C1" s="11" t="s">
        <v>1</v>
      </c>
      <c r="D1" s="49" t="s">
        <v>2</v>
      </c>
      <c r="E1" s="49" t="s">
        <v>297</v>
      </c>
      <c r="F1" s="12" t="s">
        <v>252</v>
      </c>
      <c r="G1" s="13" t="s">
        <v>253</v>
      </c>
      <c r="H1" s="13" t="s">
        <v>254</v>
      </c>
      <c r="I1" s="13" t="s">
        <v>255</v>
      </c>
      <c r="J1" s="13" t="s">
        <v>256</v>
      </c>
      <c r="K1" s="13" t="s">
        <v>257</v>
      </c>
      <c r="L1" s="13" t="s">
        <v>258</v>
      </c>
      <c r="M1" s="14" t="s">
        <v>259</v>
      </c>
      <c r="N1" s="37" t="s">
        <v>279</v>
      </c>
      <c r="O1" s="37" t="s">
        <v>262</v>
      </c>
      <c r="P1" s="13" t="s">
        <v>309</v>
      </c>
    </row>
    <row r="2" spans="1:16" s="6" customFormat="1" x14ac:dyDescent="0.25">
      <c r="B2" s="23" t="s">
        <v>88</v>
      </c>
      <c r="C2" s="23" t="s">
        <v>89</v>
      </c>
      <c r="D2" s="50" t="s">
        <v>289</v>
      </c>
      <c r="E2" s="53" t="s">
        <v>303</v>
      </c>
      <c r="F2" s="29">
        <v>0</v>
      </c>
      <c r="G2" s="25">
        <v>0</v>
      </c>
      <c r="H2" s="25">
        <v>0</v>
      </c>
      <c r="I2" s="25">
        <v>0</v>
      </c>
      <c r="J2" s="21">
        <v>57</v>
      </c>
      <c r="K2" s="21">
        <v>13</v>
      </c>
      <c r="L2" s="25">
        <v>0</v>
      </c>
      <c r="M2" s="22">
        <f>SUM(G2:L2)</f>
        <v>70</v>
      </c>
      <c r="N2" s="38" t="s">
        <v>278</v>
      </c>
      <c r="O2" s="38" t="s">
        <v>266</v>
      </c>
      <c r="P2" s="6" t="s">
        <v>282</v>
      </c>
    </row>
    <row r="3" spans="1:16" s="6" customFormat="1" x14ac:dyDescent="0.25">
      <c r="B3" s="23" t="s">
        <v>138</v>
      </c>
      <c r="C3" s="23" t="s">
        <v>139</v>
      </c>
      <c r="D3" s="50" t="s">
        <v>289</v>
      </c>
      <c r="E3" s="53" t="s">
        <v>303</v>
      </c>
      <c r="F3" s="29">
        <v>0</v>
      </c>
      <c r="G3" s="25">
        <v>0</v>
      </c>
      <c r="H3" s="25">
        <v>0</v>
      </c>
      <c r="I3" s="25">
        <v>0</v>
      </c>
      <c r="J3" s="21">
        <v>57</v>
      </c>
      <c r="K3" s="21">
        <v>13</v>
      </c>
      <c r="L3" s="25">
        <v>0</v>
      </c>
      <c r="M3" s="22">
        <f>SUM(G3:L3)</f>
        <v>70</v>
      </c>
      <c r="N3" s="38" t="s">
        <v>278</v>
      </c>
      <c r="O3" s="38" t="s">
        <v>266</v>
      </c>
    </row>
    <row r="4" spans="1:16" s="6" customFormat="1" x14ac:dyDescent="0.25">
      <c r="B4" s="20" t="s">
        <v>81</v>
      </c>
      <c r="C4" s="20" t="s">
        <v>82</v>
      </c>
      <c r="D4" s="51" t="s">
        <v>286</v>
      </c>
      <c r="E4" s="57" t="s">
        <v>300</v>
      </c>
      <c r="F4" s="29">
        <v>0</v>
      </c>
      <c r="G4" s="25">
        <v>0</v>
      </c>
      <c r="H4" s="25">
        <v>0</v>
      </c>
      <c r="I4" s="21">
        <v>25</v>
      </c>
      <c r="J4" s="21">
        <v>57</v>
      </c>
      <c r="K4" s="21">
        <v>13</v>
      </c>
      <c r="L4" s="21">
        <v>40</v>
      </c>
      <c r="M4" s="22">
        <f>SUM(G4:L4)</f>
        <v>135</v>
      </c>
      <c r="N4" s="38" t="s">
        <v>272</v>
      </c>
      <c r="O4" s="38" t="s">
        <v>270</v>
      </c>
      <c r="P4" s="6" t="s">
        <v>282</v>
      </c>
    </row>
    <row r="5" spans="1:16" s="3" customFormat="1" x14ac:dyDescent="0.25">
      <c r="A5" s="6"/>
      <c r="B5" s="20" t="s">
        <v>36</v>
      </c>
      <c r="C5" s="20" t="s">
        <v>37</v>
      </c>
      <c r="D5" s="51" t="s">
        <v>290</v>
      </c>
      <c r="E5" s="55" t="s">
        <v>304</v>
      </c>
      <c r="F5" s="29">
        <v>0</v>
      </c>
      <c r="G5" s="25">
        <v>0</v>
      </c>
      <c r="H5" s="21">
        <v>20</v>
      </c>
      <c r="I5" s="21">
        <v>25</v>
      </c>
      <c r="J5" s="21">
        <v>57</v>
      </c>
      <c r="K5" s="21">
        <v>13</v>
      </c>
      <c r="L5" s="21">
        <v>40</v>
      </c>
      <c r="M5" s="22">
        <f>SUM(G5:L5)</f>
        <v>155</v>
      </c>
      <c r="N5" s="38" t="s">
        <v>278</v>
      </c>
      <c r="O5" s="38" t="s">
        <v>266</v>
      </c>
      <c r="P5" s="6"/>
    </row>
    <row r="6" spans="1:16" s="6" customFormat="1" x14ac:dyDescent="0.25">
      <c r="B6" s="23" t="s">
        <v>46</v>
      </c>
      <c r="C6" s="23" t="s">
        <v>47</v>
      </c>
      <c r="D6" s="50" t="s">
        <v>290</v>
      </c>
      <c r="E6" s="53" t="s">
        <v>304</v>
      </c>
      <c r="F6" s="29">
        <v>0</v>
      </c>
      <c r="G6" s="25">
        <v>0</v>
      </c>
      <c r="H6" s="21">
        <v>20</v>
      </c>
      <c r="I6" s="21">
        <v>25</v>
      </c>
      <c r="J6" s="21">
        <v>57</v>
      </c>
      <c r="K6" s="21">
        <v>13</v>
      </c>
      <c r="L6" s="21">
        <v>40</v>
      </c>
      <c r="M6" s="22">
        <f>SUM(G6:L6)</f>
        <v>155</v>
      </c>
      <c r="N6" s="38" t="s">
        <v>278</v>
      </c>
      <c r="O6" s="38" t="s">
        <v>266</v>
      </c>
    </row>
    <row r="7" spans="1:16" s="6" customFormat="1" x14ac:dyDescent="0.25">
      <c r="B7" s="23" t="s">
        <v>68</v>
      </c>
      <c r="C7" s="23" t="s">
        <v>69</v>
      </c>
      <c r="D7" s="50" t="s">
        <v>290</v>
      </c>
      <c r="E7" s="54" t="s">
        <v>304</v>
      </c>
      <c r="F7" s="29">
        <v>0</v>
      </c>
      <c r="G7" s="25">
        <v>0</v>
      </c>
      <c r="H7" s="21">
        <v>20</v>
      </c>
      <c r="I7" s="21">
        <v>25</v>
      </c>
      <c r="J7" s="21">
        <v>57</v>
      </c>
      <c r="K7" s="21">
        <v>13</v>
      </c>
      <c r="L7" s="21">
        <v>40</v>
      </c>
      <c r="M7" s="22">
        <f>SUM(G7:L7)</f>
        <v>155</v>
      </c>
      <c r="N7" s="38" t="s">
        <v>278</v>
      </c>
      <c r="O7" s="38" t="s">
        <v>266</v>
      </c>
    </row>
    <row r="8" spans="1:16" s="4" customFormat="1" x14ac:dyDescent="0.25">
      <c r="A8" s="6"/>
      <c r="B8" s="23" t="s">
        <v>168</v>
      </c>
      <c r="C8" s="23" t="s">
        <v>169</v>
      </c>
      <c r="D8" s="50" t="s">
        <v>290</v>
      </c>
      <c r="E8" s="53" t="s">
        <v>304</v>
      </c>
      <c r="F8" s="29">
        <v>0</v>
      </c>
      <c r="G8" s="25">
        <v>0</v>
      </c>
      <c r="H8" s="21">
        <v>20</v>
      </c>
      <c r="I8" s="21">
        <v>25</v>
      </c>
      <c r="J8" s="21">
        <v>57</v>
      </c>
      <c r="K8" s="21">
        <v>13</v>
      </c>
      <c r="L8" s="21">
        <v>40</v>
      </c>
      <c r="M8" s="22">
        <f>SUM(G8:L8)</f>
        <v>155</v>
      </c>
      <c r="N8" s="38" t="s">
        <v>278</v>
      </c>
      <c r="O8" s="38" t="s">
        <v>266</v>
      </c>
      <c r="P8" s="6"/>
    </row>
    <row r="9" spans="1:16" s="6" customFormat="1" x14ac:dyDescent="0.25">
      <c r="B9" s="23" t="s">
        <v>194</v>
      </c>
      <c r="C9" s="23" t="s">
        <v>195</v>
      </c>
      <c r="D9" s="50" t="s">
        <v>290</v>
      </c>
      <c r="E9" s="53" t="s">
        <v>304</v>
      </c>
      <c r="F9" s="29">
        <v>0</v>
      </c>
      <c r="G9" s="25">
        <v>0</v>
      </c>
      <c r="H9" s="21">
        <v>20</v>
      </c>
      <c r="I9" s="21">
        <v>25</v>
      </c>
      <c r="J9" s="21">
        <v>57</v>
      </c>
      <c r="K9" s="21">
        <v>13</v>
      </c>
      <c r="L9" s="21">
        <v>40</v>
      </c>
      <c r="M9" s="22">
        <f>SUM(G9:L9)</f>
        <v>155</v>
      </c>
      <c r="N9" s="38" t="s">
        <v>278</v>
      </c>
      <c r="O9" s="38" t="s">
        <v>266</v>
      </c>
    </row>
    <row r="10" spans="1:16" s="6" customFormat="1" x14ac:dyDescent="0.25">
      <c r="B10" s="23" t="s">
        <v>207</v>
      </c>
      <c r="C10" s="23" t="s">
        <v>208</v>
      </c>
      <c r="D10" s="50" t="s">
        <v>290</v>
      </c>
      <c r="E10" s="53" t="s">
        <v>304</v>
      </c>
      <c r="F10" s="29">
        <v>0</v>
      </c>
      <c r="G10" s="25">
        <v>0</v>
      </c>
      <c r="H10" s="21">
        <v>20</v>
      </c>
      <c r="I10" s="21">
        <v>25</v>
      </c>
      <c r="J10" s="21">
        <v>57</v>
      </c>
      <c r="K10" s="21">
        <v>13</v>
      </c>
      <c r="L10" s="21">
        <v>40</v>
      </c>
      <c r="M10" s="22">
        <f>SUM(G10:L10)</f>
        <v>155</v>
      </c>
      <c r="N10" s="38" t="s">
        <v>278</v>
      </c>
      <c r="O10" s="38" t="s">
        <v>266</v>
      </c>
    </row>
    <row r="11" spans="1:16" s="1" customFormat="1" x14ac:dyDescent="0.25">
      <c r="A11" s="6"/>
      <c r="B11" s="23" t="s">
        <v>213</v>
      </c>
      <c r="C11" s="23" t="s">
        <v>214</v>
      </c>
      <c r="D11" s="50" t="s">
        <v>290</v>
      </c>
      <c r="E11" s="53" t="s">
        <v>304</v>
      </c>
      <c r="F11" s="29">
        <v>0</v>
      </c>
      <c r="G11" s="25">
        <v>0</v>
      </c>
      <c r="H11" s="21">
        <v>20</v>
      </c>
      <c r="I11" s="21">
        <v>25</v>
      </c>
      <c r="J11" s="21">
        <v>57</v>
      </c>
      <c r="K11" s="21">
        <v>13</v>
      </c>
      <c r="L11" s="21">
        <v>40</v>
      </c>
      <c r="M11" s="22">
        <f>SUM(G11:L11)</f>
        <v>155</v>
      </c>
      <c r="N11" s="38" t="s">
        <v>278</v>
      </c>
      <c r="O11" s="38" t="s">
        <v>266</v>
      </c>
      <c r="P11" s="2"/>
    </row>
    <row r="12" spans="1:16" s="1" customFormat="1" x14ac:dyDescent="0.25">
      <c r="A12" s="6"/>
      <c r="B12" s="23" t="s">
        <v>218</v>
      </c>
      <c r="C12" s="23" t="s">
        <v>219</v>
      </c>
      <c r="D12" s="50" t="s">
        <v>290</v>
      </c>
      <c r="E12" s="53" t="s">
        <v>304</v>
      </c>
      <c r="F12" s="29">
        <v>0</v>
      </c>
      <c r="G12" s="25">
        <v>0</v>
      </c>
      <c r="H12" s="21">
        <v>20</v>
      </c>
      <c r="I12" s="21">
        <v>25</v>
      </c>
      <c r="J12" s="21">
        <v>57</v>
      </c>
      <c r="K12" s="21">
        <v>13</v>
      </c>
      <c r="L12" s="21">
        <v>40</v>
      </c>
      <c r="M12" s="22">
        <f>SUM(G12:L12)</f>
        <v>155</v>
      </c>
      <c r="N12" s="38" t="s">
        <v>278</v>
      </c>
      <c r="O12" s="38" t="s">
        <v>266</v>
      </c>
      <c r="P12" s="2"/>
    </row>
    <row r="13" spans="1:16" s="1" customFormat="1" x14ac:dyDescent="0.25">
      <c r="A13" s="6"/>
      <c r="B13" s="23" t="s">
        <v>52</v>
      </c>
      <c r="C13" s="23" t="s">
        <v>53</v>
      </c>
      <c r="D13" s="50" t="s">
        <v>287</v>
      </c>
      <c r="E13" s="57" t="s">
        <v>301</v>
      </c>
      <c r="F13" s="29">
        <v>0</v>
      </c>
      <c r="G13" s="26">
        <v>0</v>
      </c>
      <c r="H13" s="26">
        <v>0</v>
      </c>
      <c r="I13" s="26">
        <v>0</v>
      </c>
      <c r="J13" s="26">
        <v>0</v>
      </c>
      <c r="K13" s="24">
        <v>13</v>
      </c>
      <c r="L13" s="26">
        <v>0</v>
      </c>
      <c r="M13" s="22">
        <f>SUM(G13:L13)</f>
        <v>13</v>
      </c>
      <c r="N13" s="38" t="s">
        <v>273</v>
      </c>
      <c r="O13" s="38" t="s">
        <v>269</v>
      </c>
      <c r="P13" s="6"/>
    </row>
    <row r="14" spans="1:16" s="6" customFormat="1" x14ac:dyDescent="0.25">
      <c r="B14" s="23" t="s">
        <v>92</v>
      </c>
      <c r="C14" s="23" t="s">
        <v>37</v>
      </c>
      <c r="D14" s="50" t="s">
        <v>287</v>
      </c>
      <c r="E14" s="53" t="s">
        <v>301</v>
      </c>
      <c r="F14" s="29">
        <v>0</v>
      </c>
      <c r="G14" s="25">
        <v>0</v>
      </c>
      <c r="H14" s="25">
        <v>0</v>
      </c>
      <c r="I14" s="21">
        <v>25</v>
      </c>
      <c r="J14" s="21">
        <v>57</v>
      </c>
      <c r="K14" s="25">
        <v>0</v>
      </c>
      <c r="L14" s="21">
        <v>40</v>
      </c>
      <c r="M14" s="22">
        <f>SUM(G14:L14)</f>
        <v>122</v>
      </c>
      <c r="N14" s="38" t="s">
        <v>274</v>
      </c>
      <c r="O14" s="38" t="s">
        <v>264</v>
      </c>
    </row>
    <row r="15" spans="1:16" s="6" customFormat="1" x14ac:dyDescent="0.25">
      <c r="B15" s="23" t="s">
        <v>172</v>
      </c>
      <c r="C15" s="23" t="s">
        <v>173</v>
      </c>
      <c r="D15" s="50" t="s">
        <v>287</v>
      </c>
      <c r="E15" s="54" t="s">
        <v>301</v>
      </c>
      <c r="F15" s="29">
        <v>0</v>
      </c>
      <c r="G15" s="25">
        <v>0</v>
      </c>
      <c r="H15" s="25">
        <v>0</v>
      </c>
      <c r="I15" s="25">
        <v>0</v>
      </c>
      <c r="J15" s="21">
        <v>57</v>
      </c>
      <c r="K15" s="21">
        <v>13</v>
      </c>
      <c r="L15" s="25">
        <v>0</v>
      </c>
      <c r="M15" s="22">
        <f>SUM(G15:L15)</f>
        <v>70</v>
      </c>
      <c r="N15" s="38" t="s">
        <v>273</v>
      </c>
      <c r="O15" s="38" t="s">
        <v>269</v>
      </c>
    </row>
    <row r="16" spans="1:16" s="3" customFormat="1" x14ac:dyDescent="0.25">
      <c r="A16" s="6"/>
      <c r="B16" s="23" t="s">
        <v>188</v>
      </c>
      <c r="C16" s="23" t="s">
        <v>189</v>
      </c>
      <c r="D16" s="50" t="s">
        <v>287</v>
      </c>
      <c r="E16" s="54" t="s">
        <v>301</v>
      </c>
      <c r="F16" s="29">
        <v>0</v>
      </c>
      <c r="G16" s="25">
        <v>0</v>
      </c>
      <c r="H16" s="25">
        <v>0</v>
      </c>
      <c r="I16" s="21">
        <v>25</v>
      </c>
      <c r="J16" s="21">
        <v>57</v>
      </c>
      <c r="K16" s="25">
        <v>0</v>
      </c>
      <c r="L16" s="21">
        <v>40</v>
      </c>
      <c r="M16" s="22">
        <f>SUM(G16:L16)</f>
        <v>122</v>
      </c>
      <c r="N16" s="38" t="s">
        <v>277</v>
      </c>
      <c r="O16" s="38" t="s">
        <v>268</v>
      </c>
      <c r="P16" s="6"/>
    </row>
    <row r="17" spans="1:16" s="2" customFormat="1" x14ac:dyDescent="0.25">
      <c r="A17" s="6"/>
      <c r="B17" s="23" t="s">
        <v>198</v>
      </c>
      <c r="C17" s="23" t="s">
        <v>199</v>
      </c>
      <c r="D17" s="50" t="s">
        <v>287</v>
      </c>
      <c r="E17" s="57" t="s">
        <v>301</v>
      </c>
      <c r="F17" s="29">
        <v>0</v>
      </c>
      <c r="G17" s="25">
        <v>0</v>
      </c>
      <c r="H17" s="25">
        <v>0</v>
      </c>
      <c r="I17" s="25">
        <v>0</v>
      </c>
      <c r="J17" s="21">
        <v>57</v>
      </c>
      <c r="K17" s="25">
        <v>0</v>
      </c>
      <c r="L17" s="21">
        <v>40</v>
      </c>
      <c r="M17" s="22">
        <f>SUM(G17:L17)</f>
        <v>97</v>
      </c>
      <c r="N17" s="38" t="s">
        <v>273</v>
      </c>
      <c r="O17" s="38" t="s">
        <v>269</v>
      </c>
      <c r="P17" s="6"/>
    </row>
    <row r="18" spans="1:16" s="6" customFormat="1" x14ac:dyDescent="0.25">
      <c r="B18" s="23" t="s">
        <v>201</v>
      </c>
      <c r="C18" s="23" t="s">
        <v>202</v>
      </c>
      <c r="D18" s="50" t="s">
        <v>287</v>
      </c>
      <c r="E18" s="57" t="s">
        <v>301</v>
      </c>
      <c r="F18" s="29">
        <v>0</v>
      </c>
      <c r="G18" s="25">
        <v>0</v>
      </c>
      <c r="H18" s="25">
        <v>0</v>
      </c>
      <c r="I18" s="21">
        <v>25</v>
      </c>
      <c r="J18" s="21">
        <v>57</v>
      </c>
      <c r="K18" s="25">
        <v>0</v>
      </c>
      <c r="L18" s="21">
        <v>40</v>
      </c>
      <c r="M18" s="22">
        <f>SUM(G18:L18)</f>
        <v>122</v>
      </c>
      <c r="N18" s="38" t="s">
        <v>273</v>
      </c>
      <c r="O18" s="38" t="s">
        <v>269</v>
      </c>
    </row>
    <row r="19" spans="1:16" s="1" customFormat="1" x14ac:dyDescent="0.25">
      <c r="A19" s="6"/>
      <c r="B19" s="34" t="s">
        <v>260</v>
      </c>
      <c r="C19" s="34" t="s">
        <v>261</v>
      </c>
      <c r="D19" s="38" t="s">
        <v>293</v>
      </c>
      <c r="E19" s="57" t="s">
        <v>306</v>
      </c>
      <c r="F19" s="29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2">
        <f>SUM(G19:L19)</f>
        <v>0</v>
      </c>
      <c r="N19" s="38" t="s">
        <v>278</v>
      </c>
      <c r="O19" s="38" t="s">
        <v>266</v>
      </c>
      <c r="P19" s="6"/>
    </row>
    <row r="20" spans="1:16" s="2" customFormat="1" x14ac:dyDescent="0.25">
      <c r="A20" s="6" t="s">
        <v>280</v>
      </c>
      <c r="B20" s="23" t="s">
        <v>240</v>
      </c>
      <c r="C20" s="23" t="s">
        <v>44</v>
      </c>
      <c r="D20" s="50" t="s">
        <v>289</v>
      </c>
      <c r="E20" s="57" t="s">
        <v>303</v>
      </c>
      <c r="F20" s="28">
        <v>6</v>
      </c>
      <c r="G20" s="21">
        <v>48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2">
        <f>SUM(G20:L20)</f>
        <v>48</v>
      </c>
      <c r="N20" s="38" t="s">
        <v>271</v>
      </c>
      <c r="O20" s="38" t="s">
        <v>267</v>
      </c>
      <c r="P20" s="6"/>
    </row>
    <row r="21" spans="1:16" s="6" customFormat="1" x14ac:dyDescent="0.25">
      <c r="A21" s="6" t="s">
        <v>280</v>
      </c>
      <c r="B21" s="23" t="s">
        <v>29</v>
      </c>
      <c r="C21" s="23" t="s">
        <v>30</v>
      </c>
      <c r="D21" s="50" t="s">
        <v>287</v>
      </c>
      <c r="E21" s="57" t="s">
        <v>301</v>
      </c>
      <c r="F21" s="28">
        <v>6</v>
      </c>
      <c r="G21" s="21">
        <v>48</v>
      </c>
      <c r="H21" s="21">
        <v>0</v>
      </c>
      <c r="I21" s="21">
        <v>0</v>
      </c>
      <c r="J21" s="21">
        <v>57</v>
      </c>
      <c r="K21" s="21">
        <v>0</v>
      </c>
      <c r="L21" s="25">
        <v>0</v>
      </c>
      <c r="M21" s="22">
        <f>SUM(G21:L21)</f>
        <v>105</v>
      </c>
      <c r="N21" s="38" t="s">
        <v>274</v>
      </c>
      <c r="O21" s="38" t="s">
        <v>264</v>
      </c>
      <c r="P21" s="6" t="s">
        <v>282</v>
      </c>
    </row>
    <row r="22" spans="1:16" s="1" customFormat="1" x14ac:dyDescent="0.25">
      <c r="A22" s="6" t="s">
        <v>280</v>
      </c>
      <c r="B22" s="23" t="s">
        <v>3</v>
      </c>
      <c r="C22" s="23" t="s">
        <v>4</v>
      </c>
      <c r="D22" s="50" t="s">
        <v>284</v>
      </c>
      <c r="E22" s="57" t="s">
        <v>298</v>
      </c>
      <c r="F22" s="28">
        <v>6</v>
      </c>
      <c r="G22" s="21">
        <v>48</v>
      </c>
      <c r="H22" s="21">
        <v>20</v>
      </c>
      <c r="I22" s="25">
        <v>0</v>
      </c>
      <c r="J22" s="21">
        <v>57</v>
      </c>
      <c r="K22" s="21">
        <v>13</v>
      </c>
      <c r="L22" s="21">
        <v>40</v>
      </c>
      <c r="M22" s="22">
        <f>SUM(G22:L22)</f>
        <v>178</v>
      </c>
      <c r="N22" s="38" t="s">
        <v>276</v>
      </c>
      <c r="O22" s="38" t="s">
        <v>263</v>
      </c>
      <c r="P22" s="6"/>
    </row>
    <row r="23" spans="1:16" s="2" customFormat="1" x14ac:dyDescent="0.25">
      <c r="A23" s="6" t="s">
        <v>312</v>
      </c>
      <c r="B23" s="23" t="s">
        <v>83</v>
      </c>
      <c r="C23" s="23" t="s">
        <v>84</v>
      </c>
      <c r="D23" s="50" t="s">
        <v>292</v>
      </c>
      <c r="E23" s="57" t="s">
        <v>305</v>
      </c>
      <c r="F23" s="28">
        <v>7</v>
      </c>
      <c r="G23" s="21">
        <v>56</v>
      </c>
      <c r="H23" s="21">
        <v>20</v>
      </c>
      <c r="I23" s="25">
        <v>0</v>
      </c>
      <c r="J23" s="21">
        <v>57</v>
      </c>
      <c r="K23" s="25">
        <v>0</v>
      </c>
      <c r="L23" s="21">
        <v>32</v>
      </c>
      <c r="M23" s="22">
        <f>SUM(G23:L23)</f>
        <v>165</v>
      </c>
      <c r="N23" s="38" t="s">
        <v>273</v>
      </c>
      <c r="O23" s="38" t="s">
        <v>269</v>
      </c>
      <c r="P23" s="6"/>
    </row>
    <row r="24" spans="1:16" s="6" customFormat="1" x14ac:dyDescent="0.25">
      <c r="A24" s="6" t="s">
        <v>312</v>
      </c>
      <c r="B24" s="20" t="s">
        <v>85</v>
      </c>
      <c r="C24" s="20" t="s">
        <v>86</v>
      </c>
      <c r="D24" s="51" t="s">
        <v>87</v>
      </c>
      <c r="E24" s="55"/>
      <c r="F24" s="28">
        <v>7</v>
      </c>
      <c r="G24" s="21">
        <v>56</v>
      </c>
      <c r="H24" s="21">
        <v>20</v>
      </c>
      <c r="I24" s="25">
        <v>0</v>
      </c>
      <c r="J24" s="21">
        <v>57</v>
      </c>
      <c r="K24" s="21">
        <v>13</v>
      </c>
      <c r="L24" s="25">
        <v>0</v>
      </c>
      <c r="M24" s="22">
        <f>SUM(G24:L24)</f>
        <v>146</v>
      </c>
      <c r="N24" s="38" t="s">
        <v>277</v>
      </c>
      <c r="O24" s="38" t="s">
        <v>268</v>
      </c>
    </row>
    <row r="25" spans="1:16" s="2" customFormat="1" x14ac:dyDescent="0.25">
      <c r="A25" s="6" t="s">
        <v>280</v>
      </c>
      <c r="B25" s="23" t="s">
        <v>248</v>
      </c>
      <c r="C25" s="23" t="s">
        <v>21</v>
      </c>
      <c r="D25" s="50" t="s">
        <v>289</v>
      </c>
      <c r="E25" s="53" t="s">
        <v>303</v>
      </c>
      <c r="F25" s="28">
        <v>7</v>
      </c>
      <c r="G25" s="21">
        <v>56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2">
        <f>SUM(G25:L25)</f>
        <v>56</v>
      </c>
      <c r="N25" s="38" t="s">
        <v>273</v>
      </c>
      <c r="O25" s="38" t="s">
        <v>269</v>
      </c>
      <c r="P25" s="1"/>
    </row>
    <row r="26" spans="1:16" s="1" customFormat="1" x14ac:dyDescent="0.25">
      <c r="A26" s="6" t="s">
        <v>312</v>
      </c>
      <c r="B26" s="20" t="s">
        <v>40</v>
      </c>
      <c r="C26" s="20" t="s">
        <v>41</v>
      </c>
      <c r="D26" s="51" t="s">
        <v>289</v>
      </c>
      <c r="E26" s="53" t="s">
        <v>303</v>
      </c>
      <c r="F26" s="28">
        <v>7</v>
      </c>
      <c r="G26" s="21">
        <v>56</v>
      </c>
      <c r="H26" s="21">
        <v>20</v>
      </c>
      <c r="I26" s="21">
        <v>25</v>
      </c>
      <c r="J26" s="21">
        <v>57</v>
      </c>
      <c r="K26" s="21">
        <v>13</v>
      </c>
      <c r="L26" s="21">
        <v>40</v>
      </c>
      <c r="M26" s="22">
        <f>SUM(G26:L26)</f>
        <v>211</v>
      </c>
      <c r="N26" s="38" t="s">
        <v>276</v>
      </c>
      <c r="O26" s="38" t="s">
        <v>263</v>
      </c>
      <c r="P26" s="6"/>
    </row>
    <row r="27" spans="1:16" s="6" customFormat="1" x14ac:dyDescent="0.25">
      <c r="A27" s="6" t="s">
        <v>312</v>
      </c>
      <c r="B27" s="20" t="s">
        <v>107</v>
      </c>
      <c r="C27" s="20" t="s">
        <v>108</v>
      </c>
      <c r="D27" s="51" t="s">
        <v>289</v>
      </c>
      <c r="E27" s="53" t="s">
        <v>303</v>
      </c>
      <c r="F27" s="28">
        <v>7</v>
      </c>
      <c r="G27" s="21">
        <v>56</v>
      </c>
      <c r="H27" s="21">
        <v>20</v>
      </c>
      <c r="I27" s="21">
        <v>25</v>
      </c>
      <c r="J27" s="21">
        <v>57</v>
      </c>
      <c r="K27" s="21">
        <v>13</v>
      </c>
      <c r="L27" s="21">
        <v>40</v>
      </c>
      <c r="M27" s="22">
        <f>SUM(G27:L27)</f>
        <v>211</v>
      </c>
      <c r="N27" s="38" t="s">
        <v>271</v>
      </c>
      <c r="O27" s="38" t="s">
        <v>267</v>
      </c>
    </row>
    <row r="28" spans="1:16" s="6" customFormat="1" ht="14.25" customHeight="1" x14ac:dyDescent="0.25">
      <c r="A28" s="6" t="s">
        <v>312</v>
      </c>
      <c r="B28" s="23" t="s">
        <v>230</v>
      </c>
      <c r="C28" s="23" t="s">
        <v>231</v>
      </c>
      <c r="D28" s="50" t="s">
        <v>289</v>
      </c>
      <c r="E28" s="53" t="s">
        <v>303</v>
      </c>
      <c r="F28" s="28">
        <v>7</v>
      </c>
      <c r="G28" s="21">
        <v>56</v>
      </c>
      <c r="H28" s="21">
        <v>20</v>
      </c>
      <c r="I28" s="25">
        <v>0</v>
      </c>
      <c r="J28" s="21">
        <v>57</v>
      </c>
      <c r="K28" s="21">
        <v>13</v>
      </c>
      <c r="L28" s="21">
        <v>40</v>
      </c>
      <c r="M28" s="22">
        <f>SUM(G28:L28)</f>
        <v>186</v>
      </c>
      <c r="N28" s="38" t="s">
        <v>274</v>
      </c>
      <c r="O28" s="38" t="s">
        <v>264</v>
      </c>
      <c r="P28" s="31"/>
    </row>
    <row r="29" spans="1:16" s="1" customFormat="1" x14ac:dyDescent="0.25">
      <c r="A29" s="6" t="s">
        <v>312</v>
      </c>
      <c r="B29" s="23" t="s">
        <v>154</v>
      </c>
      <c r="C29" s="23" t="s">
        <v>155</v>
      </c>
      <c r="D29" s="50" t="s">
        <v>296</v>
      </c>
      <c r="E29" s="50" t="s">
        <v>301</v>
      </c>
      <c r="F29" s="28">
        <v>7</v>
      </c>
      <c r="G29" s="21">
        <v>56</v>
      </c>
      <c r="H29" s="21">
        <v>20</v>
      </c>
      <c r="I29" s="25">
        <v>0</v>
      </c>
      <c r="J29" s="21">
        <v>57</v>
      </c>
      <c r="K29" s="21">
        <v>13</v>
      </c>
      <c r="L29" s="21">
        <v>40</v>
      </c>
      <c r="M29" s="22">
        <f>SUM(G29:L29)</f>
        <v>186</v>
      </c>
      <c r="N29" s="38" t="s">
        <v>275</v>
      </c>
      <c r="O29" s="38" t="s">
        <v>265</v>
      </c>
      <c r="P29" s="6"/>
    </row>
    <row r="30" spans="1:16" s="2" customFormat="1" x14ac:dyDescent="0.25">
      <c r="A30" s="6" t="s">
        <v>312</v>
      </c>
      <c r="B30" s="20" t="s">
        <v>203</v>
      </c>
      <c r="C30" s="20" t="s">
        <v>204</v>
      </c>
      <c r="D30" s="51" t="s">
        <v>296</v>
      </c>
      <c r="E30" s="51" t="s">
        <v>301</v>
      </c>
      <c r="F30" s="28">
        <v>7</v>
      </c>
      <c r="G30" s="21">
        <v>56</v>
      </c>
      <c r="H30" s="21">
        <v>20</v>
      </c>
      <c r="I30" s="21">
        <v>25</v>
      </c>
      <c r="J30" s="21">
        <v>57</v>
      </c>
      <c r="K30" s="21">
        <v>13</v>
      </c>
      <c r="L30" s="21">
        <v>40</v>
      </c>
      <c r="M30" s="22">
        <f>SUM(G30:L30)</f>
        <v>211</v>
      </c>
      <c r="N30" s="38" t="s">
        <v>274</v>
      </c>
      <c r="O30" s="38" t="s">
        <v>264</v>
      </c>
      <c r="P30" s="6"/>
    </row>
    <row r="31" spans="1:16" s="5" customFormat="1" x14ac:dyDescent="0.25">
      <c r="A31" s="6" t="s">
        <v>280</v>
      </c>
      <c r="B31" s="20" t="s">
        <v>63</v>
      </c>
      <c r="C31" s="20" t="s">
        <v>64</v>
      </c>
      <c r="D31" s="51" t="s">
        <v>290</v>
      </c>
      <c r="E31" s="54" t="s">
        <v>304</v>
      </c>
      <c r="F31" s="28">
        <v>7</v>
      </c>
      <c r="G31" s="21">
        <v>56</v>
      </c>
      <c r="H31" s="21">
        <v>20</v>
      </c>
      <c r="I31" s="21">
        <v>25</v>
      </c>
      <c r="J31" s="21">
        <v>57</v>
      </c>
      <c r="K31" s="21">
        <v>13</v>
      </c>
      <c r="L31" s="21">
        <v>40</v>
      </c>
      <c r="M31" s="22">
        <f>SUM(G31:L31)</f>
        <v>211</v>
      </c>
      <c r="N31" s="38" t="s">
        <v>273</v>
      </c>
      <c r="O31" s="38" t="s">
        <v>269</v>
      </c>
      <c r="P31" s="6"/>
    </row>
    <row r="32" spans="1:16" s="1" customFormat="1" x14ac:dyDescent="0.25">
      <c r="A32" s="6" t="s">
        <v>312</v>
      </c>
      <c r="B32" s="23" t="s">
        <v>32</v>
      </c>
      <c r="C32" s="23" t="s">
        <v>33</v>
      </c>
      <c r="D32" s="50" t="s">
        <v>287</v>
      </c>
      <c r="E32" s="53" t="s">
        <v>301</v>
      </c>
      <c r="F32" s="28">
        <v>7</v>
      </c>
      <c r="G32" s="21">
        <v>56</v>
      </c>
      <c r="H32" s="21">
        <v>20</v>
      </c>
      <c r="I32" s="25">
        <v>0</v>
      </c>
      <c r="J32" s="25">
        <v>0</v>
      </c>
      <c r="K32" s="25">
        <v>0</v>
      </c>
      <c r="L32" s="25">
        <v>0</v>
      </c>
      <c r="M32" s="22">
        <f>SUM(G32:L32)</f>
        <v>76</v>
      </c>
      <c r="N32" s="38" t="s">
        <v>277</v>
      </c>
      <c r="O32" s="38" t="s">
        <v>268</v>
      </c>
      <c r="P32" s="6"/>
    </row>
    <row r="33" spans="1:16" s="6" customFormat="1" x14ac:dyDescent="0.25">
      <c r="A33" s="6" t="s">
        <v>312</v>
      </c>
      <c r="B33" s="23" t="s">
        <v>38</v>
      </c>
      <c r="C33" s="23" t="s">
        <v>39</v>
      </c>
      <c r="D33" s="50" t="s">
        <v>287</v>
      </c>
      <c r="E33" s="52" t="s">
        <v>301</v>
      </c>
      <c r="F33" s="28">
        <v>7</v>
      </c>
      <c r="G33" s="21">
        <v>56</v>
      </c>
      <c r="H33" s="25">
        <v>0</v>
      </c>
      <c r="I33" s="25">
        <v>0</v>
      </c>
      <c r="J33" s="21">
        <v>57</v>
      </c>
      <c r="K33" s="21">
        <v>13</v>
      </c>
      <c r="L33" s="25">
        <v>0</v>
      </c>
      <c r="M33" s="22">
        <f>SUM(G33:L33)</f>
        <v>126</v>
      </c>
      <c r="N33" s="38" t="s">
        <v>274</v>
      </c>
      <c r="O33" s="38" t="s">
        <v>264</v>
      </c>
    </row>
    <row r="34" spans="1:16" s="1" customFormat="1" x14ac:dyDescent="0.25">
      <c r="A34" s="6" t="s">
        <v>312</v>
      </c>
      <c r="B34" s="23" t="s">
        <v>50</v>
      </c>
      <c r="C34" s="23" t="s">
        <v>51</v>
      </c>
      <c r="D34" s="50" t="s">
        <v>287</v>
      </c>
      <c r="E34" s="54" t="s">
        <v>301</v>
      </c>
      <c r="F34" s="28">
        <v>7</v>
      </c>
      <c r="G34" s="21">
        <v>56</v>
      </c>
      <c r="H34" s="21">
        <v>20</v>
      </c>
      <c r="I34" s="21">
        <v>25</v>
      </c>
      <c r="J34" s="21">
        <v>57</v>
      </c>
      <c r="K34" s="21">
        <v>13</v>
      </c>
      <c r="L34" s="21">
        <v>40</v>
      </c>
      <c r="M34" s="22">
        <f>SUM(G34:L34)</f>
        <v>211</v>
      </c>
      <c r="N34" s="38" t="s">
        <v>271</v>
      </c>
      <c r="O34" s="38" t="s">
        <v>267</v>
      </c>
      <c r="P34" s="6" t="s">
        <v>282</v>
      </c>
    </row>
    <row r="35" spans="1:16" s="1" customFormat="1" x14ac:dyDescent="0.25">
      <c r="A35" s="6" t="s">
        <v>280</v>
      </c>
      <c r="B35" s="23" t="s">
        <v>61</v>
      </c>
      <c r="C35" s="23" t="s">
        <v>62</v>
      </c>
      <c r="D35" s="50" t="s">
        <v>287</v>
      </c>
      <c r="E35" s="57" t="s">
        <v>301</v>
      </c>
      <c r="F35" s="29">
        <v>7</v>
      </c>
      <c r="G35" s="25">
        <v>56</v>
      </c>
      <c r="H35" s="25">
        <v>0</v>
      </c>
      <c r="I35" s="25">
        <v>0</v>
      </c>
      <c r="J35" s="21">
        <v>57</v>
      </c>
      <c r="K35" s="21">
        <v>13</v>
      </c>
      <c r="L35" s="25">
        <v>0</v>
      </c>
      <c r="M35" s="22">
        <f>SUM(G35:L35)</f>
        <v>126</v>
      </c>
      <c r="N35" s="38" t="s">
        <v>273</v>
      </c>
      <c r="O35" s="38" t="s">
        <v>269</v>
      </c>
      <c r="P35" s="6"/>
    </row>
    <row r="36" spans="1:16" s="2" customFormat="1" ht="14.45" customHeight="1" x14ac:dyDescent="0.25">
      <c r="A36" s="6" t="s">
        <v>312</v>
      </c>
      <c r="B36" s="23" t="s">
        <v>99</v>
      </c>
      <c r="C36" s="23" t="s">
        <v>100</v>
      </c>
      <c r="D36" s="50" t="s">
        <v>287</v>
      </c>
      <c r="E36" s="53" t="s">
        <v>301</v>
      </c>
      <c r="F36" s="28">
        <v>7</v>
      </c>
      <c r="G36" s="21">
        <v>56</v>
      </c>
      <c r="H36" s="21">
        <v>20</v>
      </c>
      <c r="I36" s="21">
        <v>25</v>
      </c>
      <c r="J36" s="21">
        <v>57</v>
      </c>
      <c r="K36" s="21">
        <v>13</v>
      </c>
      <c r="L36" s="21">
        <v>40</v>
      </c>
      <c r="M36" s="22">
        <f>SUM(G36:L36)</f>
        <v>211</v>
      </c>
      <c r="N36" s="38" t="s">
        <v>274</v>
      </c>
      <c r="O36" s="38" t="s">
        <v>264</v>
      </c>
      <c r="P36" s="6"/>
    </row>
    <row r="37" spans="1:16" s="1" customFormat="1" x14ac:dyDescent="0.25">
      <c r="A37" s="6" t="s">
        <v>312</v>
      </c>
      <c r="B37" s="23" t="s">
        <v>209</v>
      </c>
      <c r="C37" s="23" t="s">
        <v>210</v>
      </c>
      <c r="D37" s="50" t="s">
        <v>287</v>
      </c>
      <c r="E37" s="53" t="s">
        <v>301</v>
      </c>
      <c r="F37" s="28">
        <v>7</v>
      </c>
      <c r="G37" s="21">
        <v>56</v>
      </c>
      <c r="H37" s="21">
        <v>20</v>
      </c>
      <c r="I37" s="21">
        <v>25</v>
      </c>
      <c r="J37" s="21">
        <v>57</v>
      </c>
      <c r="K37" s="21">
        <v>13</v>
      </c>
      <c r="L37" s="21">
        <v>40</v>
      </c>
      <c r="M37" s="22">
        <f>SUM(G37:L37)</f>
        <v>211</v>
      </c>
      <c r="N37" s="38" t="s">
        <v>271</v>
      </c>
      <c r="O37" s="38" t="s">
        <v>267</v>
      </c>
      <c r="P37" s="6"/>
    </row>
    <row r="38" spans="1:16" s="1" customFormat="1" x14ac:dyDescent="0.25">
      <c r="A38" s="6" t="s">
        <v>312</v>
      </c>
      <c r="B38" s="23" t="s">
        <v>217</v>
      </c>
      <c r="C38" s="23" t="s">
        <v>195</v>
      </c>
      <c r="D38" s="50" t="s">
        <v>287</v>
      </c>
      <c r="E38" s="57" t="s">
        <v>301</v>
      </c>
      <c r="F38" s="28">
        <v>7</v>
      </c>
      <c r="G38" s="21">
        <v>56</v>
      </c>
      <c r="H38" s="21">
        <v>20</v>
      </c>
      <c r="I38" s="25">
        <v>0</v>
      </c>
      <c r="J38" s="21">
        <v>57</v>
      </c>
      <c r="K38" s="21">
        <v>13</v>
      </c>
      <c r="L38" s="21">
        <v>0</v>
      </c>
      <c r="M38" s="22">
        <f>SUM(G38:L38)</f>
        <v>146</v>
      </c>
      <c r="N38" s="38" t="s">
        <v>277</v>
      </c>
      <c r="O38" s="38" t="s">
        <v>268</v>
      </c>
      <c r="P38" s="7"/>
    </row>
    <row r="39" spans="1:16" s="1" customFormat="1" x14ac:dyDescent="0.25">
      <c r="A39" s="6" t="s">
        <v>280</v>
      </c>
      <c r="B39" s="20" t="s">
        <v>174</v>
      </c>
      <c r="C39" s="20" t="s">
        <v>175</v>
      </c>
      <c r="D39" s="51" t="s">
        <v>294</v>
      </c>
      <c r="E39" s="53" t="s">
        <v>308</v>
      </c>
      <c r="F39" s="28">
        <v>7</v>
      </c>
      <c r="G39" s="21">
        <v>56</v>
      </c>
      <c r="H39" s="21">
        <v>20</v>
      </c>
      <c r="I39" s="25">
        <v>0</v>
      </c>
      <c r="J39" s="21">
        <v>57</v>
      </c>
      <c r="K39" s="21">
        <v>13</v>
      </c>
      <c r="L39" s="21">
        <v>40</v>
      </c>
      <c r="M39" s="22">
        <f>SUM(G39:L39)</f>
        <v>186</v>
      </c>
      <c r="N39" s="38" t="s">
        <v>274</v>
      </c>
      <c r="O39" s="38" t="s">
        <v>264</v>
      </c>
      <c r="P39" s="6"/>
    </row>
    <row r="40" spans="1:16" s="2" customFormat="1" x14ac:dyDescent="0.25">
      <c r="A40" s="6" t="s">
        <v>280</v>
      </c>
      <c r="B40" s="23" t="s">
        <v>123</v>
      </c>
      <c r="C40" s="23" t="s">
        <v>124</v>
      </c>
      <c r="D40" s="50" t="s">
        <v>284</v>
      </c>
      <c r="E40" s="53" t="s">
        <v>298</v>
      </c>
      <c r="F40" s="28">
        <v>7</v>
      </c>
      <c r="G40" s="21">
        <v>56</v>
      </c>
      <c r="H40" s="21">
        <v>20</v>
      </c>
      <c r="I40" s="21">
        <v>25</v>
      </c>
      <c r="J40" s="21">
        <v>57</v>
      </c>
      <c r="K40" s="21">
        <v>13</v>
      </c>
      <c r="L40" s="21">
        <v>40</v>
      </c>
      <c r="M40" s="22">
        <f>SUM(G40:L40)</f>
        <v>211</v>
      </c>
      <c r="N40" s="38" t="s">
        <v>273</v>
      </c>
      <c r="O40" s="38" t="s">
        <v>269</v>
      </c>
      <c r="P40" s="6"/>
    </row>
    <row r="41" spans="1:16" s="6" customFormat="1" x14ac:dyDescent="0.25">
      <c r="A41" s="6" t="s">
        <v>280</v>
      </c>
      <c r="B41" s="20" t="s">
        <v>150</v>
      </c>
      <c r="C41" s="20" t="s">
        <v>151</v>
      </c>
      <c r="D41" s="51" t="s">
        <v>284</v>
      </c>
      <c r="E41" s="56" t="s">
        <v>298</v>
      </c>
      <c r="F41" s="28">
        <v>7</v>
      </c>
      <c r="G41" s="21">
        <v>56</v>
      </c>
      <c r="H41" s="21">
        <v>20</v>
      </c>
      <c r="I41" s="21">
        <v>25</v>
      </c>
      <c r="J41" s="21">
        <v>57</v>
      </c>
      <c r="K41" s="21">
        <v>13</v>
      </c>
      <c r="L41" s="21">
        <v>40</v>
      </c>
      <c r="M41" s="22">
        <f>SUM(G41:L41)</f>
        <v>211</v>
      </c>
      <c r="N41" s="38" t="s">
        <v>277</v>
      </c>
      <c r="O41" s="38" t="s">
        <v>268</v>
      </c>
    </row>
    <row r="42" spans="1:16" s="6" customFormat="1" x14ac:dyDescent="0.25">
      <c r="A42" s="6" t="s">
        <v>312</v>
      </c>
      <c r="B42" s="23" t="s">
        <v>161</v>
      </c>
      <c r="C42" s="23" t="s">
        <v>162</v>
      </c>
      <c r="D42" s="50" t="s">
        <v>284</v>
      </c>
      <c r="E42" s="53" t="s">
        <v>298</v>
      </c>
      <c r="F42" s="28">
        <v>7</v>
      </c>
      <c r="G42" s="21">
        <v>56</v>
      </c>
      <c r="H42" s="21">
        <v>20</v>
      </c>
      <c r="I42" s="21">
        <v>25</v>
      </c>
      <c r="J42" s="21">
        <v>57</v>
      </c>
      <c r="K42" s="21">
        <v>13</v>
      </c>
      <c r="L42" s="21">
        <v>40</v>
      </c>
      <c r="M42" s="22">
        <f>SUM(G42:L42)</f>
        <v>211</v>
      </c>
      <c r="N42" s="38" t="s">
        <v>278</v>
      </c>
      <c r="O42" s="38" t="s">
        <v>266</v>
      </c>
    </row>
    <row r="43" spans="1:16" s="6" customFormat="1" x14ac:dyDescent="0.25">
      <c r="A43" s="6" t="s">
        <v>280</v>
      </c>
      <c r="B43" s="23" t="s">
        <v>164</v>
      </c>
      <c r="C43" s="23" t="s">
        <v>67</v>
      </c>
      <c r="D43" s="50" t="s">
        <v>284</v>
      </c>
      <c r="E43" s="53" t="s">
        <v>298</v>
      </c>
      <c r="F43" s="28">
        <v>7</v>
      </c>
      <c r="G43" s="24">
        <v>56</v>
      </c>
      <c r="H43" s="24">
        <v>20</v>
      </c>
      <c r="I43" s="24">
        <v>25</v>
      </c>
      <c r="J43" s="24">
        <v>57</v>
      </c>
      <c r="K43" s="24">
        <v>13</v>
      </c>
      <c r="L43" s="24">
        <v>40</v>
      </c>
      <c r="M43" s="22">
        <f>SUM(G43:L43)</f>
        <v>211</v>
      </c>
      <c r="N43" s="38" t="s">
        <v>274</v>
      </c>
      <c r="O43" s="38" t="s">
        <v>264</v>
      </c>
    </row>
    <row r="44" spans="1:16" s="2" customFormat="1" x14ac:dyDescent="0.25">
      <c r="A44" s="6" t="s">
        <v>312</v>
      </c>
      <c r="B44" s="23" t="s">
        <v>170</v>
      </c>
      <c r="C44" s="23" t="s">
        <v>171</v>
      </c>
      <c r="D44" s="50" t="s">
        <v>284</v>
      </c>
      <c r="E44" s="53" t="s">
        <v>298</v>
      </c>
      <c r="F44" s="28">
        <v>7</v>
      </c>
      <c r="G44" s="21">
        <v>56</v>
      </c>
      <c r="H44" s="21">
        <v>20</v>
      </c>
      <c r="I44" s="21">
        <v>25</v>
      </c>
      <c r="J44" s="21">
        <v>57</v>
      </c>
      <c r="K44" s="21">
        <v>13</v>
      </c>
      <c r="L44" s="21">
        <v>40</v>
      </c>
      <c r="M44" s="22">
        <f>SUM(G44:L44)</f>
        <v>211</v>
      </c>
      <c r="N44" s="38" t="s">
        <v>271</v>
      </c>
      <c r="O44" s="38" t="s">
        <v>267</v>
      </c>
      <c r="P44" s="6"/>
    </row>
    <row r="45" spans="1:16" s="6" customFormat="1" x14ac:dyDescent="0.25">
      <c r="A45" s="6" t="s">
        <v>280</v>
      </c>
      <c r="B45" s="23" t="s">
        <v>180</v>
      </c>
      <c r="C45" s="23" t="s">
        <v>124</v>
      </c>
      <c r="D45" s="50" t="s">
        <v>284</v>
      </c>
      <c r="E45" s="53" t="s">
        <v>298</v>
      </c>
      <c r="F45" s="28">
        <v>7</v>
      </c>
      <c r="G45" s="21">
        <v>56</v>
      </c>
      <c r="H45" s="21">
        <v>20</v>
      </c>
      <c r="I45" s="21">
        <v>25</v>
      </c>
      <c r="J45" s="21">
        <v>57</v>
      </c>
      <c r="K45" s="21">
        <v>13</v>
      </c>
      <c r="L45" s="21">
        <v>40</v>
      </c>
      <c r="M45" s="22">
        <f>SUM(G45:L45)</f>
        <v>211</v>
      </c>
      <c r="N45" s="38" t="s">
        <v>273</v>
      </c>
      <c r="O45" s="38" t="s">
        <v>269</v>
      </c>
    </row>
    <row r="46" spans="1:16" s="2" customFormat="1" x14ac:dyDescent="0.25">
      <c r="A46" s="6" t="s">
        <v>280</v>
      </c>
      <c r="B46" s="23" t="s">
        <v>183</v>
      </c>
      <c r="C46" s="23" t="s">
        <v>184</v>
      </c>
      <c r="D46" s="50" t="s">
        <v>284</v>
      </c>
      <c r="E46" s="53" t="s">
        <v>298</v>
      </c>
      <c r="F46" s="28">
        <v>7</v>
      </c>
      <c r="G46" s="21">
        <v>56</v>
      </c>
      <c r="H46" s="21">
        <v>20</v>
      </c>
      <c r="I46" s="21">
        <v>25</v>
      </c>
      <c r="J46" s="21">
        <v>57</v>
      </c>
      <c r="K46" s="21">
        <v>13</v>
      </c>
      <c r="L46" s="21">
        <v>40</v>
      </c>
      <c r="M46" s="22">
        <f>SUM(G46:L46)</f>
        <v>211</v>
      </c>
      <c r="N46" s="38" t="s">
        <v>276</v>
      </c>
      <c r="O46" s="38" t="s">
        <v>263</v>
      </c>
      <c r="P46" s="6"/>
    </row>
    <row r="47" spans="1:16" s="1" customFormat="1" ht="13.15" customHeight="1" x14ac:dyDescent="0.25">
      <c r="A47" s="6" t="s">
        <v>280</v>
      </c>
      <c r="B47" s="23" t="s">
        <v>224</v>
      </c>
      <c r="C47" s="23" t="s">
        <v>225</v>
      </c>
      <c r="D47" s="50" t="s">
        <v>284</v>
      </c>
      <c r="E47" s="57" t="s">
        <v>298</v>
      </c>
      <c r="F47" s="28">
        <v>7</v>
      </c>
      <c r="G47" s="21">
        <v>56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2">
        <f>SUM(G47:L47)</f>
        <v>56</v>
      </c>
      <c r="N47" s="38" t="s">
        <v>271</v>
      </c>
      <c r="O47" s="38" t="s">
        <v>267</v>
      </c>
      <c r="P47" s="2"/>
    </row>
    <row r="48" spans="1:16" s="1" customFormat="1" x14ac:dyDescent="0.25">
      <c r="A48" s="6" t="s">
        <v>280</v>
      </c>
      <c r="B48" s="23" t="s">
        <v>90</v>
      </c>
      <c r="C48" s="23" t="s">
        <v>91</v>
      </c>
      <c r="D48" s="50" t="s">
        <v>293</v>
      </c>
      <c r="E48" s="53" t="s">
        <v>306</v>
      </c>
      <c r="F48" s="28">
        <v>7</v>
      </c>
      <c r="G48" s="21">
        <v>56</v>
      </c>
      <c r="H48" s="21">
        <v>20</v>
      </c>
      <c r="I48" s="21">
        <v>25</v>
      </c>
      <c r="J48" s="21">
        <v>57</v>
      </c>
      <c r="K48" s="21">
        <v>13</v>
      </c>
      <c r="L48" s="21">
        <v>40</v>
      </c>
      <c r="M48" s="22">
        <f>SUM(G48:L48)</f>
        <v>211</v>
      </c>
      <c r="N48" s="38" t="s">
        <v>272</v>
      </c>
      <c r="O48" s="38" t="s">
        <v>270</v>
      </c>
      <c r="P48" s="6"/>
    </row>
    <row r="49" spans="1:16" s="6" customFormat="1" x14ac:dyDescent="0.25">
      <c r="A49" s="6" t="s">
        <v>280</v>
      </c>
      <c r="B49" s="23" t="s">
        <v>104</v>
      </c>
      <c r="C49" s="23" t="s">
        <v>105</v>
      </c>
      <c r="D49" s="50" t="s">
        <v>293</v>
      </c>
      <c r="E49" s="52" t="s">
        <v>306</v>
      </c>
      <c r="F49" s="28">
        <v>7</v>
      </c>
      <c r="G49" s="21">
        <v>56</v>
      </c>
      <c r="H49" s="21">
        <v>20</v>
      </c>
      <c r="I49" s="21">
        <v>25</v>
      </c>
      <c r="J49" s="21">
        <v>57</v>
      </c>
      <c r="K49" s="21">
        <v>13</v>
      </c>
      <c r="L49" s="21">
        <v>40</v>
      </c>
      <c r="M49" s="22">
        <f>SUM(G49:L49)</f>
        <v>211</v>
      </c>
      <c r="N49" s="38" t="s">
        <v>271</v>
      </c>
      <c r="O49" s="38" t="s">
        <v>267</v>
      </c>
      <c r="P49" s="6" t="s">
        <v>282</v>
      </c>
    </row>
    <row r="50" spans="1:16" s="2" customFormat="1" x14ac:dyDescent="0.25">
      <c r="A50" s="6" t="s">
        <v>280</v>
      </c>
      <c r="B50" s="23" t="s">
        <v>129</v>
      </c>
      <c r="C50" s="23" t="s">
        <v>39</v>
      </c>
      <c r="D50" s="50" t="s">
        <v>293</v>
      </c>
      <c r="E50" s="53" t="s">
        <v>306</v>
      </c>
      <c r="F50" s="28">
        <v>7</v>
      </c>
      <c r="G50" s="21">
        <v>56</v>
      </c>
      <c r="H50" s="21">
        <v>20</v>
      </c>
      <c r="I50" s="21">
        <v>25</v>
      </c>
      <c r="J50" s="21">
        <v>57</v>
      </c>
      <c r="K50" s="21">
        <v>13</v>
      </c>
      <c r="L50" s="21">
        <v>40</v>
      </c>
      <c r="M50" s="22">
        <f>SUM(G50:L50)</f>
        <v>211</v>
      </c>
      <c r="N50" s="38" t="s">
        <v>271</v>
      </c>
      <c r="O50" s="38" t="s">
        <v>267</v>
      </c>
      <c r="P50" s="6"/>
    </row>
    <row r="51" spans="1:16" s="6" customFormat="1" x14ac:dyDescent="0.25">
      <c r="A51" s="6" t="s">
        <v>280</v>
      </c>
      <c r="B51" s="23" t="s">
        <v>166</v>
      </c>
      <c r="C51" s="23" t="s">
        <v>167</v>
      </c>
      <c r="D51" s="50" t="s">
        <v>293</v>
      </c>
      <c r="E51" s="57" t="s">
        <v>306</v>
      </c>
      <c r="F51" s="28">
        <v>7</v>
      </c>
      <c r="G51" s="21">
        <v>56</v>
      </c>
      <c r="H51" s="21">
        <v>20</v>
      </c>
      <c r="I51" s="21">
        <v>25</v>
      </c>
      <c r="J51" s="21">
        <v>57</v>
      </c>
      <c r="K51" s="21">
        <v>13</v>
      </c>
      <c r="L51" s="21">
        <v>40</v>
      </c>
      <c r="M51" s="22">
        <f>SUM(G51:L51)</f>
        <v>211</v>
      </c>
      <c r="N51" s="38" t="s">
        <v>278</v>
      </c>
      <c r="O51" s="38" t="s">
        <v>266</v>
      </c>
    </row>
    <row r="52" spans="1:16" s="1" customFormat="1" x14ac:dyDescent="0.25">
      <c r="A52" s="6" t="s">
        <v>280</v>
      </c>
      <c r="B52" s="23" t="s">
        <v>15</v>
      </c>
      <c r="C52" s="23" t="s">
        <v>16</v>
      </c>
      <c r="D52" s="50" t="s">
        <v>285</v>
      </c>
      <c r="E52" s="53" t="s">
        <v>299</v>
      </c>
      <c r="F52" s="28">
        <v>7</v>
      </c>
      <c r="G52" s="21">
        <v>56</v>
      </c>
      <c r="H52" s="25">
        <v>0</v>
      </c>
      <c r="I52" s="21">
        <v>25</v>
      </c>
      <c r="J52" s="21">
        <v>57</v>
      </c>
      <c r="K52" s="21">
        <v>13</v>
      </c>
      <c r="L52" s="21">
        <v>40</v>
      </c>
      <c r="M52" s="22">
        <f>SUM(G52:L52)</f>
        <v>191</v>
      </c>
      <c r="N52" s="38" t="s">
        <v>275</v>
      </c>
      <c r="O52" s="38" t="s">
        <v>265</v>
      </c>
      <c r="P52" s="6"/>
    </row>
    <row r="53" spans="1:16" s="6" customFormat="1" x14ac:dyDescent="0.25">
      <c r="A53" s="6" t="s">
        <v>312</v>
      </c>
      <c r="B53" s="20" t="s">
        <v>42</v>
      </c>
      <c r="C53" s="20" t="s">
        <v>43</v>
      </c>
      <c r="D53" s="51" t="s">
        <v>285</v>
      </c>
      <c r="E53" s="53" t="s">
        <v>299</v>
      </c>
      <c r="F53" s="28">
        <v>7</v>
      </c>
      <c r="G53" s="21">
        <v>56</v>
      </c>
      <c r="H53" s="21">
        <v>0</v>
      </c>
      <c r="I53" s="21">
        <v>25</v>
      </c>
      <c r="J53" s="21">
        <v>57</v>
      </c>
      <c r="K53" s="21">
        <v>13</v>
      </c>
      <c r="L53" s="21">
        <v>40</v>
      </c>
      <c r="M53" s="22">
        <f>SUM(G53:L53)</f>
        <v>191</v>
      </c>
      <c r="N53" s="38" t="s">
        <v>272</v>
      </c>
      <c r="O53" s="38" t="s">
        <v>270</v>
      </c>
    </row>
    <row r="54" spans="1:16" s="6" customFormat="1" x14ac:dyDescent="0.25">
      <c r="A54" s="6" t="s">
        <v>280</v>
      </c>
      <c r="B54" s="20" t="s">
        <v>72</v>
      </c>
      <c r="C54" s="20" t="s">
        <v>73</v>
      </c>
      <c r="D54" s="51" t="s">
        <v>285</v>
      </c>
      <c r="E54" s="53" t="s">
        <v>299</v>
      </c>
      <c r="F54" s="28">
        <v>7</v>
      </c>
      <c r="G54" s="21">
        <v>56</v>
      </c>
      <c r="H54" s="21">
        <v>20</v>
      </c>
      <c r="I54" s="25">
        <v>0</v>
      </c>
      <c r="J54" s="21">
        <v>57</v>
      </c>
      <c r="K54" s="25">
        <v>0</v>
      </c>
      <c r="L54" s="21">
        <v>40</v>
      </c>
      <c r="M54" s="22">
        <f>SUM(G54:L54)</f>
        <v>173</v>
      </c>
      <c r="N54" s="38" t="s">
        <v>276</v>
      </c>
      <c r="O54" s="38" t="s">
        <v>263</v>
      </c>
    </row>
    <row r="55" spans="1:16" s="1" customFormat="1" x14ac:dyDescent="0.25">
      <c r="A55" s="6" t="s">
        <v>312</v>
      </c>
      <c r="B55" s="23" t="s">
        <v>251</v>
      </c>
      <c r="C55" s="23" t="s">
        <v>45</v>
      </c>
      <c r="D55" s="50" t="s">
        <v>288</v>
      </c>
      <c r="E55" s="57" t="s">
        <v>302</v>
      </c>
      <c r="F55" s="28">
        <v>7</v>
      </c>
      <c r="G55" s="23">
        <v>56</v>
      </c>
      <c r="H55" s="23">
        <v>20</v>
      </c>
      <c r="I55" s="27">
        <v>0</v>
      </c>
      <c r="J55" s="23">
        <v>57</v>
      </c>
      <c r="K55" s="27">
        <v>0</v>
      </c>
      <c r="L55" s="23">
        <v>40</v>
      </c>
      <c r="M55" s="22">
        <f>SUM(G55:L55)</f>
        <v>173</v>
      </c>
      <c r="N55" s="38" t="s">
        <v>271</v>
      </c>
      <c r="O55" s="38" t="s">
        <v>267</v>
      </c>
      <c r="P55" s="6" t="s">
        <v>282</v>
      </c>
    </row>
    <row r="56" spans="1:16" s="2" customFormat="1" x14ac:dyDescent="0.25">
      <c r="A56" s="6" t="s">
        <v>280</v>
      </c>
      <c r="B56" s="23" t="s">
        <v>246</v>
      </c>
      <c r="C56" s="23" t="s">
        <v>74</v>
      </c>
      <c r="D56" s="50" t="s">
        <v>289</v>
      </c>
      <c r="E56" s="53" t="s">
        <v>303</v>
      </c>
      <c r="F56" s="28">
        <v>8</v>
      </c>
      <c r="G56" s="21">
        <v>64</v>
      </c>
      <c r="H56" s="21">
        <v>20</v>
      </c>
      <c r="I56" s="21">
        <v>25</v>
      </c>
      <c r="J56" s="21">
        <v>57</v>
      </c>
      <c r="K56" s="21">
        <v>13</v>
      </c>
      <c r="L56" s="21">
        <v>40</v>
      </c>
      <c r="M56" s="22">
        <f>SUM(G56:L56)</f>
        <v>219</v>
      </c>
      <c r="N56" s="38" t="s">
        <v>277</v>
      </c>
      <c r="O56" s="38" t="s">
        <v>268</v>
      </c>
      <c r="P56" s="6"/>
    </row>
    <row r="57" spans="1:16" s="6" customFormat="1" x14ac:dyDescent="0.25">
      <c r="A57" s="6" t="s">
        <v>312</v>
      </c>
      <c r="B57" s="23" t="s">
        <v>57</v>
      </c>
      <c r="C57" s="23" t="s">
        <v>58</v>
      </c>
      <c r="D57" s="50" t="s">
        <v>291</v>
      </c>
      <c r="E57" s="52" t="s">
        <v>301</v>
      </c>
      <c r="F57" s="28">
        <v>8</v>
      </c>
      <c r="G57" s="21">
        <v>64</v>
      </c>
      <c r="H57" s="21">
        <v>20</v>
      </c>
      <c r="I57" s="21">
        <v>25</v>
      </c>
      <c r="J57" s="21">
        <v>57</v>
      </c>
      <c r="K57" s="21">
        <v>0</v>
      </c>
      <c r="L57" s="21">
        <v>40</v>
      </c>
      <c r="M57" s="22">
        <f>SUM(G57:L57)</f>
        <v>206</v>
      </c>
      <c r="N57" s="38" t="s">
        <v>275</v>
      </c>
      <c r="O57" s="38" t="s">
        <v>265</v>
      </c>
    </row>
    <row r="58" spans="1:16" s="1" customFormat="1" x14ac:dyDescent="0.25">
      <c r="A58" s="6" t="s">
        <v>280</v>
      </c>
      <c r="B58" s="23" t="s">
        <v>237</v>
      </c>
      <c r="C58" s="23" t="s">
        <v>8</v>
      </c>
      <c r="D58" s="50" t="s">
        <v>286</v>
      </c>
      <c r="E58" s="57" t="s">
        <v>300</v>
      </c>
      <c r="F58" s="28">
        <v>8</v>
      </c>
      <c r="G58" s="21">
        <v>64</v>
      </c>
      <c r="H58" s="21">
        <v>20</v>
      </c>
      <c r="I58" s="21">
        <v>25</v>
      </c>
      <c r="J58" s="21">
        <v>57</v>
      </c>
      <c r="K58" s="21">
        <v>13</v>
      </c>
      <c r="L58" s="21">
        <v>40</v>
      </c>
      <c r="M58" s="22">
        <f>SUM(G58:L58)</f>
        <v>219</v>
      </c>
      <c r="N58" s="38" t="s">
        <v>276</v>
      </c>
      <c r="O58" s="38" t="s">
        <v>263</v>
      </c>
      <c r="P58" s="6" t="s">
        <v>310</v>
      </c>
    </row>
    <row r="59" spans="1:16" s="1" customFormat="1" x14ac:dyDescent="0.25">
      <c r="A59" s="6" t="s">
        <v>280</v>
      </c>
      <c r="B59" s="23" t="s">
        <v>11</v>
      </c>
      <c r="C59" s="23" t="s">
        <v>12</v>
      </c>
      <c r="D59" s="50" t="s">
        <v>286</v>
      </c>
      <c r="E59" s="57" t="s">
        <v>300</v>
      </c>
      <c r="F59" s="28">
        <v>8</v>
      </c>
      <c r="G59" s="21">
        <v>64</v>
      </c>
      <c r="H59" s="21">
        <v>20</v>
      </c>
      <c r="I59" s="25">
        <v>0</v>
      </c>
      <c r="J59" s="21">
        <v>57</v>
      </c>
      <c r="K59" s="21">
        <v>13</v>
      </c>
      <c r="L59" s="21">
        <v>40</v>
      </c>
      <c r="M59" s="22">
        <f>SUM(G59:L59)</f>
        <v>194</v>
      </c>
      <c r="N59" s="38" t="s">
        <v>278</v>
      </c>
      <c r="O59" s="38" t="s">
        <v>266</v>
      </c>
      <c r="P59" s="6"/>
    </row>
    <row r="60" spans="1:16" s="6" customFormat="1" x14ac:dyDescent="0.25">
      <c r="A60" s="6" t="s">
        <v>280</v>
      </c>
      <c r="B60" s="23" t="s">
        <v>233</v>
      </c>
      <c r="C60" s="23" t="s">
        <v>26</v>
      </c>
      <c r="D60" s="50" t="s">
        <v>286</v>
      </c>
      <c r="E60" s="54" t="s">
        <v>300</v>
      </c>
      <c r="F60" s="28">
        <v>8</v>
      </c>
      <c r="G60" s="21">
        <v>64</v>
      </c>
      <c r="H60" s="21">
        <v>20</v>
      </c>
      <c r="I60" s="21">
        <v>25</v>
      </c>
      <c r="J60" s="21">
        <v>57</v>
      </c>
      <c r="K60" s="21">
        <v>13</v>
      </c>
      <c r="L60" s="21">
        <v>40</v>
      </c>
      <c r="M60" s="22">
        <f>SUM(G60:L60)</f>
        <v>219</v>
      </c>
      <c r="N60" s="38" t="s">
        <v>277</v>
      </c>
      <c r="O60" s="38" t="s">
        <v>268</v>
      </c>
    </row>
    <row r="61" spans="1:16" s="2" customFormat="1" x14ac:dyDescent="0.25">
      <c r="A61" s="6" t="s">
        <v>280</v>
      </c>
      <c r="B61" s="20" t="s">
        <v>232</v>
      </c>
      <c r="C61" s="20" t="s">
        <v>54</v>
      </c>
      <c r="D61" s="51" t="s">
        <v>286</v>
      </c>
      <c r="E61" s="57" t="s">
        <v>300</v>
      </c>
      <c r="F61" s="28">
        <v>8</v>
      </c>
      <c r="G61" s="21">
        <v>64</v>
      </c>
      <c r="H61" s="21">
        <v>20</v>
      </c>
      <c r="I61" s="21">
        <v>25</v>
      </c>
      <c r="J61" s="21">
        <v>57</v>
      </c>
      <c r="K61" s="21">
        <v>13</v>
      </c>
      <c r="L61" s="21">
        <v>40</v>
      </c>
      <c r="M61" s="22">
        <f>SUM(G61:L61)</f>
        <v>219</v>
      </c>
      <c r="N61" s="38" t="s">
        <v>277</v>
      </c>
      <c r="O61" s="38" t="s">
        <v>268</v>
      </c>
      <c r="P61" s="6"/>
    </row>
    <row r="62" spans="1:16" s="6" customFormat="1" x14ac:dyDescent="0.25">
      <c r="A62" s="6" t="s">
        <v>280</v>
      </c>
      <c r="B62" s="23" t="s">
        <v>132</v>
      </c>
      <c r="C62" s="23" t="s">
        <v>133</v>
      </c>
      <c r="D62" s="50" t="s">
        <v>286</v>
      </c>
      <c r="E62" s="53" t="s">
        <v>300</v>
      </c>
      <c r="F62" s="28">
        <v>8</v>
      </c>
      <c r="G62" s="21">
        <v>64</v>
      </c>
      <c r="H62" s="21">
        <v>20</v>
      </c>
      <c r="I62" s="21">
        <v>25</v>
      </c>
      <c r="J62" s="21">
        <v>57</v>
      </c>
      <c r="K62" s="21">
        <v>13</v>
      </c>
      <c r="L62" s="21">
        <v>40</v>
      </c>
      <c r="M62" s="22">
        <f>SUM(G62:L62)</f>
        <v>219</v>
      </c>
      <c r="N62" s="38" t="s">
        <v>275</v>
      </c>
      <c r="O62" s="38" t="s">
        <v>265</v>
      </c>
    </row>
    <row r="63" spans="1:16" s="1" customFormat="1" x14ac:dyDescent="0.25">
      <c r="A63" s="6" t="s">
        <v>280</v>
      </c>
      <c r="B63" s="20" t="s">
        <v>235</v>
      </c>
      <c r="C63" s="20" t="s">
        <v>146</v>
      </c>
      <c r="D63" s="51" t="s">
        <v>286</v>
      </c>
      <c r="E63" s="56" t="s">
        <v>300</v>
      </c>
      <c r="F63" s="28">
        <v>8</v>
      </c>
      <c r="G63" s="21">
        <v>64</v>
      </c>
      <c r="H63" s="21">
        <v>20</v>
      </c>
      <c r="I63" s="21">
        <v>25</v>
      </c>
      <c r="J63" s="21">
        <v>57</v>
      </c>
      <c r="K63" s="21">
        <v>13</v>
      </c>
      <c r="L63" s="21">
        <v>40</v>
      </c>
      <c r="M63" s="22">
        <f>SUM(G63:L63)</f>
        <v>219</v>
      </c>
      <c r="N63" s="38" t="s">
        <v>273</v>
      </c>
      <c r="O63" s="38" t="s">
        <v>269</v>
      </c>
      <c r="P63" s="6" t="s">
        <v>310</v>
      </c>
    </row>
    <row r="64" spans="1:16" s="6" customFormat="1" x14ac:dyDescent="0.25">
      <c r="A64" s="6" t="s">
        <v>280</v>
      </c>
      <c r="B64" s="23" t="s">
        <v>152</v>
      </c>
      <c r="C64" s="23" t="s">
        <v>153</v>
      </c>
      <c r="D64" s="50" t="s">
        <v>286</v>
      </c>
      <c r="E64" s="57" t="s">
        <v>300</v>
      </c>
      <c r="F64" s="28">
        <v>8</v>
      </c>
      <c r="G64" s="21">
        <v>64</v>
      </c>
      <c r="H64" s="21">
        <v>20</v>
      </c>
      <c r="I64" s="21">
        <v>25</v>
      </c>
      <c r="J64" s="21">
        <v>57</v>
      </c>
      <c r="K64" s="21">
        <v>13</v>
      </c>
      <c r="L64" s="21">
        <v>40</v>
      </c>
      <c r="M64" s="22">
        <f>SUM(G64:L64)</f>
        <v>219</v>
      </c>
      <c r="N64" s="38" t="s">
        <v>276</v>
      </c>
      <c r="O64" s="38" t="s">
        <v>263</v>
      </c>
    </row>
    <row r="65" spans="1:16" s="1" customFormat="1" x14ac:dyDescent="0.25">
      <c r="A65" s="6" t="s">
        <v>280</v>
      </c>
      <c r="B65" s="23" t="s">
        <v>239</v>
      </c>
      <c r="C65" s="23" t="s">
        <v>187</v>
      </c>
      <c r="D65" s="50" t="s">
        <v>286</v>
      </c>
      <c r="E65" s="53" t="s">
        <v>300</v>
      </c>
      <c r="F65" s="28">
        <v>8</v>
      </c>
      <c r="G65" s="21">
        <v>64</v>
      </c>
      <c r="H65" s="21">
        <v>20</v>
      </c>
      <c r="I65" s="21">
        <v>25</v>
      </c>
      <c r="J65" s="21">
        <v>57</v>
      </c>
      <c r="K65" s="21">
        <v>13</v>
      </c>
      <c r="L65" s="21">
        <v>40</v>
      </c>
      <c r="M65" s="22">
        <f>SUM(G65:L65)</f>
        <v>219</v>
      </c>
      <c r="N65" s="38" t="s">
        <v>273</v>
      </c>
      <c r="O65" s="38" t="s">
        <v>269</v>
      </c>
      <c r="P65" s="6"/>
    </row>
    <row r="66" spans="1:16" s="6" customFormat="1" x14ac:dyDescent="0.25">
      <c r="A66" s="6" t="s">
        <v>280</v>
      </c>
      <c r="B66" s="23" t="s">
        <v>22</v>
      </c>
      <c r="C66" s="23" t="s">
        <v>23</v>
      </c>
      <c r="D66" s="50" t="s">
        <v>290</v>
      </c>
      <c r="E66" s="53" t="s">
        <v>304</v>
      </c>
      <c r="F66" s="28">
        <v>8</v>
      </c>
      <c r="G66" s="21">
        <v>64</v>
      </c>
      <c r="H66" s="21">
        <v>20</v>
      </c>
      <c r="I66" s="21">
        <v>25</v>
      </c>
      <c r="J66" s="21">
        <v>57</v>
      </c>
      <c r="K66" s="21">
        <v>13</v>
      </c>
      <c r="L66" s="25">
        <v>0</v>
      </c>
      <c r="M66" s="22">
        <f>SUM(G66:L66)</f>
        <v>179</v>
      </c>
      <c r="N66" s="38" t="s">
        <v>274</v>
      </c>
      <c r="O66" s="38" t="s">
        <v>264</v>
      </c>
      <c r="P66" s="1"/>
    </row>
    <row r="67" spans="1:16" s="6" customFormat="1" x14ac:dyDescent="0.25">
      <c r="A67" s="6" t="s">
        <v>280</v>
      </c>
      <c r="B67" s="23" t="s">
        <v>249</v>
      </c>
      <c r="C67" s="23" t="s">
        <v>31</v>
      </c>
      <c r="D67" s="50" t="s">
        <v>290</v>
      </c>
      <c r="E67" s="53" t="s">
        <v>304</v>
      </c>
      <c r="F67" s="28">
        <v>8</v>
      </c>
      <c r="G67" s="21">
        <v>64</v>
      </c>
      <c r="H67" s="21">
        <v>20</v>
      </c>
      <c r="I67" s="21">
        <v>25</v>
      </c>
      <c r="J67" s="21">
        <v>57</v>
      </c>
      <c r="K67" s="21">
        <v>13</v>
      </c>
      <c r="L67" s="21">
        <v>40</v>
      </c>
      <c r="M67" s="22">
        <f>SUM(G67:L67)</f>
        <v>219</v>
      </c>
      <c r="N67" s="38" t="s">
        <v>275</v>
      </c>
      <c r="O67" s="38" t="s">
        <v>265</v>
      </c>
      <c r="P67" s="6" t="s">
        <v>282</v>
      </c>
    </row>
    <row r="68" spans="1:16" s="7" customFormat="1" x14ac:dyDescent="0.25">
      <c r="A68" s="6" t="s">
        <v>280</v>
      </c>
      <c r="B68" s="20" t="s">
        <v>55</v>
      </c>
      <c r="C68" s="20" t="s">
        <v>56</v>
      </c>
      <c r="D68" s="51" t="s">
        <v>290</v>
      </c>
      <c r="E68" s="53" t="s">
        <v>304</v>
      </c>
      <c r="F68" s="28">
        <v>8</v>
      </c>
      <c r="G68" s="21">
        <v>64</v>
      </c>
      <c r="H68" s="21">
        <v>20</v>
      </c>
      <c r="I68" s="21">
        <v>25</v>
      </c>
      <c r="J68" s="21">
        <v>57</v>
      </c>
      <c r="K68" s="21">
        <v>13</v>
      </c>
      <c r="L68" s="21">
        <v>40</v>
      </c>
      <c r="M68" s="22">
        <f>SUM(G68:L68)</f>
        <v>219</v>
      </c>
      <c r="N68" s="38" t="s">
        <v>278</v>
      </c>
      <c r="O68" s="38" t="s">
        <v>266</v>
      </c>
      <c r="P68" s="6"/>
    </row>
    <row r="69" spans="1:16" s="2" customFormat="1" x14ac:dyDescent="0.25">
      <c r="A69" s="6" t="s">
        <v>312</v>
      </c>
      <c r="B69" s="23" t="s">
        <v>59</v>
      </c>
      <c r="C69" s="23" t="s">
        <v>60</v>
      </c>
      <c r="D69" s="50" t="s">
        <v>290</v>
      </c>
      <c r="E69" s="57" t="s">
        <v>304</v>
      </c>
      <c r="F69" s="28">
        <v>8</v>
      </c>
      <c r="G69" s="21">
        <v>64</v>
      </c>
      <c r="H69" s="21">
        <v>20</v>
      </c>
      <c r="I69" s="21">
        <v>25</v>
      </c>
      <c r="J69" s="21">
        <v>57</v>
      </c>
      <c r="K69" s="21">
        <v>13</v>
      </c>
      <c r="L69" s="21">
        <v>40</v>
      </c>
      <c r="M69" s="22">
        <f>SUM(G69:L69)</f>
        <v>219</v>
      </c>
      <c r="N69" s="38" t="s">
        <v>274</v>
      </c>
      <c r="O69" s="38" t="s">
        <v>264</v>
      </c>
      <c r="P69" s="6"/>
    </row>
    <row r="70" spans="1:16" s="6" customFormat="1" x14ac:dyDescent="0.25">
      <c r="A70" s="6" t="s">
        <v>280</v>
      </c>
      <c r="B70" s="23" t="s">
        <v>243</v>
      </c>
      <c r="C70" s="23" t="s">
        <v>74</v>
      </c>
      <c r="D70" s="50" t="s">
        <v>290</v>
      </c>
      <c r="E70" s="53" t="s">
        <v>304</v>
      </c>
      <c r="F70" s="28">
        <v>8</v>
      </c>
      <c r="G70" s="21">
        <v>64</v>
      </c>
      <c r="H70" s="21">
        <v>20</v>
      </c>
      <c r="I70" s="21">
        <v>25</v>
      </c>
      <c r="J70" s="21">
        <v>57</v>
      </c>
      <c r="K70" s="21">
        <v>13</v>
      </c>
      <c r="L70" s="21">
        <v>40</v>
      </c>
      <c r="M70" s="22">
        <f>SUM(G70:L70)</f>
        <v>219</v>
      </c>
      <c r="N70" s="38" t="s">
        <v>275</v>
      </c>
      <c r="O70" s="38" t="s">
        <v>265</v>
      </c>
      <c r="P70" s="6" t="s">
        <v>282</v>
      </c>
    </row>
    <row r="71" spans="1:16" s="1" customFormat="1" x14ac:dyDescent="0.25">
      <c r="A71" s="6" t="s">
        <v>280</v>
      </c>
      <c r="B71" s="23" t="s">
        <v>77</v>
      </c>
      <c r="C71" s="23" t="s">
        <v>78</v>
      </c>
      <c r="D71" s="50" t="s">
        <v>290</v>
      </c>
      <c r="E71" s="53" t="s">
        <v>304</v>
      </c>
      <c r="F71" s="28">
        <v>8</v>
      </c>
      <c r="G71" s="21">
        <v>64</v>
      </c>
      <c r="H71" s="21">
        <v>20</v>
      </c>
      <c r="I71" s="21">
        <v>25</v>
      </c>
      <c r="J71" s="25">
        <v>0</v>
      </c>
      <c r="K71" s="21">
        <v>13</v>
      </c>
      <c r="L71" s="25">
        <v>0</v>
      </c>
      <c r="M71" s="22">
        <f>SUM(G71:L71)</f>
        <v>122</v>
      </c>
      <c r="N71" s="38" t="s">
        <v>273</v>
      </c>
      <c r="O71" s="38" t="s">
        <v>269</v>
      </c>
      <c r="P71" s="6"/>
    </row>
    <row r="72" spans="1:16" s="1" customFormat="1" x14ac:dyDescent="0.25">
      <c r="A72" s="6" t="s">
        <v>280</v>
      </c>
      <c r="B72" s="23" t="s">
        <v>79</v>
      </c>
      <c r="C72" s="23" t="s">
        <v>80</v>
      </c>
      <c r="D72" s="50" t="s">
        <v>290</v>
      </c>
      <c r="E72" s="54" t="s">
        <v>304</v>
      </c>
      <c r="F72" s="28">
        <v>8</v>
      </c>
      <c r="G72" s="21">
        <v>64</v>
      </c>
      <c r="H72" s="21">
        <v>20</v>
      </c>
      <c r="I72" s="21">
        <v>25</v>
      </c>
      <c r="J72" s="21">
        <v>57</v>
      </c>
      <c r="K72" s="21">
        <v>13</v>
      </c>
      <c r="L72" s="21">
        <v>40</v>
      </c>
      <c r="M72" s="22">
        <f>SUM(G72:L72)</f>
        <v>219</v>
      </c>
      <c r="N72" s="38" t="s">
        <v>275</v>
      </c>
      <c r="O72" s="38" t="s">
        <v>265</v>
      </c>
      <c r="P72" s="6" t="s">
        <v>282</v>
      </c>
    </row>
    <row r="73" spans="1:16" s="1" customFormat="1" x14ac:dyDescent="0.25">
      <c r="A73" s="6" t="s">
        <v>280</v>
      </c>
      <c r="B73" s="23" t="s">
        <v>101</v>
      </c>
      <c r="C73" s="23" t="s">
        <v>74</v>
      </c>
      <c r="D73" s="50" t="s">
        <v>290</v>
      </c>
      <c r="E73" s="53" t="s">
        <v>304</v>
      </c>
      <c r="F73" s="28">
        <v>8</v>
      </c>
      <c r="G73" s="21">
        <v>64</v>
      </c>
      <c r="H73" s="21">
        <v>20</v>
      </c>
      <c r="I73" s="21">
        <v>25</v>
      </c>
      <c r="J73" s="21">
        <v>57</v>
      </c>
      <c r="K73" s="25">
        <v>0</v>
      </c>
      <c r="L73" s="25">
        <v>0</v>
      </c>
      <c r="M73" s="22">
        <f>SUM(G73:L73)</f>
        <v>166</v>
      </c>
      <c r="N73" s="38" t="s">
        <v>274</v>
      </c>
      <c r="O73" s="38" t="s">
        <v>264</v>
      </c>
      <c r="P73" s="6"/>
    </row>
    <row r="74" spans="1:16" s="1" customFormat="1" x14ac:dyDescent="0.25">
      <c r="A74" s="6" t="s">
        <v>280</v>
      </c>
      <c r="B74" s="23" t="s">
        <v>118</v>
      </c>
      <c r="C74" s="23" t="s">
        <v>119</v>
      </c>
      <c r="D74" s="50" t="s">
        <v>290</v>
      </c>
      <c r="E74" s="52" t="s">
        <v>304</v>
      </c>
      <c r="F74" s="28">
        <v>8</v>
      </c>
      <c r="G74" s="21">
        <v>64</v>
      </c>
      <c r="H74" s="21">
        <v>20</v>
      </c>
      <c r="I74" s="21">
        <v>25</v>
      </c>
      <c r="J74" s="21">
        <v>57</v>
      </c>
      <c r="K74" s="21">
        <v>13</v>
      </c>
      <c r="L74" s="25">
        <v>0</v>
      </c>
      <c r="M74" s="22">
        <f>SUM(G74:L74)</f>
        <v>179</v>
      </c>
      <c r="N74" s="38" t="s">
        <v>271</v>
      </c>
      <c r="O74" s="38" t="s">
        <v>267</v>
      </c>
      <c r="P74" s="6"/>
    </row>
    <row r="75" spans="1:16" s="2" customFormat="1" x14ac:dyDescent="0.25">
      <c r="A75" s="6" t="s">
        <v>280</v>
      </c>
      <c r="B75" s="23" t="s">
        <v>120</v>
      </c>
      <c r="C75" s="23" t="s">
        <v>121</v>
      </c>
      <c r="D75" s="50" t="s">
        <v>290</v>
      </c>
      <c r="E75" s="53" t="s">
        <v>304</v>
      </c>
      <c r="F75" s="28">
        <v>8</v>
      </c>
      <c r="G75" s="21">
        <v>64</v>
      </c>
      <c r="H75" s="21">
        <v>20</v>
      </c>
      <c r="I75" s="21">
        <v>25</v>
      </c>
      <c r="J75" s="21">
        <v>57</v>
      </c>
      <c r="K75" s="21">
        <v>13</v>
      </c>
      <c r="L75" s="21">
        <v>40</v>
      </c>
      <c r="M75" s="22">
        <f>SUM(G75:L75)</f>
        <v>219</v>
      </c>
      <c r="N75" s="38" t="s">
        <v>273</v>
      </c>
      <c r="O75" s="38" t="s">
        <v>269</v>
      </c>
      <c r="P75" s="6"/>
    </row>
    <row r="76" spans="1:16" s="1" customFormat="1" x14ac:dyDescent="0.25">
      <c r="A76" s="6" t="s">
        <v>280</v>
      </c>
      <c r="B76" s="23" t="s">
        <v>136</v>
      </c>
      <c r="C76" s="23" t="s">
        <v>137</v>
      </c>
      <c r="D76" s="50" t="s">
        <v>290</v>
      </c>
      <c r="E76" s="57" t="s">
        <v>304</v>
      </c>
      <c r="F76" s="28">
        <v>8</v>
      </c>
      <c r="G76" s="21">
        <v>64</v>
      </c>
      <c r="H76" s="21">
        <v>20</v>
      </c>
      <c r="I76" s="21">
        <v>25</v>
      </c>
      <c r="J76" s="21">
        <v>57</v>
      </c>
      <c r="K76" s="21">
        <v>13</v>
      </c>
      <c r="L76" s="21">
        <v>40</v>
      </c>
      <c r="M76" s="22">
        <f>SUM(G76:L76)</f>
        <v>219</v>
      </c>
      <c r="N76" s="38" t="s">
        <v>274</v>
      </c>
      <c r="O76" s="38" t="s">
        <v>264</v>
      </c>
      <c r="P76" s="6"/>
    </row>
    <row r="77" spans="1:16" s="6" customFormat="1" x14ac:dyDescent="0.25">
      <c r="A77" s="6" t="s">
        <v>280</v>
      </c>
      <c r="B77" s="23" t="s">
        <v>190</v>
      </c>
      <c r="C77" s="23" t="s">
        <v>191</v>
      </c>
      <c r="D77" s="50" t="s">
        <v>290</v>
      </c>
      <c r="E77" s="57" t="s">
        <v>304</v>
      </c>
      <c r="F77" s="28">
        <v>8</v>
      </c>
      <c r="G77" s="21">
        <v>64</v>
      </c>
      <c r="H77" s="21">
        <v>20</v>
      </c>
      <c r="I77" s="21">
        <v>25</v>
      </c>
      <c r="J77" s="21">
        <v>57</v>
      </c>
      <c r="K77" s="21">
        <v>13</v>
      </c>
      <c r="L77" s="21">
        <v>40</v>
      </c>
      <c r="M77" s="22">
        <f>SUM(G77:L77)</f>
        <v>219</v>
      </c>
      <c r="N77" s="38" t="s">
        <v>273</v>
      </c>
      <c r="O77" s="38" t="s">
        <v>269</v>
      </c>
    </row>
    <row r="78" spans="1:16" s="2" customFormat="1" x14ac:dyDescent="0.25">
      <c r="A78" s="6" t="s">
        <v>280</v>
      </c>
      <c r="B78" s="23" t="s">
        <v>205</v>
      </c>
      <c r="C78" s="23" t="s">
        <v>206</v>
      </c>
      <c r="D78" s="50" t="s">
        <v>290</v>
      </c>
      <c r="E78" s="53" t="s">
        <v>304</v>
      </c>
      <c r="F78" s="28">
        <v>8</v>
      </c>
      <c r="G78" s="21">
        <v>64</v>
      </c>
      <c r="H78" s="21">
        <v>20</v>
      </c>
      <c r="I78" s="21">
        <v>25</v>
      </c>
      <c r="J78" s="21">
        <v>57</v>
      </c>
      <c r="K78" s="21">
        <v>13</v>
      </c>
      <c r="L78" s="21">
        <v>40</v>
      </c>
      <c r="M78" s="22">
        <f>SUM(G78:L78)</f>
        <v>219</v>
      </c>
      <c r="N78" s="38" t="s">
        <v>278</v>
      </c>
      <c r="O78" s="38" t="s">
        <v>266</v>
      </c>
      <c r="P78" s="6"/>
    </row>
    <row r="79" spans="1:16" s="1" customFormat="1" x14ac:dyDescent="0.25">
      <c r="A79" s="6" t="s">
        <v>280</v>
      </c>
      <c r="B79" s="23" t="s">
        <v>9</v>
      </c>
      <c r="C79" s="23" t="s">
        <v>10</v>
      </c>
      <c r="D79" s="50" t="s">
        <v>287</v>
      </c>
      <c r="E79" s="53" t="s">
        <v>301</v>
      </c>
      <c r="F79" s="28">
        <v>8</v>
      </c>
      <c r="G79" s="21">
        <v>64</v>
      </c>
      <c r="H79" s="21">
        <v>20</v>
      </c>
      <c r="I79" s="21">
        <v>25</v>
      </c>
      <c r="J79" s="21">
        <v>57</v>
      </c>
      <c r="K79" s="21">
        <v>13</v>
      </c>
      <c r="L79" s="21">
        <v>40</v>
      </c>
      <c r="M79" s="22">
        <f>SUM(G79:L79)</f>
        <v>219</v>
      </c>
      <c r="N79" s="38" t="s">
        <v>275</v>
      </c>
      <c r="O79" s="38" t="s">
        <v>265</v>
      </c>
      <c r="P79" s="6"/>
    </row>
    <row r="80" spans="1:16" s="1" customFormat="1" x14ac:dyDescent="0.25">
      <c r="A80" s="6" t="s">
        <v>280</v>
      </c>
      <c r="B80" s="33" t="s">
        <v>97</v>
      </c>
      <c r="C80" s="23" t="s">
        <v>98</v>
      </c>
      <c r="D80" s="50" t="s">
        <v>287</v>
      </c>
      <c r="E80" s="52" t="s">
        <v>301</v>
      </c>
      <c r="F80" s="28">
        <v>8</v>
      </c>
      <c r="G80" s="21">
        <v>64</v>
      </c>
      <c r="H80" s="21">
        <v>20</v>
      </c>
      <c r="I80" s="21">
        <v>25</v>
      </c>
      <c r="J80" s="21">
        <v>57</v>
      </c>
      <c r="K80" s="21">
        <v>13</v>
      </c>
      <c r="L80" s="21">
        <v>40</v>
      </c>
      <c r="M80" s="22">
        <f>SUM(G80:L80)</f>
        <v>219</v>
      </c>
      <c r="N80" s="38" t="s">
        <v>277</v>
      </c>
      <c r="O80" s="38" t="s">
        <v>268</v>
      </c>
      <c r="P80" s="6"/>
    </row>
    <row r="81" spans="1:16" s="6" customFormat="1" x14ac:dyDescent="0.25">
      <c r="A81" s="6" t="s">
        <v>312</v>
      </c>
      <c r="B81" s="23" t="s">
        <v>93</v>
      </c>
      <c r="C81" s="23" t="s">
        <v>94</v>
      </c>
      <c r="D81" s="50" t="s">
        <v>294</v>
      </c>
      <c r="E81" s="58"/>
      <c r="F81" s="28">
        <v>8</v>
      </c>
      <c r="G81" s="21">
        <v>64</v>
      </c>
      <c r="H81" s="21">
        <v>20</v>
      </c>
      <c r="I81" s="21">
        <v>25</v>
      </c>
      <c r="J81" s="21">
        <v>57</v>
      </c>
      <c r="K81" s="21">
        <v>13</v>
      </c>
      <c r="L81" s="21">
        <v>40</v>
      </c>
      <c r="M81" s="22">
        <f>SUM(G81:L81)</f>
        <v>219</v>
      </c>
      <c r="N81" s="38" t="s">
        <v>277</v>
      </c>
      <c r="O81" s="38" t="s">
        <v>268</v>
      </c>
    </row>
    <row r="82" spans="1:16" s="1" customFormat="1" x14ac:dyDescent="0.25">
      <c r="A82" s="6" t="s">
        <v>280</v>
      </c>
      <c r="B82" s="23" t="s">
        <v>17</v>
      </c>
      <c r="C82" s="23" t="s">
        <v>18</v>
      </c>
      <c r="D82" s="50" t="s">
        <v>284</v>
      </c>
      <c r="E82" s="57" t="s">
        <v>298</v>
      </c>
      <c r="F82" s="28">
        <v>8</v>
      </c>
      <c r="G82" s="21">
        <v>64</v>
      </c>
      <c r="H82" s="21">
        <v>20</v>
      </c>
      <c r="I82" s="21">
        <v>25</v>
      </c>
      <c r="J82" s="21">
        <v>57</v>
      </c>
      <c r="K82" s="21">
        <v>13</v>
      </c>
      <c r="L82" s="21">
        <v>40</v>
      </c>
      <c r="M82" s="22">
        <f>SUM(G82:L82)</f>
        <v>219</v>
      </c>
      <c r="N82" s="38" t="s">
        <v>275</v>
      </c>
      <c r="O82" s="38" t="s">
        <v>265</v>
      </c>
      <c r="P82" s="6"/>
    </row>
    <row r="83" spans="1:16" s="2" customFormat="1" x14ac:dyDescent="0.25">
      <c r="A83" s="6" t="s">
        <v>280</v>
      </c>
      <c r="B83" s="20" t="s">
        <v>176</v>
      </c>
      <c r="C83" s="20" t="s">
        <v>177</v>
      </c>
      <c r="D83" s="51" t="s">
        <v>284</v>
      </c>
      <c r="E83" s="54" t="s">
        <v>298</v>
      </c>
      <c r="F83" s="28">
        <v>8</v>
      </c>
      <c r="G83" s="21">
        <v>64</v>
      </c>
      <c r="H83" s="21">
        <v>20</v>
      </c>
      <c r="I83" s="21">
        <v>25</v>
      </c>
      <c r="J83" s="21">
        <v>57</v>
      </c>
      <c r="K83" s="21">
        <v>13</v>
      </c>
      <c r="L83" s="21">
        <v>40</v>
      </c>
      <c r="M83" s="22">
        <f>SUM(G83:L83)</f>
        <v>219</v>
      </c>
      <c r="N83" s="38" t="s">
        <v>277</v>
      </c>
      <c r="O83" s="38" t="s">
        <v>268</v>
      </c>
      <c r="P83" s="6"/>
    </row>
    <row r="84" spans="1:16" s="6" customFormat="1" x14ac:dyDescent="0.25">
      <c r="A84" s="6" t="s">
        <v>280</v>
      </c>
      <c r="B84" s="23" t="s">
        <v>178</v>
      </c>
      <c r="C84" s="23" t="s">
        <v>179</v>
      </c>
      <c r="D84" s="50" t="s">
        <v>284</v>
      </c>
      <c r="E84" s="57" t="s">
        <v>298</v>
      </c>
      <c r="F84" s="28">
        <v>8</v>
      </c>
      <c r="G84" s="21">
        <v>64</v>
      </c>
      <c r="H84" s="21">
        <v>20</v>
      </c>
      <c r="I84" s="21">
        <v>25</v>
      </c>
      <c r="J84" s="21">
        <v>57</v>
      </c>
      <c r="K84" s="21">
        <v>13</v>
      </c>
      <c r="L84" s="21">
        <v>40</v>
      </c>
      <c r="M84" s="22">
        <f>SUM(G84:L84)</f>
        <v>219</v>
      </c>
      <c r="N84" s="38" t="s">
        <v>272</v>
      </c>
      <c r="O84" s="38" t="s">
        <v>270</v>
      </c>
    </row>
    <row r="85" spans="1:16" s="6" customFormat="1" x14ac:dyDescent="0.25">
      <c r="A85" s="6" t="s">
        <v>312</v>
      </c>
      <c r="B85" s="20" t="s">
        <v>196</v>
      </c>
      <c r="C85" s="20" t="s">
        <v>197</v>
      </c>
      <c r="D85" s="51" t="s">
        <v>284</v>
      </c>
      <c r="E85" s="57" t="s">
        <v>298</v>
      </c>
      <c r="F85" s="28">
        <v>8</v>
      </c>
      <c r="G85" s="21">
        <v>64</v>
      </c>
      <c r="H85" s="21">
        <v>20</v>
      </c>
      <c r="I85" s="21">
        <v>25</v>
      </c>
      <c r="J85" s="21">
        <v>57</v>
      </c>
      <c r="K85" s="21">
        <v>13</v>
      </c>
      <c r="L85" s="21">
        <v>40</v>
      </c>
      <c r="M85" s="22">
        <f>SUM(G85:L85)</f>
        <v>219</v>
      </c>
      <c r="N85" s="38" t="s">
        <v>273</v>
      </c>
      <c r="O85" s="38" t="s">
        <v>269</v>
      </c>
    </row>
    <row r="86" spans="1:16" s="2" customFormat="1" x14ac:dyDescent="0.25">
      <c r="A86" s="6" t="s">
        <v>280</v>
      </c>
      <c r="B86" s="20" t="s">
        <v>19</v>
      </c>
      <c r="C86" s="20" t="s">
        <v>20</v>
      </c>
      <c r="D86" s="51" t="s">
        <v>285</v>
      </c>
      <c r="E86" s="54" t="s">
        <v>299</v>
      </c>
      <c r="F86" s="28">
        <v>8</v>
      </c>
      <c r="G86" s="21">
        <v>64</v>
      </c>
      <c r="H86" s="21">
        <v>20</v>
      </c>
      <c r="I86" s="25">
        <v>0</v>
      </c>
      <c r="J86" s="21">
        <v>57</v>
      </c>
      <c r="K86" s="21">
        <v>13</v>
      </c>
      <c r="L86" s="21">
        <v>40</v>
      </c>
      <c r="M86" s="22">
        <f>SUM(G86:L86)</f>
        <v>194</v>
      </c>
      <c r="N86" s="38" t="s">
        <v>277</v>
      </c>
      <c r="O86" s="38" t="s">
        <v>268</v>
      </c>
      <c r="P86" s="1"/>
    </row>
    <row r="87" spans="1:16" s="2" customFormat="1" x14ac:dyDescent="0.25">
      <c r="A87" s="6" t="s">
        <v>312</v>
      </c>
      <c r="B87" s="23" t="s">
        <v>75</v>
      </c>
      <c r="C87" s="23" t="s">
        <v>76</v>
      </c>
      <c r="D87" s="50" t="s">
        <v>285</v>
      </c>
      <c r="E87" s="54" t="s">
        <v>299</v>
      </c>
      <c r="F87" s="28">
        <v>8</v>
      </c>
      <c r="G87" s="21">
        <v>64</v>
      </c>
      <c r="H87" s="21">
        <v>20</v>
      </c>
      <c r="I87" s="21">
        <v>25</v>
      </c>
      <c r="J87" s="21">
        <v>57</v>
      </c>
      <c r="K87" s="21">
        <v>13</v>
      </c>
      <c r="L87" s="21">
        <v>40</v>
      </c>
      <c r="M87" s="22">
        <f>SUM(G87:L87)</f>
        <v>219</v>
      </c>
      <c r="N87" s="38" t="s">
        <v>273</v>
      </c>
      <c r="O87" s="38" t="s">
        <v>269</v>
      </c>
      <c r="P87" s="6"/>
    </row>
    <row r="88" spans="1:16" s="6" customFormat="1" x14ac:dyDescent="0.25">
      <c r="A88" s="6" t="s">
        <v>280</v>
      </c>
      <c r="B88" s="23" t="s">
        <v>130</v>
      </c>
      <c r="C88" s="23" t="s">
        <v>131</v>
      </c>
      <c r="D88" s="50" t="s">
        <v>285</v>
      </c>
      <c r="E88" s="52"/>
      <c r="F88" s="28">
        <v>8</v>
      </c>
      <c r="G88" s="21">
        <v>64</v>
      </c>
      <c r="H88" s="21">
        <v>20</v>
      </c>
      <c r="I88" s="21">
        <v>25</v>
      </c>
      <c r="J88" s="21">
        <v>57</v>
      </c>
      <c r="K88" s="21">
        <v>13</v>
      </c>
      <c r="L88" s="21">
        <v>40</v>
      </c>
      <c r="M88" s="22">
        <f>SUM(G88:L88)</f>
        <v>219</v>
      </c>
      <c r="N88" s="38" t="s">
        <v>271</v>
      </c>
      <c r="O88" s="38" t="s">
        <v>267</v>
      </c>
    </row>
    <row r="89" spans="1:16" s="1" customFormat="1" x14ac:dyDescent="0.25">
      <c r="A89" s="6" t="s">
        <v>280</v>
      </c>
      <c r="B89" s="23" t="s">
        <v>222</v>
      </c>
      <c r="C89" s="23" t="s">
        <v>223</v>
      </c>
      <c r="D89" s="50" t="s">
        <v>285</v>
      </c>
      <c r="E89" s="50"/>
      <c r="F89" s="28">
        <v>8</v>
      </c>
      <c r="G89" s="21">
        <v>64</v>
      </c>
      <c r="H89" s="21">
        <v>20</v>
      </c>
      <c r="I89" s="21">
        <v>25</v>
      </c>
      <c r="J89" s="21">
        <v>57</v>
      </c>
      <c r="K89" s="21">
        <v>13</v>
      </c>
      <c r="L89" s="21">
        <v>40</v>
      </c>
      <c r="M89" s="22">
        <f>SUM(G89:L89)</f>
        <v>219</v>
      </c>
      <c r="N89" s="38" t="s">
        <v>276</v>
      </c>
      <c r="O89" s="38" t="s">
        <v>263</v>
      </c>
      <c r="P89" s="2"/>
    </row>
    <row r="90" spans="1:16" s="6" customFormat="1" x14ac:dyDescent="0.25">
      <c r="A90" s="6" t="s">
        <v>280</v>
      </c>
      <c r="B90" s="20" t="s">
        <v>13</v>
      </c>
      <c r="C90" s="20" t="s">
        <v>14</v>
      </c>
      <c r="D90" s="51" t="s">
        <v>288</v>
      </c>
      <c r="E90" s="54" t="s">
        <v>302</v>
      </c>
      <c r="F90" s="28">
        <v>8</v>
      </c>
      <c r="G90" s="21">
        <v>64</v>
      </c>
      <c r="H90" s="21">
        <v>20</v>
      </c>
      <c r="I90" s="21">
        <v>25</v>
      </c>
      <c r="J90" s="21">
        <v>57</v>
      </c>
      <c r="K90" s="21">
        <v>13</v>
      </c>
      <c r="L90" s="21">
        <v>40</v>
      </c>
      <c r="M90" s="22">
        <f>SUM(G90:L90)</f>
        <v>219</v>
      </c>
      <c r="N90" s="38" t="s">
        <v>271</v>
      </c>
      <c r="O90" s="38" t="s">
        <v>267</v>
      </c>
      <c r="P90" s="4"/>
    </row>
    <row r="91" spans="1:16" s="1" customFormat="1" x14ac:dyDescent="0.25">
      <c r="A91" s="6" t="s">
        <v>280</v>
      </c>
      <c r="B91" s="23" t="s">
        <v>113</v>
      </c>
      <c r="C91" s="23" t="s">
        <v>114</v>
      </c>
      <c r="D91" s="50" t="s">
        <v>288</v>
      </c>
      <c r="E91" s="53" t="s">
        <v>302</v>
      </c>
      <c r="F91" s="28">
        <v>8</v>
      </c>
      <c r="G91" s="24">
        <v>64</v>
      </c>
      <c r="H91" s="24">
        <v>20</v>
      </c>
      <c r="I91" s="24">
        <v>25</v>
      </c>
      <c r="J91" s="24">
        <v>57</v>
      </c>
      <c r="K91" s="24">
        <v>13</v>
      </c>
      <c r="L91" s="24">
        <v>40</v>
      </c>
      <c r="M91" s="22">
        <f>SUM(G91:L91)</f>
        <v>219</v>
      </c>
      <c r="N91" s="38" t="s">
        <v>271</v>
      </c>
      <c r="O91" s="38" t="s">
        <v>267</v>
      </c>
      <c r="P91" s="6" t="s">
        <v>282</v>
      </c>
    </row>
    <row r="92" spans="1:16" s="6" customFormat="1" x14ac:dyDescent="0.25">
      <c r="A92" s="6" t="s">
        <v>280</v>
      </c>
      <c r="B92" s="23" t="s">
        <v>181</v>
      </c>
      <c r="C92" s="23" t="s">
        <v>182</v>
      </c>
      <c r="D92" s="50" t="s">
        <v>288</v>
      </c>
      <c r="E92" s="58"/>
      <c r="F92" s="30">
        <v>8</v>
      </c>
      <c r="G92" s="21">
        <v>64</v>
      </c>
      <c r="H92" s="21">
        <v>20</v>
      </c>
      <c r="I92" s="21">
        <v>25</v>
      </c>
      <c r="J92" s="21">
        <v>57</v>
      </c>
      <c r="K92" s="21">
        <v>13</v>
      </c>
      <c r="L92" s="21">
        <v>40</v>
      </c>
      <c r="M92" s="22">
        <f>SUM(G92:L92)</f>
        <v>219</v>
      </c>
      <c r="N92" s="38" t="s">
        <v>271</v>
      </c>
      <c r="O92" s="38" t="s">
        <v>267</v>
      </c>
    </row>
    <row r="93" spans="1:16" s="1" customFormat="1" x14ac:dyDescent="0.25">
      <c r="A93" s="6" t="s">
        <v>280</v>
      </c>
      <c r="B93" s="20" t="s">
        <v>215</v>
      </c>
      <c r="C93" s="20" t="s">
        <v>216</v>
      </c>
      <c r="D93" s="51" t="s">
        <v>288</v>
      </c>
      <c r="E93" s="53" t="s">
        <v>302</v>
      </c>
      <c r="F93" s="28">
        <v>8</v>
      </c>
      <c r="G93" s="21">
        <v>64</v>
      </c>
      <c r="H93" s="21">
        <v>20</v>
      </c>
      <c r="I93" s="21">
        <v>25</v>
      </c>
      <c r="J93" s="21">
        <v>57</v>
      </c>
      <c r="K93" s="21">
        <v>13</v>
      </c>
      <c r="L93" s="21">
        <v>40</v>
      </c>
      <c r="M93" s="22">
        <f>SUM(G93:L93)</f>
        <v>219</v>
      </c>
      <c r="N93" s="38" t="s">
        <v>277</v>
      </c>
      <c r="O93" s="38" t="s">
        <v>268</v>
      </c>
      <c r="P93" s="2"/>
    </row>
    <row r="94" spans="1:16" s="1" customFormat="1" x14ac:dyDescent="0.25">
      <c r="A94" s="6" t="s">
        <v>280</v>
      </c>
      <c r="B94" s="23" t="s">
        <v>34</v>
      </c>
      <c r="C94" s="23" t="s">
        <v>35</v>
      </c>
      <c r="D94" s="50" t="s">
        <v>289</v>
      </c>
      <c r="E94" s="53" t="s">
        <v>303</v>
      </c>
      <c r="F94" s="28">
        <v>9</v>
      </c>
      <c r="G94" s="21">
        <v>72</v>
      </c>
      <c r="H94" s="21">
        <v>20</v>
      </c>
      <c r="I94" s="21">
        <v>25</v>
      </c>
      <c r="J94" s="21">
        <v>57</v>
      </c>
      <c r="K94" s="21">
        <v>13</v>
      </c>
      <c r="L94" s="21">
        <v>40</v>
      </c>
      <c r="M94" s="22">
        <f>SUM(G94:L94)</f>
        <v>227</v>
      </c>
      <c r="N94" s="38" t="s">
        <v>276</v>
      </c>
      <c r="O94" s="38" t="s">
        <v>263</v>
      </c>
      <c r="P94" s="6"/>
    </row>
    <row r="95" spans="1:16" s="1" customFormat="1" x14ac:dyDescent="0.25">
      <c r="A95" s="6" t="s">
        <v>280</v>
      </c>
      <c r="B95" s="23" t="s">
        <v>48</v>
      </c>
      <c r="C95" s="23" t="s">
        <v>49</v>
      </c>
      <c r="D95" s="50" t="s">
        <v>289</v>
      </c>
      <c r="E95" s="53" t="s">
        <v>303</v>
      </c>
      <c r="F95" s="28">
        <v>9</v>
      </c>
      <c r="G95" s="21">
        <v>72</v>
      </c>
      <c r="H95" s="21">
        <v>20</v>
      </c>
      <c r="I95" s="21">
        <v>25</v>
      </c>
      <c r="J95" s="21">
        <v>57</v>
      </c>
      <c r="K95" s="21">
        <v>13</v>
      </c>
      <c r="L95" s="21">
        <v>40</v>
      </c>
      <c r="M95" s="22">
        <f>SUM(G95:L95)</f>
        <v>227</v>
      </c>
      <c r="N95" s="38" t="s">
        <v>271</v>
      </c>
      <c r="O95" s="38" t="s">
        <v>267</v>
      </c>
      <c r="P95" s="6"/>
    </row>
    <row r="96" spans="1:16" s="1" customFormat="1" x14ac:dyDescent="0.25">
      <c r="A96" s="6" t="s">
        <v>280</v>
      </c>
      <c r="B96" s="23" t="s">
        <v>95</v>
      </c>
      <c r="C96" s="23" t="s">
        <v>96</v>
      </c>
      <c r="D96" s="50" t="s">
        <v>289</v>
      </c>
      <c r="E96" s="53" t="s">
        <v>303</v>
      </c>
      <c r="F96" s="28">
        <v>9</v>
      </c>
      <c r="G96" s="21">
        <v>72</v>
      </c>
      <c r="H96" s="21">
        <v>20</v>
      </c>
      <c r="I96" s="25">
        <v>0</v>
      </c>
      <c r="J96" s="21">
        <v>57</v>
      </c>
      <c r="K96" s="21">
        <v>13</v>
      </c>
      <c r="L96" s="21">
        <v>40</v>
      </c>
      <c r="M96" s="22">
        <f>SUM(G96:L96)</f>
        <v>202</v>
      </c>
      <c r="N96" s="38" t="s">
        <v>271</v>
      </c>
      <c r="O96" s="38" t="s">
        <v>267</v>
      </c>
      <c r="P96" s="6" t="s">
        <v>311</v>
      </c>
    </row>
    <row r="97" spans="1:16" s="2" customFormat="1" x14ac:dyDescent="0.25">
      <c r="A97" s="6" t="s">
        <v>280</v>
      </c>
      <c r="B97" s="23" t="s">
        <v>238</v>
      </c>
      <c r="C97" s="23" t="s">
        <v>110</v>
      </c>
      <c r="D97" s="50" t="s">
        <v>289</v>
      </c>
      <c r="E97" s="53" t="s">
        <v>303</v>
      </c>
      <c r="F97" s="28">
        <v>9</v>
      </c>
      <c r="G97" s="21">
        <v>72</v>
      </c>
      <c r="H97" s="21">
        <v>20</v>
      </c>
      <c r="I97" s="21">
        <v>25</v>
      </c>
      <c r="J97" s="21">
        <v>57</v>
      </c>
      <c r="K97" s="21">
        <v>13</v>
      </c>
      <c r="L97" s="21">
        <v>40</v>
      </c>
      <c r="M97" s="22">
        <f>SUM(G97:L97)</f>
        <v>227</v>
      </c>
      <c r="N97" s="38" t="s">
        <v>276</v>
      </c>
      <c r="O97" s="38" t="s">
        <v>263</v>
      </c>
      <c r="P97" s="6" t="s">
        <v>282</v>
      </c>
    </row>
    <row r="98" spans="1:16" s="2" customFormat="1" x14ac:dyDescent="0.25">
      <c r="A98" s="6" t="s">
        <v>280</v>
      </c>
      <c r="B98" s="20" t="s">
        <v>111</v>
      </c>
      <c r="C98" s="20" t="s">
        <v>112</v>
      </c>
      <c r="D98" s="51" t="s">
        <v>289</v>
      </c>
      <c r="E98" s="57" t="s">
        <v>303</v>
      </c>
      <c r="F98" s="28">
        <v>9</v>
      </c>
      <c r="G98" s="21">
        <v>72</v>
      </c>
      <c r="H98" s="21">
        <v>20</v>
      </c>
      <c r="I98" s="21">
        <v>25</v>
      </c>
      <c r="J98" s="21">
        <v>57</v>
      </c>
      <c r="K98" s="21">
        <v>13</v>
      </c>
      <c r="L98" s="21">
        <v>40</v>
      </c>
      <c r="M98" s="22">
        <f>SUM(G98:L98)</f>
        <v>227</v>
      </c>
      <c r="N98" s="38" t="s">
        <v>276</v>
      </c>
      <c r="O98" s="38" t="s">
        <v>263</v>
      </c>
      <c r="P98" s="6"/>
    </row>
    <row r="99" spans="1:16" s="6" customFormat="1" x14ac:dyDescent="0.25">
      <c r="A99" s="6" t="s">
        <v>280</v>
      </c>
      <c r="B99" s="23" t="s">
        <v>127</v>
      </c>
      <c r="C99" s="23" t="s">
        <v>128</v>
      </c>
      <c r="D99" s="50" t="s">
        <v>289</v>
      </c>
      <c r="E99" s="57" t="s">
        <v>303</v>
      </c>
      <c r="F99" s="28">
        <v>9</v>
      </c>
      <c r="G99" s="21">
        <v>72</v>
      </c>
      <c r="H99" s="21">
        <v>0</v>
      </c>
      <c r="I99" s="21">
        <v>25</v>
      </c>
      <c r="J99" s="21">
        <v>57</v>
      </c>
      <c r="K99" s="21">
        <v>13</v>
      </c>
      <c r="L99" s="21">
        <v>40</v>
      </c>
      <c r="M99" s="22">
        <f>SUM(G99:L99)</f>
        <v>207</v>
      </c>
      <c r="N99" s="38" t="s">
        <v>275</v>
      </c>
      <c r="O99" s="38" t="s">
        <v>265</v>
      </c>
    </row>
    <row r="100" spans="1:16" s="2" customFormat="1" x14ac:dyDescent="0.25">
      <c r="A100" s="6" t="s">
        <v>280</v>
      </c>
      <c r="B100" s="23" t="s">
        <v>134</v>
      </c>
      <c r="C100" s="23" t="s">
        <v>135</v>
      </c>
      <c r="D100" s="50" t="s">
        <v>289</v>
      </c>
      <c r="E100" s="57" t="s">
        <v>303</v>
      </c>
      <c r="F100" s="28">
        <v>9</v>
      </c>
      <c r="G100" s="21">
        <v>72</v>
      </c>
      <c r="H100" s="21">
        <v>20</v>
      </c>
      <c r="I100" s="21">
        <v>25</v>
      </c>
      <c r="J100" s="21">
        <v>57</v>
      </c>
      <c r="K100" s="21">
        <v>13</v>
      </c>
      <c r="L100" s="21">
        <v>40</v>
      </c>
      <c r="M100" s="22">
        <f>SUM(G100:L100)</f>
        <v>227</v>
      </c>
      <c r="N100" s="38" t="s">
        <v>271</v>
      </c>
      <c r="O100" s="38" t="s">
        <v>267</v>
      </c>
      <c r="P100" s="6" t="s">
        <v>310</v>
      </c>
    </row>
    <row r="101" spans="1:16" s="1" customFormat="1" x14ac:dyDescent="0.25">
      <c r="A101" s="6" t="s">
        <v>312</v>
      </c>
      <c r="B101" s="23" t="s">
        <v>157</v>
      </c>
      <c r="C101" s="23" t="s">
        <v>158</v>
      </c>
      <c r="D101" s="50" t="s">
        <v>289</v>
      </c>
      <c r="E101" s="53" t="s">
        <v>303</v>
      </c>
      <c r="F101" s="28">
        <v>9</v>
      </c>
      <c r="G101" s="21">
        <v>72</v>
      </c>
      <c r="H101" s="21">
        <v>20</v>
      </c>
      <c r="I101" s="21">
        <v>25</v>
      </c>
      <c r="J101" s="21">
        <v>57</v>
      </c>
      <c r="K101" s="21">
        <v>13</v>
      </c>
      <c r="L101" s="21">
        <v>40</v>
      </c>
      <c r="M101" s="22">
        <f>SUM(G101:L101)</f>
        <v>227</v>
      </c>
      <c r="N101" s="38" t="s">
        <v>275</v>
      </c>
      <c r="O101" s="38" t="s">
        <v>265</v>
      </c>
      <c r="P101" s="6"/>
    </row>
    <row r="102" spans="1:16" s="1" customFormat="1" x14ac:dyDescent="0.25">
      <c r="A102" s="6" t="s">
        <v>280</v>
      </c>
      <c r="B102" s="20" t="s">
        <v>165</v>
      </c>
      <c r="C102" s="20" t="s">
        <v>41</v>
      </c>
      <c r="D102" s="51" t="s">
        <v>289</v>
      </c>
      <c r="E102" s="53" t="s">
        <v>303</v>
      </c>
      <c r="F102" s="28">
        <v>9</v>
      </c>
      <c r="G102" s="21">
        <v>72</v>
      </c>
      <c r="H102" s="21">
        <v>20</v>
      </c>
      <c r="I102" s="21">
        <v>25</v>
      </c>
      <c r="J102" s="21">
        <v>57</v>
      </c>
      <c r="K102" s="21">
        <v>13</v>
      </c>
      <c r="L102" s="21">
        <v>40</v>
      </c>
      <c r="M102" s="22">
        <f>SUM(G102:L102)</f>
        <v>227</v>
      </c>
      <c r="N102" s="38" t="s">
        <v>271</v>
      </c>
      <c r="O102" s="38" t="s">
        <v>267</v>
      </c>
      <c r="P102" s="6"/>
    </row>
    <row r="103" spans="1:16" s="6" customFormat="1" x14ac:dyDescent="0.25">
      <c r="A103" s="6" t="s">
        <v>280</v>
      </c>
      <c r="B103" s="23" t="s">
        <v>250</v>
      </c>
      <c r="C103" s="23" t="s">
        <v>91</v>
      </c>
      <c r="D103" s="50" t="s">
        <v>289</v>
      </c>
      <c r="E103" s="53" t="s">
        <v>303</v>
      </c>
      <c r="F103" s="28">
        <v>9</v>
      </c>
      <c r="G103" s="21">
        <v>72</v>
      </c>
      <c r="H103" s="25">
        <v>0</v>
      </c>
      <c r="I103" s="25">
        <v>0</v>
      </c>
      <c r="J103" s="25">
        <v>0</v>
      </c>
      <c r="K103" s="25">
        <v>0</v>
      </c>
      <c r="L103" s="21">
        <v>40</v>
      </c>
      <c r="M103" s="22">
        <f>SUM(G103:L103)</f>
        <v>112</v>
      </c>
      <c r="N103" s="38" t="s">
        <v>273</v>
      </c>
      <c r="O103" s="38" t="s">
        <v>269</v>
      </c>
      <c r="P103" s="6" t="s">
        <v>311</v>
      </c>
    </row>
    <row r="104" spans="1:16" s="6" customFormat="1" x14ac:dyDescent="0.25">
      <c r="A104" s="6" t="s">
        <v>280</v>
      </c>
      <c r="B104" s="23" t="s">
        <v>192</v>
      </c>
      <c r="C104" s="23" t="s">
        <v>193</v>
      </c>
      <c r="D104" s="50" t="s">
        <v>289</v>
      </c>
      <c r="E104" s="57" t="s">
        <v>303</v>
      </c>
      <c r="F104" s="28">
        <v>9</v>
      </c>
      <c r="G104" s="21">
        <v>72</v>
      </c>
      <c r="H104" s="21">
        <v>20</v>
      </c>
      <c r="I104" s="25">
        <v>0</v>
      </c>
      <c r="J104" s="25">
        <v>0</v>
      </c>
      <c r="K104" s="21">
        <v>13</v>
      </c>
      <c r="L104" s="21">
        <v>40</v>
      </c>
      <c r="M104" s="22">
        <f>SUM(G104:L104)</f>
        <v>145</v>
      </c>
      <c r="N104" s="38" t="s">
        <v>272</v>
      </c>
      <c r="O104" s="38" t="s">
        <v>270</v>
      </c>
    </row>
    <row r="105" spans="1:16" s="2" customFormat="1" x14ac:dyDescent="0.25">
      <c r="A105" s="6" t="s">
        <v>312</v>
      </c>
      <c r="B105" s="23" t="s">
        <v>211</v>
      </c>
      <c r="C105" s="23" t="s">
        <v>212</v>
      </c>
      <c r="D105" s="50" t="s">
        <v>289</v>
      </c>
      <c r="E105" s="53" t="s">
        <v>303</v>
      </c>
      <c r="F105" s="28">
        <v>9</v>
      </c>
      <c r="G105" s="21">
        <v>72</v>
      </c>
      <c r="H105" s="21">
        <v>20</v>
      </c>
      <c r="I105" s="21">
        <v>25</v>
      </c>
      <c r="J105" s="21">
        <v>57</v>
      </c>
      <c r="K105" s="21">
        <v>13</v>
      </c>
      <c r="L105" s="21">
        <v>40</v>
      </c>
      <c r="M105" s="22">
        <f>SUM(G105:L105)</f>
        <v>227</v>
      </c>
      <c r="N105" s="38" t="s">
        <v>275</v>
      </c>
      <c r="O105" s="38" t="s">
        <v>265</v>
      </c>
      <c r="P105" s="7"/>
    </row>
    <row r="106" spans="1:16" s="2" customFormat="1" x14ac:dyDescent="0.25">
      <c r="A106" s="6" t="s">
        <v>280</v>
      </c>
      <c r="B106" s="23" t="s">
        <v>220</v>
      </c>
      <c r="C106" s="23" t="s">
        <v>221</v>
      </c>
      <c r="D106" s="50" t="s">
        <v>289</v>
      </c>
      <c r="E106" s="54" t="s">
        <v>303</v>
      </c>
      <c r="F106" s="28">
        <v>9</v>
      </c>
      <c r="G106" s="21">
        <v>72</v>
      </c>
      <c r="H106" s="21">
        <v>20</v>
      </c>
      <c r="I106" s="21">
        <v>25</v>
      </c>
      <c r="J106" s="21">
        <v>57</v>
      </c>
      <c r="K106" s="21">
        <v>13</v>
      </c>
      <c r="L106" s="21">
        <v>40</v>
      </c>
      <c r="M106" s="22">
        <f>SUM(G106:L106)</f>
        <v>227</v>
      </c>
      <c r="N106" s="38" t="s">
        <v>271</v>
      </c>
      <c r="O106" s="38" t="s">
        <v>267</v>
      </c>
      <c r="P106" s="7"/>
    </row>
    <row r="107" spans="1:16" s="1" customFormat="1" x14ac:dyDescent="0.25">
      <c r="A107" s="6" t="s">
        <v>280</v>
      </c>
      <c r="B107" s="23" t="s">
        <v>226</v>
      </c>
      <c r="C107" s="23" t="s">
        <v>227</v>
      </c>
      <c r="D107" s="50" t="s">
        <v>289</v>
      </c>
      <c r="E107" s="53" t="s">
        <v>303</v>
      </c>
      <c r="F107" s="28">
        <v>9</v>
      </c>
      <c r="G107" s="21">
        <v>72</v>
      </c>
      <c r="H107" s="21">
        <v>20</v>
      </c>
      <c r="I107" s="21">
        <v>25</v>
      </c>
      <c r="J107" s="21">
        <v>57</v>
      </c>
      <c r="K107" s="21">
        <v>13</v>
      </c>
      <c r="L107" s="21">
        <v>40</v>
      </c>
      <c r="M107" s="22">
        <f>SUM(G107:L107)</f>
        <v>227</v>
      </c>
      <c r="N107" s="38" t="s">
        <v>277</v>
      </c>
      <c r="O107" s="38" t="s">
        <v>268</v>
      </c>
      <c r="P107" s="9"/>
    </row>
    <row r="108" spans="1:16" s="1" customFormat="1" x14ac:dyDescent="0.25">
      <c r="A108" s="6" t="s">
        <v>280</v>
      </c>
      <c r="B108" s="23" t="s">
        <v>228</v>
      </c>
      <c r="C108" s="23" t="s">
        <v>229</v>
      </c>
      <c r="D108" s="50" t="s">
        <v>289</v>
      </c>
      <c r="E108" s="53" t="s">
        <v>303</v>
      </c>
      <c r="F108" s="28">
        <v>9</v>
      </c>
      <c r="G108" s="21">
        <v>72</v>
      </c>
      <c r="H108" s="21">
        <v>20</v>
      </c>
      <c r="I108" s="21">
        <v>25</v>
      </c>
      <c r="J108" s="21">
        <v>57</v>
      </c>
      <c r="K108" s="21">
        <v>13</v>
      </c>
      <c r="L108" s="21">
        <v>40</v>
      </c>
      <c r="M108" s="22">
        <f>SUM(G108:L108)</f>
        <v>227</v>
      </c>
      <c r="N108" s="38" t="s">
        <v>275</v>
      </c>
      <c r="O108" s="38" t="s">
        <v>265</v>
      </c>
      <c r="P108" s="2"/>
    </row>
    <row r="109" spans="1:16" s="8" customFormat="1" x14ac:dyDescent="0.25">
      <c r="A109" s="6" t="s">
        <v>280</v>
      </c>
      <c r="B109" s="20" t="s">
        <v>234</v>
      </c>
      <c r="C109" s="20" t="s">
        <v>12</v>
      </c>
      <c r="D109" s="51" t="s">
        <v>286</v>
      </c>
      <c r="E109" s="53" t="s">
        <v>300</v>
      </c>
      <c r="F109" s="28">
        <v>9</v>
      </c>
      <c r="G109" s="21">
        <v>72</v>
      </c>
      <c r="H109" s="21">
        <v>20</v>
      </c>
      <c r="I109" s="21">
        <v>25</v>
      </c>
      <c r="J109" s="21">
        <v>57</v>
      </c>
      <c r="K109" s="25">
        <v>0</v>
      </c>
      <c r="L109" s="21">
        <v>40</v>
      </c>
      <c r="M109" s="22">
        <f>SUM(G109:L109)</f>
        <v>214</v>
      </c>
      <c r="N109" s="38" t="s">
        <v>275</v>
      </c>
      <c r="O109" s="38" t="s">
        <v>265</v>
      </c>
      <c r="P109" s="6"/>
    </row>
    <row r="110" spans="1:16" s="2" customFormat="1" x14ac:dyDescent="0.25">
      <c r="A110" s="6" t="s">
        <v>280</v>
      </c>
      <c r="B110" s="20" t="s">
        <v>148</v>
      </c>
      <c r="C110" s="20" t="s">
        <v>149</v>
      </c>
      <c r="D110" s="51" t="s">
        <v>295</v>
      </c>
      <c r="E110" s="57" t="s">
        <v>307</v>
      </c>
      <c r="F110" s="28">
        <v>9</v>
      </c>
      <c r="G110" s="21">
        <v>72</v>
      </c>
      <c r="H110" s="21">
        <v>20</v>
      </c>
      <c r="I110" s="21">
        <v>25</v>
      </c>
      <c r="J110" s="21">
        <v>57</v>
      </c>
      <c r="K110" s="21">
        <v>13</v>
      </c>
      <c r="L110" s="21">
        <v>40</v>
      </c>
      <c r="M110" s="22">
        <f>SUM(G110:L110)</f>
        <v>227</v>
      </c>
      <c r="N110" s="38" t="s">
        <v>275</v>
      </c>
      <c r="O110" s="38" t="s">
        <v>265</v>
      </c>
      <c r="P110" s="6"/>
    </row>
    <row r="111" spans="1:16" s="2" customFormat="1" x14ac:dyDescent="0.25">
      <c r="A111" s="6" t="s">
        <v>280</v>
      </c>
      <c r="B111" s="23" t="s">
        <v>27</v>
      </c>
      <c r="C111" s="23" t="s">
        <v>28</v>
      </c>
      <c r="D111" s="50" t="s">
        <v>290</v>
      </c>
      <c r="E111" s="58" t="s">
        <v>304</v>
      </c>
      <c r="F111" s="28">
        <v>9</v>
      </c>
      <c r="G111" s="21">
        <v>72</v>
      </c>
      <c r="H111" s="21">
        <v>20</v>
      </c>
      <c r="I111" s="21">
        <v>25</v>
      </c>
      <c r="J111" s="21">
        <v>57</v>
      </c>
      <c r="K111" s="21">
        <v>13</v>
      </c>
      <c r="L111" s="21">
        <v>40</v>
      </c>
      <c r="M111" s="22">
        <f>SUM(G111:L111)</f>
        <v>227</v>
      </c>
      <c r="N111" s="38" t="s">
        <v>271</v>
      </c>
      <c r="O111" s="38" t="s">
        <v>267</v>
      </c>
      <c r="P111" s="6" t="s">
        <v>282</v>
      </c>
    </row>
    <row r="112" spans="1:16" s="7" customFormat="1" x14ac:dyDescent="0.25">
      <c r="A112" s="6" t="s">
        <v>280</v>
      </c>
      <c r="B112" s="23" t="s">
        <v>245</v>
      </c>
      <c r="C112" s="23" t="s">
        <v>115</v>
      </c>
      <c r="D112" s="50" t="s">
        <v>290</v>
      </c>
      <c r="E112" s="54" t="s">
        <v>304</v>
      </c>
      <c r="F112" s="28">
        <v>9</v>
      </c>
      <c r="G112" s="21">
        <v>72</v>
      </c>
      <c r="H112" s="21">
        <v>20</v>
      </c>
      <c r="I112" s="21">
        <v>25</v>
      </c>
      <c r="J112" s="21">
        <v>57</v>
      </c>
      <c r="K112" s="21">
        <v>13</v>
      </c>
      <c r="L112" s="21">
        <v>40</v>
      </c>
      <c r="M112" s="22">
        <f>SUM(G112:L112)</f>
        <v>227</v>
      </c>
      <c r="N112" s="38" t="s">
        <v>278</v>
      </c>
      <c r="O112" s="38" t="s">
        <v>266</v>
      </c>
      <c r="P112" s="6"/>
    </row>
    <row r="113" spans="1:16" s="2" customFormat="1" x14ac:dyDescent="0.25">
      <c r="A113" s="6" t="s">
        <v>312</v>
      </c>
      <c r="B113" s="20" t="s">
        <v>142</v>
      </c>
      <c r="C113" s="20" t="s">
        <v>143</v>
      </c>
      <c r="D113" s="51" t="s">
        <v>290</v>
      </c>
      <c r="E113" s="53" t="s">
        <v>304</v>
      </c>
      <c r="F113" s="28">
        <v>9</v>
      </c>
      <c r="G113" s="21">
        <v>72</v>
      </c>
      <c r="H113" s="21">
        <v>20</v>
      </c>
      <c r="I113" s="21">
        <v>25</v>
      </c>
      <c r="J113" s="21">
        <v>57</v>
      </c>
      <c r="K113" s="21">
        <v>13</v>
      </c>
      <c r="L113" s="21">
        <v>40</v>
      </c>
      <c r="M113" s="22">
        <f>SUM(G113:L113)</f>
        <v>227</v>
      </c>
      <c r="N113" s="38" t="s">
        <v>274</v>
      </c>
      <c r="O113" s="38" t="s">
        <v>264</v>
      </c>
      <c r="P113" s="6"/>
    </row>
    <row r="114" spans="1:16" s="4" customFormat="1" x14ac:dyDescent="0.25">
      <c r="A114" s="6" t="s">
        <v>280</v>
      </c>
      <c r="B114" s="20" t="s">
        <v>185</v>
      </c>
      <c r="C114" s="20" t="s">
        <v>186</v>
      </c>
      <c r="D114" s="51" t="s">
        <v>290</v>
      </c>
      <c r="E114" s="53" t="s">
        <v>304</v>
      </c>
      <c r="F114" s="28">
        <v>9</v>
      </c>
      <c r="G114" s="21">
        <v>72</v>
      </c>
      <c r="H114" s="21">
        <v>20</v>
      </c>
      <c r="I114" s="21">
        <v>25</v>
      </c>
      <c r="J114" s="21">
        <v>57</v>
      </c>
      <c r="K114" s="21">
        <v>13</v>
      </c>
      <c r="L114" s="21">
        <v>40</v>
      </c>
      <c r="M114" s="22">
        <f>SUM(G114:L114)</f>
        <v>227</v>
      </c>
      <c r="N114" s="38" t="s">
        <v>276</v>
      </c>
      <c r="O114" s="38" t="s">
        <v>263</v>
      </c>
      <c r="P114" s="6"/>
    </row>
    <row r="115" spans="1:16" s="2" customFormat="1" x14ac:dyDescent="0.25">
      <c r="A115" s="6" t="s">
        <v>312</v>
      </c>
      <c r="B115" s="23" t="s">
        <v>200</v>
      </c>
      <c r="C115" s="23" t="s">
        <v>56</v>
      </c>
      <c r="D115" s="50" t="s">
        <v>290</v>
      </c>
      <c r="E115" s="53" t="s">
        <v>304</v>
      </c>
      <c r="F115" s="28">
        <v>9</v>
      </c>
      <c r="G115" s="21">
        <v>72</v>
      </c>
      <c r="H115" s="21">
        <v>20</v>
      </c>
      <c r="I115" s="21">
        <v>25</v>
      </c>
      <c r="J115" s="21">
        <v>57</v>
      </c>
      <c r="K115" s="21">
        <v>13</v>
      </c>
      <c r="L115" s="21">
        <v>40</v>
      </c>
      <c r="M115" s="22">
        <f>SUM(G115:L115)</f>
        <v>227</v>
      </c>
      <c r="N115" s="38" t="s">
        <v>274</v>
      </c>
      <c r="O115" s="38" t="s">
        <v>264</v>
      </c>
      <c r="P115" s="6"/>
    </row>
    <row r="116" spans="1:16" s="8" customFormat="1" x14ac:dyDescent="0.25">
      <c r="A116" s="6" t="s">
        <v>280</v>
      </c>
      <c r="B116" s="23" t="s">
        <v>24</v>
      </c>
      <c r="C116" s="23" t="s">
        <v>25</v>
      </c>
      <c r="D116" s="50" t="s">
        <v>284</v>
      </c>
      <c r="E116" s="53" t="s">
        <v>298</v>
      </c>
      <c r="F116" s="28">
        <v>9</v>
      </c>
      <c r="G116" s="21">
        <v>72</v>
      </c>
      <c r="H116" s="21">
        <v>20</v>
      </c>
      <c r="I116" s="21">
        <v>25</v>
      </c>
      <c r="J116" s="21">
        <v>57</v>
      </c>
      <c r="K116" s="21">
        <v>13</v>
      </c>
      <c r="L116" s="21">
        <v>40</v>
      </c>
      <c r="M116" s="22">
        <f>SUM(G116:L116)</f>
        <v>227</v>
      </c>
      <c r="N116" s="38" t="s">
        <v>275</v>
      </c>
      <c r="O116" s="38" t="s">
        <v>265</v>
      </c>
      <c r="P116" s="6"/>
    </row>
    <row r="117" spans="1:16" s="2" customFormat="1" x14ac:dyDescent="0.25">
      <c r="A117" s="6" t="s">
        <v>280</v>
      </c>
      <c r="B117" s="23" t="s">
        <v>65</v>
      </c>
      <c r="C117" s="23" t="s">
        <v>66</v>
      </c>
      <c r="D117" s="50" t="s">
        <v>284</v>
      </c>
      <c r="E117" s="53" t="s">
        <v>298</v>
      </c>
      <c r="F117" s="28">
        <v>9</v>
      </c>
      <c r="G117" s="21">
        <v>72</v>
      </c>
      <c r="H117" s="21">
        <v>20</v>
      </c>
      <c r="I117" s="21">
        <v>25</v>
      </c>
      <c r="J117" s="21">
        <v>57</v>
      </c>
      <c r="K117" s="21">
        <v>13</v>
      </c>
      <c r="L117" s="21">
        <v>40</v>
      </c>
      <c r="M117" s="22">
        <f>SUM(G117:L117)</f>
        <v>227</v>
      </c>
      <c r="N117" s="38" t="s">
        <v>275</v>
      </c>
      <c r="O117" s="38" t="s">
        <v>265</v>
      </c>
      <c r="P117" s="6"/>
    </row>
    <row r="118" spans="1:16" s="2" customFormat="1" x14ac:dyDescent="0.25">
      <c r="A118" s="6" t="s">
        <v>280</v>
      </c>
      <c r="B118" s="23" t="s">
        <v>140</v>
      </c>
      <c r="C118" s="23" t="s">
        <v>141</v>
      </c>
      <c r="D118" s="50" t="s">
        <v>284</v>
      </c>
      <c r="E118" s="57" t="s">
        <v>298</v>
      </c>
      <c r="F118" s="28">
        <v>9</v>
      </c>
      <c r="G118" s="21">
        <v>72</v>
      </c>
      <c r="H118" s="21">
        <v>20</v>
      </c>
      <c r="I118" s="21">
        <v>25</v>
      </c>
      <c r="J118" s="21">
        <v>57</v>
      </c>
      <c r="K118" s="21">
        <v>13</v>
      </c>
      <c r="L118" s="21">
        <v>40</v>
      </c>
      <c r="M118" s="22">
        <f>SUM(G118:L118)</f>
        <v>227</v>
      </c>
      <c r="N118" s="38" t="s">
        <v>272</v>
      </c>
      <c r="O118" s="38" t="s">
        <v>270</v>
      </c>
      <c r="P118" s="6"/>
    </row>
    <row r="119" spans="1:16" s="2" customFormat="1" x14ac:dyDescent="0.25">
      <c r="A119" s="6" t="s">
        <v>280</v>
      </c>
      <c r="B119" s="23" t="s">
        <v>247</v>
      </c>
      <c r="C119" s="23" t="s">
        <v>156</v>
      </c>
      <c r="D119" s="50" t="s">
        <v>284</v>
      </c>
      <c r="E119" s="53" t="s">
        <v>298</v>
      </c>
      <c r="F119" s="28">
        <v>9</v>
      </c>
      <c r="G119" s="21">
        <v>72</v>
      </c>
      <c r="H119" s="21">
        <v>20</v>
      </c>
      <c r="I119" s="21">
        <v>25</v>
      </c>
      <c r="J119" s="21">
        <v>57</v>
      </c>
      <c r="K119" s="21">
        <v>13</v>
      </c>
      <c r="L119" s="21">
        <v>40</v>
      </c>
      <c r="M119" s="22">
        <f>SUM(G119:L119)</f>
        <v>227</v>
      </c>
      <c r="N119" s="38" t="s">
        <v>272</v>
      </c>
      <c r="O119" s="38" t="s">
        <v>270</v>
      </c>
      <c r="P119" s="6"/>
    </row>
    <row r="120" spans="1:16" s="2" customFormat="1" x14ac:dyDescent="0.25">
      <c r="A120" s="6" t="s">
        <v>280</v>
      </c>
      <c r="B120" s="23" t="s">
        <v>244</v>
      </c>
      <c r="C120" s="23" t="s">
        <v>163</v>
      </c>
      <c r="D120" s="50" t="s">
        <v>284</v>
      </c>
      <c r="E120" s="53" t="s">
        <v>298</v>
      </c>
      <c r="F120" s="28">
        <v>9</v>
      </c>
      <c r="G120" s="21">
        <v>72</v>
      </c>
      <c r="H120" s="21">
        <v>20</v>
      </c>
      <c r="I120" s="21">
        <v>25</v>
      </c>
      <c r="J120" s="21">
        <v>57</v>
      </c>
      <c r="K120" s="21">
        <v>13</v>
      </c>
      <c r="L120" s="21">
        <v>40</v>
      </c>
      <c r="M120" s="22">
        <f>SUM(G120:L120)</f>
        <v>227</v>
      </c>
      <c r="N120" s="38" t="s">
        <v>272</v>
      </c>
      <c r="O120" s="38" t="s">
        <v>270</v>
      </c>
      <c r="P120" s="6"/>
    </row>
    <row r="121" spans="1:16" s="6" customFormat="1" x14ac:dyDescent="0.25">
      <c r="A121" s="6" t="s">
        <v>280</v>
      </c>
      <c r="B121" s="20" t="s">
        <v>236</v>
      </c>
      <c r="C121" s="20" t="s">
        <v>106</v>
      </c>
      <c r="D121" s="51" t="s">
        <v>293</v>
      </c>
      <c r="E121" s="57" t="s">
        <v>306</v>
      </c>
      <c r="F121" s="28">
        <v>9</v>
      </c>
      <c r="G121" s="21">
        <v>72</v>
      </c>
      <c r="H121" s="21">
        <v>20</v>
      </c>
      <c r="I121" s="21">
        <v>25</v>
      </c>
      <c r="J121" s="25">
        <v>0</v>
      </c>
      <c r="K121" s="25">
        <v>0</v>
      </c>
      <c r="L121" s="21">
        <v>40</v>
      </c>
      <c r="M121" s="22">
        <f>SUM(G121:L121)</f>
        <v>157</v>
      </c>
      <c r="N121" s="38" t="s">
        <v>278</v>
      </c>
      <c r="O121" s="38" t="s">
        <v>266</v>
      </c>
      <c r="P121" s="6" t="s">
        <v>282</v>
      </c>
    </row>
    <row r="122" spans="1:16" s="7" customFormat="1" x14ac:dyDescent="0.25">
      <c r="A122" s="6" t="s">
        <v>280</v>
      </c>
      <c r="B122" s="23" t="s">
        <v>5</v>
      </c>
      <c r="C122" s="23" t="s">
        <v>6</v>
      </c>
      <c r="D122" s="50" t="s">
        <v>285</v>
      </c>
      <c r="E122" s="53" t="s">
        <v>299</v>
      </c>
      <c r="F122" s="28">
        <v>9</v>
      </c>
      <c r="G122" s="23">
        <v>72</v>
      </c>
      <c r="H122" s="23">
        <v>20</v>
      </c>
      <c r="I122" s="23">
        <v>25</v>
      </c>
      <c r="J122" s="23">
        <v>57</v>
      </c>
      <c r="K122" s="23">
        <v>13</v>
      </c>
      <c r="L122" s="23">
        <v>40</v>
      </c>
      <c r="M122" s="22">
        <f>SUM(G122:L122)</f>
        <v>227</v>
      </c>
      <c r="N122" s="38" t="s">
        <v>274</v>
      </c>
      <c r="O122" s="38" t="s">
        <v>264</v>
      </c>
      <c r="P122" s="6"/>
    </row>
    <row r="123" spans="1:16" s="2" customFormat="1" ht="13.15" customHeight="1" x14ac:dyDescent="0.25">
      <c r="A123" s="6" t="s">
        <v>280</v>
      </c>
      <c r="B123" s="23" t="s">
        <v>5</v>
      </c>
      <c r="C123" s="23" t="s">
        <v>7</v>
      </c>
      <c r="D123" s="50" t="s">
        <v>285</v>
      </c>
      <c r="E123" s="53" t="s">
        <v>299</v>
      </c>
      <c r="F123" s="28">
        <v>9</v>
      </c>
      <c r="G123" s="23">
        <v>72</v>
      </c>
      <c r="H123" s="23">
        <v>20</v>
      </c>
      <c r="I123" s="23">
        <v>25</v>
      </c>
      <c r="J123" s="23">
        <v>57</v>
      </c>
      <c r="K123" s="23">
        <v>13</v>
      </c>
      <c r="L123" s="23">
        <v>40</v>
      </c>
      <c r="M123" s="22">
        <f>SUM(G123:L123)</f>
        <v>227</v>
      </c>
      <c r="N123" s="38" t="s">
        <v>274</v>
      </c>
      <c r="O123" s="38" t="s">
        <v>264</v>
      </c>
      <c r="P123" s="6"/>
    </row>
    <row r="124" spans="1:16" s="2" customFormat="1" x14ac:dyDescent="0.25">
      <c r="A124" s="6" t="s">
        <v>280</v>
      </c>
      <c r="B124" s="20" t="s">
        <v>144</v>
      </c>
      <c r="C124" s="20" t="s">
        <v>145</v>
      </c>
      <c r="D124" s="51" t="s">
        <v>285</v>
      </c>
      <c r="E124" s="57" t="s">
        <v>299</v>
      </c>
      <c r="F124" s="28">
        <v>9</v>
      </c>
      <c r="G124" s="21">
        <v>72</v>
      </c>
      <c r="H124" s="21">
        <v>20</v>
      </c>
      <c r="I124" s="21">
        <v>25</v>
      </c>
      <c r="J124" s="21">
        <v>57</v>
      </c>
      <c r="K124" s="21">
        <v>13</v>
      </c>
      <c r="L124" s="21">
        <v>40</v>
      </c>
      <c r="M124" s="22">
        <f>SUM(G124:L124)</f>
        <v>227</v>
      </c>
      <c r="N124" s="38" t="s">
        <v>275</v>
      </c>
      <c r="O124" s="38" t="s">
        <v>265</v>
      </c>
      <c r="P124" s="6"/>
    </row>
    <row r="125" spans="1:16" s="7" customFormat="1" x14ac:dyDescent="0.25">
      <c r="A125" s="6" t="s">
        <v>280</v>
      </c>
      <c r="B125" s="20" t="s">
        <v>70</v>
      </c>
      <c r="C125" s="20" t="s">
        <v>71</v>
      </c>
      <c r="D125" s="51" t="s">
        <v>288</v>
      </c>
      <c r="E125" s="53" t="s">
        <v>302</v>
      </c>
      <c r="F125" s="28">
        <v>9</v>
      </c>
      <c r="G125" s="21">
        <v>72</v>
      </c>
      <c r="H125" s="21">
        <v>20</v>
      </c>
      <c r="I125" s="21">
        <v>25</v>
      </c>
      <c r="J125" s="21">
        <v>57</v>
      </c>
      <c r="K125" s="21">
        <v>13</v>
      </c>
      <c r="L125" s="21">
        <v>40</v>
      </c>
      <c r="M125" s="22">
        <f>SUM(G125:L125)</f>
        <v>227</v>
      </c>
      <c r="N125" s="38" t="s">
        <v>276</v>
      </c>
      <c r="O125" s="38" t="s">
        <v>263</v>
      </c>
      <c r="P125" s="6"/>
    </row>
    <row r="126" spans="1:16" s="2" customFormat="1" x14ac:dyDescent="0.25">
      <c r="A126" s="6" t="s">
        <v>280</v>
      </c>
      <c r="B126" s="23" t="s">
        <v>241</v>
      </c>
      <c r="C126" s="23" t="s">
        <v>122</v>
      </c>
      <c r="D126" s="50" t="s">
        <v>288</v>
      </c>
      <c r="E126" s="53" t="s">
        <v>302</v>
      </c>
      <c r="F126" s="28">
        <v>9</v>
      </c>
      <c r="G126" s="21">
        <v>72</v>
      </c>
      <c r="H126" s="21">
        <v>20</v>
      </c>
      <c r="I126" s="21">
        <v>25</v>
      </c>
      <c r="J126" s="21">
        <v>57</v>
      </c>
      <c r="K126" s="21">
        <v>13</v>
      </c>
      <c r="L126" s="21">
        <v>40</v>
      </c>
      <c r="M126" s="22">
        <f>SUM(G126:L126)</f>
        <v>227</v>
      </c>
      <c r="N126" s="38" t="s">
        <v>272</v>
      </c>
      <c r="O126" s="38" t="s">
        <v>270</v>
      </c>
      <c r="P126" s="6" t="s">
        <v>310</v>
      </c>
    </row>
    <row r="127" spans="1:16" s="7" customFormat="1" x14ac:dyDescent="0.25">
      <c r="A127" s="6" t="s">
        <v>312</v>
      </c>
      <c r="B127" s="23" t="s">
        <v>125</v>
      </c>
      <c r="C127" s="23" t="s">
        <v>126</v>
      </c>
      <c r="D127" s="50" t="s">
        <v>288</v>
      </c>
      <c r="E127" s="57" t="s">
        <v>302</v>
      </c>
      <c r="F127" s="28">
        <v>9</v>
      </c>
      <c r="G127" s="23">
        <v>72</v>
      </c>
      <c r="H127" s="23">
        <v>20</v>
      </c>
      <c r="I127" s="23">
        <v>25</v>
      </c>
      <c r="J127" s="23">
        <v>57</v>
      </c>
      <c r="K127" s="23">
        <v>13</v>
      </c>
      <c r="L127" s="23">
        <v>40</v>
      </c>
      <c r="M127" s="22">
        <f>SUM(G127:L127)</f>
        <v>227</v>
      </c>
      <c r="N127" s="38" t="s">
        <v>278</v>
      </c>
      <c r="O127" s="38" t="s">
        <v>266</v>
      </c>
      <c r="P127" s="6"/>
    </row>
    <row r="128" spans="1:16" s="2" customFormat="1" x14ac:dyDescent="0.25">
      <c r="A128" s="6" t="s">
        <v>312</v>
      </c>
      <c r="B128" s="20" t="s">
        <v>242</v>
      </c>
      <c r="C128" s="23" t="s">
        <v>147</v>
      </c>
      <c r="D128" s="50" t="s">
        <v>286</v>
      </c>
      <c r="E128" s="53" t="s">
        <v>300</v>
      </c>
      <c r="F128" s="28">
        <v>10</v>
      </c>
      <c r="G128" s="21">
        <v>80</v>
      </c>
      <c r="H128" s="21">
        <v>20</v>
      </c>
      <c r="I128" s="21">
        <v>25</v>
      </c>
      <c r="J128" s="21">
        <v>57</v>
      </c>
      <c r="K128" s="21">
        <v>13</v>
      </c>
      <c r="L128" s="21">
        <v>40</v>
      </c>
      <c r="M128" s="22">
        <f>SUM(G128:L128)</f>
        <v>235</v>
      </c>
      <c r="N128" s="38" t="s">
        <v>275</v>
      </c>
      <c r="O128" s="38" t="s">
        <v>265</v>
      </c>
      <c r="P128" s="6"/>
    </row>
    <row r="129" spans="1:16" s="2" customFormat="1" ht="14.25" customHeight="1" x14ac:dyDescent="0.25">
      <c r="A129" s="6" t="s">
        <v>280</v>
      </c>
      <c r="B129" s="20" t="s">
        <v>159</v>
      </c>
      <c r="C129" s="20" t="s">
        <v>160</v>
      </c>
      <c r="D129" s="51" t="s">
        <v>295</v>
      </c>
      <c r="E129" s="53" t="s">
        <v>307</v>
      </c>
      <c r="F129" s="28">
        <v>10</v>
      </c>
      <c r="G129" s="21">
        <v>80</v>
      </c>
      <c r="H129" s="21">
        <v>20</v>
      </c>
      <c r="I129" s="21">
        <v>25</v>
      </c>
      <c r="J129" s="25">
        <v>0</v>
      </c>
      <c r="K129" s="21">
        <v>13</v>
      </c>
      <c r="L129" s="21">
        <v>40</v>
      </c>
      <c r="M129" s="22">
        <f>SUM(G129:L129)</f>
        <v>178</v>
      </c>
      <c r="N129" s="38" t="s">
        <v>275</v>
      </c>
      <c r="O129" s="38" t="s">
        <v>265</v>
      </c>
      <c r="P129" s="6"/>
    </row>
    <row r="130" spans="1:16" s="9" customFormat="1" x14ac:dyDescent="0.25">
      <c r="A130" s="6" t="s">
        <v>280</v>
      </c>
      <c r="B130" s="20" t="s">
        <v>116</v>
      </c>
      <c r="C130" s="20" t="s">
        <v>117</v>
      </c>
      <c r="D130" s="51" t="s">
        <v>290</v>
      </c>
      <c r="E130" s="53" t="s">
        <v>304</v>
      </c>
      <c r="F130" s="28">
        <v>10</v>
      </c>
      <c r="G130" s="21">
        <v>80</v>
      </c>
      <c r="H130" s="21">
        <v>20</v>
      </c>
      <c r="I130" s="21">
        <v>25</v>
      </c>
      <c r="J130" s="21">
        <v>57</v>
      </c>
      <c r="K130" s="21">
        <v>13</v>
      </c>
      <c r="L130" s="21">
        <v>40</v>
      </c>
      <c r="M130" s="22">
        <f>SUM(G130:L130)</f>
        <v>235</v>
      </c>
      <c r="N130" s="38" t="s">
        <v>271</v>
      </c>
      <c r="O130" s="38" t="s">
        <v>267</v>
      </c>
      <c r="P130" s="6"/>
    </row>
    <row r="131" spans="1:16" s="2" customFormat="1" x14ac:dyDescent="0.25">
      <c r="A131" s="6" t="s">
        <v>280</v>
      </c>
      <c r="B131" s="23" t="s">
        <v>102</v>
      </c>
      <c r="C131" s="23" t="s">
        <v>103</v>
      </c>
      <c r="D131" s="50" t="s">
        <v>288</v>
      </c>
      <c r="E131" s="53" t="s">
        <v>302</v>
      </c>
      <c r="F131" s="28">
        <v>10</v>
      </c>
      <c r="G131" s="21">
        <v>72</v>
      </c>
      <c r="H131" s="21">
        <v>20</v>
      </c>
      <c r="I131" s="21">
        <v>25</v>
      </c>
      <c r="J131" s="21">
        <v>57</v>
      </c>
      <c r="K131" s="21">
        <v>13</v>
      </c>
      <c r="L131" s="21">
        <v>40</v>
      </c>
      <c r="M131" s="22">
        <f>SUM(G131:L131)</f>
        <v>227</v>
      </c>
      <c r="N131" s="38" t="s">
        <v>274</v>
      </c>
      <c r="O131" s="38" t="s">
        <v>264</v>
      </c>
      <c r="P131" s="6"/>
    </row>
    <row r="132" spans="1:16" s="31" customFormat="1" x14ac:dyDescent="0.25">
      <c r="A132" s="6" t="s">
        <v>280</v>
      </c>
      <c r="B132" s="90" t="s">
        <v>109</v>
      </c>
      <c r="C132" s="90" t="s">
        <v>21</v>
      </c>
      <c r="D132" s="56" t="s">
        <v>288</v>
      </c>
      <c r="E132" s="53" t="s">
        <v>302</v>
      </c>
      <c r="F132" s="35">
        <v>11</v>
      </c>
      <c r="G132" s="36">
        <v>88</v>
      </c>
      <c r="H132" s="36">
        <v>20</v>
      </c>
      <c r="I132" s="36">
        <v>25</v>
      </c>
      <c r="J132" s="36">
        <v>57</v>
      </c>
      <c r="K132" s="36">
        <v>13</v>
      </c>
      <c r="L132" s="36">
        <v>40</v>
      </c>
      <c r="M132" s="32">
        <f>SUM(G132:L132)</f>
        <v>243</v>
      </c>
      <c r="N132" s="38" t="s">
        <v>278</v>
      </c>
      <c r="O132" s="38" t="s">
        <v>266</v>
      </c>
      <c r="P132" s="6"/>
    </row>
    <row r="133" spans="1:16" x14ac:dyDescent="0.25">
      <c r="G133" s="18"/>
      <c r="H133" s="18"/>
      <c r="I133" s="18"/>
      <c r="J133" s="18"/>
      <c r="K133" s="18"/>
      <c r="L133" s="18"/>
    </row>
    <row r="135" spans="1:16" x14ac:dyDescent="0.25">
      <c r="L135" s="18"/>
    </row>
  </sheetData>
  <sortState xmlns:xlrd2="http://schemas.microsoft.com/office/spreadsheetml/2017/richdata2" ref="A2:P135">
    <sortCondition ref="F2:F135"/>
  </sortState>
  <phoneticPr fontId="1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95DC-DE21-40A2-8D1F-159A77964B34}">
  <dimension ref="A1:W34"/>
  <sheetViews>
    <sheetView tabSelected="1" zoomScale="55" zoomScaleNormal="55" workbookViewId="0">
      <selection activeCell="R4" sqref="R4:W30"/>
    </sheetView>
  </sheetViews>
  <sheetFormatPr defaultRowHeight="14.25" x14ac:dyDescent="0.2"/>
  <cols>
    <col min="3" max="3" width="12.875" customWidth="1"/>
    <col min="4" max="5" width="16.25" customWidth="1"/>
    <col min="6" max="6" width="12.5" customWidth="1"/>
    <col min="14" max="14" width="14.375" customWidth="1"/>
    <col min="17" max="17" width="10.25" customWidth="1"/>
    <col min="23" max="23" width="10.375" customWidth="1"/>
  </cols>
  <sheetData>
    <row r="1" spans="1:23" ht="36.75" x14ac:dyDescent="0.25">
      <c r="A1" s="10" t="s">
        <v>281</v>
      </c>
      <c r="B1" s="11" t="s">
        <v>0</v>
      </c>
      <c r="C1" s="11" t="s">
        <v>1</v>
      </c>
      <c r="D1" s="49" t="s">
        <v>2</v>
      </c>
      <c r="E1" s="49" t="s">
        <v>297</v>
      </c>
      <c r="F1" s="12" t="s">
        <v>252</v>
      </c>
      <c r="G1" s="13" t="s">
        <v>253</v>
      </c>
      <c r="H1" s="13" t="s">
        <v>254</v>
      </c>
      <c r="I1" s="13" t="s">
        <v>255</v>
      </c>
      <c r="J1" s="13" t="s">
        <v>256</v>
      </c>
      <c r="K1" s="13" t="s">
        <v>257</v>
      </c>
      <c r="L1" s="13" t="s">
        <v>258</v>
      </c>
      <c r="M1" s="14" t="s">
        <v>259</v>
      </c>
      <c r="N1" s="37" t="s">
        <v>279</v>
      </c>
      <c r="O1" s="37" t="s">
        <v>262</v>
      </c>
      <c r="P1" s="48" t="s">
        <v>309</v>
      </c>
      <c r="Q1" s="48"/>
    </row>
    <row r="2" spans="1:23" s="6" customFormat="1" ht="15" x14ac:dyDescent="0.25">
      <c r="A2" s="6" t="s">
        <v>280</v>
      </c>
      <c r="B2" s="23" t="s">
        <v>22</v>
      </c>
      <c r="C2" s="23" t="s">
        <v>143</v>
      </c>
      <c r="D2" s="50" t="s">
        <v>290</v>
      </c>
      <c r="E2" s="53" t="s">
        <v>304</v>
      </c>
      <c r="F2" s="28">
        <v>8</v>
      </c>
      <c r="G2" s="21">
        <v>64</v>
      </c>
      <c r="H2" s="21">
        <v>20</v>
      </c>
      <c r="I2" s="21">
        <v>25</v>
      </c>
      <c r="J2" s="21">
        <v>57</v>
      </c>
      <c r="K2" s="21">
        <v>13</v>
      </c>
      <c r="L2" s="25">
        <v>0</v>
      </c>
      <c r="M2" s="22">
        <f>SUM(G2:L2)</f>
        <v>179</v>
      </c>
      <c r="N2" s="38" t="s">
        <v>274</v>
      </c>
      <c r="O2" s="38" t="s">
        <v>264</v>
      </c>
      <c r="P2" s="1"/>
    </row>
    <row r="4" spans="1:23" x14ac:dyDescent="0.2">
      <c r="Q4" t="s">
        <v>283</v>
      </c>
      <c r="R4" s="39"/>
      <c r="S4" s="40"/>
      <c r="T4" s="40"/>
      <c r="U4" s="40"/>
      <c r="V4" s="40"/>
      <c r="W4" s="41"/>
    </row>
    <row r="5" spans="1:23" x14ac:dyDescent="0.2">
      <c r="Q5">
        <f>IF(OR(O2="UPB013",O2="UPB015",O2="UPB014",O2="UPB07",O2="UPB012"),2,1)</f>
        <v>1</v>
      </c>
      <c r="R5" s="42"/>
      <c r="S5" s="43"/>
      <c r="T5" s="43"/>
      <c r="U5" s="43"/>
      <c r="V5" s="43"/>
      <c r="W5" s="44"/>
    </row>
    <row r="6" spans="1:23" ht="14.25" customHeight="1" x14ac:dyDescent="0.2">
      <c r="R6" s="42"/>
      <c r="S6" s="43"/>
      <c r="T6" s="59"/>
      <c r="U6" s="59"/>
      <c r="V6" s="43"/>
      <c r="W6" s="44"/>
    </row>
    <row r="7" spans="1:23" ht="20.25" customHeight="1" x14ac:dyDescent="0.2">
      <c r="R7" s="42"/>
      <c r="S7" s="43"/>
      <c r="T7" s="59"/>
      <c r="U7" s="59"/>
      <c r="V7" s="43"/>
      <c r="W7" s="44"/>
    </row>
    <row r="8" spans="1:23" ht="26.25" customHeight="1" x14ac:dyDescent="0.2">
      <c r="R8" s="42"/>
      <c r="S8" s="43"/>
      <c r="T8" s="60" t="str">
        <f>IF(OR(A2="P20",A2="P12"),A2,"")</f>
        <v>P12</v>
      </c>
      <c r="U8" s="60"/>
      <c r="V8" s="43"/>
      <c r="W8" s="44"/>
    </row>
    <row r="9" spans="1:23" ht="14.25" customHeight="1" x14ac:dyDescent="0.2">
      <c r="R9" s="42"/>
      <c r="S9" s="43"/>
      <c r="T9" s="60"/>
      <c r="U9" s="60"/>
      <c r="V9" s="43"/>
      <c r="W9" s="44"/>
    </row>
    <row r="10" spans="1:23" x14ac:dyDescent="0.2">
      <c r="R10" s="42"/>
      <c r="S10" s="43"/>
      <c r="T10" s="43"/>
      <c r="U10" s="43"/>
      <c r="V10" s="43"/>
      <c r="W10" s="44"/>
    </row>
    <row r="11" spans="1:23" ht="23.25" customHeight="1" x14ac:dyDescent="0.2">
      <c r="R11" s="42"/>
      <c r="S11" s="43"/>
      <c r="T11" s="43"/>
      <c r="U11" s="43"/>
      <c r="V11" s="43"/>
      <c r="W11" s="44"/>
    </row>
    <row r="12" spans="1:23" x14ac:dyDescent="0.2">
      <c r="R12" s="42"/>
      <c r="S12" s="43"/>
      <c r="T12" s="43"/>
      <c r="U12" s="43"/>
      <c r="V12" s="43"/>
      <c r="W12" s="44"/>
    </row>
    <row r="13" spans="1:23" ht="15" thickBot="1" x14ac:dyDescent="0.25">
      <c r="R13" s="45"/>
      <c r="S13" s="46"/>
      <c r="T13" s="46"/>
      <c r="U13" s="46"/>
      <c r="V13" s="46"/>
      <c r="W13" s="47"/>
    </row>
    <row r="14" spans="1:23" ht="15.75" customHeight="1" x14ac:dyDescent="0.2">
      <c r="R14" s="78" t="str">
        <f>CONCATENATE(C2,", ",B2)</f>
        <v>Ruben, BAPTIST</v>
      </c>
      <c r="S14" s="79"/>
      <c r="T14" s="79"/>
      <c r="U14" s="79"/>
      <c r="V14" s="79"/>
      <c r="W14" s="80"/>
    </row>
    <row r="15" spans="1:23" ht="15" customHeight="1" x14ac:dyDescent="0.2">
      <c r="R15" s="81"/>
      <c r="S15" s="82"/>
      <c r="T15" s="82"/>
      <c r="U15" s="82"/>
      <c r="V15" s="82"/>
      <c r="W15" s="83"/>
    </row>
    <row r="16" spans="1:23" ht="14.25" customHeight="1" x14ac:dyDescent="0.2">
      <c r="R16" s="91" t="str">
        <f>CONCATENATE(D2,", ",E2)</f>
        <v>KATHOLIEKE UNIVERSITEIT LEUVEN, Leuven, Belgium</v>
      </c>
      <c r="S16" s="92"/>
      <c r="T16" s="92"/>
      <c r="U16" s="92"/>
      <c r="V16" s="92"/>
      <c r="W16" s="93"/>
    </row>
    <row r="17" spans="1:23" ht="15" customHeight="1" x14ac:dyDescent="0.2">
      <c r="R17" s="91"/>
      <c r="S17" s="92"/>
      <c r="T17" s="92"/>
      <c r="U17" s="92"/>
      <c r="V17" s="92"/>
      <c r="W17" s="93"/>
    </row>
    <row r="18" spans="1:23" x14ac:dyDescent="0.2">
      <c r="R18" s="94"/>
      <c r="S18" s="95"/>
      <c r="T18" s="95"/>
      <c r="U18" s="95"/>
      <c r="V18" s="95"/>
      <c r="W18" s="96"/>
    </row>
    <row r="19" spans="1:23" ht="15" customHeight="1" x14ac:dyDescent="0.2">
      <c r="R19" s="84" t="str">
        <f>O2</f>
        <v>UPB4</v>
      </c>
      <c r="S19" s="85"/>
      <c r="T19" s="85"/>
      <c r="U19" s="85"/>
      <c r="V19" s="85"/>
      <c r="W19" s="86"/>
    </row>
    <row r="20" spans="1:23" ht="15" customHeight="1" x14ac:dyDescent="0.2">
      <c r="R20" s="84"/>
      <c r="S20" s="85"/>
      <c r="T20" s="85"/>
      <c r="U20" s="85"/>
      <c r="V20" s="85"/>
      <c r="W20" s="86"/>
    </row>
    <row r="21" spans="1:23" x14ac:dyDescent="0.2">
      <c r="R21" s="87" t="str">
        <f>N2</f>
        <v>Regenerative energy systems</v>
      </c>
      <c r="S21" s="88"/>
      <c r="T21" s="88"/>
      <c r="U21" s="88"/>
      <c r="V21" s="88"/>
      <c r="W21" s="89"/>
    </row>
    <row r="22" spans="1:23" x14ac:dyDescent="0.2">
      <c r="R22" s="42"/>
      <c r="S22" s="43"/>
      <c r="T22" s="43"/>
      <c r="U22" s="43"/>
      <c r="V22" s="43"/>
      <c r="W22" s="44"/>
    </row>
    <row r="23" spans="1:23" x14ac:dyDescent="0.2">
      <c r="R23" s="42"/>
      <c r="S23" s="43"/>
      <c r="T23" s="43"/>
      <c r="U23" s="43"/>
      <c r="V23" s="43"/>
      <c r="W23" s="44"/>
    </row>
    <row r="24" spans="1:23" ht="38.25" customHeight="1" x14ac:dyDescent="0.2">
      <c r="R24" s="42"/>
      <c r="S24" s="43"/>
      <c r="T24" s="43"/>
      <c r="U24" s="43"/>
      <c r="V24" s="43"/>
      <c r="W24" s="44"/>
    </row>
    <row r="25" spans="1:23" ht="14.25" customHeight="1" x14ac:dyDescent="0.2">
      <c r="R25" s="70" t="str">
        <f>IF(H2,"WP","")</f>
        <v>WP</v>
      </c>
      <c r="S25" s="70" t="str">
        <f>IF(J2,"T","")</f>
        <v>T</v>
      </c>
      <c r="T25" s="72" t="str">
        <f>IF(OR(P2="V",P2="Ve",P2="GF"),P2,"")</f>
        <v/>
      </c>
      <c r="U25" s="70" t="str">
        <f>IF(K2,"PP","")</f>
        <v>PP</v>
      </c>
      <c r="V25" s="74" t="str">
        <f>IF(I2,"BBP","")</f>
        <v>BBP</v>
      </c>
      <c r="W25" s="75"/>
    </row>
    <row r="26" spans="1:23" ht="14.25" customHeight="1" x14ac:dyDescent="0.2">
      <c r="R26" s="70"/>
      <c r="S26" s="70"/>
      <c r="T26" s="72"/>
      <c r="U26" s="70"/>
      <c r="V26" s="74"/>
      <c r="W26" s="75"/>
    </row>
    <row r="27" spans="1:23" ht="25.5" customHeight="1" x14ac:dyDescent="0.2">
      <c r="R27" s="71"/>
      <c r="S27" s="71"/>
      <c r="T27" s="73"/>
      <c r="U27" s="71"/>
      <c r="V27" s="76"/>
      <c r="W27" s="77"/>
    </row>
    <row r="28" spans="1:23" x14ac:dyDescent="0.2">
      <c r="R28" s="61"/>
      <c r="S28" s="62"/>
      <c r="T28" s="62"/>
      <c r="U28" s="62"/>
      <c r="V28" s="62"/>
      <c r="W28" s="63"/>
    </row>
    <row r="29" spans="1:23" x14ac:dyDescent="0.2">
      <c r="R29" s="64"/>
      <c r="S29" s="65"/>
      <c r="T29" s="65"/>
      <c r="U29" s="65"/>
      <c r="V29" s="65"/>
      <c r="W29" s="66"/>
    </row>
    <row r="30" spans="1:23" ht="21.75" customHeight="1" x14ac:dyDescent="0.2">
      <c r="R30" s="67"/>
      <c r="S30" s="68"/>
      <c r="T30" s="68"/>
      <c r="U30" s="68"/>
      <c r="V30" s="68"/>
      <c r="W30" s="69"/>
    </row>
    <row r="32" spans="1:23" s="7" customFormat="1" ht="15" x14ac:dyDescent="0.25">
      <c r="A32" s="6" t="s">
        <v>280</v>
      </c>
      <c r="B32" s="23" t="s">
        <v>5</v>
      </c>
      <c r="C32" s="23" t="s">
        <v>6</v>
      </c>
      <c r="D32" s="50" t="s">
        <v>285</v>
      </c>
      <c r="E32" s="53" t="s">
        <v>299</v>
      </c>
      <c r="F32" s="28">
        <v>9</v>
      </c>
      <c r="G32" s="23">
        <v>72</v>
      </c>
      <c r="H32" s="23">
        <v>20</v>
      </c>
      <c r="I32" s="23">
        <v>25</v>
      </c>
      <c r="J32" s="23">
        <v>57</v>
      </c>
      <c r="K32" s="23">
        <v>13</v>
      </c>
      <c r="L32" s="23">
        <v>40</v>
      </c>
      <c r="M32" s="22">
        <v>227</v>
      </c>
      <c r="N32" s="38" t="s">
        <v>274</v>
      </c>
      <c r="O32" s="38" t="s">
        <v>264</v>
      </c>
      <c r="P32" s="6"/>
    </row>
    <row r="33" spans="1:16" s="2" customFormat="1" ht="13.15" customHeight="1" x14ac:dyDescent="0.25">
      <c r="A33" s="6" t="s">
        <v>280</v>
      </c>
      <c r="B33" s="23" t="s">
        <v>5</v>
      </c>
      <c r="C33" s="23" t="s">
        <v>7</v>
      </c>
      <c r="D33" s="50" t="s">
        <v>285</v>
      </c>
      <c r="E33" s="53" t="s">
        <v>299</v>
      </c>
      <c r="F33" s="28">
        <v>9</v>
      </c>
      <c r="G33" s="23">
        <v>72</v>
      </c>
      <c r="H33" s="23">
        <v>20</v>
      </c>
      <c r="I33" s="23">
        <v>25</v>
      </c>
      <c r="J33" s="23">
        <v>57</v>
      </c>
      <c r="K33" s="23">
        <v>13</v>
      </c>
      <c r="L33" s="23">
        <v>40</v>
      </c>
      <c r="M33" s="22">
        <v>227</v>
      </c>
      <c r="N33" s="38" t="s">
        <v>274</v>
      </c>
      <c r="O33" s="38" t="s">
        <v>264</v>
      </c>
      <c r="P33" s="6"/>
    </row>
    <row r="34" spans="1:16" s="6" customFormat="1" ht="15" x14ac:dyDescent="0.25">
      <c r="A34" s="6" t="s">
        <v>280</v>
      </c>
      <c r="B34" s="23" t="s">
        <v>22</v>
      </c>
      <c r="C34" s="23" t="s">
        <v>23</v>
      </c>
      <c r="D34" s="50" t="s">
        <v>290</v>
      </c>
      <c r="E34" s="53" t="s">
        <v>304</v>
      </c>
      <c r="F34" s="28">
        <v>8</v>
      </c>
      <c r="G34" s="21">
        <v>64</v>
      </c>
      <c r="H34" s="21">
        <v>20</v>
      </c>
      <c r="I34" s="21">
        <v>25</v>
      </c>
      <c r="J34" s="21">
        <v>57</v>
      </c>
      <c r="K34" s="21">
        <v>13</v>
      </c>
      <c r="L34" s="25">
        <v>0</v>
      </c>
      <c r="M34" s="22">
        <f>SUM(G34:L34)</f>
        <v>179</v>
      </c>
      <c r="N34" s="38" t="s">
        <v>274</v>
      </c>
      <c r="O34" s="38" t="s">
        <v>264</v>
      </c>
      <c r="P34" s="1"/>
    </row>
  </sheetData>
  <mergeCells count="12">
    <mergeCell ref="T6:U7"/>
    <mergeCell ref="T8:U9"/>
    <mergeCell ref="R28:W30"/>
    <mergeCell ref="R25:R27"/>
    <mergeCell ref="S25:S27"/>
    <mergeCell ref="T25:T27"/>
    <mergeCell ref="U25:U27"/>
    <mergeCell ref="V25:W27"/>
    <mergeCell ref="R14:W15"/>
    <mergeCell ref="R19:W20"/>
    <mergeCell ref="R21:W21"/>
    <mergeCell ref="R16:W18"/>
  </mergeCells>
  <conditionalFormatting sqref="R28:W30">
    <cfRule type="expression" dxfId="6" priority="1" stopIfTrue="1">
      <formula>L2=0</formula>
    </cfRule>
    <cfRule type="expression" dxfId="5" priority="8">
      <formula>Q5=1</formula>
    </cfRule>
    <cfRule type="expression" dxfId="4" priority="9">
      <formula>Q5=2</formula>
    </cfRule>
  </conditionalFormatting>
  <conditionalFormatting sqref="T8:U9">
    <cfRule type="expression" dxfId="3" priority="2">
      <formula>A2=""</formula>
    </cfRule>
    <cfRule type="expression" dxfId="2" priority="5">
      <formula>A2="P12"</formula>
    </cfRule>
  </conditionalFormatting>
  <conditionalFormatting sqref="T6:U7">
    <cfRule type="expression" dxfId="1" priority="3">
      <formula>A2=""</formula>
    </cfRule>
    <cfRule type="expression" dxfId="0" priority="4">
      <formula>A2="P12"</formula>
    </cfRule>
  </conditionalFormatting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Accepted Inbound Students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 Hasciar</cp:lastModifiedBy>
  <dcterms:created xsi:type="dcterms:W3CDTF">2022-02-09T20:54:55Z</dcterms:created>
  <dcterms:modified xsi:type="dcterms:W3CDTF">2022-03-10T11:15:04Z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2022-02-09T20:52:17Z</dcterms:created>
  <cp:revision>0</cp:revision>
</cp:coreProperties>
</file>