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итание" sheetId="1" state="visible" r:id="rId2"/>
    <sheet name="Спорт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" authorId="0">
      <text>
        <r>
          <rPr>
            <sz val="11"/>
            <color rgb="FF000000"/>
            <rFont val="Calibri"/>
            <family val="2"/>
            <charset val="204"/>
          </rPr>
          <t xml:space="preserve">Автор:
Сюда надо написать первое число месяца. Для сентября 1.9.12 например.</t>
        </r>
      </text>
    </comment>
  </commentList>
</comments>
</file>

<file path=xl/sharedStrings.xml><?xml version="1.0" encoding="utf-8"?>
<sst xmlns="http://schemas.openxmlformats.org/spreadsheetml/2006/main" count="17" uniqueCount="15">
  <si>
    <t xml:space="preserve">месяц:</t>
  </si>
  <si>
    <t xml:space="preserve">ФИО:</t>
  </si>
  <si>
    <t xml:space="preserve">ФИО</t>
  </si>
  <si>
    <t xml:space="preserve">Просьба: не менять!</t>
  </si>
  <si>
    <t xml:space="preserve">№</t>
  </si>
  <si>
    <t xml:space="preserve">Дата</t>
  </si>
  <si>
    <t xml:space="preserve">Количество отработанных часов</t>
  </si>
  <si>
    <t xml:space="preserve">№ чека</t>
  </si>
  <si>
    <t xml:space="preserve">Сумма</t>
  </si>
  <si>
    <t xml:space="preserve">Компенсация</t>
  </si>
  <si>
    <t xml:space="preserve">ИТОГО</t>
  </si>
  <si>
    <t xml:space="preserve">Власов Константин Михайлович</t>
  </si>
  <si>
    <t xml:space="preserve">Стоимость тренировки</t>
  </si>
  <si>
    <t xml:space="preserve">компенсация</t>
  </si>
  <si>
    <t xml:space="preserve">Итого: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</si>
</sst>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MM"/>
    <numFmt numFmtId="166" formatCode="M/D/YYYY"/>
    <numFmt numFmtId="167" formatCode="0.00"/>
    <numFmt numFmtId="168" formatCode="D\-MMM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204"/>
    </font>
    <font>
      <b val="true"/>
      <u val="single"/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 val="true"/>
      <u val="single"/>
      <sz val="10"/>
      <name val="Arial"/>
      <family val="2"/>
      <charset val="204"/>
    </font>
    <font>
      <b val="true"/>
      <sz val="10"/>
      <color rgb="FFFF0000"/>
      <name val="Arial"/>
      <family val="2"/>
      <charset val="204"/>
    </font>
    <font>
      <u val="single"/>
      <sz val="10"/>
      <color rgb="FF000000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DE9D9"/>
        <bgColor rgb="FFF2F2F2"/>
      </patternFill>
    </fill>
    <fill>
      <patternFill patternType="solid">
        <fgColor rgb="FFF2F2F2"/>
        <bgColor rgb="FFFDE9D9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/>
      <right style="dotted"/>
      <top/>
      <bottom style="dotted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9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1"/>
  <sheetViews>
    <sheetView showFormulas="false" showGridLines="true" showRowColHeaders="true" showZeros="true" rightToLeft="false" tabSelected="false" showOutlineSymbols="true" defaultGridColor="true" view="normal" topLeftCell="A7" colorId="64" zoomScale="115" zoomScaleNormal="115" zoomScalePageLayoutView="100" workbookViewId="0">
      <selection pane="topLeft" activeCell="C37" activeCellId="0" sqref="C37"/>
    </sheetView>
  </sheetViews>
  <sheetFormatPr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11.14"/>
    <col collapsed="false" customWidth="true" hidden="false" outlineLevel="0" max="3" min="3" style="0" width="23.86"/>
    <col collapsed="false" customWidth="true" hidden="false" outlineLevel="0" max="4" min="4" style="0" width="15.86"/>
    <col collapsed="false" customWidth="true" hidden="false" outlineLevel="0" max="5" min="5" style="0" width="10.29"/>
    <col collapsed="false" customWidth="true" hidden="false" outlineLevel="0" max="6" min="6" style="0" width="6.71"/>
    <col collapsed="false" customWidth="true" hidden="false" outlineLevel="0" max="11" min="7" style="0" width="9.14"/>
    <col collapsed="false" customWidth="true" hidden="true" outlineLevel="0" max="13" min="12" style="0" width="9.14"/>
    <col collapsed="false" customWidth="true" hidden="false" outlineLevel="0" max="26" min="14" style="0" width="8.71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2.75" hidden="false" customHeight="true" outlineLevel="0" collapsed="false">
      <c r="A2" s="1"/>
      <c r="B2" s="2" t="s">
        <v>0</v>
      </c>
      <c r="C2" s="3" t="n">
        <v>43678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2.75" hidden="false" customHeight="true" outlineLevel="0" collapsed="false">
      <c r="A3" s="1"/>
      <c r="B3" s="4" t="s">
        <v>1</v>
      </c>
      <c r="C3" s="5" t="s">
        <v>2</v>
      </c>
      <c r="D3" s="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2.75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 t="e">
        <f aca="false">IF(MONTH(IF(WEEKDAY(#REF!)=6,#REF!+3,#REF!+1))=MONTH($C$2),IF(WEEKDAY(#REF!)=6,#REF!+3,#REF!+1)," ")</f>
        <v>#REF!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2.75" hidden="false" customHeight="true" outlineLevel="0" collapsed="false">
      <c r="A5" s="1"/>
      <c r="B5" s="7"/>
      <c r="C5" s="8"/>
      <c r="D5" s="9"/>
      <c r="E5" s="1"/>
      <c r="F5" s="1"/>
      <c r="G5" s="1"/>
      <c r="H5" s="1"/>
      <c r="I5" s="1"/>
      <c r="J5" s="1"/>
      <c r="K5" s="1"/>
      <c r="L5" s="1"/>
      <c r="M5" s="6" t="e">
        <f aca="false">IF(MONTH(IF(WEEKDAY(M4)=6,M4+3,M4+1))=MONTH($C$2),IF(WEEKDAY(M4)=6,M4+3,M4+1)," ")</f>
        <v>#REF!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2.75" hidden="false" customHeight="true" outlineLevel="0" collapsed="false">
      <c r="A6" s="1"/>
      <c r="B6" s="1"/>
      <c r="C6" s="1"/>
      <c r="D6" s="1"/>
      <c r="E6" s="1"/>
      <c r="F6" s="10" t="s">
        <v>3</v>
      </c>
      <c r="G6" s="10"/>
      <c r="H6" s="10"/>
      <c r="I6" s="11"/>
      <c r="J6" s="1"/>
      <c r="K6" s="1"/>
      <c r="L6" s="1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33.75" hidden="false" customHeight="true" outlineLevel="0" collapsed="false">
      <c r="A7" s="12" t="s">
        <v>4</v>
      </c>
      <c r="B7" s="13" t="s">
        <v>5</v>
      </c>
      <c r="C7" s="14" t="s">
        <v>6</v>
      </c>
      <c r="D7" s="15" t="s">
        <v>7</v>
      </c>
      <c r="E7" s="15" t="s">
        <v>8</v>
      </c>
      <c r="F7" s="16"/>
      <c r="G7" s="17" t="s">
        <v>9</v>
      </c>
      <c r="H7" s="1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2.75" hidden="false" customHeight="true" outlineLevel="0" collapsed="false">
      <c r="A8" s="12" t="n">
        <v>1</v>
      </c>
      <c r="B8" s="18" t="n">
        <f aca="false">IF(MONTH(IF(WEEKDAY($C$2)=7,$C$2+2,(IF(WEEKDAY($C$2)=1,$C$2+1,$C$2))))=MONTH($C$2),IF(WEEKDAY($C$2)=7,$C$2+2,(IF(WEEKDAY($C$2)=1,$C$2+1,$C$2)))," ")</f>
        <v>43678</v>
      </c>
      <c r="C8" s="19"/>
      <c r="D8" s="20"/>
      <c r="E8" s="21"/>
      <c r="F8" s="22"/>
      <c r="G8" s="16" t="n">
        <f aca="false">IF(C8&lt;7,0,IF(E8&gt;200,100,E8/2))</f>
        <v>0</v>
      </c>
      <c r="H8" s="1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2.75" hidden="false" customHeight="true" outlineLevel="0" collapsed="false">
      <c r="A9" s="12" t="n">
        <v>2</v>
      </c>
      <c r="B9" s="18" t="n">
        <f aca="false">IF(ISTEXT(B8),"",IF(MONTH(IF(WEEKDAY(B8)=6,B8+3,B8+1))=MONTH($C$2),IF(WEEKDAY(B8)=6,B8+3,B8+1),""))</f>
        <v>43679</v>
      </c>
      <c r="C9" s="19"/>
      <c r="D9" s="20"/>
      <c r="E9" s="21"/>
      <c r="F9" s="22"/>
      <c r="G9" s="16" t="n">
        <f aca="false">IF(C9&lt;7,0,IF(E9&gt;200,100,E9/2))</f>
        <v>0</v>
      </c>
      <c r="H9" s="1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2.75" hidden="false" customHeight="true" outlineLevel="0" collapsed="false">
      <c r="A10" s="12" t="n">
        <v>3</v>
      </c>
      <c r="B10" s="18" t="n">
        <f aca="false">IF(ISTEXT(B9),"",IF(MONTH(IF(WEEKDAY(B9)=6,B9+3,B9+1))=MONTH($C$2),IF(WEEKDAY(B9)=6,B9+3,B9+1),""))</f>
        <v>43682</v>
      </c>
      <c r="C10" s="19"/>
      <c r="D10" s="20"/>
      <c r="E10" s="21"/>
      <c r="F10" s="22"/>
      <c r="G10" s="16" t="n">
        <f aca="false">IF(C10&lt;7,0,IF(E10&gt;200,100,E10/2))</f>
        <v>0</v>
      </c>
      <c r="H10" s="1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2.75" hidden="false" customHeight="true" outlineLevel="0" collapsed="false">
      <c r="A11" s="12" t="n">
        <v>4</v>
      </c>
      <c r="B11" s="18" t="n">
        <f aca="false">IF(ISTEXT(B10),"",IF(MONTH(IF(WEEKDAY(B10)=6,B10+3,B10+1))=MONTH($C$2),IF(WEEKDAY(B10)=6,B10+3,B10+1),""))</f>
        <v>43683</v>
      </c>
      <c r="C11" s="19"/>
      <c r="D11" s="20"/>
      <c r="E11" s="21"/>
      <c r="F11" s="22"/>
      <c r="G11" s="16" t="n">
        <f aca="false">IF(C11&lt;7,0,IF(E11&gt;200,100,E11/2))</f>
        <v>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2.75" hidden="false" customHeight="true" outlineLevel="0" collapsed="false">
      <c r="A12" s="12" t="n">
        <v>5</v>
      </c>
      <c r="B12" s="18" t="n">
        <f aca="false">IF(ISTEXT(B11),"",IF(MONTH(IF(WEEKDAY(B11)=6,B11+3,B11+1))=MONTH($C$2),IF(WEEKDAY(B11)=6,B11+3,B11+1),""))</f>
        <v>43684</v>
      </c>
      <c r="C12" s="19"/>
      <c r="D12" s="20"/>
      <c r="E12" s="21"/>
      <c r="F12" s="22"/>
      <c r="G12" s="16" t="n">
        <f aca="false">IF(C12&lt;7,0,IF(E12&gt;200,100,E12/2))</f>
        <v>0</v>
      </c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.75" hidden="false" customHeight="true" outlineLevel="0" collapsed="false">
      <c r="A13" s="12" t="n">
        <v>6</v>
      </c>
      <c r="B13" s="18" t="n">
        <f aca="false">IF(ISTEXT(B12),"",IF(MONTH(IF(WEEKDAY(B12)=6,B12+3,B12+1))=MONTH($C$2),IF(WEEKDAY(B12)=6,B12+3,B12+1),""))</f>
        <v>43685</v>
      </c>
      <c r="C13" s="19"/>
      <c r="D13" s="20"/>
      <c r="E13" s="21"/>
      <c r="F13" s="22"/>
      <c r="G13" s="16" t="n">
        <f aca="false">IF(C13&lt;7,0,IF(E13&gt;200,100,E13/2))</f>
        <v>0</v>
      </c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2.75" hidden="false" customHeight="true" outlineLevel="0" collapsed="false">
      <c r="A14" s="12" t="n">
        <v>7</v>
      </c>
      <c r="B14" s="18" t="n">
        <f aca="false">IF(ISTEXT(B13),"",IF(MONTH(IF(WEEKDAY(B13)=6,B13+3,B13+1))=MONTH($C$2),IF(WEEKDAY(B13)=6,B13+3,B13+1),""))</f>
        <v>43686</v>
      </c>
      <c r="C14" s="19"/>
      <c r="D14" s="23"/>
      <c r="E14" s="21"/>
      <c r="F14" s="22"/>
      <c r="G14" s="16" t="n">
        <f aca="false">IF(C14&lt;7,0,IF(E14&gt;200,100,E14/2))</f>
        <v>0</v>
      </c>
      <c r="H14" s="1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2.75" hidden="false" customHeight="true" outlineLevel="0" collapsed="false">
      <c r="A15" s="12" t="n">
        <v>8</v>
      </c>
      <c r="B15" s="18" t="n">
        <f aca="false">IF(ISTEXT(B14),"",IF(MONTH(IF(WEEKDAY(B14)=6,B14+3,B14+1))=MONTH($C$2),IF(WEEKDAY(B14)=6,B14+3,B14+1),""))</f>
        <v>43689</v>
      </c>
      <c r="C15" s="19"/>
      <c r="D15" s="23"/>
      <c r="E15" s="21"/>
      <c r="F15" s="22"/>
      <c r="G15" s="16" t="n">
        <f aca="false">IF(C15&lt;7,0,IF(E15&gt;200,100,E15/2))</f>
        <v>0</v>
      </c>
      <c r="H15" s="1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2.75" hidden="false" customHeight="true" outlineLevel="0" collapsed="false">
      <c r="A16" s="12" t="n">
        <v>9</v>
      </c>
      <c r="B16" s="18" t="n">
        <f aca="false">IF(ISTEXT(B15),"",IF(MONTH(IF(WEEKDAY(B15)=6,B15+3,B15+1))=MONTH($C$2),IF(WEEKDAY(B15)=6,B15+3,B15+1),""))</f>
        <v>43690</v>
      </c>
      <c r="C16" s="19"/>
      <c r="D16" s="23"/>
      <c r="E16" s="21"/>
      <c r="F16" s="22"/>
      <c r="G16" s="16" t="n">
        <f aca="false">IF(C16&lt;7,0,IF(E16&gt;200,100,E16/2))</f>
        <v>0</v>
      </c>
      <c r="H16" s="1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2.75" hidden="false" customHeight="true" outlineLevel="0" collapsed="false">
      <c r="A17" s="12" t="n">
        <v>10</v>
      </c>
      <c r="B17" s="18" t="n">
        <f aca="false">IF(ISTEXT(B16),"",IF(MONTH(IF(WEEKDAY(B16)=6,B16+3,B16+1))=MONTH($C$2),IF(WEEKDAY(B16)=6,B16+3,B16+1),""))</f>
        <v>43691</v>
      </c>
      <c r="C17" s="19"/>
      <c r="D17" s="20"/>
      <c r="E17" s="21"/>
      <c r="F17" s="22"/>
      <c r="G17" s="16" t="n">
        <f aca="false">IF(C17&lt;7,0,IF(E17&gt;200,100,E17/2))</f>
        <v>0</v>
      </c>
      <c r="H17" s="1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2.75" hidden="false" customHeight="true" outlineLevel="0" collapsed="false">
      <c r="A18" s="12" t="n">
        <v>11</v>
      </c>
      <c r="B18" s="18" t="n">
        <f aca="false">IF(ISTEXT(B17),"",IF(MONTH(IF(WEEKDAY(B17)=6,B17+3,B17+1))=MONTH($C$2),IF(WEEKDAY(B17)=6,B17+3,B17+1),""))</f>
        <v>43692</v>
      </c>
      <c r="C18" s="19"/>
      <c r="D18" s="23"/>
      <c r="E18" s="21"/>
      <c r="F18" s="22"/>
      <c r="G18" s="16" t="n">
        <f aca="false">IF(C18&lt;7,0,IF(E18&gt;200,100,E18/2))</f>
        <v>0</v>
      </c>
      <c r="H18" s="1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2.75" hidden="false" customHeight="true" outlineLevel="0" collapsed="false">
      <c r="A19" s="12" t="n">
        <v>12</v>
      </c>
      <c r="B19" s="18" t="n">
        <f aca="false">IF(ISTEXT(B18),"",IF(MONTH(IF(WEEKDAY(B18)=6,B18+3,B18+1))=MONTH($C$2),IF(WEEKDAY(B18)=6,B18+3,B18+1),""))</f>
        <v>43693</v>
      </c>
      <c r="C19" s="19"/>
      <c r="D19" s="23"/>
      <c r="E19" s="21"/>
      <c r="F19" s="22"/>
      <c r="G19" s="16" t="n">
        <f aca="false">IF(C19&lt;7,0,IF(E19&gt;200,100,E19/2))</f>
        <v>0</v>
      </c>
      <c r="H19" s="1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2.75" hidden="false" customHeight="true" outlineLevel="0" collapsed="false">
      <c r="A20" s="12" t="n">
        <v>13</v>
      </c>
      <c r="B20" s="18" t="n">
        <f aca="false">IF(ISTEXT(B19),"",IF(MONTH(IF(WEEKDAY(B19)=6,B19+3,B19+1))=MONTH($C$2),IF(WEEKDAY(B19)=6,B19+3,B19+1),""))</f>
        <v>43696</v>
      </c>
      <c r="C20" s="19"/>
      <c r="D20" s="23"/>
      <c r="E20" s="21"/>
      <c r="F20" s="22"/>
      <c r="G20" s="16" t="n">
        <f aca="false">IF(C20&lt;7,0,IF(E20&gt;200,100,E20/2))</f>
        <v>0</v>
      </c>
      <c r="H20" s="1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2.75" hidden="false" customHeight="true" outlineLevel="0" collapsed="false">
      <c r="A21" s="12" t="n">
        <v>14</v>
      </c>
      <c r="B21" s="18" t="n">
        <f aca="false">IF(ISTEXT(B20),"",IF(MONTH(IF(WEEKDAY(B20)=6,B20+3,B20+1))=MONTH($C$2),IF(WEEKDAY(B20)=6,B20+3,B20+1),""))</f>
        <v>43697</v>
      </c>
      <c r="C21" s="19"/>
      <c r="D21" s="20"/>
      <c r="E21" s="21"/>
      <c r="F21" s="22"/>
      <c r="G21" s="16" t="n">
        <f aca="false">IF(C21&lt;7,0,IF(E21&gt;200,100,E21/2))</f>
        <v>0</v>
      </c>
      <c r="H21" s="1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2.75" hidden="false" customHeight="true" outlineLevel="0" collapsed="false">
      <c r="A22" s="12" t="n">
        <v>15</v>
      </c>
      <c r="B22" s="18" t="n">
        <f aca="false">IF(ISTEXT(B21),"",IF(MONTH(IF(WEEKDAY(B21)=6,B21+3,B21+1))=MONTH($C$2),IF(WEEKDAY(B21)=6,B21+3,B21+1),""))</f>
        <v>43698</v>
      </c>
      <c r="C22" s="19"/>
      <c r="D22" s="20"/>
      <c r="E22" s="21"/>
      <c r="F22" s="22"/>
      <c r="G22" s="16" t="n">
        <f aca="false">IF(C22&lt;7,0,IF(E22&gt;200,100,E22/2))</f>
        <v>0</v>
      </c>
      <c r="H22" s="1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2.75" hidden="false" customHeight="true" outlineLevel="0" collapsed="false">
      <c r="A23" s="12" t="n">
        <v>16</v>
      </c>
      <c r="B23" s="18" t="n">
        <f aca="false">IF(ISTEXT(B22),"",IF(MONTH(IF(WEEKDAY(B22)=6,B22+3,B22+1))=MONTH($C$2),IF(WEEKDAY(B22)=6,B22+3,B22+1),""))</f>
        <v>43699</v>
      </c>
      <c r="C23" s="19"/>
      <c r="D23" s="20"/>
      <c r="E23" s="21"/>
      <c r="F23" s="22"/>
      <c r="G23" s="16" t="n">
        <f aca="false">IF(C23&lt;7,0,IF(E23&gt;200,100,E23/2))</f>
        <v>0</v>
      </c>
      <c r="H23" s="1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2.75" hidden="false" customHeight="true" outlineLevel="0" collapsed="false">
      <c r="A24" s="12" t="n">
        <v>17</v>
      </c>
      <c r="B24" s="18" t="n">
        <f aca="false">IF(ISTEXT(B23),"",IF(MONTH(IF(WEEKDAY(B23)=6,B23+3,B23+1))=MONTH($C$2),IF(WEEKDAY(B23)=6,B23+3,B23+1),""))</f>
        <v>43700</v>
      </c>
      <c r="C24" s="19"/>
      <c r="D24" s="20"/>
      <c r="E24" s="21"/>
      <c r="F24" s="22"/>
      <c r="G24" s="16" t="n">
        <f aca="false">IF(C24&lt;7,0,IF(E24&gt;200,100,E24/2))</f>
        <v>0</v>
      </c>
      <c r="H24" s="1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2.75" hidden="false" customHeight="true" outlineLevel="0" collapsed="false">
      <c r="A25" s="12" t="n">
        <v>18</v>
      </c>
      <c r="B25" s="18" t="n">
        <f aca="false">IF(ISTEXT(B24),"",IF(MONTH(IF(WEEKDAY(B24)=6,B24+3,B24+1))=MONTH($C$2),IF(WEEKDAY(B24)=6,B24+3,B24+1),""))</f>
        <v>43703</v>
      </c>
      <c r="C25" s="19"/>
      <c r="D25" s="20"/>
      <c r="E25" s="21"/>
      <c r="F25" s="22"/>
      <c r="G25" s="16" t="n">
        <f aca="false">IF(C25&lt;7,0,IF(E25&gt;200,100,E25/2))</f>
        <v>0</v>
      </c>
      <c r="H25" s="1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2.75" hidden="false" customHeight="true" outlineLevel="0" collapsed="false">
      <c r="A26" s="12" t="n">
        <v>19</v>
      </c>
      <c r="B26" s="18" t="n">
        <f aca="false">IF(ISTEXT(B25),"",IF(MONTH(IF(WEEKDAY(B25)=6,B25+3,B25+1))=MONTH($C$2),IF(WEEKDAY(B25)=6,B25+3,B25+1),""))</f>
        <v>43704</v>
      </c>
      <c r="C26" s="19"/>
      <c r="D26" s="20"/>
      <c r="E26" s="21"/>
      <c r="F26" s="22"/>
      <c r="G26" s="16" t="n">
        <f aca="false">IF(C26&lt;7,0,IF(E26&gt;200,100,E26/2))</f>
        <v>0</v>
      </c>
      <c r="H26" s="1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2.75" hidden="false" customHeight="true" outlineLevel="0" collapsed="false">
      <c r="A27" s="12" t="n">
        <v>20</v>
      </c>
      <c r="B27" s="18" t="n">
        <f aca="false">IF(ISTEXT(B26),"",IF(MONTH(IF(WEEKDAY(B26)=6,B26+3,B26+1))=MONTH($C$2),IF(WEEKDAY(B26)=6,B26+3,B26+1),""))</f>
        <v>43705</v>
      </c>
      <c r="C27" s="19"/>
      <c r="D27" s="20"/>
      <c r="E27" s="21"/>
      <c r="F27" s="22"/>
      <c r="G27" s="16" t="n">
        <f aca="false">IF(C27&lt;7,0,IF(E27&gt;200,100,E27/2))</f>
        <v>0</v>
      </c>
      <c r="H27" s="1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2.75" hidden="false" customHeight="true" outlineLevel="0" collapsed="false">
      <c r="A28" s="12" t="n">
        <v>21</v>
      </c>
      <c r="B28" s="18" t="n">
        <f aca="false">IF(ISTEXT(B27),"",IF(MONTH(IF(WEEKDAY(B27)=6,B27+3,B27+1))=MONTH($C$2),IF(WEEKDAY(B27)=6,B27+3,B27+1),""))</f>
        <v>43706</v>
      </c>
      <c r="C28" s="19"/>
      <c r="D28" s="23"/>
      <c r="E28" s="21"/>
      <c r="F28" s="22"/>
      <c r="G28" s="16" t="n">
        <f aca="false">IF(C28&lt;7,0,IF(E28&gt;200,100,E28/2))</f>
        <v>0</v>
      </c>
      <c r="H28" s="1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2.75" hidden="false" customHeight="true" outlineLevel="0" collapsed="false">
      <c r="A29" s="12" t="n">
        <v>22</v>
      </c>
      <c r="B29" s="18" t="n">
        <f aca="false">IF(ISTEXT(B28),"",IF(MONTH(IF(WEEKDAY(B28)=6,B28+3,B28+1))=MONTH($C$2),IF(WEEKDAY(B28)=6,B28+3,B28+1),""))</f>
        <v>43707</v>
      </c>
      <c r="C29" s="19"/>
      <c r="D29" s="20"/>
      <c r="E29" s="21"/>
      <c r="F29" s="22"/>
      <c r="G29" s="16" t="n">
        <f aca="false">IF(C29&lt;7,0,IF(E29&gt;200,100,E29/2))</f>
        <v>0</v>
      </c>
      <c r="H29" s="1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2.75" hidden="false" customHeight="true" outlineLevel="0" collapsed="false">
      <c r="A30" s="1"/>
      <c r="B30" s="1"/>
      <c r="C30" s="1"/>
      <c r="D30" s="1"/>
      <c r="E30" s="24" t="n">
        <f aca="false">SUM(E8:E27)</f>
        <v>0</v>
      </c>
      <c r="F30" s="25" t="s">
        <v>10</v>
      </c>
      <c r="G30" s="24" t="n">
        <f aca="false">SUM(G8:G29)</f>
        <v>0</v>
      </c>
      <c r="H30" s="2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</sheetData>
  <mergeCells count="3">
    <mergeCell ref="C3:D3"/>
    <mergeCell ref="F6:H6"/>
    <mergeCell ref="G7:H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0.14"/>
    <col collapsed="false" customWidth="true" hidden="false" outlineLevel="0" max="3" min="3" style="0" width="22.28"/>
    <col collapsed="false" customWidth="true" hidden="true" outlineLevel="0" max="4" min="4" style="0" width="13.29"/>
    <col collapsed="false" customWidth="true" hidden="false" outlineLevel="0" max="5" min="5" style="0" width="10.71"/>
    <col collapsed="false" customWidth="true" hidden="false" outlineLevel="0" max="26" min="6" style="0" width="8.71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B1" s="2" t="s">
        <v>0</v>
      </c>
      <c r="C1" s="27" t="n">
        <f aca="false">Питание!C2</f>
        <v>43678</v>
      </c>
    </row>
    <row r="2" customFormat="false" ht="15" hidden="false" customHeight="false" outlineLevel="0" collapsed="false">
      <c r="B2" s="4" t="s">
        <v>1</v>
      </c>
      <c r="C2" s="28" t="s">
        <v>11</v>
      </c>
    </row>
    <row r="3" customFormat="false" ht="15" hidden="false" customHeight="false" outlineLevel="0" collapsed="false">
      <c r="B3" s="4"/>
      <c r="C3" s="29"/>
    </row>
    <row r="4" customFormat="false" ht="15" hidden="false" customHeight="false" outlineLevel="0" collapsed="false">
      <c r="C4" s="30" t="s">
        <v>12</v>
      </c>
      <c r="D4" s="0" t="s">
        <v>13</v>
      </c>
      <c r="F4" s="31"/>
    </row>
    <row r="5" customFormat="false" ht="15" hidden="false" customHeight="false" outlineLevel="0" collapsed="false">
      <c r="B5" s="32" t="n">
        <f aca="false">IF(ISBLANK(Питание!B8)," ",Питание!B8)</f>
        <v>43678</v>
      </c>
      <c r="C5" s="33"/>
      <c r="D5" s="0" t="str">
        <f aca="false">IF(ISBLANK(C5)," ",70)</f>
        <v> </v>
      </c>
    </row>
    <row r="6" customFormat="false" ht="15" hidden="false" customHeight="false" outlineLevel="0" collapsed="false">
      <c r="B6" s="34" t="n">
        <f aca="false">IF(ISBLANK(Питание!B9)," ",Питание!B9)</f>
        <v>43679</v>
      </c>
      <c r="C6" s="35" t="n">
        <v>70</v>
      </c>
      <c r="D6" s="0" t="n">
        <f aca="false">IF(ISBLANK(C6)," ",70)</f>
        <v>70</v>
      </c>
    </row>
    <row r="7" customFormat="false" ht="15" hidden="false" customHeight="false" outlineLevel="0" collapsed="false">
      <c r="B7" s="34" t="n">
        <f aca="false">IF(ISBLANK(Питание!B10)," ",Питание!B10)</f>
        <v>43682</v>
      </c>
      <c r="C7" s="35" t="n">
        <v>70</v>
      </c>
      <c r="D7" s="0" t="n">
        <f aca="false">IF(ISBLANK(C7)," ",70)</f>
        <v>70</v>
      </c>
    </row>
    <row r="8" customFormat="false" ht="15" hidden="false" customHeight="false" outlineLevel="0" collapsed="false">
      <c r="B8" s="34" t="n">
        <f aca="false">IF(ISBLANK(Питание!B11)," ",Питание!B11)</f>
        <v>43683</v>
      </c>
      <c r="C8" s="35"/>
      <c r="D8" s="0" t="str">
        <f aca="false">IF(ISBLANK(C8)," ",70)</f>
        <v> </v>
      </c>
    </row>
    <row r="9" customFormat="false" ht="15" hidden="false" customHeight="false" outlineLevel="0" collapsed="false">
      <c r="B9" s="34" t="n">
        <f aca="false">IF(ISBLANK(Питание!B12)," ",Питание!B12)</f>
        <v>43684</v>
      </c>
      <c r="C9" s="35" t="n">
        <v>70</v>
      </c>
      <c r="D9" s="0" t="n">
        <f aca="false">IF(ISBLANK(C9)," ",70)</f>
        <v>70</v>
      </c>
    </row>
    <row r="10" customFormat="false" ht="15" hidden="false" customHeight="false" outlineLevel="0" collapsed="false">
      <c r="B10" s="34" t="n">
        <f aca="false">IF(ISBLANK(Питание!B14)," ",Питание!B14)</f>
        <v>43686</v>
      </c>
      <c r="C10" s="35" t="n">
        <v>70</v>
      </c>
      <c r="D10" s="0" t="n">
        <f aca="false">IF(ISBLANK(C10)," ",70)</f>
        <v>70</v>
      </c>
    </row>
    <row r="11" customFormat="false" ht="15" hidden="false" customHeight="false" outlineLevel="0" collapsed="false">
      <c r="B11" s="34" t="n">
        <f aca="false">IF(ISBLANK(Питание!B15)," ",Питание!B15)</f>
        <v>43689</v>
      </c>
      <c r="C11" s="35" t="n">
        <v>70</v>
      </c>
      <c r="D11" s="0" t="n">
        <f aca="false">IF(ISBLANK(C11)," ",70)</f>
        <v>70</v>
      </c>
    </row>
    <row r="12" customFormat="false" ht="15" hidden="false" customHeight="false" outlineLevel="0" collapsed="false">
      <c r="B12" s="34" t="n">
        <f aca="false">IF(ISBLANK(Питание!B16)," ",Питание!B16)</f>
        <v>43690</v>
      </c>
      <c r="C12" s="35"/>
      <c r="D12" s="0" t="str">
        <f aca="false">IF(ISBLANK(C12)," ",70)</f>
        <v> </v>
      </c>
    </row>
    <row r="13" customFormat="false" ht="15" hidden="false" customHeight="false" outlineLevel="0" collapsed="false">
      <c r="B13" s="34" t="n">
        <f aca="false">IF(ISBLANK(Питание!B17)," ",Питание!B17)</f>
        <v>43691</v>
      </c>
      <c r="C13" s="35" t="n">
        <v>70</v>
      </c>
      <c r="D13" s="0" t="n">
        <f aca="false">IF(ISBLANK(C13)," ",70)</f>
        <v>70</v>
      </c>
    </row>
    <row r="14" customFormat="false" ht="15" hidden="false" customHeight="false" outlineLevel="0" collapsed="false">
      <c r="B14" s="34" t="n">
        <f aca="false">IF(ISBLANK(Питание!B18)," ",Питание!B18)</f>
        <v>43692</v>
      </c>
      <c r="C14" s="35"/>
      <c r="D14" s="0" t="str">
        <f aca="false">IF(ISBLANK(C14)," ",70)</f>
        <v> </v>
      </c>
    </row>
    <row r="15" customFormat="false" ht="15" hidden="false" customHeight="false" outlineLevel="0" collapsed="false">
      <c r="B15" s="34" t="n">
        <f aca="false">IF(ISBLANK(Питание!B19)," ",Питание!B19)</f>
        <v>43693</v>
      </c>
      <c r="C15" s="35" t="n">
        <v>70</v>
      </c>
      <c r="D15" s="0" t="n">
        <f aca="false">IF(ISBLANK(C15)," ",70)</f>
        <v>70</v>
      </c>
    </row>
    <row r="16" customFormat="false" ht="15" hidden="false" customHeight="false" outlineLevel="0" collapsed="false">
      <c r="B16" s="34" t="n">
        <f aca="false">IF(ISBLANK(Питание!B20)," ",Питание!B20)</f>
        <v>43696</v>
      </c>
      <c r="C16" s="35" t="n">
        <v>70</v>
      </c>
      <c r="D16" s="0" t="n">
        <f aca="false">IF(ISBLANK(C16)," ",70)</f>
        <v>70</v>
      </c>
    </row>
    <row r="17" customFormat="false" ht="15" hidden="false" customHeight="false" outlineLevel="0" collapsed="false">
      <c r="B17" s="34" t="n">
        <f aca="false">IF(ISBLANK(Питание!B21)," ",Питание!B21)</f>
        <v>43697</v>
      </c>
      <c r="C17" s="35"/>
      <c r="D17" s="0" t="str">
        <f aca="false">IF(ISBLANK(C17)," ",70)</f>
        <v> </v>
      </c>
    </row>
    <row r="18" customFormat="false" ht="15" hidden="false" customHeight="false" outlineLevel="0" collapsed="false">
      <c r="B18" s="34" t="n">
        <f aca="false">IF(ISBLANK(Питание!B22)," ",Питание!B22)</f>
        <v>43698</v>
      </c>
      <c r="C18" s="35" t="n">
        <v>70</v>
      </c>
      <c r="D18" s="0" t="n">
        <f aca="false">IF(ISBLANK(C18)," ",70)</f>
        <v>70</v>
      </c>
    </row>
    <row r="19" customFormat="false" ht="15" hidden="false" customHeight="false" outlineLevel="0" collapsed="false">
      <c r="B19" s="34" t="n">
        <f aca="false">IF(ISBLANK(Питание!B23)," ",Питание!B23)</f>
        <v>43699</v>
      </c>
      <c r="C19" s="35"/>
      <c r="D19" s="0" t="str">
        <f aca="false">IF(ISBLANK(C19)," ",70)</f>
        <v> </v>
      </c>
    </row>
    <row r="20" customFormat="false" ht="15.75" hidden="false" customHeight="true" outlineLevel="0" collapsed="false">
      <c r="B20" s="34" t="n">
        <f aca="false">IF(ISBLANK(Питание!B24)," ",Питание!B24)</f>
        <v>43700</v>
      </c>
      <c r="C20" s="35" t="n">
        <v>70</v>
      </c>
      <c r="D20" s="0" t="n">
        <f aca="false">IF(ISBLANK(C20)," ",70)</f>
        <v>70</v>
      </c>
    </row>
    <row r="21" customFormat="false" ht="15.75" hidden="false" customHeight="true" outlineLevel="0" collapsed="false">
      <c r="B21" s="34" t="n">
        <f aca="false">IF(ISBLANK(Питание!B25)," ",Питание!B25)</f>
        <v>43703</v>
      </c>
      <c r="C21" s="35" t="n">
        <v>70</v>
      </c>
      <c r="D21" s="0" t="n">
        <f aca="false">IF(ISBLANK(C21)," ",70)</f>
        <v>70</v>
      </c>
    </row>
    <row r="22" customFormat="false" ht="15.75" hidden="false" customHeight="true" outlineLevel="0" collapsed="false">
      <c r="B22" s="34" t="n">
        <f aca="false">IF(ISBLANK(Питание!B26)," ",Питание!B26)</f>
        <v>43704</v>
      </c>
      <c r="C22" s="35"/>
      <c r="D22" s="0" t="str">
        <f aca="false">IF(ISBLANK(C22)," ",70)</f>
        <v> </v>
      </c>
    </row>
    <row r="23" customFormat="false" ht="15.75" hidden="false" customHeight="true" outlineLevel="0" collapsed="false">
      <c r="B23" s="34" t="n">
        <f aca="false">IF(ISBLANK(Питание!B27)," ",Питание!B27)</f>
        <v>43705</v>
      </c>
      <c r="C23" s="35" t="n">
        <v>70</v>
      </c>
      <c r="D23" s="0" t="n">
        <f aca="false">IF(ISBLANK(C23)," ",70)</f>
        <v>70</v>
      </c>
    </row>
    <row r="24" customFormat="false" ht="15.75" hidden="false" customHeight="true" outlineLevel="0" collapsed="false">
      <c r="B24" s="34" t="n">
        <f aca="false">IF(ISBLANK(Питание!B28)," ",Питание!B28)</f>
        <v>43706</v>
      </c>
      <c r="C24" s="35"/>
      <c r="D24" s="0" t="str">
        <f aca="false">IF(ISBLANK(C24)," ",70)</f>
        <v> </v>
      </c>
    </row>
    <row r="25" customFormat="false" ht="15.75" hidden="false" customHeight="true" outlineLevel="0" collapsed="false">
      <c r="B25" s="34" t="n">
        <f aca="false">IF(ISBLANK(Питание!B29)," ",Питание!B29)</f>
        <v>43707</v>
      </c>
      <c r="C25" s="35"/>
      <c r="D25" s="0" t="str">
        <f aca="false">IF(ISBLANK(C25)," ",70)</f>
        <v> </v>
      </c>
    </row>
    <row r="26" customFormat="false" ht="15.75" hidden="false" customHeight="true" outlineLevel="0" collapsed="false">
      <c r="B26" s="36"/>
    </row>
    <row r="27" customFormat="false" ht="15.75" hidden="false" customHeight="true" outlineLevel="0" collapsed="false">
      <c r="C27" s="37" t="s">
        <v>14</v>
      </c>
      <c r="D27" s="38"/>
      <c r="E27" s="39" t="n">
        <f aca="false">IF(SUM(D5:D25)&gt;70*12,70*12,SUM(D5:D25))</f>
        <v>840</v>
      </c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2019-09-04T10:22:49Z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