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V Semestre\Paralela\concurrente23a-sebastian_venegas\Homework\zippass_openmp\report\"/>
    </mc:Choice>
  </mc:AlternateContent>
  <xr:revisionPtr revIDLastSave="0" documentId="13_ncr:1_{750BB9E9-8E2F-4FB9-88A3-85840356308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areas" sheetId="1" r:id="rId1"/>
  </sheets>
  <calcPr calcId="191029"/>
</workbook>
</file>

<file path=xl/calcChain.xml><?xml version="1.0" encoding="utf-8"?>
<calcChain xmlns="http://schemas.openxmlformats.org/spreadsheetml/2006/main">
  <c r="I5" i="1" l="1"/>
  <c r="H5" i="1"/>
  <c r="G5" i="1"/>
  <c r="G6" i="1"/>
  <c r="G3" i="1"/>
  <c r="C5" i="1"/>
  <c r="C6" i="1" s="1"/>
  <c r="H6" i="1"/>
  <c r="J5" i="1"/>
  <c r="J6" i="1" s="1"/>
  <c r="K5" i="1"/>
  <c r="L5" i="1"/>
  <c r="M5" i="1"/>
  <c r="F5" i="1"/>
  <c r="F6" i="1" s="1"/>
  <c r="E5" i="1"/>
  <c r="D5" i="1"/>
  <c r="D6" i="1" s="1"/>
  <c r="M3" i="1"/>
  <c r="E3" i="1"/>
  <c r="L3" i="1"/>
  <c r="K3" i="1"/>
  <c r="J3" i="1"/>
  <c r="I3" i="1"/>
  <c r="F3" i="1"/>
  <c r="H2" i="1"/>
  <c r="I6" i="1" l="1"/>
  <c r="M6" i="1"/>
  <c r="L6" i="1"/>
  <c r="E6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 xr:uid="{00000000-0006-0000-0000-000003000000}">
      <text>
        <r>
          <rPr>
            <sz val="12"/>
            <color rgb="FF000000"/>
            <rFont val="Liberation Sans1"/>
          </rPr>
          <t>Serial version optimized</t>
        </r>
      </text>
    </comment>
    <comment ref="E2" authorId="0" shapeId="0" xr:uid="{00000000-0006-0000-0000-000004000000}">
      <text>
        <r>
          <rPr>
            <sz val="12"/>
            <color rgb="FF000000"/>
            <rFont val="Liberation Sans1"/>
          </rPr>
          <t>Concurrent version (Pthread)</t>
        </r>
      </text>
    </comment>
    <comment ref="F2" authorId="0" shapeId="0" xr:uid="{00000000-0006-0000-0000-000005000000}">
      <text>
        <r>
          <rPr>
            <sz val="12"/>
            <color rgb="FF000000"/>
            <rFont val="Liberation Sans1"/>
          </rPr>
          <t>Dynamic mapping of numbers, prod_cons version</t>
        </r>
      </text>
    </comment>
    <comment ref="G2" authorId="0" shapeId="0" xr:uid="{5FC2CF18-1808-4E7D-BE9A-AD1A1C471DDF}">
      <text>
        <r>
          <rPr>
            <sz val="12"/>
            <color rgb="FF000000"/>
            <rFont val="Liberation Sans1"/>
          </rPr>
          <t>Concurrent version with Openmp</t>
        </r>
      </text>
    </comment>
    <comment ref="H2" authorId="1" shapeId="0" xr:uid="{00000000-0006-0000-0000-000006000000}">
      <text>
        <r>
          <rPr>
            <sz val="10"/>
            <color rgb="FF000000"/>
            <rFont val="Liberation Sans1"/>
          </rPr>
          <t>Un solo hilo</t>
        </r>
      </text>
    </comment>
    <comment ref="I2" authorId="1" shapeId="0" xr:uid="{00000000-0006-0000-0000-000007000000}">
      <text>
        <r>
          <rPr>
            <sz val="10"/>
            <color rgb="FF000000"/>
            <rFont val="Liberation Sans1"/>
          </rPr>
          <t>Tantos hilos como la mitad de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J2" authorId="1" shapeId="0" xr:uid="{00000000-0006-0000-0000-000008000000}">
      <text>
        <r>
          <rPr>
            <sz val="10"/>
            <color rgb="FF000000"/>
            <rFont val="Liberation Sans1"/>
          </rPr>
          <t>Tantos hilos como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K2" authorId="1" shapeId="0" xr:uid="{00000000-0006-0000-0000-000009000000}">
      <text>
        <r>
          <rPr>
            <sz val="10"/>
            <color rgb="FF000000"/>
            <rFont val="Liberation Sans1"/>
          </rPr>
          <t>Dos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L2" authorId="1" shapeId="0" xr:uid="{00000000-0006-0000-0000-00000A000000}">
      <text>
        <r>
          <rPr>
            <sz val="10"/>
            <color rgb="FF000000"/>
            <rFont val="Liberation Sans1"/>
          </rPr>
          <t>Cuatro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M2" authorId="1" shapeId="0" xr:uid="{00000000-0006-0000-0000-00000B000000}">
      <text>
        <r>
          <rPr>
            <sz val="10"/>
            <color rgb="FF000000"/>
            <rFont val="Liberation Sans1"/>
          </rPr>
          <t>Tantos hilos como números recibe el programa en la entrada estándar</t>
        </r>
        <r>
          <rPr>
            <sz val="10"/>
            <color rgb="FF000000"/>
            <rFont val="Liberation Sans1"/>
          </rPr>
          <t xml:space="preserve">
</t>
        </r>
      </text>
    </comment>
    <comment ref="A4" authorId="0" shapeId="0" xr:uid="{00000000-0006-0000-0000-00000C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4" authorId="0" shapeId="0" xr:uid="{00000000-0006-0000-0000-00000D000000}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5" authorId="0" shapeId="0" xr:uid="{00000000-0006-0000-0000-00000E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 xr:uid="{00000000-0006-0000-0000-00000F000000}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 xr:uid="{00000000-0006-0000-0000-000010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<sst xmlns="http://schemas.openxmlformats.org/spreadsheetml/2006/main" count="21" uniqueCount="21">
  <si>
    <t>CPU C=</t>
  </si>
  <si>
    <t>optimizations</t>
  </si>
  <si>
    <t>concurrency level</t>
  </si>
  <si>
    <t>Level:</t>
  </si>
  <si>
    <t>tarea02</t>
  </si>
  <si>
    <t>optim01</t>
  </si>
  <si>
    <t>optim02</t>
  </si>
  <si>
    <t>.5C</t>
  </si>
  <si>
    <t>1C</t>
  </si>
  <si>
    <t>2C</t>
  </si>
  <si>
    <t>4C</t>
  </si>
  <si>
    <t>D</t>
  </si>
  <si>
    <t>Test File</t>
  </si>
  <si>
    <t>Threads</t>
  </si>
  <si>
    <t>Duration</t>
  </si>
  <si>
    <t>Input Size:</t>
  </si>
  <si>
    <t>Speedup</t>
  </si>
  <si>
    <t>Efficiency</t>
  </si>
  <si>
    <t>input006</t>
  </si>
  <si>
    <t>Serial</t>
  </si>
  <si>
    <t>optim03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</si>
</sst>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&quot; &quot;#,##0.00;[Red]&quot;-&quot;[$₡-140A]&quot; &quot;#,##0.00"/>
  </numFmts>
  <fonts count="16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sz val="8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0" fillId="4" borderId="2" xfId="0" applyFill="1" applyBorder="1" applyAlignment="1">
      <alignment horizontal="right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3" fontId="0" fillId="0" borderId="2" xfId="0" applyNumberFormat="1" applyBorder="1" applyAlignment="1">
      <alignment horizontal="right" vertical="top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2" fontId="0" fillId="9" borderId="2" xfId="0" applyNumberFormat="1" applyFill="1" applyBorder="1"/>
    <xf numFmtId="0" fontId="0" fillId="0" borderId="3" xfId="0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Optimizaciones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Tareas!$C$2:$G$2</c:f>
              <c:strCache>
                <c:ptCount val="5"/>
                <c:pt idx="0">
                  <c:v>Serial</c:v>
                </c:pt>
                <c:pt idx="1">
                  <c:v>optim01</c:v>
                </c:pt>
                <c:pt idx="2">
                  <c:v>tarea02</c:v>
                </c:pt>
                <c:pt idx="3">
                  <c:v>optim02</c:v>
                </c:pt>
                <c:pt idx="4">
                  <c:v>optim03</c:v>
                </c:pt>
              </c:strCache>
            </c:strRef>
          </c:cat>
          <c:val>
            <c:numRef>
              <c:f>Tareas!$C$4:$G$4</c:f>
              <c:numCache>
                <c:formatCode>0.00</c:formatCode>
                <c:ptCount val="5"/>
                <c:pt idx="0">
                  <c:v>4411.6189653009997</c:v>
                </c:pt>
                <c:pt idx="1">
                  <c:v>4304.7448289109998</c:v>
                </c:pt>
                <c:pt idx="2">
                  <c:v>1131.5048223220001</c:v>
                </c:pt>
                <c:pt idx="3">
                  <c:v>743.93942026399998</c:v>
                </c:pt>
                <c:pt idx="4">
                  <c:v>1215.33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A-40F2-8C46-2568E5C4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622512"/>
        <c:axId val="110362347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Tareas!$C$2:$G$2</c:f>
              <c:strCache>
                <c:ptCount val="5"/>
                <c:pt idx="0">
                  <c:v>Serial</c:v>
                </c:pt>
                <c:pt idx="1">
                  <c:v>optim01</c:v>
                </c:pt>
                <c:pt idx="2">
                  <c:v>tarea02</c:v>
                </c:pt>
                <c:pt idx="3">
                  <c:v>optim02</c:v>
                </c:pt>
                <c:pt idx="4">
                  <c:v>optim03</c:v>
                </c:pt>
              </c:strCache>
            </c:strRef>
          </c:cat>
          <c:val>
            <c:numRef>
              <c:f>Tareas!$C$5:$G$5</c:f>
              <c:numCache>
                <c:formatCode>0.00</c:formatCode>
                <c:ptCount val="5"/>
                <c:pt idx="0">
                  <c:v>1</c:v>
                </c:pt>
                <c:pt idx="1">
                  <c:v>1.0248270549446334</c:v>
                </c:pt>
                <c:pt idx="2">
                  <c:v>3.8988954163251059</c:v>
                </c:pt>
                <c:pt idx="3">
                  <c:v>5.9300782363911555</c:v>
                </c:pt>
                <c:pt idx="4">
                  <c:v>3.6299761918993196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A-40F2-8C46-2568E5C4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253296"/>
        <c:axId val="1036263856"/>
      </c:lineChart>
      <c:catAx>
        <c:axId val="11036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3623472"/>
        <c:crosses val="autoZero"/>
        <c:auto val="1"/>
        <c:lblAlgn val="ctr"/>
        <c:lblOffset val="100"/>
        <c:noMultiLvlLbl val="0"/>
      </c:catAx>
      <c:valAx>
        <c:axId val="11036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Duración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3622512"/>
        <c:crosses val="autoZero"/>
        <c:crossBetween val="between"/>
      </c:valAx>
      <c:valAx>
        <c:axId val="10362638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36253296"/>
        <c:crosses val="max"/>
        <c:crossBetween val="between"/>
      </c:valAx>
      <c:catAx>
        <c:axId val="103625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62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Optimizaciones</a:t>
            </a:r>
          </a:p>
        </c:rich>
      </c:tx>
      <c:layout>
        <c:manualLayout>
          <c:xMode val="edge"/>
          <c:yMode val="edge"/>
          <c:x val="0.3569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Tareas!$C$2:$G$2</c:f>
              <c:strCache>
                <c:ptCount val="5"/>
                <c:pt idx="0">
                  <c:v>Serial</c:v>
                </c:pt>
                <c:pt idx="1">
                  <c:v>optim01</c:v>
                </c:pt>
                <c:pt idx="2">
                  <c:v>tarea02</c:v>
                </c:pt>
                <c:pt idx="3">
                  <c:v>optim02</c:v>
                </c:pt>
                <c:pt idx="4">
                  <c:v>optim03</c:v>
                </c:pt>
              </c:strCache>
            </c:strRef>
          </c:cat>
          <c:val>
            <c:numRef>
              <c:f>Tareas!$C$5:$G$5</c:f>
              <c:numCache>
                <c:formatCode>0.00</c:formatCode>
                <c:ptCount val="5"/>
                <c:pt idx="0">
                  <c:v>1</c:v>
                </c:pt>
                <c:pt idx="1">
                  <c:v>1.0248270549446334</c:v>
                </c:pt>
                <c:pt idx="2">
                  <c:v>3.8988954163251059</c:v>
                </c:pt>
                <c:pt idx="3">
                  <c:v>5.9300782363911555</c:v>
                </c:pt>
                <c:pt idx="4">
                  <c:v>3.6299761918993196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8-42D9-BFFD-E0AF7866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92640"/>
        <c:axId val="111098736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Tareas!$C$2:$G$2</c:f>
              <c:strCache>
                <c:ptCount val="5"/>
                <c:pt idx="0">
                  <c:v>Serial</c:v>
                </c:pt>
                <c:pt idx="1">
                  <c:v>optim01</c:v>
                </c:pt>
                <c:pt idx="2">
                  <c:v>tarea02</c:v>
                </c:pt>
                <c:pt idx="3">
                  <c:v>optim02</c:v>
                </c:pt>
                <c:pt idx="4">
                  <c:v>optim03</c:v>
                </c:pt>
              </c:strCache>
            </c:strRef>
          </c:cat>
          <c:val>
            <c:numRef>
              <c:f>Tareas!$C$6:$G$6</c:f>
              <c:numCache>
                <c:formatCode>0.00</c:formatCode>
                <c:ptCount val="5"/>
                <c:pt idx="0">
                  <c:v>1</c:v>
                </c:pt>
                <c:pt idx="1">
                  <c:v>1.0248270549446334</c:v>
                </c:pt>
                <c:pt idx="2">
                  <c:v>0.48736192704063824</c:v>
                </c:pt>
                <c:pt idx="3">
                  <c:v>0.74125977954889444</c:v>
                </c:pt>
                <c:pt idx="4">
                  <c:v>0.45374702398741495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8-42D9-BFFD-E0AF7866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037840"/>
        <c:axId val="1110990240"/>
      </c:lineChart>
      <c:catAx>
        <c:axId val="111099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0987360"/>
        <c:crosses val="autoZero"/>
        <c:auto val="1"/>
        <c:lblAlgn val="ctr"/>
        <c:lblOffset val="100"/>
        <c:noMultiLvlLbl val="0"/>
      </c:catAx>
      <c:valAx>
        <c:axId val="11109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0992640"/>
        <c:crosses val="autoZero"/>
        <c:crossBetween val="between"/>
      </c:valAx>
      <c:valAx>
        <c:axId val="111099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99037840"/>
        <c:crosses val="max"/>
        <c:crossBetween val="between"/>
      </c:valAx>
      <c:catAx>
        <c:axId val="89903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99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Grado de Concurrencia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Tareas!$H$3:$M$3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Tareas!$H$5:$M$5</c:f>
              <c:numCache>
                <c:formatCode>0.00</c:formatCode>
                <c:ptCount val="6"/>
                <c:pt idx="0">
                  <c:v>1</c:v>
                </c:pt>
                <c:pt idx="1">
                  <c:v>3.3829877193541709</c:v>
                </c:pt>
                <c:pt idx="2">
                  <c:v>5.1509322746867952</c:v>
                </c:pt>
                <c:pt idx="3">
                  <c:v>4.9586302627345633</c:v>
                </c:pt>
                <c:pt idx="4">
                  <c:v>5.1452731770735651</c:v>
                </c:pt>
                <c:pt idx="5">
                  <c:v>4.5750109047533618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7-45EC-BBBB-22FE5BEA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417840"/>
        <c:axId val="1111418320"/>
      </c:lineChart>
      <c:lineChart>
        <c:grouping val="standard"/>
        <c:varyColors val="0"/>
        <c:ser>
          <c:idx val="1"/>
          <c:order val="1"/>
          <c:tx>
            <c:v>Eficiencia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Tareas!$H$3:$M$3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Tareas!$H$6:$M$6</c:f>
              <c:numCache>
                <c:formatCode>0.00</c:formatCode>
                <c:ptCount val="6"/>
                <c:pt idx="0">
                  <c:v>1</c:v>
                </c:pt>
                <c:pt idx="1">
                  <c:v>0.84574692983854272</c:v>
                </c:pt>
                <c:pt idx="2">
                  <c:v>0.64386653433584939</c:v>
                </c:pt>
                <c:pt idx="3">
                  <c:v>0.30991439142091021</c:v>
                </c:pt>
                <c:pt idx="4">
                  <c:v>0.16078978678354891</c:v>
                </c:pt>
                <c:pt idx="5">
                  <c:v>7.1484545386771278E-2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7-45EC-BBBB-22FE5BEA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259536"/>
        <c:axId val="1036250416"/>
      </c:lineChart>
      <c:catAx>
        <c:axId val="111141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1418320"/>
        <c:crosses val="autoZero"/>
        <c:auto val="1"/>
        <c:lblAlgn val="ctr"/>
        <c:lblOffset val="100"/>
        <c:noMultiLvlLbl val="0"/>
      </c:catAx>
      <c:valAx>
        <c:axId val="1111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1417840"/>
        <c:crosses val="autoZero"/>
        <c:crossBetween val="between"/>
      </c:valAx>
      <c:valAx>
        <c:axId val="103625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36259536"/>
        <c:crosses val="max"/>
        <c:crossBetween val="between"/>
      </c:valAx>
      <c:catAx>
        <c:axId val="103625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625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DF623764-478B-41B4-F48C-CE2957F077C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356D058C-551E-023C-EB0B-91F4A0B866B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93D0864E-B765-3FF6-B96B-BA165D23E953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9C046B04-F737-DA19-96AB-384E10ED9A44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DDB43675-0A9B-1C00-53FB-AE69CC5B897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BECD9367-2BAE-A4FA-4CF1-74D7FCBE3B5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7FC6C3F0-F788-ACEE-688C-A8EAF0E21ED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76689D0D-4A17-E04D-91C7-995CEF789AA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882C769D-E5E3-040B-BD71-163B3EF544B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0AF9CDE8-E575-64CA-8DC2-43DAFF021D33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0</xdr:col>
      <xdr:colOff>266700</xdr:colOff>
      <xdr:row>7</xdr:row>
      <xdr:rowOff>7620</xdr:rowOff>
    </xdr:from>
    <xdr:to>
      <xdr:col>5</xdr:col>
      <xdr:colOff>655320</xdr:colOff>
      <xdr:row>21</xdr:row>
      <xdr:rowOff>83820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FEF111C-A0B1-DBDA-65B1-EA80887A0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7</xdr:row>
      <xdr:rowOff>7620</xdr:rowOff>
    </xdr:from>
    <xdr:to>
      <xdr:col>14</xdr:col>
      <xdr:colOff>121920</xdr:colOff>
      <xdr:row>21</xdr:row>
      <xdr:rowOff>83820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4554EF7-B410-9D17-08B1-29E05E26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556260</xdr:colOff>
      <xdr:row>22</xdr:row>
      <xdr:rowOff>38100</xdr:rowOff>
    </xdr:from>
    <xdr:to>
      <xdr:col>10</xdr:col>
      <xdr:colOff>205740</xdr:colOff>
      <xdr:row>36</xdr:row>
      <xdr:rowOff>114300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B013354-3D64-64D6-0EA9-31FAE370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22" zoomScale="235" zoomScaleNormal="235" workbookViewId="0">
      <selection activeCell="G11" sqref="G11"/>
    </sheetView>
  </sheetViews>
  <sheetFormatPr baseColWidth="10" defaultRowHeight="15"/>
  <cols>
    <col min="1" max="1" width="14.54296875" customWidth="1"/>
    <col min="2" max="2" width="9.6328125" customWidth="1"/>
    <col min="3" max="3" width="8.6328125" customWidth="1"/>
    <col min="4" max="9" width="8.54296875" customWidth="1"/>
    <col min="10" max="1025" width="7.36328125" customWidth="1"/>
  </cols>
  <sheetData>
    <row r="1" spans="1:13" ht="15.6">
      <c r="A1" s="1"/>
      <c r="B1" s="1" t="s">
        <v>0</v>
      </c>
      <c r="C1" s="9">
        <v>8</v>
      </c>
      <c r="D1" s="12" t="s">
        <v>1</v>
      </c>
      <c r="E1" s="13"/>
      <c r="F1" s="14"/>
      <c r="G1" s="11"/>
      <c r="H1" s="12" t="s">
        <v>2</v>
      </c>
      <c r="I1" s="13"/>
      <c r="J1" s="13"/>
      <c r="K1" s="13"/>
      <c r="L1" s="13"/>
      <c r="M1" s="14"/>
    </row>
    <row r="2" spans="1:13" ht="15.6">
      <c r="A2" s="2"/>
      <c r="B2" s="2" t="s">
        <v>3</v>
      </c>
      <c r="C2" s="3" t="s">
        <v>19</v>
      </c>
      <c r="D2" s="10" t="s">
        <v>5</v>
      </c>
      <c r="E2" s="10" t="s">
        <v>4</v>
      </c>
      <c r="F2" s="10" t="s">
        <v>6</v>
      </c>
      <c r="G2" s="10" t="s">
        <v>20</v>
      </c>
      <c r="H2" s="10">
        <f>1</f>
        <v>1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</row>
    <row r="3" spans="1:13" ht="15.6">
      <c r="A3" s="2" t="s">
        <v>12</v>
      </c>
      <c r="B3" s="2" t="s">
        <v>13</v>
      </c>
      <c r="C3" s="3">
        <v>1</v>
      </c>
      <c r="D3" s="3">
        <v>1</v>
      </c>
      <c r="E3" s="3">
        <f>$C$1</f>
        <v>8</v>
      </c>
      <c r="F3" s="3">
        <f>$C$1</f>
        <v>8</v>
      </c>
      <c r="G3" s="3">
        <f>$C$1</f>
        <v>8</v>
      </c>
      <c r="H3" s="3">
        <v>1</v>
      </c>
      <c r="I3" s="3">
        <f>0.5*$C$1</f>
        <v>4</v>
      </c>
      <c r="J3" s="3">
        <f>1*$C$1</f>
        <v>8</v>
      </c>
      <c r="K3" s="3">
        <f>2*$C$1</f>
        <v>16</v>
      </c>
      <c r="L3" s="3">
        <f>4*$C$1</f>
        <v>32</v>
      </c>
      <c r="M3" s="3">
        <f>A6</f>
        <v>64</v>
      </c>
    </row>
    <row r="4" spans="1:13">
      <c r="A4" s="4" t="s">
        <v>18</v>
      </c>
      <c r="B4" s="5" t="s">
        <v>14</v>
      </c>
      <c r="C4" s="6">
        <v>4411.6189653009997</v>
      </c>
      <c r="D4" s="6">
        <v>4304.7448289109998</v>
      </c>
      <c r="E4" s="6">
        <v>1131.5048223220001</v>
      </c>
      <c r="F4" s="6">
        <v>743.93942026399998</v>
      </c>
      <c r="G4" s="6">
        <v>1215.33</v>
      </c>
      <c r="H4" s="6">
        <v>4411.6189653009997</v>
      </c>
      <c r="I4" s="6">
        <v>1304.06</v>
      </c>
      <c r="J4" s="6">
        <v>856.47</v>
      </c>
      <c r="K4" s="6">
        <v>889.68499999999995</v>
      </c>
      <c r="L4" s="6">
        <v>857.41200000000003</v>
      </c>
      <c r="M4" s="6">
        <v>964.28599999999994</v>
      </c>
    </row>
    <row r="5" spans="1:13" ht="15.6">
      <c r="A5" s="2" t="s">
        <v>15</v>
      </c>
      <c r="B5" s="7" t="s">
        <v>16</v>
      </c>
      <c r="C5" s="8">
        <f>$C4/C4</f>
        <v>1</v>
      </c>
      <c r="D5" s="8">
        <f>$C4/D4</f>
        <v>1.0248270549446334</v>
      </c>
      <c r="E5" s="8">
        <f>$C4/E4</f>
        <v>3.8988954163251059</v>
      </c>
      <c r="F5" s="8">
        <f>$C4/F4</f>
        <v>5.9300782363911555</v>
      </c>
      <c r="G5" s="8">
        <f>$C4/G4</f>
        <v>3.6299761918993196</v>
      </c>
      <c r="H5" s="8">
        <f>$C4/H4</f>
        <v>1</v>
      </c>
      <c r="I5" s="8">
        <f>$C4/I4</f>
        <v>3.3829877193541709</v>
      </c>
      <c r="J5" s="8">
        <f t="shared" ref="I5:M5" si="0">$C4/J4</f>
        <v>5.1509322746867952</v>
      </c>
      <c r="K5" s="8">
        <f t="shared" si="0"/>
        <v>4.9586302627345633</v>
      </c>
      <c r="L5" s="8">
        <f t="shared" si="0"/>
        <v>5.1452731770735651</v>
      </c>
      <c r="M5" s="8">
        <f t="shared" si="0"/>
        <v>4.5750109047533618</v>
      </c>
    </row>
    <row r="6" spans="1:13">
      <c r="A6" s="4">
        <v>64</v>
      </c>
      <c r="B6" s="7" t="s">
        <v>17</v>
      </c>
      <c r="C6" s="8">
        <f>C5/C3</f>
        <v>1</v>
      </c>
      <c r="D6" s="8">
        <f t="shared" ref="D6:M6" si="1">D5/D3</f>
        <v>1.0248270549446334</v>
      </c>
      <c r="E6" s="8">
        <f t="shared" si="1"/>
        <v>0.48736192704063824</v>
      </c>
      <c r="F6" s="8">
        <f t="shared" si="1"/>
        <v>0.74125977954889444</v>
      </c>
      <c r="G6" s="8">
        <f t="shared" ref="G6" si="2">G5/G3</f>
        <v>0.45374702398741495</v>
      </c>
      <c r="H6" s="8">
        <f t="shared" si="1"/>
        <v>1</v>
      </c>
      <c r="I6" s="8">
        <f t="shared" si="1"/>
        <v>0.84574692983854272</v>
      </c>
      <c r="J6" s="8">
        <f t="shared" si="1"/>
        <v>0.64386653433584939</v>
      </c>
      <c r="K6" s="8">
        <f t="shared" si="1"/>
        <v>0.30991439142091021</v>
      </c>
      <c r="L6" s="8">
        <f t="shared" si="1"/>
        <v>0.16078978678354891</v>
      </c>
      <c r="M6" s="8">
        <f t="shared" si="1"/>
        <v>7.1484545386771278E-2</v>
      </c>
    </row>
  </sheetData>
  <mergeCells count="2">
    <mergeCell ref="D1:F1"/>
    <mergeCell ref="H1:M1"/>
  </mergeCells>
  <phoneticPr fontId="15" type="noConversion"/>
  <pageMargins left="0" right="0" top="0.39370000000000005" bottom="0.39370000000000005" header="0" footer="0"/>
  <pageSetup orientation="portrait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Venegas</dc:creator>
  <cp:lastModifiedBy>sebas</cp:lastModifiedBy>
  <cp:revision>18</cp:revision>
  <dcterms:created xsi:type="dcterms:W3CDTF">2019-06-11T10:24:21Z</dcterms:created>
  <dcterms:modified xsi:type="dcterms:W3CDTF">2023-07-16T05:15:16Z</dcterms:modified>
</cp:coreProperties>
</file>