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ĐIỂM DANH" sheetId="1" r:id="rId4"/>
    <sheet state="visible" name="DANH SÁCH THI CUỐI KỲ" sheetId="2" r:id="rId5"/>
    <sheet state="visible" name="Điểm" sheetId="3" r:id="rId6"/>
  </sheets>
  <definedNames/>
  <calcPr/>
</workbook>
</file>

<file path=xl/sharedStrings.xml><?xml version="1.0" encoding="utf-8"?>
<sst xmlns="http://schemas.openxmlformats.org/spreadsheetml/2006/main" count="661" uniqueCount="166">
  <si>
    <t>STT</t>
  </si>
  <si>
    <t>Mã</t>
  </si>
  <si>
    <t>Họ và tên</t>
  </si>
  <si>
    <t>Ng/Sinh</t>
  </si>
  <si>
    <t>Tên lớp</t>
  </si>
  <si>
    <t>Ghi chú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</si>
  <si>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</si>
  <si>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</si>
  <si>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</si>
  <si>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</si>
  <si>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</si>
  <si>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</si>
  <si>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</si>
  <si>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</si>
  <si>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</si>
  <si>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TH.B1</t>
  </si>
  <si>
    <t>TH Buổi 2</t>
  </si>
  <si>
    <t>TH Buổi 3</t>
  </si>
  <si>
    <t>TH Buổi 4</t>
  </si>
  <si>
    <t>TH Buổi 5</t>
  </si>
  <si>
    <t>TH Buổi 6</t>
  </si>
  <si>
    <t>B1401048</t>
  </si>
  <si>
    <t>Ngô Xuân</t>
  </si>
  <si>
    <t>Huy</t>
  </si>
  <si>
    <t>KH14Y1A1</t>
  </si>
  <si>
    <t>P</t>
  </si>
  <si>
    <t>V</t>
  </si>
  <si>
    <t>Vaccine</t>
  </si>
  <si>
    <t>B1706677</t>
  </si>
  <si>
    <t>Đặng Văn</t>
  </si>
  <si>
    <t>Chức</t>
  </si>
  <si>
    <t>DI17Y1A1</t>
  </si>
  <si>
    <t>B1809121</t>
  </si>
  <si>
    <t>Nguyễn Hoàng</t>
  </si>
  <si>
    <t>Hải</t>
  </si>
  <si>
    <t>DI18Y1A1</t>
  </si>
  <si>
    <t>DDDAY</t>
  </si>
  <si>
    <t>B1809124</t>
  </si>
  <si>
    <t>Nguyễn Trung</t>
  </si>
  <si>
    <t>Hậu</t>
  </si>
  <si>
    <t>B1809127</t>
  </si>
  <si>
    <t>Trần Văn</t>
  </si>
  <si>
    <t>Hòa</t>
  </si>
  <si>
    <t>B1809132</t>
  </si>
  <si>
    <t>Bùi Thái An</t>
  </si>
  <si>
    <t>Khang</t>
  </si>
  <si>
    <t>CV</t>
  </si>
  <si>
    <t>B1809136</t>
  </si>
  <si>
    <t>Nguyễn Quốc</t>
  </si>
  <si>
    <t>Khải</t>
  </si>
  <si>
    <t>SOT</t>
  </si>
  <si>
    <t>B1809138</t>
  </si>
  <si>
    <t>Trần Anh</t>
  </si>
  <si>
    <t>Khoa</t>
  </si>
  <si>
    <t>B1809161</t>
  </si>
  <si>
    <t>Võ Văn</t>
  </si>
  <si>
    <t>Nhân</t>
  </si>
  <si>
    <t>B1809164</t>
  </si>
  <si>
    <t>Nguyễn Tấn</t>
  </si>
  <si>
    <t>Nhựt</t>
  </si>
  <si>
    <t>B1809180</t>
  </si>
  <si>
    <t>Lê Phan Minh</t>
  </si>
  <si>
    <t>Thái</t>
  </si>
  <si>
    <t>B1809186</t>
  </si>
  <si>
    <t>Lê Quang</t>
  </si>
  <si>
    <t>Thiều</t>
  </si>
  <si>
    <t>B1809202</t>
  </si>
  <si>
    <t>Trương Trung</t>
  </si>
  <si>
    <t>Trọng</t>
  </si>
  <si>
    <t>B1809217</t>
  </si>
  <si>
    <t>Trần Phong</t>
  </si>
  <si>
    <t>Bão</t>
  </si>
  <si>
    <t>B1809225</t>
  </si>
  <si>
    <t>Phan Hải</t>
  </si>
  <si>
    <t>Dương</t>
  </si>
  <si>
    <t>B1809231</t>
  </si>
  <si>
    <t>Đoàn Huỳnh</t>
  </si>
  <si>
    <t>Giao</t>
  </si>
  <si>
    <t>B1809237</t>
  </si>
  <si>
    <t>Lê Hồng</t>
  </si>
  <si>
    <t>Hiệp</t>
  </si>
  <si>
    <t>B1809257</t>
  </si>
  <si>
    <t>Triệu Bảo</t>
  </si>
  <si>
    <t>Long</t>
  </si>
  <si>
    <t>SUCOGD</t>
  </si>
  <si>
    <t>B1809267</t>
  </si>
  <si>
    <t>Trần Hữu</t>
  </si>
  <si>
    <t>Nghĩa</t>
  </si>
  <si>
    <t>B1809275</t>
  </si>
  <si>
    <t>Phạm Minh</t>
  </si>
  <si>
    <t>B1809293</t>
  </si>
  <si>
    <t>Trịnh Thanh</t>
  </si>
  <si>
    <t>Thảo</t>
  </si>
  <si>
    <t>B1809294</t>
  </si>
  <si>
    <t>Bành Quốc</t>
  </si>
  <si>
    <t>Thắng</t>
  </si>
  <si>
    <t>B1809310</t>
  </si>
  <si>
    <t>Võ Hoàng Bảo</t>
  </si>
  <si>
    <t>Trâm</t>
  </si>
  <si>
    <t>B1809321</t>
  </si>
  <si>
    <t>Ngô Nguyễn</t>
  </si>
  <si>
    <t>Vương</t>
  </si>
  <si>
    <t>B1809327</t>
  </si>
  <si>
    <t>Nguyễn Chí</t>
  </si>
  <si>
    <t>Bảo</t>
  </si>
  <si>
    <t>B1809328</t>
  </si>
  <si>
    <t>Triệu Nguyễn Khánh</t>
  </si>
  <si>
    <t>Băng</t>
  </si>
  <si>
    <t>B1809391</t>
  </si>
  <si>
    <t>Nguyễn Thị Kim</t>
  </si>
  <si>
    <t>Phụng</t>
  </si>
  <si>
    <t>B1809437</t>
  </si>
  <si>
    <t>Bùi Châu Gia</t>
  </si>
  <si>
    <t>B1809461</t>
  </si>
  <si>
    <t>Lê Ngọc</t>
  </si>
  <si>
    <t>Huỳnh</t>
  </si>
  <si>
    <t>V-Ly do Khong chinh dang-"nay tui sui, TH nay chac khong hoc gi"</t>
  </si>
  <si>
    <t>B1809462</t>
  </si>
  <si>
    <t>Trần Việt</t>
  </si>
  <si>
    <t>Hưng</t>
  </si>
  <si>
    <t>B1809463</t>
  </si>
  <si>
    <t>Huỳnh Tuấn</t>
  </si>
  <si>
    <t>Kha</t>
  </si>
  <si>
    <t>B1809485</t>
  </si>
  <si>
    <t>Ngô Duy</t>
  </si>
  <si>
    <t>Nam</t>
  </si>
  <si>
    <t>B1809487</t>
  </si>
  <si>
    <t>Huỳnh Trọng</t>
  </si>
  <si>
    <t>Nghi</t>
  </si>
  <si>
    <t>B1809498</t>
  </si>
  <si>
    <t>Hà Văn</t>
  </si>
  <si>
    <t>Phi</t>
  </si>
  <si>
    <t>B1809515</t>
  </si>
  <si>
    <t>Thật</t>
  </si>
  <si>
    <t>B1809522</t>
  </si>
  <si>
    <t>Nguyễn Anh</t>
  </si>
  <si>
    <t>Thư</t>
  </si>
  <si>
    <t>B1809531</t>
  </si>
  <si>
    <t>Nguyễn Ngọc</t>
  </si>
  <si>
    <t>B1809538</t>
  </si>
  <si>
    <t>Lâm Thị Băng</t>
  </si>
  <si>
    <t>Tuyền</t>
  </si>
  <si>
    <t>B1809539</t>
  </si>
  <si>
    <t>Hồ Thị Tú</t>
  </si>
  <si>
    <t>Uyên</t>
  </si>
  <si>
    <t>B1809541</t>
  </si>
  <si>
    <t>Nguyễn Trần Thế</t>
  </si>
  <si>
    <t>Vinh</t>
  </si>
  <si>
    <t>B1809544</t>
  </si>
  <si>
    <t>Huỳnh Thanh</t>
  </si>
  <si>
    <t>Xuân</t>
  </si>
  <si>
    <t>DANH SÁCH SINH VIÊN DỰ THI KẾT THÚC HỌC PHẦN</t>
  </si>
  <si>
    <t>Học Kỳ 2 - Năm Học 2021-2022</t>
  </si>
  <si>
    <t>Học Phần/ Lớp: Lập Trình Ứng Dụng Mạng (CT188) - Lớp 01</t>
  </si>
  <si>
    <t>CBGD: Phạm Trương Hồng Ngân (002454)</t>
  </si>
  <si>
    <t>Ký Tên</t>
  </si>
  <si>
    <t>Thực Hành</t>
  </si>
  <si>
    <t>Chuyên cần</t>
  </si>
  <si>
    <t>Điểm Lý Thuyết</t>
  </si>
  <si>
    <t>Câu 1</t>
  </si>
  <si>
    <t>Câu 2</t>
  </si>
  <si>
    <t>Tổng</t>
  </si>
  <si>
    <t>Máy Thi</t>
  </si>
  <si>
    <t>B2014620</t>
  </si>
  <si>
    <t>-</t>
  </si>
  <si>
    <t>B2103554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</si>
</sst>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d/m/yy"/>
  </numFmts>
  <fonts count="12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b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1.0"/>
      <color rgb="FF000000"/>
      <name val="&quot;Arial Unicode MS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 readingOrder="0"/>
    </xf>
    <xf borderId="1" fillId="2" fontId="5" numFmtId="0" xfId="0" applyAlignment="1" applyBorder="1" applyFont="1">
      <alignment horizontal="left" readingOrder="0"/>
    </xf>
    <xf borderId="1" fillId="2" fontId="5" numFmtId="164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center"/>
    </xf>
    <xf borderId="1" fillId="2" fontId="3" numFmtId="0" xfId="0" applyBorder="1" applyFont="1"/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/>
    </xf>
    <xf borderId="0" fillId="0" fontId="3" numFmtId="0" xfId="0" applyFont="1"/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165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3" numFmtId="0" xfId="0" applyBorder="1" applyFont="1"/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5" numFmtId="166" xfId="0" applyAlignment="1" applyBorder="1" applyFont="1" applyNumberForma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left" readingOrder="0"/>
    </xf>
    <xf borderId="1" fillId="3" fontId="5" numFmtId="165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/>
    </xf>
    <xf borderId="1" fillId="3" fontId="3" numFmtId="0" xfId="0" applyBorder="1" applyFont="1"/>
    <xf borderId="1" fillId="2" fontId="5" numFmtId="165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0" fillId="0" fontId="5" numFmtId="0" xfId="0" applyFont="1"/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1" fillId="0" fontId="10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1" fillId="4" fontId="5" numFmtId="0" xfId="0" applyAlignment="1" applyBorder="1" applyFill="1" applyFont="1">
      <alignment horizontal="center" readingOrder="0"/>
    </xf>
    <xf borderId="1" fillId="4" fontId="5" numFmtId="0" xfId="0" applyAlignment="1" applyBorder="1" applyFont="1">
      <alignment horizontal="left" readingOrder="0"/>
    </xf>
    <xf borderId="2" fillId="4" fontId="5" numFmtId="0" xfId="0" applyAlignment="1" applyBorder="1" applyFont="1">
      <alignment horizontal="left" readingOrder="0"/>
    </xf>
    <xf borderId="4" fillId="4" fontId="5" numFmtId="0" xfId="0" applyAlignment="1" applyBorder="1" applyFont="1">
      <alignment horizontal="left" readingOrder="0"/>
    </xf>
    <xf borderId="1" fillId="4" fontId="5" numFmtId="164" xfId="0" applyAlignment="1" applyBorder="1" applyFont="1" applyNumberFormat="1">
      <alignment horizontal="center" readingOrder="0"/>
    </xf>
    <xf borderId="5" fillId="4" fontId="5" numFmtId="0" xfId="0" applyAlignment="1" applyBorder="1" applyFont="1">
      <alignment horizontal="left" readingOrder="0"/>
    </xf>
    <xf borderId="1" fillId="4" fontId="5" numFmtId="165" xfId="0" applyAlignment="1" applyBorder="1" applyFont="1" applyNumberFormat="1">
      <alignment horizontal="center" readingOrder="0"/>
    </xf>
    <xf borderId="1" fillId="4" fontId="5" numFmtId="166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2" fillId="0" fontId="10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7" max="7" width="8.63"/>
    <col customWidth="1" min="8" max="8" width="5.88"/>
    <col customWidth="1" min="9" max="16" width="3.13"/>
    <col customWidth="1" min="17" max="17" width="4.0"/>
    <col customWidth="1" min="18" max="18" width="5.88"/>
    <col customWidth="1" min="19" max="19" width="12.63"/>
    <col customWidth="1" min="20" max="23" width="8.38"/>
    <col customWidth="1" min="24" max="24" width="5.13"/>
  </cols>
  <sheetData>
    <row r="3">
      <c r="A3" s="1" t="s">
        <v>0</v>
      </c>
      <c r="B3" s="1" t="s">
        <v>1</v>
      </c>
      <c r="C3" s="2" t="s">
        <v>2</v>
      </c>
      <c r="D3" s="3"/>
      <c r="E3" s="1" t="s">
        <v>3</v>
      </c>
      <c r="F3" s="1" t="s">
        <v>4</v>
      </c>
      <c r="G3" s="1" t="s">
        <v>5</v>
      </c>
      <c r="H3" s="4"/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</row>
    <row r="4">
      <c r="A4" s="6">
        <v>1.0</v>
      </c>
      <c r="B4" s="7" t="s">
        <v>21</v>
      </c>
      <c r="C4" s="7" t="s">
        <v>22</v>
      </c>
      <c r="D4" s="7" t="s">
        <v>23</v>
      </c>
      <c r="E4" s="8">
        <v>35067.0</v>
      </c>
      <c r="F4" s="7" t="s">
        <v>24</v>
      </c>
      <c r="G4" s="9"/>
      <c r="H4" s="10"/>
      <c r="I4" s="11"/>
      <c r="J4" s="12" t="s">
        <v>25</v>
      </c>
      <c r="K4" s="12" t="s">
        <v>25</v>
      </c>
      <c r="L4" s="12" t="s">
        <v>25</v>
      </c>
      <c r="M4" s="11"/>
      <c r="N4" s="12" t="s">
        <v>26</v>
      </c>
      <c r="O4" s="11"/>
      <c r="P4" s="12" t="s">
        <v>26</v>
      </c>
      <c r="Q4" s="12" t="s">
        <v>26</v>
      </c>
      <c r="R4" s="12" t="s">
        <v>26</v>
      </c>
      <c r="S4" s="10"/>
      <c r="T4" s="13" t="s">
        <v>27</v>
      </c>
      <c r="U4" s="10"/>
      <c r="V4" s="10"/>
      <c r="W4" s="10"/>
      <c r="X4" s="14">
        <f t="shared" ref="X4:X44" si="1">if(countif(I4:W4,"V")=0,1,0)</f>
        <v>0</v>
      </c>
    </row>
    <row r="5">
      <c r="A5" s="15">
        <v>2.0</v>
      </c>
      <c r="B5" s="16" t="s">
        <v>28</v>
      </c>
      <c r="C5" s="16" t="s">
        <v>29</v>
      </c>
      <c r="D5" s="16" t="s">
        <v>30</v>
      </c>
      <c r="E5" s="17">
        <v>36045.0</v>
      </c>
      <c r="F5" s="16" t="s">
        <v>31</v>
      </c>
      <c r="G5" s="18"/>
      <c r="H5" s="19"/>
      <c r="I5" s="20"/>
      <c r="J5" s="21" t="s">
        <v>26</v>
      </c>
      <c r="K5" s="20"/>
      <c r="L5" s="20"/>
      <c r="M5" s="20"/>
      <c r="N5" s="20"/>
      <c r="O5" s="21" t="s">
        <v>26</v>
      </c>
      <c r="P5" s="21" t="s">
        <v>25</v>
      </c>
      <c r="Q5" s="20"/>
      <c r="R5" s="20"/>
      <c r="S5" s="19"/>
      <c r="T5" s="19"/>
      <c r="U5" s="19"/>
      <c r="V5" s="19"/>
      <c r="W5" s="19"/>
      <c r="X5" s="14">
        <f t="shared" si="1"/>
        <v>0</v>
      </c>
    </row>
    <row r="6">
      <c r="A6" s="15">
        <v>3.0</v>
      </c>
      <c r="B6" s="16" t="s">
        <v>32</v>
      </c>
      <c r="C6" s="16" t="s">
        <v>33</v>
      </c>
      <c r="D6" s="16" t="s">
        <v>34</v>
      </c>
      <c r="E6" s="17">
        <v>36589.0</v>
      </c>
      <c r="F6" s="16" t="s">
        <v>35</v>
      </c>
      <c r="G6" s="18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19"/>
      <c r="T6" s="4" t="s">
        <v>36</v>
      </c>
      <c r="U6" s="19"/>
      <c r="V6" s="19"/>
      <c r="W6" s="19"/>
      <c r="X6" s="14">
        <f t="shared" si="1"/>
        <v>1</v>
      </c>
    </row>
    <row r="7">
      <c r="A7" s="15">
        <v>4.0</v>
      </c>
      <c r="B7" s="16" t="s">
        <v>37</v>
      </c>
      <c r="C7" s="16" t="s">
        <v>38</v>
      </c>
      <c r="D7" s="16" t="s">
        <v>39</v>
      </c>
      <c r="E7" s="22">
        <v>36841.0</v>
      </c>
      <c r="F7" s="16" t="s">
        <v>35</v>
      </c>
      <c r="G7" s="18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19"/>
      <c r="T7" s="19"/>
      <c r="U7" s="19"/>
      <c r="V7" s="19"/>
      <c r="W7" s="19"/>
      <c r="X7" s="14">
        <f t="shared" si="1"/>
        <v>1</v>
      </c>
    </row>
    <row r="8">
      <c r="A8" s="15">
        <v>5.0</v>
      </c>
      <c r="B8" s="16" t="s">
        <v>40</v>
      </c>
      <c r="C8" s="16" t="s">
        <v>41</v>
      </c>
      <c r="D8" s="16" t="s">
        <v>42</v>
      </c>
      <c r="E8" s="17">
        <v>36631.0</v>
      </c>
      <c r="F8" s="16" t="s">
        <v>35</v>
      </c>
      <c r="G8" s="18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19"/>
      <c r="T8" s="19"/>
      <c r="U8" s="19"/>
      <c r="V8" s="19"/>
      <c r="W8" s="19"/>
      <c r="X8" s="14">
        <f t="shared" si="1"/>
        <v>1</v>
      </c>
    </row>
    <row r="9">
      <c r="A9" s="15">
        <v>6.0</v>
      </c>
      <c r="B9" s="16" t="s">
        <v>43</v>
      </c>
      <c r="C9" s="16" t="s">
        <v>44</v>
      </c>
      <c r="D9" s="16" t="s">
        <v>45</v>
      </c>
      <c r="E9" s="17">
        <v>36590.0</v>
      </c>
      <c r="F9" s="16" t="s">
        <v>35</v>
      </c>
      <c r="G9" s="18"/>
      <c r="H9" s="4"/>
      <c r="I9" s="20"/>
      <c r="J9" s="20"/>
      <c r="K9" s="20"/>
      <c r="L9" s="20"/>
      <c r="M9" s="20"/>
      <c r="N9" s="20"/>
      <c r="O9" s="20"/>
      <c r="P9" s="21" t="s">
        <v>25</v>
      </c>
      <c r="Q9" s="20"/>
      <c r="R9" s="20"/>
      <c r="S9" s="4" t="s">
        <v>46</v>
      </c>
      <c r="T9" s="19"/>
      <c r="U9" s="19"/>
      <c r="V9" s="4" t="s">
        <v>26</v>
      </c>
      <c r="W9" s="19"/>
      <c r="X9" s="14">
        <f t="shared" si="1"/>
        <v>0</v>
      </c>
    </row>
    <row r="10">
      <c r="A10" s="23">
        <v>7.0</v>
      </c>
      <c r="B10" s="24" t="s">
        <v>47</v>
      </c>
      <c r="C10" s="24" t="s">
        <v>48</v>
      </c>
      <c r="D10" s="24" t="s">
        <v>49</v>
      </c>
      <c r="E10" s="25">
        <v>36712.0</v>
      </c>
      <c r="F10" s="24" t="s">
        <v>35</v>
      </c>
      <c r="G10" s="26"/>
      <c r="H10" s="27"/>
      <c r="I10" s="20"/>
      <c r="J10" s="20"/>
      <c r="K10" s="20"/>
      <c r="L10" s="20"/>
      <c r="M10" s="20"/>
      <c r="N10" s="21" t="s">
        <v>25</v>
      </c>
      <c r="O10" s="21" t="s">
        <v>26</v>
      </c>
      <c r="P10" s="20"/>
      <c r="Q10" s="20"/>
      <c r="R10" s="20"/>
      <c r="S10" s="27"/>
      <c r="T10" s="4" t="s">
        <v>50</v>
      </c>
      <c r="U10" s="19"/>
      <c r="V10" s="4" t="s">
        <v>25</v>
      </c>
      <c r="W10" s="19"/>
      <c r="X10" s="14">
        <f t="shared" si="1"/>
        <v>0</v>
      </c>
    </row>
    <row r="11">
      <c r="A11" s="15">
        <v>8.0</v>
      </c>
      <c r="B11" s="16" t="s">
        <v>51</v>
      </c>
      <c r="C11" s="16" t="s">
        <v>52</v>
      </c>
      <c r="D11" s="16" t="s">
        <v>53</v>
      </c>
      <c r="E11" s="17">
        <v>36540.0</v>
      </c>
      <c r="F11" s="16" t="s">
        <v>35</v>
      </c>
      <c r="G11" s="18"/>
      <c r="H11" s="19"/>
      <c r="I11" s="20"/>
      <c r="J11" s="21" t="s">
        <v>26</v>
      </c>
      <c r="K11" s="20"/>
      <c r="L11" s="20"/>
      <c r="M11" s="21" t="s">
        <v>26</v>
      </c>
      <c r="N11" s="20"/>
      <c r="O11" s="20"/>
      <c r="P11" s="21" t="s">
        <v>26</v>
      </c>
      <c r="Q11" s="20"/>
      <c r="R11" s="20"/>
      <c r="S11" s="19"/>
      <c r="T11" s="19"/>
      <c r="U11" s="19"/>
      <c r="V11" s="19"/>
      <c r="W11" s="19"/>
      <c r="X11" s="14">
        <f t="shared" si="1"/>
        <v>0</v>
      </c>
    </row>
    <row r="12">
      <c r="A12" s="15">
        <v>9.0</v>
      </c>
      <c r="B12" s="16" t="s">
        <v>54</v>
      </c>
      <c r="C12" s="16" t="s">
        <v>55</v>
      </c>
      <c r="D12" s="16" t="s">
        <v>56</v>
      </c>
      <c r="E12" s="22">
        <v>36875.0</v>
      </c>
      <c r="F12" s="16" t="s">
        <v>35</v>
      </c>
      <c r="G12" s="18"/>
      <c r="H12" s="4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4" t="s">
        <v>46</v>
      </c>
      <c r="T12" s="19"/>
      <c r="U12" s="19"/>
      <c r="V12" s="19"/>
      <c r="W12" s="19"/>
      <c r="X12" s="14">
        <f t="shared" si="1"/>
        <v>1</v>
      </c>
    </row>
    <row r="13">
      <c r="A13" s="15">
        <v>10.0</v>
      </c>
      <c r="B13" s="16" t="s">
        <v>57</v>
      </c>
      <c r="C13" s="16" t="s">
        <v>58</v>
      </c>
      <c r="D13" s="16" t="s">
        <v>59</v>
      </c>
      <c r="E13" s="17">
        <v>36696.0</v>
      </c>
      <c r="F13" s="16" t="s">
        <v>35</v>
      </c>
      <c r="G13" s="18"/>
      <c r="H13" s="4"/>
      <c r="I13" s="20"/>
      <c r="J13" s="21" t="s">
        <v>26</v>
      </c>
      <c r="K13" s="21" t="s">
        <v>26</v>
      </c>
      <c r="L13" s="20"/>
      <c r="M13" s="20"/>
      <c r="N13" s="20"/>
      <c r="O13" s="20"/>
      <c r="P13" s="20"/>
      <c r="Q13" s="20"/>
      <c r="R13" s="20"/>
      <c r="S13" s="4" t="s">
        <v>46</v>
      </c>
      <c r="T13" s="19"/>
      <c r="U13" s="19"/>
      <c r="V13" s="19"/>
      <c r="W13" s="19"/>
      <c r="X13" s="14">
        <f t="shared" si="1"/>
        <v>0</v>
      </c>
    </row>
    <row r="14">
      <c r="A14" s="15">
        <v>11.0</v>
      </c>
      <c r="B14" s="16" t="s">
        <v>60</v>
      </c>
      <c r="C14" s="16" t="s">
        <v>61</v>
      </c>
      <c r="D14" s="16" t="s">
        <v>62</v>
      </c>
      <c r="E14" s="17">
        <v>36687.0</v>
      </c>
      <c r="F14" s="16" t="s">
        <v>35</v>
      </c>
      <c r="G14" s="18"/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19"/>
      <c r="T14" s="19"/>
      <c r="U14" s="4" t="s">
        <v>26</v>
      </c>
      <c r="V14" s="19"/>
      <c r="W14" s="19"/>
      <c r="X14" s="14">
        <f t="shared" si="1"/>
        <v>0</v>
      </c>
    </row>
    <row r="15">
      <c r="A15" s="15">
        <v>12.0</v>
      </c>
      <c r="B15" s="16" t="s">
        <v>63</v>
      </c>
      <c r="C15" s="16" t="s">
        <v>64</v>
      </c>
      <c r="D15" s="16" t="s">
        <v>65</v>
      </c>
      <c r="E15" s="22">
        <v>36851.0</v>
      </c>
      <c r="F15" s="16" t="s">
        <v>35</v>
      </c>
      <c r="G15" s="18"/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19"/>
      <c r="T15" s="19"/>
      <c r="U15" s="19"/>
      <c r="V15" s="19"/>
      <c r="W15" s="19"/>
      <c r="X15" s="14">
        <f t="shared" si="1"/>
        <v>1</v>
      </c>
    </row>
    <row r="16">
      <c r="A16" s="15">
        <v>13.0</v>
      </c>
      <c r="B16" s="16" t="s">
        <v>66</v>
      </c>
      <c r="C16" s="16" t="s">
        <v>67</v>
      </c>
      <c r="D16" s="16" t="s">
        <v>68</v>
      </c>
      <c r="E16" s="22">
        <v>36858.0</v>
      </c>
      <c r="F16" s="16" t="s">
        <v>35</v>
      </c>
      <c r="G16" s="18"/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9"/>
      <c r="T16" s="19"/>
      <c r="U16" s="19"/>
      <c r="V16" s="19"/>
      <c r="W16" s="19"/>
      <c r="X16" s="14">
        <f t="shared" si="1"/>
        <v>1</v>
      </c>
    </row>
    <row r="17">
      <c r="A17" s="15">
        <v>14.0</v>
      </c>
      <c r="B17" s="16" t="s">
        <v>69</v>
      </c>
      <c r="C17" s="16" t="s">
        <v>70</v>
      </c>
      <c r="D17" s="16" t="s">
        <v>71</v>
      </c>
      <c r="E17" s="17">
        <v>36763.0</v>
      </c>
      <c r="F17" s="16" t="s">
        <v>35</v>
      </c>
      <c r="G17" s="18"/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19"/>
      <c r="T17" s="19"/>
      <c r="U17" s="19"/>
      <c r="V17" s="19"/>
      <c r="W17" s="19"/>
      <c r="X17" s="14">
        <f t="shared" si="1"/>
        <v>1</v>
      </c>
    </row>
    <row r="18">
      <c r="A18" s="15">
        <v>15.0</v>
      </c>
      <c r="B18" s="16" t="s">
        <v>72</v>
      </c>
      <c r="C18" s="16" t="s">
        <v>73</v>
      </c>
      <c r="D18" s="16" t="s">
        <v>74</v>
      </c>
      <c r="E18" s="17">
        <v>36533.0</v>
      </c>
      <c r="F18" s="16" t="s">
        <v>35</v>
      </c>
      <c r="G18" s="18"/>
      <c r="H18" s="19"/>
      <c r="I18" s="20"/>
      <c r="J18" s="21" t="s">
        <v>26</v>
      </c>
      <c r="K18" s="20"/>
      <c r="L18" s="20"/>
      <c r="M18" s="20"/>
      <c r="N18" s="20"/>
      <c r="O18" s="21" t="s">
        <v>26</v>
      </c>
      <c r="P18" s="20"/>
      <c r="Q18" s="20"/>
      <c r="R18" s="20"/>
      <c r="S18" s="19"/>
      <c r="T18" s="19"/>
      <c r="U18" s="4" t="s">
        <v>25</v>
      </c>
      <c r="V18" s="19"/>
      <c r="W18" s="19"/>
      <c r="X18" s="14">
        <f t="shared" si="1"/>
        <v>0</v>
      </c>
    </row>
    <row r="19">
      <c r="A19" s="15">
        <v>16.0</v>
      </c>
      <c r="B19" s="16" t="s">
        <v>75</v>
      </c>
      <c r="C19" s="16" t="s">
        <v>76</v>
      </c>
      <c r="D19" s="16" t="s">
        <v>77</v>
      </c>
      <c r="E19" s="17">
        <v>36749.0</v>
      </c>
      <c r="F19" s="16" t="s">
        <v>35</v>
      </c>
      <c r="G19" s="18"/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19"/>
      <c r="T19" s="19"/>
      <c r="U19" s="19"/>
      <c r="V19" s="19"/>
      <c r="W19" s="19"/>
      <c r="X19" s="14">
        <f t="shared" si="1"/>
        <v>1</v>
      </c>
    </row>
    <row r="20">
      <c r="A20" s="15">
        <v>17.0</v>
      </c>
      <c r="B20" s="16" t="s">
        <v>78</v>
      </c>
      <c r="C20" s="16" t="s">
        <v>79</v>
      </c>
      <c r="D20" s="16" t="s">
        <v>80</v>
      </c>
      <c r="E20" s="22">
        <v>36875.0</v>
      </c>
      <c r="F20" s="16" t="s">
        <v>35</v>
      </c>
      <c r="G20" s="18"/>
      <c r="H20" s="19"/>
      <c r="I20" s="20"/>
      <c r="J20" s="20"/>
      <c r="K20" s="20"/>
      <c r="L20" s="20"/>
      <c r="M20" s="21" t="s">
        <v>25</v>
      </c>
      <c r="N20" s="20"/>
      <c r="O20" s="20"/>
      <c r="P20" s="21" t="s">
        <v>26</v>
      </c>
      <c r="Q20" s="20"/>
      <c r="R20" s="20"/>
      <c r="S20" s="19"/>
      <c r="T20" s="19"/>
      <c r="U20" s="19"/>
      <c r="V20" s="19"/>
      <c r="W20" s="4" t="s">
        <v>26</v>
      </c>
      <c r="X20" s="14">
        <f t="shared" si="1"/>
        <v>0</v>
      </c>
    </row>
    <row r="21">
      <c r="A21" s="15">
        <v>18.0</v>
      </c>
      <c r="B21" s="16" t="s">
        <v>81</v>
      </c>
      <c r="C21" s="16" t="s">
        <v>82</v>
      </c>
      <c r="D21" s="16" t="s">
        <v>83</v>
      </c>
      <c r="E21" s="17">
        <v>36624.0</v>
      </c>
      <c r="F21" s="16" t="s">
        <v>35</v>
      </c>
      <c r="G21" s="18"/>
      <c r="H21" s="4"/>
      <c r="I21" s="20"/>
      <c r="J21" s="20"/>
      <c r="K21" s="21" t="s">
        <v>26</v>
      </c>
      <c r="L21" s="20"/>
      <c r="M21" s="20"/>
      <c r="N21" s="21" t="s">
        <v>25</v>
      </c>
      <c r="O21" s="20"/>
      <c r="P21" s="21" t="s">
        <v>26</v>
      </c>
      <c r="Q21" s="20"/>
      <c r="R21" s="20"/>
      <c r="S21" s="4" t="s">
        <v>46</v>
      </c>
      <c r="T21" s="4" t="s">
        <v>84</v>
      </c>
      <c r="U21" s="19"/>
      <c r="V21" s="19"/>
      <c r="W21" s="19"/>
      <c r="X21" s="14">
        <f t="shared" si="1"/>
        <v>0</v>
      </c>
    </row>
    <row r="22">
      <c r="A22" s="15">
        <v>19.0</v>
      </c>
      <c r="B22" s="16" t="s">
        <v>85</v>
      </c>
      <c r="C22" s="16" t="s">
        <v>86</v>
      </c>
      <c r="D22" s="16" t="s">
        <v>87</v>
      </c>
      <c r="E22" s="17">
        <v>36758.0</v>
      </c>
      <c r="F22" s="16" t="s">
        <v>35</v>
      </c>
      <c r="G22" s="18"/>
      <c r="H22" s="4"/>
      <c r="I22" s="20"/>
      <c r="J22" s="20"/>
      <c r="K22" s="20"/>
      <c r="L22" s="21" t="s">
        <v>25</v>
      </c>
      <c r="M22" s="20"/>
      <c r="N22" s="20"/>
      <c r="O22" s="20"/>
      <c r="P22" s="20"/>
      <c r="Q22" s="20"/>
      <c r="R22" s="20"/>
      <c r="S22" s="4" t="s">
        <v>26</v>
      </c>
      <c r="T22" s="19"/>
      <c r="U22" s="19"/>
      <c r="V22" s="4" t="s">
        <v>26</v>
      </c>
      <c r="W22" s="19"/>
      <c r="X22" s="14">
        <f t="shared" si="1"/>
        <v>0</v>
      </c>
    </row>
    <row r="23">
      <c r="A23" s="15">
        <v>20.0</v>
      </c>
      <c r="B23" s="16" t="s">
        <v>88</v>
      </c>
      <c r="C23" s="16" t="s">
        <v>89</v>
      </c>
      <c r="D23" s="16" t="s">
        <v>59</v>
      </c>
      <c r="E23" s="17">
        <v>36651.0</v>
      </c>
      <c r="F23" s="16" t="s">
        <v>35</v>
      </c>
      <c r="G23" s="18"/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19"/>
      <c r="T23" s="19"/>
      <c r="U23" s="19"/>
      <c r="V23" s="19"/>
      <c r="W23" s="19"/>
      <c r="X23" s="14">
        <f t="shared" si="1"/>
        <v>1</v>
      </c>
    </row>
    <row r="24">
      <c r="A24" s="15">
        <v>21.0</v>
      </c>
      <c r="B24" s="16" t="s">
        <v>90</v>
      </c>
      <c r="C24" s="16" t="s">
        <v>91</v>
      </c>
      <c r="D24" s="16" t="s">
        <v>92</v>
      </c>
      <c r="E24" s="17">
        <v>36605.0</v>
      </c>
      <c r="F24" s="16" t="s">
        <v>35</v>
      </c>
      <c r="G24" s="18"/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9"/>
      <c r="T24" s="19"/>
      <c r="U24" s="19"/>
      <c r="V24" s="19"/>
      <c r="W24" s="19"/>
      <c r="X24" s="14">
        <f t="shared" si="1"/>
        <v>1</v>
      </c>
    </row>
    <row r="25">
      <c r="A25" s="15">
        <v>22.0</v>
      </c>
      <c r="B25" s="16" t="s">
        <v>93</v>
      </c>
      <c r="C25" s="16" t="s">
        <v>94</v>
      </c>
      <c r="D25" s="16" t="s">
        <v>95</v>
      </c>
      <c r="E25" s="17">
        <v>36526.0</v>
      </c>
      <c r="F25" s="16" t="s">
        <v>35</v>
      </c>
      <c r="G25" s="18"/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19"/>
      <c r="T25" s="19"/>
      <c r="U25" s="19"/>
      <c r="V25" s="19"/>
      <c r="W25" s="19"/>
      <c r="X25" s="14">
        <f t="shared" si="1"/>
        <v>1</v>
      </c>
    </row>
    <row r="26">
      <c r="A26" s="15">
        <v>23.0</v>
      </c>
      <c r="B26" s="16" t="s">
        <v>96</v>
      </c>
      <c r="C26" s="16" t="s">
        <v>97</v>
      </c>
      <c r="D26" s="16" t="s">
        <v>98</v>
      </c>
      <c r="E26" s="22">
        <v>36826.0</v>
      </c>
      <c r="F26" s="16" t="s">
        <v>35</v>
      </c>
      <c r="G26" s="18"/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1" t="s">
        <v>26</v>
      </c>
      <c r="S26" s="19"/>
      <c r="T26" s="19"/>
      <c r="U26" s="19"/>
      <c r="V26" s="19"/>
      <c r="W26" s="19"/>
      <c r="X26" s="14">
        <f t="shared" si="1"/>
        <v>0</v>
      </c>
    </row>
    <row r="27">
      <c r="A27" s="6">
        <v>24.0</v>
      </c>
      <c r="B27" s="7" t="s">
        <v>99</v>
      </c>
      <c r="C27" s="7" t="s">
        <v>100</v>
      </c>
      <c r="D27" s="7" t="s">
        <v>101</v>
      </c>
      <c r="E27" s="28">
        <v>36727.0</v>
      </c>
      <c r="F27" s="7" t="s">
        <v>35</v>
      </c>
      <c r="G27" s="9"/>
      <c r="H27" s="10"/>
      <c r="I27" s="11"/>
      <c r="J27" s="12" t="s">
        <v>26</v>
      </c>
      <c r="K27" s="11"/>
      <c r="L27" s="12" t="s">
        <v>26</v>
      </c>
      <c r="M27" s="12" t="s">
        <v>26</v>
      </c>
      <c r="N27" s="11"/>
      <c r="O27" s="11"/>
      <c r="P27" s="12" t="s">
        <v>26</v>
      </c>
      <c r="Q27" s="12" t="s">
        <v>26</v>
      </c>
      <c r="R27" s="11"/>
      <c r="S27" s="10"/>
      <c r="T27" s="10"/>
      <c r="U27" s="13" t="s">
        <v>26</v>
      </c>
      <c r="V27" s="10"/>
      <c r="W27" s="10"/>
      <c r="X27" s="14">
        <f t="shared" si="1"/>
        <v>0</v>
      </c>
    </row>
    <row r="28">
      <c r="A28" s="15">
        <v>25.0</v>
      </c>
      <c r="B28" s="16" t="s">
        <v>102</v>
      </c>
      <c r="C28" s="16" t="s">
        <v>103</v>
      </c>
      <c r="D28" s="16" t="s">
        <v>104</v>
      </c>
      <c r="E28" s="17">
        <v>36800.0</v>
      </c>
      <c r="F28" s="16" t="s">
        <v>35</v>
      </c>
      <c r="G28" s="18"/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9"/>
      <c r="T28" s="19"/>
      <c r="U28" s="19"/>
      <c r="V28" s="19"/>
      <c r="W28" s="19"/>
      <c r="X28" s="14">
        <f t="shared" si="1"/>
        <v>1</v>
      </c>
    </row>
    <row r="29">
      <c r="A29" s="15">
        <v>26.0</v>
      </c>
      <c r="B29" s="16" t="s">
        <v>105</v>
      </c>
      <c r="C29" s="16" t="s">
        <v>106</v>
      </c>
      <c r="D29" s="16" t="s">
        <v>107</v>
      </c>
      <c r="E29" s="17">
        <v>36755.0</v>
      </c>
      <c r="F29" s="16" t="s">
        <v>35</v>
      </c>
      <c r="G29" s="18"/>
      <c r="H29" s="19"/>
      <c r="I29" s="20"/>
      <c r="J29" s="20"/>
      <c r="K29" s="20"/>
      <c r="L29" s="20"/>
      <c r="M29" s="20"/>
      <c r="N29" s="20"/>
      <c r="O29" s="20"/>
      <c r="P29" s="21" t="s">
        <v>26</v>
      </c>
      <c r="Q29" s="20"/>
      <c r="R29" s="20"/>
      <c r="S29" s="19"/>
      <c r="T29" s="19"/>
      <c r="U29" s="19"/>
      <c r="V29" s="19"/>
      <c r="W29" s="19"/>
      <c r="X29" s="14">
        <f t="shared" si="1"/>
        <v>0</v>
      </c>
    </row>
    <row r="30">
      <c r="A30" s="15">
        <v>27.0</v>
      </c>
      <c r="B30" s="16" t="s">
        <v>108</v>
      </c>
      <c r="C30" s="16" t="s">
        <v>109</v>
      </c>
      <c r="D30" s="16" t="s">
        <v>110</v>
      </c>
      <c r="E30" s="17">
        <v>36704.0</v>
      </c>
      <c r="F30" s="16" t="s">
        <v>35</v>
      </c>
      <c r="G30" s="18"/>
      <c r="H30" s="19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19"/>
      <c r="T30" s="19"/>
      <c r="U30" s="19"/>
      <c r="V30" s="4" t="s">
        <v>26</v>
      </c>
      <c r="W30" s="19"/>
      <c r="X30" s="14">
        <f t="shared" si="1"/>
        <v>0</v>
      </c>
    </row>
    <row r="31">
      <c r="A31" s="15">
        <v>28.0</v>
      </c>
      <c r="B31" s="16" t="s">
        <v>111</v>
      </c>
      <c r="C31" s="16" t="s">
        <v>112</v>
      </c>
      <c r="D31" s="16" t="s">
        <v>104</v>
      </c>
      <c r="E31" s="17">
        <v>36552.0</v>
      </c>
      <c r="F31" s="16" t="s">
        <v>35</v>
      </c>
      <c r="G31" s="18"/>
      <c r="H31" s="4"/>
      <c r="I31" s="20"/>
      <c r="J31" s="20"/>
      <c r="K31" s="20"/>
      <c r="L31" s="21" t="s">
        <v>25</v>
      </c>
      <c r="M31" s="20"/>
      <c r="N31" s="20"/>
      <c r="O31" s="20"/>
      <c r="P31" s="20"/>
      <c r="Q31" s="20"/>
      <c r="R31" s="20"/>
      <c r="S31" s="4" t="s">
        <v>26</v>
      </c>
      <c r="T31" s="19"/>
      <c r="U31" s="19"/>
      <c r="V31" s="19"/>
      <c r="W31" s="4" t="s">
        <v>26</v>
      </c>
      <c r="X31" s="14">
        <f t="shared" si="1"/>
        <v>0</v>
      </c>
    </row>
    <row r="32" ht="16.5" customHeight="1">
      <c r="A32" s="23">
        <v>29.0</v>
      </c>
      <c r="B32" s="24" t="s">
        <v>113</v>
      </c>
      <c r="C32" s="24" t="s">
        <v>114</v>
      </c>
      <c r="D32" s="24" t="s">
        <v>115</v>
      </c>
      <c r="E32" s="25">
        <v>36833.0</v>
      </c>
      <c r="F32" s="24" t="s">
        <v>35</v>
      </c>
      <c r="G32" s="26"/>
      <c r="H32" s="29"/>
      <c r="I32" s="20"/>
      <c r="J32" s="20"/>
      <c r="K32" s="20"/>
      <c r="L32" s="20"/>
      <c r="M32" s="20"/>
      <c r="N32" s="20"/>
      <c r="O32" s="21" t="s">
        <v>25</v>
      </c>
      <c r="P32" s="20"/>
      <c r="Q32" s="20"/>
      <c r="R32" s="20"/>
      <c r="S32" s="29" t="s">
        <v>116</v>
      </c>
      <c r="T32" s="19"/>
      <c r="U32" s="19"/>
      <c r="V32" s="19"/>
      <c r="W32" s="4" t="s">
        <v>26</v>
      </c>
      <c r="X32" s="14">
        <f t="shared" si="1"/>
        <v>0</v>
      </c>
    </row>
    <row r="33">
      <c r="A33" s="23">
        <v>30.0</v>
      </c>
      <c r="B33" s="24" t="s">
        <v>117</v>
      </c>
      <c r="C33" s="24" t="s">
        <v>118</v>
      </c>
      <c r="D33" s="24" t="s">
        <v>119</v>
      </c>
      <c r="E33" s="25">
        <v>36724.0</v>
      </c>
      <c r="F33" s="24" t="s">
        <v>35</v>
      </c>
      <c r="G33" s="26"/>
      <c r="H33" s="30"/>
      <c r="I33" s="20"/>
      <c r="J33" s="21" t="s">
        <v>26</v>
      </c>
      <c r="K33" s="20"/>
      <c r="L33" s="20"/>
      <c r="M33" s="20"/>
      <c r="N33" s="21" t="s">
        <v>26</v>
      </c>
      <c r="O33" s="20"/>
      <c r="P33" s="21" t="s">
        <v>26</v>
      </c>
      <c r="Q33" s="21" t="s">
        <v>26</v>
      </c>
      <c r="R33" s="21" t="s">
        <v>26</v>
      </c>
      <c r="S33" s="30" t="s">
        <v>26</v>
      </c>
      <c r="T33" s="30" t="s">
        <v>26</v>
      </c>
      <c r="U33" s="30" t="s">
        <v>26</v>
      </c>
      <c r="V33" s="30" t="s">
        <v>26</v>
      </c>
      <c r="W33" s="4" t="s">
        <v>26</v>
      </c>
      <c r="X33" s="14">
        <f t="shared" si="1"/>
        <v>0</v>
      </c>
    </row>
    <row r="34">
      <c r="A34" s="15">
        <v>31.0</v>
      </c>
      <c r="B34" s="16" t="s">
        <v>120</v>
      </c>
      <c r="C34" s="16" t="s">
        <v>121</v>
      </c>
      <c r="D34" s="16" t="s">
        <v>122</v>
      </c>
      <c r="E34" s="17">
        <v>36776.0</v>
      </c>
      <c r="F34" s="16" t="s">
        <v>35</v>
      </c>
      <c r="G34" s="18"/>
      <c r="H34" s="19"/>
      <c r="I34" s="20"/>
      <c r="J34" s="20"/>
      <c r="K34" s="20"/>
      <c r="L34" s="20"/>
      <c r="M34" s="20"/>
      <c r="N34" s="20"/>
      <c r="O34" s="20"/>
      <c r="P34" s="20"/>
      <c r="Q34" s="21" t="s">
        <v>26</v>
      </c>
      <c r="R34" s="20"/>
      <c r="S34" s="19"/>
      <c r="T34" s="19"/>
      <c r="U34" s="19"/>
      <c r="V34" s="4" t="s">
        <v>25</v>
      </c>
      <c r="W34" s="19"/>
      <c r="X34" s="14">
        <f t="shared" si="1"/>
        <v>0</v>
      </c>
    </row>
    <row r="35">
      <c r="A35" s="15">
        <v>32.0</v>
      </c>
      <c r="B35" s="16" t="s">
        <v>123</v>
      </c>
      <c r="C35" s="16" t="s">
        <v>124</v>
      </c>
      <c r="D35" s="16" t="s">
        <v>125</v>
      </c>
      <c r="E35" s="22">
        <v>36818.0</v>
      </c>
      <c r="F35" s="16" t="s">
        <v>35</v>
      </c>
      <c r="G35" s="18"/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19"/>
      <c r="T35" s="19"/>
      <c r="U35" s="19"/>
      <c r="V35" s="19"/>
      <c r="W35" s="19"/>
      <c r="X35" s="14">
        <f t="shared" si="1"/>
        <v>1</v>
      </c>
    </row>
    <row r="36">
      <c r="A36" s="15">
        <v>33.0</v>
      </c>
      <c r="B36" s="16" t="s">
        <v>126</v>
      </c>
      <c r="C36" s="16" t="s">
        <v>127</v>
      </c>
      <c r="D36" s="16" t="s">
        <v>128</v>
      </c>
      <c r="E36" s="22">
        <v>36881.0</v>
      </c>
      <c r="F36" s="16" t="s">
        <v>35</v>
      </c>
      <c r="G36" s="18"/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19"/>
      <c r="T36" s="19"/>
      <c r="U36" s="19"/>
      <c r="V36" s="19"/>
      <c r="W36" s="19"/>
      <c r="X36" s="14">
        <f t="shared" si="1"/>
        <v>1</v>
      </c>
    </row>
    <row r="37">
      <c r="A37" s="15">
        <v>34.0</v>
      </c>
      <c r="B37" s="16" t="s">
        <v>129</v>
      </c>
      <c r="C37" s="16" t="s">
        <v>130</v>
      </c>
      <c r="D37" s="16" t="s">
        <v>131</v>
      </c>
      <c r="E37" s="17">
        <v>36606.0</v>
      </c>
      <c r="F37" s="16" t="s">
        <v>35</v>
      </c>
      <c r="G37" s="18"/>
      <c r="H37" s="19"/>
      <c r="I37" s="20"/>
      <c r="J37" s="20"/>
      <c r="K37" s="20"/>
      <c r="L37" s="20"/>
      <c r="M37" s="20"/>
      <c r="N37" s="20"/>
      <c r="O37" s="20"/>
      <c r="P37" s="21" t="s">
        <v>26</v>
      </c>
      <c r="Q37" s="20"/>
      <c r="R37" s="20"/>
      <c r="S37" s="19"/>
      <c r="T37" s="19"/>
      <c r="U37" s="19"/>
      <c r="V37" s="4" t="s">
        <v>25</v>
      </c>
      <c r="W37" s="19"/>
      <c r="X37" s="14">
        <f t="shared" si="1"/>
        <v>0</v>
      </c>
    </row>
    <row r="38">
      <c r="A38" s="15">
        <v>35.0</v>
      </c>
      <c r="B38" s="16" t="s">
        <v>132</v>
      </c>
      <c r="C38" s="16" t="s">
        <v>38</v>
      </c>
      <c r="D38" s="16" t="s">
        <v>133</v>
      </c>
      <c r="E38" s="22">
        <v>36819.0</v>
      </c>
      <c r="F38" s="16" t="s">
        <v>35</v>
      </c>
      <c r="G38" s="18"/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19"/>
      <c r="T38" s="19"/>
      <c r="U38" s="19"/>
      <c r="V38" s="19"/>
      <c r="W38" s="19"/>
      <c r="X38" s="14">
        <f t="shared" si="1"/>
        <v>1</v>
      </c>
    </row>
    <row r="39">
      <c r="A39" s="15">
        <v>36.0</v>
      </c>
      <c r="B39" s="16" t="s">
        <v>134</v>
      </c>
      <c r="C39" s="16" t="s">
        <v>135</v>
      </c>
      <c r="D39" s="16" t="s">
        <v>136</v>
      </c>
      <c r="E39" s="17">
        <v>36767.0</v>
      </c>
      <c r="F39" s="16" t="s">
        <v>35</v>
      </c>
      <c r="G39" s="18"/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19"/>
      <c r="T39" s="19"/>
      <c r="U39" s="19"/>
      <c r="V39" s="19"/>
      <c r="W39" s="19"/>
      <c r="X39" s="14">
        <f t="shared" si="1"/>
        <v>1</v>
      </c>
    </row>
    <row r="40">
      <c r="A40" s="15">
        <v>37.0</v>
      </c>
      <c r="B40" s="16" t="s">
        <v>137</v>
      </c>
      <c r="C40" s="16" t="s">
        <v>138</v>
      </c>
      <c r="D40" s="16" t="s">
        <v>98</v>
      </c>
      <c r="E40" s="17">
        <v>36581.0</v>
      </c>
      <c r="F40" s="16" t="s">
        <v>35</v>
      </c>
      <c r="G40" s="18"/>
      <c r="H40" s="19"/>
      <c r="I40" s="20"/>
      <c r="J40" s="20"/>
      <c r="K40" s="20"/>
      <c r="L40" s="20"/>
      <c r="M40" s="20"/>
      <c r="N40" s="20"/>
      <c r="O40" s="20"/>
      <c r="P40" s="21" t="s">
        <v>26</v>
      </c>
      <c r="Q40" s="20"/>
      <c r="R40" s="20"/>
      <c r="S40" s="19"/>
      <c r="T40" s="19"/>
      <c r="U40" s="19"/>
      <c r="V40" s="19"/>
      <c r="W40" s="19"/>
      <c r="X40" s="14">
        <f t="shared" si="1"/>
        <v>0</v>
      </c>
    </row>
    <row r="41">
      <c r="A41" s="15">
        <v>38.0</v>
      </c>
      <c r="B41" s="16" t="s">
        <v>139</v>
      </c>
      <c r="C41" s="16" t="s">
        <v>140</v>
      </c>
      <c r="D41" s="16" t="s">
        <v>141</v>
      </c>
      <c r="E41" s="17">
        <v>36574.0</v>
      </c>
      <c r="F41" s="16" t="s">
        <v>35</v>
      </c>
      <c r="G41" s="18"/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19"/>
      <c r="T41" s="19"/>
      <c r="U41" s="19"/>
      <c r="V41" s="19"/>
      <c r="W41" s="19"/>
      <c r="X41" s="14">
        <f t="shared" si="1"/>
        <v>1</v>
      </c>
    </row>
    <row r="42">
      <c r="A42" s="15">
        <v>39.0</v>
      </c>
      <c r="B42" s="16" t="s">
        <v>142</v>
      </c>
      <c r="C42" s="16" t="s">
        <v>143</v>
      </c>
      <c r="D42" s="16" t="s">
        <v>144</v>
      </c>
      <c r="E42" s="22">
        <v>36813.0</v>
      </c>
      <c r="F42" s="16" t="s">
        <v>35</v>
      </c>
      <c r="G42" s="18"/>
      <c r="H42" s="19"/>
      <c r="I42" s="20"/>
      <c r="J42" s="20"/>
      <c r="K42" s="20"/>
      <c r="L42" s="20"/>
      <c r="M42" s="20"/>
      <c r="N42" s="20"/>
      <c r="O42" s="20"/>
      <c r="P42" s="20"/>
      <c r="Q42" s="21" t="s">
        <v>26</v>
      </c>
      <c r="R42" s="21" t="s">
        <v>26</v>
      </c>
      <c r="S42" s="19"/>
      <c r="T42" s="19"/>
      <c r="U42" s="19"/>
      <c r="V42" s="19"/>
      <c r="W42" s="4" t="s">
        <v>26</v>
      </c>
      <c r="X42" s="14">
        <f t="shared" si="1"/>
        <v>0</v>
      </c>
    </row>
    <row r="43">
      <c r="A43" s="6">
        <v>40.0</v>
      </c>
      <c r="B43" s="7" t="s">
        <v>145</v>
      </c>
      <c r="C43" s="7" t="s">
        <v>146</v>
      </c>
      <c r="D43" s="7" t="s">
        <v>147</v>
      </c>
      <c r="E43" s="28">
        <v>36749.0</v>
      </c>
      <c r="F43" s="7" t="s">
        <v>35</v>
      </c>
      <c r="G43" s="9"/>
      <c r="H43" s="10"/>
      <c r="I43" s="11"/>
      <c r="J43" s="11"/>
      <c r="K43" s="12" t="s">
        <v>26</v>
      </c>
      <c r="L43" s="11"/>
      <c r="M43" s="11"/>
      <c r="N43" s="11"/>
      <c r="O43" s="12" t="s">
        <v>26</v>
      </c>
      <c r="P43" s="11"/>
      <c r="Q43" s="12" t="s">
        <v>26</v>
      </c>
      <c r="R43" s="12" t="s">
        <v>26</v>
      </c>
      <c r="S43" s="10"/>
      <c r="T43" s="13" t="s">
        <v>26</v>
      </c>
      <c r="U43" s="13" t="s">
        <v>26</v>
      </c>
      <c r="V43" s="10"/>
      <c r="W43" s="10"/>
      <c r="X43" s="14">
        <f t="shared" si="1"/>
        <v>0</v>
      </c>
    </row>
    <row r="44">
      <c r="A44" s="15">
        <v>41.0</v>
      </c>
      <c r="B44" s="16" t="s">
        <v>148</v>
      </c>
      <c r="C44" s="16" t="s">
        <v>149</v>
      </c>
      <c r="D44" s="16" t="s">
        <v>150</v>
      </c>
      <c r="E44" s="22">
        <v>36841.0</v>
      </c>
      <c r="F44" s="16" t="s">
        <v>35</v>
      </c>
      <c r="G44" s="19"/>
      <c r="H44" s="4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4" t="s">
        <v>46</v>
      </c>
      <c r="T44" s="19"/>
      <c r="U44" s="19"/>
      <c r="V44" s="19"/>
      <c r="W44" s="19"/>
      <c r="X44" s="14">
        <f t="shared" si="1"/>
        <v>1</v>
      </c>
    </row>
    <row r="45">
      <c r="A45" s="31"/>
      <c r="S45" s="14">
        <f t="shared" ref="S45:W45" si="2">COUNTBLANK(S4:S44)</f>
        <v>32</v>
      </c>
      <c r="T45" s="14">
        <f t="shared" si="2"/>
        <v>35</v>
      </c>
      <c r="U45" s="14">
        <f t="shared" si="2"/>
        <v>36</v>
      </c>
      <c r="V45" s="14">
        <f t="shared" si="2"/>
        <v>34</v>
      </c>
      <c r="W45" s="14">
        <f t="shared" si="2"/>
        <v>36</v>
      </c>
    </row>
  </sheetData>
  <mergeCells count="1">
    <mergeCell ref="C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.25"/>
    <col customWidth="1" min="3" max="3" width="16.38"/>
    <col customWidth="1" min="4" max="4" width="6.13"/>
    <col customWidth="1" min="5" max="6" width="9.0"/>
  </cols>
  <sheetData>
    <row r="1">
      <c r="A1" s="32" t="s">
        <v>151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34" t="s">
        <v>152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35" t="s">
        <v>153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6" t="s">
        <v>154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37"/>
      <c r="B5" s="37"/>
      <c r="C5" s="37"/>
      <c r="D5" s="37"/>
      <c r="E5" s="37"/>
      <c r="F5" s="37"/>
    </row>
    <row r="6">
      <c r="A6" s="38" t="s">
        <v>0</v>
      </c>
      <c r="B6" s="38" t="s">
        <v>1</v>
      </c>
      <c r="C6" s="39" t="s">
        <v>2</v>
      </c>
      <c r="D6" s="3"/>
      <c r="E6" s="38" t="s">
        <v>3</v>
      </c>
      <c r="F6" s="38" t="s">
        <v>4</v>
      </c>
      <c r="G6" s="40" t="s">
        <v>155</v>
      </c>
      <c r="H6" s="40" t="s">
        <v>5</v>
      </c>
    </row>
    <row r="7">
      <c r="A7" s="41">
        <v>1.0</v>
      </c>
      <c r="B7" s="42" t="s">
        <v>21</v>
      </c>
      <c r="C7" s="43" t="s">
        <v>22</v>
      </c>
      <c r="D7" s="44" t="s">
        <v>23</v>
      </c>
      <c r="E7" s="45">
        <v>35067.0</v>
      </c>
      <c r="F7" s="42" t="s">
        <v>24</v>
      </c>
      <c r="G7" s="19"/>
      <c r="H7" s="19"/>
    </row>
    <row r="8">
      <c r="A8" s="41">
        <v>2.0</v>
      </c>
      <c r="B8" s="42" t="s">
        <v>28</v>
      </c>
      <c r="C8" s="43" t="s">
        <v>29</v>
      </c>
      <c r="D8" s="46" t="s">
        <v>30</v>
      </c>
      <c r="E8" s="47">
        <v>36045.0</v>
      </c>
      <c r="F8" s="42" t="s">
        <v>31</v>
      </c>
      <c r="G8" s="19"/>
      <c r="H8" s="19"/>
    </row>
    <row r="9">
      <c r="A9" s="41">
        <v>3.0</v>
      </c>
      <c r="B9" s="42" t="s">
        <v>32</v>
      </c>
      <c r="C9" s="43" t="s">
        <v>33</v>
      </c>
      <c r="D9" s="46" t="s">
        <v>34</v>
      </c>
      <c r="E9" s="47">
        <v>36589.0</v>
      </c>
      <c r="F9" s="42" t="s">
        <v>35</v>
      </c>
      <c r="G9" s="19"/>
      <c r="H9" s="19"/>
    </row>
    <row r="10">
      <c r="A10" s="41">
        <v>4.0</v>
      </c>
      <c r="B10" s="42" t="s">
        <v>37</v>
      </c>
      <c r="C10" s="43" t="s">
        <v>38</v>
      </c>
      <c r="D10" s="46" t="s">
        <v>39</v>
      </c>
      <c r="E10" s="48">
        <v>36841.0</v>
      </c>
      <c r="F10" s="42" t="s">
        <v>35</v>
      </c>
      <c r="G10" s="19"/>
      <c r="H10" s="19"/>
    </row>
    <row r="11">
      <c r="A11" s="41">
        <v>5.0</v>
      </c>
      <c r="B11" s="42" t="s">
        <v>40</v>
      </c>
      <c r="C11" s="43" t="s">
        <v>41</v>
      </c>
      <c r="D11" s="46" t="s">
        <v>42</v>
      </c>
      <c r="E11" s="47">
        <v>36631.0</v>
      </c>
      <c r="F11" s="42" t="s">
        <v>35</v>
      </c>
      <c r="G11" s="19"/>
      <c r="H11" s="19"/>
    </row>
    <row r="12">
      <c r="A12" s="41">
        <v>6.0</v>
      </c>
      <c r="B12" s="42" t="s">
        <v>43</v>
      </c>
      <c r="C12" s="43" t="s">
        <v>44</v>
      </c>
      <c r="D12" s="46" t="s">
        <v>45</v>
      </c>
      <c r="E12" s="47">
        <v>36590.0</v>
      </c>
      <c r="F12" s="42" t="s">
        <v>35</v>
      </c>
      <c r="G12" s="19"/>
      <c r="H12" s="19"/>
    </row>
    <row r="13">
      <c r="A13" s="41">
        <v>7.0</v>
      </c>
      <c r="B13" s="42" t="s">
        <v>47</v>
      </c>
      <c r="C13" s="43" t="s">
        <v>48</v>
      </c>
      <c r="D13" s="46" t="s">
        <v>49</v>
      </c>
      <c r="E13" s="47">
        <v>36712.0</v>
      </c>
      <c r="F13" s="42" t="s">
        <v>35</v>
      </c>
      <c r="G13" s="19"/>
      <c r="H13" s="19"/>
    </row>
    <row r="14">
      <c r="A14" s="41">
        <v>8.0</v>
      </c>
      <c r="B14" s="42" t="s">
        <v>51</v>
      </c>
      <c r="C14" s="43" t="s">
        <v>52</v>
      </c>
      <c r="D14" s="46" t="s">
        <v>53</v>
      </c>
      <c r="E14" s="47">
        <v>36540.0</v>
      </c>
      <c r="F14" s="42" t="s">
        <v>35</v>
      </c>
      <c r="G14" s="19"/>
      <c r="H14" s="19"/>
    </row>
    <row r="15">
      <c r="A15" s="41">
        <v>9.0</v>
      </c>
      <c r="B15" s="42" t="s">
        <v>54</v>
      </c>
      <c r="C15" s="43" t="s">
        <v>55</v>
      </c>
      <c r="D15" s="46" t="s">
        <v>56</v>
      </c>
      <c r="E15" s="48">
        <v>36875.0</v>
      </c>
      <c r="F15" s="42" t="s">
        <v>35</v>
      </c>
      <c r="G15" s="19"/>
      <c r="H15" s="19"/>
    </row>
    <row r="16">
      <c r="A16" s="41">
        <v>10.0</v>
      </c>
      <c r="B16" s="42" t="s">
        <v>57</v>
      </c>
      <c r="C16" s="43" t="s">
        <v>58</v>
      </c>
      <c r="D16" s="46" t="s">
        <v>59</v>
      </c>
      <c r="E16" s="47">
        <v>36696.0</v>
      </c>
      <c r="F16" s="42" t="s">
        <v>35</v>
      </c>
      <c r="G16" s="19"/>
      <c r="H16" s="19"/>
    </row>
    <row r="17">
      <c r="A17" s="41">
        <v>11.0</v>
      </c>
      <c r="B17" s="42" t="s">
        <v>60</v>
      </c>
      <c r="C17" s="43" t="s">
        <v>61</v>
      </c>
      <c r="D17" s="46" t="s">
        <v>62</v>
      </c>
      <c r="E17" s="47">
        <v>36687.0</v>
      </c>
      <c r="F17" s="42" t="s">
        <v>35</v>
      </c>
      <c r="G17" s="19"/>
      <c r="H17" s="19"/>
    </row>
    <row r="18">
      <c r="A18" s="41">
        <v>12.0</v>
      </c>
      <c r="B18" s="42" t="s">
        <v>63</v>
      </c>
      <c r="C18" s="43" t="s">
        <v>64</v>
      </c>
      <c r="D18" s="46" t="s">
        <v>65</v>
      </c>
      <c r="E18" s="48">
        <v>36851.0</v>
      </c>
      <c r="F18" s="42" t="s">
        <v>35</v>
      </c>
      <c r="G18" s="19"/>
      <c r="H18" s="19"/>
    </row>
    <row r="19">
      <c r="A19" s="41">
        <v>13.0</v>
      </c>
      <c r="B19" s="42" t="s">
        <v>66</v>
      </c>
      <c r="C19" s="43" t="s">
        <v>67</v>
      </c>
      <c r="D19" s="46" t="s">
        <v>68</v>
      </c>
      <c r="E19" s="48">
        <v>36858.0</v>
      </c>
      <c r="F19" s="42" t="s">
        <v>35</v>
      </c>
      <c r="G19" s="19"/>
      <c r="H19" s="19"/>
    </row>
    <row r="20">
      <c r="A20" s="41">
        <v>14.0</v>
      </c>
      <c r="B20" s="42" t="s">
        <v>69</v>
      </c>
      <c r="C20" s="43" t="s">
        <v>70</v>
      </c>
      <c r="D20" s="46" t="s">
        <v>71</v>
      </c>
      <c r="E20" s="47">
        <v>36763.0</v>
      </c>
      <c r="F20" s="42" t="s">
        <v>35</v>
      </c>
      <c r="G20" s="19"/>
      <c r="H20" s="19"/>
    </row>
    <row r="21">
      <c r="A21" s="41">
        <v>15.0</v>
      </c>
      <c r="B21" s="42" t="s">
        <v>72</v>
      </c>
      <c r="C21" s="43" t="s">
        <v>73</v>
      </c>
      <c r="D21" s="46" t="s">
        <v>74</v>
      </c>
      <c r="E21" s="47">
        <v>36533.0</v>
      </c>
      <c r="F21" s="42" t="s">
        <v>35</v>
      </c>
      <c r="G21" s="19"/>
      <c r="H21" s="19"/>
    </row>
    <row r="22">
      <c r="A22" s="41">
        <v>16.0</v>
      </c>
      <c r="B22" s="42" t="s">
        <v>75</v>
      </c>
      <c r="C22" s="43" t="s">
        <v>76</v>
      </c>
      <c r="D22" s="46" t="s">
        <v>77</v>
      </c>
      <c r="E22" s="47">
        <v>36749.0</v>
      </c>
      <c r="F22" s="42" t="s">
        <v>35</v>
      </c>
      <c r="G22" s="19"/>
      <c r="H22" s="19"/>
    </row>
    <row r="23">
      <c r="A23" s="41">
        <v>17.0</v>
      </c>
      <c r="B23" s="42" t="s">
        <v>78</v>
      </c>
      <c r="C23" s="43" t="s">
        <v>79</v>
      </c>
      <c r="D23" s="46" t="s">
        <v>80</v>
      </c>
      <c r="E23" s="48">
        <v>36875.0</v>
      </c>
      <c r="F23" s="42" t="s">
        <v>35</v>
      </c>
      <c r="G23" s="19"/>
      <c r="H23" s="19"/>
    </row>
    <row r="24">
      <c r="A24" s="41">
        <v>18.0</v>
      </c>
      <c r="B24" s="42" t="s">
        <v>81</v>
      </c>
      <c r="C24" s="43" t="s">
        <v>82</v>
      </c>
      <c r="D24" s="46" t="s">
        <v>83</v>
      </c>
      <c r="E24" s="47">
        <v>36624.0</v>
      </c>
      <c r="F24" s="42" t="s">
        <v>35</v>
      </c>
      <c r="G24" s="19"/>
      <c r="H24" s="19"/>
    </row>
    <row r="25">
      <c r="A25" s="41">
        <v>19.0</v>
      </c>
      <c r="B25" s="42" t="s">
        <v>85</v>
      </c>
      <c r="C25" s="43" t="s">
        <v>86</v>
      </c>
      <c r="D25" s="46" t="s">
        <v>87</v>
      </c>
      <c r="E25" s="47">
        <v>36758.0</v>
      </c>
      <c r="F25" s="42" t="s">
        <v>35</v>
      </c>
      <c r="G25" s="19"/>
      <c r="H25" s="19"/>
    </row>
    <row r="26">
      <c r="A26" s="41">
        <v>20.0</v>
      </c>
      <c r="B26" s="42" t="s">
        <v>88</v>
      </c>
      <c r="C26" s="43" t="s">
        <v>89</v>
      </c>
      <c r="D26" s="46" t="s">
        <v>59</v>
      </c>
      <c r="E26" s="47">
        <v>36651.0</v>
      </c>
      <c r="F26" s="42" t="s">
        <v>35</v>
      </c>
      <c r="G26" s="19"/>
      <c r="H26" s="19"/>
    </row>
    <row r="27">
      <c r="A27" s="41">
        <v>21.0</v>
      </c>
      <c r="B27" s="42" t="s">
        <v>90</v>
      </c>
      <c r="C27" s="43" t="s">
        <v>91</v>
      </c>
      <c r="D27" s="46" t="s">
        <v>92</v>
      </c>
      <c r="E27" s="47">
        <v>36605.0</v>
      </c>
      <c r="F27" s="42" t="s">
        <v>35</v>
      </c>
      <c r="G27" s="19"/>
      <c r="H27" s="19"/>
    </row>
    <row r="28">
      <c r="A28" s="41">
        <v>22.0</v>
      </c>
      <c r="B28" s="42" t="s">
        <v>93</v>
      </c>
      <c r="C28" s="43" t="s">
        <v>94</v>
      </c>
      <c r="D28" s="46" t="s">
        <v>95</v>
      </c>
      <c r="E28" s="47">
        <v>36526.0</v>
      </c>
      <c r="F28" s="42" t="s">
        <v>35</v>
      </c>
      <c r="G28" s="19"/>
      <c r="H28" s="19"/>
    </row>
    <row r="29">
      <c r="A29" s="41">
        <v>23.0</v>
      </c>
      <c r="B29" s="42" t="s">
        <v>96</v>
      </c>
      <c r="C29" s="43" t="s">
        <v>97</v>
      </c>
      <c r="D29" s="46" t="s">
        <v>98</v>
      </c>
      <c r="E29" s="48">
        <v>36826.0</v>
      </c>
      <c r="F29" s="42" t="s">
        <v>35</v>
      </c>
      <c r="G29" s="19"/>
      <c r="H29" s="19"/>
    </row>
    <row r="30">
      <c r="A30" s="41">
        <v>24.0</v>
      </c>
      <c r="B30" s="42" t="s">
        <v>99</v>
      </c>
      <c r="C30" s="43" t="s">
        <v>100</v>
      </c>
      <c r="D30" s="46" t="s">
        <v>101</v>
      </c>
      <c r="E30" s="47">
        <v>36727.0</v>
      </c>
      <c r="F30" s="42" t="s">
        <v>35</v>
      </c>
      <c r="G30" s="19"/>
      <c r="H30" s="19"/>
    </row>
    <row r="31">
      <c r="A31" s="41">
        <v>25.0</v>
      </c>
      <c r="B31" s="42" t="s">
        <v>102</v>
      </c>
      <c r="C31" s="43" t="s">
        <v>103</v>
      </c>
      <c r="D31" s="46" t="s">
        <v>104</v>
      </c>
      <c r="E31" s="47">
        <v>36800.0</v>
      </c>
      <c r="F31" s="42" t="s">
        <v>35</v>
      </c>
      <c r="G31" s="19"/>
      <c r="H31" s="19"/>
    </row>
    <row r="32">
      <c r="A32" s="41">
        <v>26.0</v>
      </c>
      <c r="B32" s="42" t="s">
        <v>105</v>
      </c>
      <c r="C32" s="43" t="s">
        <v>106</v>
      </c>
      <c r="D32" s="46" t="s">
        <v>107</v>
      </c>
      <c r="E32" s="47">
        <v>36755.0</v>
      </c>
      <c r="F32" s="42" t="s">
        <v>35</v>
      </c>
      <c r="G32" s="19"/>
      <c r="H32" s="19"/>
    </row>
    <row r="33">
      <c r="A33" s="41">
        <v>27.0</v>
      </c>
      <c r="B33" s="42" t="s">
        <v>108</v>
      </c>
      <c r="C33" s="43" t="s">
        <v>109</v>
      </c>
      <c r="D33" s="46" t="s">
        <v>110</v>
      </c>
      <c r="E33" s="47">
        <v>36704.0</v>
      </c>
      <c r="F33" s="42" t="s">
        <v>35</v>
      </c>
      <c r="G33" s="19"/>
      <c r="H33" s="19"/>
    </row>
    <row r="34">
      <c r="A34" s="41">
        <v>28.0</v>
      </c>
      <c r="B34" s="42" t="s">
        <v>111</v>
      </c>
      <c r="C34" s="43" t="s">
        <v>112</v>
      </c>
      <c r="D34" s="46" t="s">
        <v>104</v>
      </c>
      <c r="E34" s="47">
        <v>36552.0</v>
      </c>
      <c r="F34" s="42" t="s">
        <v>35</v>
      </c>
      <c r="G34" s="19"/>
      <c r="H34" s="19"/>
    </row>
    <row r="35">
      <c r="A35" s="41">
        <v>29.0</v>
      </c>
      <c r="B35" s="42" t="s">
        <v>113</v>
      </c>
      <c r="C35" s="43" t="s">
        <v>114</v>
      </c>
      <c r="D35" s="46" t="s">
        <v>115</v>
      </c>
      <c r="E35" s="47">
        <v>36833.0</v>
      </c>
      <c r="F35" s="42" t="s">
        <v>35</v>
      </c>
      <c r="G35" s="19"/>
      <c r="H35" s="19"/>
    </row>
    <row r="36">
      <c r="A36" s="41">
        <v>30.0</v>
      </c>
      <c r="B36" s="42" t="s">
        <v>117</v>
      </c>
      <c r="C36" s="43" t="s">
        <v>118</v>
      </c>
      <c r="D36" s="46" t="s">
        <v>119</v>
      </c>
      <c r="E36" s="47">
        <v>36724.0</v>
      </c>
      <c r="F36" s="42" t="s">
        <v>35</v>
      </c>
      <c r="G36" s="19"/>
      <c r="H36" s="19"/>
    </row>
    <row r="37">
      <c r="A37" s="41">
        <v>31.0</v>
      </c>
      <c r="B37" s="42" t="s">
        <v>120</v>
      </c>
      <c r="C37" s="43" t="s">
        <v>121</v>
      </c>
      <c r="D37" s="46" t="s">
        <v>122</v>
      </c>
      <c r="E37" s="47">
        <v>36776.0</v>
      </c>
      <c r="F37" s="42" t="s">
        <v>35</v>
      </c>
      <c r="G37" s="19"/>
      <c r="H37" s="19"/>
    </row>
    <row r="38">
      <c r="A38" s="41">
        <v>32.0</v>
      </c>
      <c r="B38" s="42" t="s">
        <v>123</v>
      </c>
      <c r="C38" s="43" t="s">
        <v>124</v>
      </c>
      <c r="D38" s="46" t="s">
        <v>125</v>
      </c>
      <c r="E38" s="48">
        <v>36818.0</v>
      </c>
      <c r="F38" s="42" t="s">
        <v>35</v>
      </c>
      <c r="G38" s="19"/>
      <c r="H38" s="19"/>
    </row>
    <row r="39">
      <c r="A39" s="41">
        <v>33.0</v>
      </c>
      <c r="B39" s="42" t="s">
        <v>126</v>
      </c>
      <c r="C39" s="43" t="s">
        <v>127</v>
      </c>
      <c r="D39" s="46" t="s">
        <v>128</v>
      </c>
      <c r="E39" s="48">
        <v>36881.0</v>
      </c>
      <c r="F39" s="42" t="s">
        <v>35</v>
      </c>
      <c r="G39" s="19"/>
      <c r="H39" s="19"/>
    </row>
    <row r="40">
      <c r="A40" s="41">
        <v>34.0</v>
      </c>
      <c r="B40" s="42" t="s">
        <v>129</v>
      </c>
      <c r="C40" s="43" t="s">
        <v>130</v>
      </c>
      <c r="D40" s="46" t="s">
        <v>131</v>
      </c>
      <c r="E40" s="47">
        <v>36606.0</v>
      </c>
      <c r="F40" s="42" t="s">
        <v>35</v>
      </c>
      <c r="G40" s="19"/>
      <c r="H40" s="19"/>
    </row>
    <row r="41">
      <c r="A41" s="41">
        <v>35.0</v>
      </c>
      <c r="B41" s="42" t="s">
        <v>132</v>
      </c>
      <c r="C41" s="43" t="s">
        <v>38</v>
      </c>
      <c r="D41" s="46" t="s">
        <v>133</v>
      </c>
      <c r="E41" s="48">
        <v>36819.0</v>
      </c>
      <c r="F41" s="42" t="s">
        <v>35</v>
      </c>
      <c r="G41" s="19"/>
      <c r="H41" s="19"/>
    </row>
    <row r="42">
      <c r="A42" s="41">
        <v>36.0</v>
      </c>
      <c r="B42" s="42" t="s">
        <v>134</v>
      </c>
      <c r="C42" s="43" t="s">
        <v>135</v>
      </c>
      <c r="D42" s="46" t="s">
        <v>136</v>
      </c>
      <c r="E42" s="47">
        <v>36767.0</v>
      </c>
      <c r="F42" s="42" t="s">
        <v>35</v>
      </c>
      <c r="G42" s="19"/>
      <c r="H42" s="19"/>
    </row>
    <row r="43">
      <c r="A43" s="41">
        <v>37.0</v>
      </c>
      <c r="B43" s="42" t="s">
        <v>137</v>
      </c>
      <c r="C43" s="43" t="s">
        <v>138</v>
      </c>
      <c r="D43" s="46" t="s">
        <v>98</v>
      </c>
      <c r="E43" s="47">
        <v>36581.0</v>
      </c>
      <c r="F43" s="42" t="s">
        <v>35</v>
      </c>
      <c r="G43" s="19"/>
      <c r="H43" s="19"/>
    </row>
    <row r="44">
      <c r="A44" s="41">
        <v>38.0</v>
      </c>
      <c r="B44" s="42" t="s">
        <v>139</v>
      </c>
      <c r="C44" s="43" t="s">
        <v>140</v>
      </c>
      <c r="D44" s="46" t="s">
        <v>141</v>
      </c>
      <c r="E44" s="47">
        <v>36574.0</v>
      </c>
      <c r="F44" s="42" t="s">
        <v>35</v>
      </c>
      <c r="G44" s="19"/>
      <c r="H44" s="19"/>
    </row>
    <row r="45">
      <c r="A45" s="41">
        <v>39.0</v>
      </c>
      <c r="B45" s="42" t="s">
        <v>142</v>
      </c>
      <c r="C45" s="43" t="s">
        <v>143</v>
      </c>
      <c r="D45" s="46" t="s">
        <v>144</v>
      </c>
      <c r="E45" s="48">
        <v>36813.0</v>
      </c>
      <c r="F45" s="42" t="s">
        <v>35</v>
      </c>
      <c r="G45" s="19"/>
      <c r="H45" s="19"/>
    </row>
    <row r="46">
      <c r="A46" s="41">
        <v>40.0</v>
      </c>
      <c r="B46" s="42" t="s">
        <v>145</v>
      </c>
      <c r="C46" s="43" t="s">
        <v>146</v>
      </c>
      <c r="D46" s="46" t="s">
        <v>147</v>
      </c>
      <c r="E46" s="47">
        <v>36749.0</v>
      </c>
      <c r="F46" s="42" t="s">
        <v>35</v>
      </c>
      <c r="G46" s="19"/>
      <c r="H46" s="19"/>
    </row>
    <row r="47">
      <c r="A47" s="41">
        <v>41.0</v>
      </c>
      <c r="B47" s="42" t="s">
        <v>148</v>
      </c>
      <c r="C47" s="43" t="s">
        <v>149</v>
      </c>
      <c r="D47" s="46" t="s">
        <v>150</v>
      </c>
      <c r="E47" s="48">
        <v>36841.0</v>
      </c>
      <c r="F47" s="42" t="s">
        <v>35</v>
      </c>
      <c r="G47" s="19"/>
      <c r="H47" s="19"/>
    </row>
  </sheetData>
  <mergeCells count="5">
    <mergeCell ref="A1:H1"/>
    <mergeCell ref="A2:H2"/>
    <mergeCell ref="A3:H3"/>
    <mergeCell ref="A4:H4"/>
    <mergeCell ref="C6:D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8.63"/>
    <col customWidth="1" min="3" max="3" width="16.25"/>
    <col customWidth="1" min="4" max="4" width="6.25"/>
    <col customWidth="1" min="5" max="5" width="9.38"/>
    <col customWidth="1" min="6" max="6" width="9.25"/>
    <col customWidth="1" min="7" max="7" width="12.38"/>
    <col customWidth="1" min="8" max="8" width="8.75"/>
    <col customWidth="1" min="9" max="9" width="11.5"/>
    <col customWidth="1" min="10" max="10" width="6.5"/>
    <col customWidth="1" min="11" max="11" width="5.88"/>
    <col customWidth="1" min="12" max="12" width="8.5"/>
    <col customWidth="1" min="13" max="13" width="1.88"/>
    <col customWidth="1" min="14" max="14" width="5.63"/>
    <col customWidth="1" min="15" max="15" width="9.38"/>
    <col customWidth="1" min="16" max="16" width="5.25"/>
  </cols>
  <sheetData>
    <row r="1">
      <c r="G1" s="14"/>
      <c r="H1" s="14"/>
      <c r="I1" s="49">
        <v>0.5</v>
      </c>
      <c r="J1" s="14"/>
    </row>
    <row r="2">
      <c r="G2" s="50"/>
      <c r="H2" s="50">
        <v>0.45</v>
      </c>
      <c r="I2" s="51" t="s">
        <v>156</v>
      </c>
      <c r="J2" s="3"/>
    </row>
    <row r="3">
      <c r="A3" s="38" t="s">
        <v>0</v>
      </c>
      <c r="B3" s="38" t="s">
        <v>1</v>
      </c>
      <c r="C3" s="39" t="s">
        <v>2</v>
      </c>
      <c r="D3" s="3"/>
      <c r="E3" s="38" t="s">
        <v>3</v>
      </c>
      <c r="F3" s="38" t="s">
        <v>4</v>
      </c>
      <c r="G3" s="52" t="s">
        <v>157</v>
      </c>
      <c r="H3" s="52" t="s">
        <v>158</v>
      </c>
      <c r="I3" s="52" t="s">
        <v>159</v>
      </c>
      <c r="J3" s="52" t="s">
        <v>160</v>
      </c>
      <c r="K3" s="52" t="s">
        <v>161</v>
      </c>
      <c r="L3" s="52" t="s">
        <v>162</v>
      </c>
    </row>
    <row r="4">
      <c r="A4" s="41">
        <v>1.0</v>
      </c>
      <c r="B4" s="42" t="s">
        <v>21</v>
      </c>
      <c r="C4" s="42" t="s">
        <v>22</v>
      </c>
      <c r="D4" s="42" t="s">
        <v>23</v>
      </c>
      <c r="E4" s="45">
        <v>35067.0</v>
      </c>
      <c r="F4" s="42" t="s">
        <v>24</v>
      </c>
      <c r="G4" s="19">
        <v>0.0</v>
      </c>
      <c r="H4" s="19">
        <f t="shared" ref="H4:H32" si="1">VLOOKUP(B4,$O$4:$P$45,2,0)</f>
        <v>4.33</v>
      </c>
      <c r="I4" s="4">
        <v>4.0</v>
      </c>
      <c r="J4" s="4">
        <v>0.1</v>
      </c>
      <c r="K4" s="19">
        <f t="shared" ref="K4:K32" si="2">round(G4+H4*$H$2+(I4+J4)*$I$1,1)</f>
        <v>4</v>
      </c>
      <c r="L4" s="4">
        <v>44.0</v>
      </c>
      <c r="M4" s="14" t="str">
        <f t="shared" ref="M4:M44" si="3">if(K4&lt;4,"x","")</f>
        <v/>
      </c>
      <c r="N4" s="14">
        <f t="shared" ref="N4:N44" si="4">if(G4=0,0,0.5)</f>
        <v>0</v>
      </c>
      <c r="O4" s="53" t="s">
        <v>93</v>
      </c>
      <c r="P4" s="54">
        <v>7.67</v>
      </c>
      <c r="Q4" s="14">
        <f t="shared" ref="Q4:Q45" si="5">if(G4=0,0,0.5)</f>
        <v>0</v>
      </c>
    </row>
    <row r="5">
      <c r="A5" s="41">
        <v>2.0</v>
      </c>
      <c r="B5" s="42" t="s">
        <v>28</v>
      </c>
      <c r="C5" s="42" t="s">
        <v>29</v>
      </c>
      <c r="D5" s="42" t="s">
        <v>30</v>
      </c>
      <c r="E5" s="47">
        <v>36045.0</v>
      </c>
      <c r="F5" s="42" t="s">
        <v>31</v>
      </c>
      <c r="G5" s="19">
        <v>0.0</v>
      </c>
      <c r="H5" s="19">
        <f t="shared" si="1"/>
        <v>6</v>
      </c>
      <c r="I5" s="4">
        <v>4.0</v>
      </c>
      <c r="J5" s="4">
        <v>2.5</v>
      </c>
      <c r="K5" s="19">
        <f t="shared" si="2"/>
        <v>6</v>
      </c>
      <c r="L5" s="4">
        <v>2.0</v>
      </c>
      <c r="M5" s="14" t="str">
        <f t="shared" si="3"/>
        <v/>
      </c>
      <c r="N5" s="14">
        <f t="shared" si="4"/>
        <v>0</v>
      </c>
      <c r="O5" s="53" t="s">
        <v>111</v>
      </c>
      <c r="P5" s="54">
        <v>6.0</v>
      </c>
      <c r="Q5" s="14">
        <f t="shared" si="5"/>
        <v>0</v>
      </c>
    </row>
    <row r="6">
      <c r="A6" s="41">
        <v>3.0</v>
      </c>
      <c r="B6" s="42" t="s">
        <v>32</v>
      </c>
      <c r="C6" s="42" t="s">
        <v>33</v>
      </c>
      <c r="D6" s="42" t="s">
        <v>34</v>
      </c>
      <c r="E6" s="47">
        <v>36589.0</v>
      </c>
      <c r="F6" s="42" t="s">
        <v>35</v>
      </c>
      <c r="G6" s="19">
        <v>0.5</v>
      </c>
      <c r="H6" s="19">
        <f t="shared" si="1"/>
        <v>8.33</v>
      </c>
      <c r="I6" s="4">
        <v>4.0</v>
      </c>
      <c r="J6" s="4">
        <v>1.0</v>
      </c>
      <c r="K6" s="19">
        <f t="shared" si="2"/>
        <v>6.7</v>
      </c>
      <c r="L6" s="4">
        <v>3.0</v>
      </c>
      <c r="M6" s="14" t="str">
        <f t="shared" si="3"/>
        <v/>
      </c>
      <c r="N6" s="14">
        <f t="shared" si="4"/>
        <v>0.5</v>
      </c>
      <c r="O6" s="53" t="s">
        <v>43</v>
      </c>
      <c r="P6" s="54">
        <v>6.0</v>
      </c>
      <c r="Q6" s="14">
        <f t="shared" si="5"/>
        <v>0.5</v>
      </c>
    </row>
    <row r="7">
      <c r="A7" s="41">
        <v>4.0</v>
      </c>
      <c r="B7" s="42" t="s">
        <v>37</v>
      </c>
      <c r="C7" s="42" t="s">
        <v>38</v>
      </c>
      <c r="D7" s="42" t="s">
        <v>39</v>
      </c>
      <c r="E7" s="48">
        <v>36841.0</v>
      </c>
      <c r="F7" s="42" t="s">
        <v>35</v>
      </c>
      <c r="G7" s="19">
        <v>0.5</v>
      </c>
      <c r="H7" s="19">
        <f t="shared" si="1"/>
        <v>7</v>
      </c>
      <c r="I7" s="4">
        <v>4.0</v>
      </c>
      <c r="J7" s="4">
        <v>1.0</v>
      </c>
      <c r="K7" s="19">
        <f t="shared" si="2"/>
        <v>6.2</v>
      </c>
      <c r="L7" s="4">
        <v>4.0</v>
      </c>
      <c r="M7" s="14" t="str">
        <f t="shared" si="3"/>
        <v/>
      </c>
      <c r="N7" s="14">
        <f t="shared" si="4"/>
        <v>0.5</v>
      </c>
      <c r="O7" s="53" t="s">
        <v>163</v>
      </c>
      <c r="P7" s="53" t="s">
        <v>164</v>
      </c>
      <c r="Q7" s="14">
        <f t="shared" si="5"/>
        <v>0.5</v>
      </c>
    </row>
    <row r="8">
      <c r="A8" s="41">
        <v>5.0</v>
      </c>
      <c r="B8" s="42" t="s">
        <v>40</v>
      </c>
      <c r="C8" s="42" t="s">
        <v>41</v>
      </c>
      <c r="D8" s="42" t="s">
        <v>42</v>
      </c>
      <c r="E8" s="47">
        <v>36631.0</v>
      </c>
      <c r="F8" s="42" t="s">
        <v>35</v>
      </c>
      <c r="G8" s="19">
        <v>0.5</v>
      </c>
      <c r="H8" s="19">
        <f t="shared" si="1"/>
        <v>9</v>
      </c>
      <c r="I8" s="4">
        <v>4.0</v>
      </c>
      <c r="J8" s="4">
        <v>5.0</v>
      </c>
      <c r="K8" s="19">
        <f t="shared" si="2"/>
        <v>9.1</v>
      </c>
      <c r="L8" s="4">
        <v>5.0</v>
      </c>
      <c r="M8" s="14" t="str">
        <f t="shared" si="3"/>
        <v/>
      </c>
      <c r="N8" s="14">
        <f t="shared" si="4"/>
        <v>0.5</v>
      </c>
      <c r="O8" s="53" t="s">
        <v>28</v>
      </c>
      <c r="P8" s="54">
        <v>6.0</v>
      </c>
      <c r="Q8" s="14">
        <f t="shared" si="5"/>
        <v>0.5</v>
      </c>
    </row>
    <row r="9">
      <c r="A9" s="41">
        <v>6.0</v>
      </c>
      <c r="B9" s="42" t="s">
        <v>43</v>
      </c>
      <c r="C9" s="42" t="s">
        <v>44</v>
      </c>
      <c r="D9" s="42" t="s">
        <v>45</v>
      </c>
      <c r="E9" s="47">
        <v>36590.0</v>
      </c>
      <c r="F9" s="42" t="s">
        <v>35</v>
      </c>
      <c r="G9" s="19">
        <v>0.0</v>
      </c>
      <c r="H9" s="19">
        <f t="shared" si="1"/>
        <v>6</v>
      </c>
      <c r="I9" s="4">
        <v>4.0</v>
      </c>
      <c r="J9" s="4">
        <v>1.0</v>
      </c>
      <c r="K9" s="19">
        <f t="shared" si="2"/>
        <v>5.2</v>
      </c>
      <c r="L9" s="4">
        <v>6.0</v>
      </c>
      <c r="M9" s="14" t="str">
        <f t="shared" si="3"/>
        <v/>
      </c>
      <c r="N9" s="14">
        <f t="shared" si="4"/>
        <v>0</v>
      </c>
      <c r="O9" s="53" t="s">
        <v>75</v>
      </c>
      <c r="P9" s="54">
        <v>5.67</v>
      </c>
      <c r="Q9" s="14">
        <f t="shared" si="5"/>
        <v>0</v>
      </c>
    </row>
    <row r="10">
      <c r="A10" s="41">
        <v>7.0</v>
      </c>
      <c r="B10" s="42" t="s">
        <v>47</v>
      </c>
      <c r="C10" s="42" t="s">
        <v>48</v>
      </c>
      <c r="D10" s="42" t="s">
        <v>49</v>
      </c>
      <c r="E10" s="47">
        <v>36712.0</v>
      </c>
      <c r="F10" s="42" t="s">
        <v>35</v>
      </c>
      <c r="G10" s="19">
        <v>0.0</v>
      </c>
      <c r="H10" s="19">
        <f t="shared" si="1"/>
        <v>9</v>
      </c>
      <c r="I10" s="4">
        <v>4.0</v>
      </c>
      <c r="J10" s="4">
        <v>6.0</v>
      </c>
      <c r="K10" s="19">
        <f t="shared" si="2"/>
        <v>9.1</v>
      </c>
      <c r="L10" s="4">
        <v>7.0</v>
      </c>
      <c r="M10" s="14" t="str">
        <f t="shared" si="3"/>
        <v/>
      </c>
      <c r="N10" s="14">
        <f t="shared" si="4"/>
        <v>0</v>
      </c>
      <c r="O10" s="53" t="s">
        <v>129</v>
      </c>
      <c r="P10" s="54">
        <v>6.67</v>
      </c>
      <c r="Q10" s="14">
        <f t="shared" si="5"/>
        <v>0</v>
      </c>
    </row>
    <row r="11">
      <c r="A11" s="41">
        <v>8.0</v>
      </c>
      <c r="B11" s="42" t="s">
        <v>51</v>
      </c>
      <c r="C11" s="42" t="s">
        <v>52</v>
      </c>
      <c r="D11" s="42" t="s">
        <v>53</v>
      </c>
      <c r="E11" s="47">
        <v>36540.0</v>
      </c>
      <c r="F11" s="42" t="s">
        <v>35</v>
      </c>
      <c r="G11" s="19">
        <v>0.0</v>
      </c>
      <c r="H11" s="19">
        <f t="shared" si="1"/>
        <v>7.33</v>
      </c>
      <c r="I11" s="4">
        <v>4.0</v>
      </c>
      <c r="J11" s="4">
        <v>3.0</v>
      </c>
      <c r="K11" s="19">
        <f t="shared" si="2"/>
        <v>6.8</v>
      </c>
      <c r="L11" s="4">
        <v>8.0</v>
      </c>
      <c r="M11" s="14" t="str">
        <f t="shared" si="3"/>
        <v/>
      </c>
      <c r="N11" s="14">
        <f t="shared" si="4"/>
        <v>0</v>
      </c>
      <c r="O11" s="53" t="s">
        <v>142</v>
      </c>
      <c r="P11" s="54">
        <v>3.33</v>
      </c>
      <c r="Q11" s="14">
        <f t="shared" si="5"/>
        <v>0</v>
      </c>
    </row>
    <row r="12">
      <c r="A12" s="41">
        <v>9.0</v>
      </c>
      <c r="B12" s="42" t="s">
        <v>54</v>
      </c>
      <c r="C12" s="42" t="s">
        <v>55</v>
      </c>
      <c r="D12" s="42" t="s">
        <v>56</v>
      </c>
      <c r="E12" s="48">
        <v>36875.0</v>
      </c>
      <c r="F12" s="42" t="s">
        <v>35</v>
      </c>
      <c r="G12" s="19">
        <v>0.5</v>
      </c>
      <c r="H12" s="19">
        <f t="shared" si="1"/>
        <v>7</v>
      </c>
      <c r="I12" s="4">
        <v>4.0</v>
      </c>
      <c r="J12" s="4">
        <v>1.0</v>
      </c>
      <c r="K12" s="19">
        <f t="shared" si="2"/>
        <v>6.2</v>
      </c>
      <c r="L12" s="4">
        <v>9.0</v>
      </c>
      <c r="M12" s="14" t="str">
        <f t="shared" si="3"/>
        <v/>
      </c>
      <c r="N12" s="14">
        <f t="shared" si="4"/>
        <v>0.5</v>
      </c>
      <c r="O12" s="53" t="s">
        <v>148</v>
      </c>
      <c r="P12" s="54">
        <v>7.67</v>
      </c>
      <c r="Q12" s="14">
        <f t="shared" si="5"/>
        <v>0.5</v>
      </c>
    </row>
    <row r="13">
      <c r="A13" s="41">
        <v>10.0</v>
      </c>
      <c r="B13" s="42" t="s">
        <v>57</v>
      </c>
      <c r="C13" s="42" t="s">
        <v>58</v>
      </c>
      <c r="D13" s="42" t="s">
        <v>59</v>
      </c>
      <c r="E13" s="47">
        <v>36696.0</v>
      </c>
      <c r="F13" s="42" t="s">
        <v>35</v>
      </c>
      <c r="G13" s="19">
        <v>0.0</v>
      </c>
      <c r="H13" s="19">
        <f t="shared" si="1"/>
        <v>6.33</v>
      </c>
      <c r="I13" s="4">
        <v>4.0</v>
      </c>
      <c r="J13" s="4">
        <v>1.0</v>
      </c>
      <c r="K13" s="19">
        <f t="shared" si="2"/>
        <v>5.3</v>
      </c>
      <c r="L13" s="4">
        <v>10.0</v>
      </c>
      <c r="M13" s="14" t="str">
        <f t="shared" si="3"/>
        <v/>
      </c>
      <c r="N13" s="14">
        <f t="shared" si="4"/>
        <v>0</v>
      </c>
      <c r="O13" s="53" t="s">
        <v>126</v>
      </c>
      <c r="P13" s="54">
        <v>7.0</v>
      </c>
      <c r="Q13" s="14">
        <f t="shared" si="5"/>
        <v>0</v>
      </c>
    </row>
    <row r="14">
      <c r="A14" s="41">
        <v>11.0</v>
      </c>
      <c r="B14" s="42" t="s">
        <v>60</v>
      </c>
      <c r="C14" s="42" t="s">
        <v>61</v>
      </c>
      <c r="D14" s="42" t="s">
        <v>62</v>
      </c>
      <c r="E14" s="47">
        <v>36687.0</v>
      </c>
      <c r="F14" s="42" t="s">
        <v>35</v>
      </c>
      <c r="G14" s="19">
        <v>0.0</v>
      </c>
      <c r="H14" s="19">
        <f t="shared" si="1"/>
        <v>7</v>
      </c>
      <c r="I14" s="4">
        <v>4.0</v>
      </c>
      <c r="J14" s="4">
        <v>6.0</v>
      </c>
      <c r="K14" s="19">
        <f t="shared" si="2"/>
        <v>8.2</v>
      </c>
      <c r="L14" s="4">
        <v>11.0</v>
      </c>
      <c r="M14" s="14" t="str">
        <f t="shared" si="3"/>
        <v/>
      </c>
      <c r="N14" s="14">
        <f t="shared" si="4"/>
        <v>0</v>
      </c>
      <c r="O14" s="53" t="s">
        <v>120</v>
      </c>
      <c r="P14" s="54">
        <v>3.33</v>
      </c>
      <c r="Q14" s="14">
        <f t="shared" si="5"/>
        <v>0</v>
      </c>
    </row>
    <row r="15">
      <c r="A15" s="41">
        <v>12.0</v>
      </c>
      <c r="B15" s="42" t="s">
        <v>63</v>
      </c>
      <c r="C15" s="42" t="s">
        <v>64</v>
      </c>
      <c r="D15" s="42" t="s">
        <v>65</v>
      </c>
      <c r="E15" s="48">
        <v>36851.0</v>
      </c>
      <c r="F15" s="42" t="s">
        <v>35</v>
      </c>
      <c r="G15" s="19">
        <v>0.5</v>
      </c>
      <c r="H15" s="19">
        <f t="shared" si="1"/>
        <v>7</v>
      </c>
      <c r="I15" s="4">
        <v>4.0</v>
      </c>
      <c r="J15" s="4">
        <v>0.5</v>
      </c>
      <c r="K15" s="19">
        <f t="shared" si="2"/>
        <v>5.9</v>
      </c>
      <c r="L15" s="4">
        <v>12.0</v>
      </c>
      <c r="M15" s="14" t="str">
        <f t="shared" si="3"/>
        <v/>
      </c>
      <c r="N15" s="14">
        <f t="shared" si="4"/>
        <v>0.5</v>
      </c>
      <c r="O15" s="53" t="s">
        <v>139</v>
      </c>
      <c r="P15" s="54">
        <v>7.33</v>
      </c>
      <c r="Q15" s="14">
        <f t="shared" si="5"/>
        <v>0.5</v>
      </c>
    </row>
    <row r="16">
      <c r="A16" s="41">
        <v>13.0</v>
      </c>
      <c r="B16" s="42" t="s">
        <v>66</v>
      </c>
      <c r="C16" s="42" t="s">
        <v>67</v>
      </c>
      <c r="D16" s="42" t="s">
        <v>68</v>
      </c>
      <c r="E16" s="48">
        <v>36858.0</v>
      </c>
      <c r="F16" s="42" t="s">
        <v>35</v>
      </c>
      <c r="G16" s="19">
        <v>0.5</v>
      </c>
      <c r="H16" s="19">
        <f t="shared" si="1"/>
        <v>7</v>
      </c>
      <c r="I16" s="4">
        <v>4.0</v>
      </c>
      <c r="J16" s="4">
        <v>0.5</v>
      </c>
      <c r="K16" s="19">
        <f t="shared" si="2"/>
        <v>5.9</v>
      </c>
      <c r="L16" s="4">
        <v>13.0</v>
      </c>
      <c r="M16" s="14" t="str">
        <f t="shared" si="3"/>
        <v/>
      </c>
      <c r="N16" s="14">
        <f t="shared" si="4"/>
        <v>0.5</v>
      </c>
      <c r="O16" s="53" t="s">
        <v>78</v>
      </c>
      <c r="P16" s="54">
        <v>4.0</v>
      </c>
      <c r="Q16" s="14">
        <f t="shared" si="5"/>
        <v>0.5</v>
      </c>
    </row>
    <row r="17">
      <c r="A17" s="41">
        <v>14.0</v>
      </c>
      <c r="B17" s="42" t="s">
        <v>69</v>
      </c>
      <c r="C17" s="42" t="s">
        <v>70</v>
      </c>
      <c r="D17" s="42" t="s">
        <v>71</v>
      </c>
      <c r="E17" s="47">
        <v>36763.0</v>
      </c>
      <c r="F17" s="42" t="s">
        <v>35</v>
      </c>
      <c r="G17" s="19">
        <v>0.5</v>
      </c>
      <c r="H17" s="19">
        <f t="shared" si="1"/>
        <v>7.33</v>
      </c>
      <c r="I17" s="4">
        <v>4.0</v>
      </c>
      <c r="J17" s="4">
        <v>5.0</v>
      </c>
      <c r="K17" s="19">
        <f t="shared" si="2"/>
        <v>8.3</v>
      </c>
      <c r="L17" s="4">
        <v>14.0</v>
      </c>
      <c r="M17" s="14" t="str">
        <f t="shared" si="3"/>
        <v/>
      </c>
      <c r="N17" s="14">
        <f t="shared" si="4"/>
        <v>0.5</v>
      </c>
      <c r="O17" s="53" t="s">
        <v>113</v>
      </c>
      <c r="P17" s="54">
        <v>6.0</v>
      </c>
      <c r="Q17" s="14">
        <f t="shared" si="5"/>
        <v>0.5</v>
      </c>
    </row>
    <row r="18">
      <c r="A18" s="41">
        <v>15.0</v>
      </c>
      <c r="B18" s="42" t="s">
        <v>72</v>
      </c>
      <c r="C18" s="42" t="s">
        <v>73</v>
      </c>
      <c r="D18" s="42" t="s">
        <v>74</v>
      </c>
      <c r="E18" s="47">
        <v>36533.0</v>
      </c>
      <c r="F18" s="42" t="s">
        <v>35</v>
      </c>
      <c r="G18" s="19">
        <v>0.0</v>
      </c>
      <c r="H18" s="19">
        <f t="shared" si="1"/>
        <v>5</v>
      </c>
      <c r="I18" s="4">
        <v>4.0</v>
      </c>
      <c r="J18" s="4">
        <v>0.5</v>
      </c>
      <c r="K18" s="19">
        <f t="shared" si="2"/>
        <v>4.5</v>
      </c>
      <c r="L18" s="4">
        <v>15.0</v>
      </c>
      <c r="M18" s="14" t="str">
        <f t="shared" si="3"/>
        <v/>
      </c>
      <c r="N18" s="14">
        <f t="shared" si="4"/>
        <v>0</v>
      </c>
      <c r="O18" s="53" t="s">
        <v>60</v>
      </c>
      <c r="P18" s="54">
        <v>7.0</v>
      </c>
      <c r="Q18" s="14">
        <f t="shared" si="5"/>
        <v>0</v>
      </c>
    </row>
    <row r="19">
      <c r="A19" s="41">
        <v>16.0</v>
      </c>
      <c r="B19" s="42" t="s">
        <v>75</v>
      </c>
      <c r="C19" s="42" t="s">
        <v>76</v>
      </c>
      <c r="D19" s="42" t="s">
        <v>77</v>
      </c>
      <c r="E19" s="47">
        <v>36749.0</v>
      </c>
      <c r="F19" s="42" t="s">
        <v>35</v>
      </c>
      <c r="G19" s="19">
        <v>0.5</v>
      </c>
      <c r="H19" s="19">
        <f t="shared" si="1"/>
        <v>5.67</v>
      </c>
      <c r="I19" s="4">
        <v>3.5</v>
      </c>
      <c r="J19" s="4">
        <v>0.5</v>
      </c>
      <c r="K19" s="19">
        <f t="shared" si="2"/>
        <v>5.1</v>
      </c>
      <c r="L19" s="4">
        <v>16.0</v>
      </c>
      <c r="M19" s="14" t="str">
        <f t="shared" si="3"/>
        <v/>
      </c>
      <c r="N19" s="14">
        <f t="shared" si="4"/>
        <v>0.5</v>
      </c>
      <c r="O19" s="53" t="s">
        <v>63</v>
      </c>
      <c r="P19" s="54">
        <v>7.0</v>
      </c>
      <c r="Q19" s="14">
        <f t="shared" si="5"/>
        <v>0.5</v>
      </c>
    </row>
    <row r="20">
      <c r="A20" s="41">
        <v>17.0</v>
      </c>
      <c r="B20" s="42" t="s">
        <v>78</v>
      </c>
      <c r="C20" s="42" t="s">
        <v>79</v>
      </c>
      <c r="D20" s="42" t="s">
        <v>80</v>
      </c>
      <c r="E20" s="48">
        <v>36875.0</v>
      </c>
      <c r="F20" s="42" t="s">
        <v>35</v>
      </c>
      <c r="G20" s="19">
        <v>0.0</v>
      </c>
      <c r="H20" s="19">
        <f t="shared" si="1"/>
        <v>4</v>
      </c>
      <c r="I20" s="4">
        <v>3.8</v>
      </c>
      <c r="J20" s="4">
        <v>0.5</v>
      </c>
      <c r="K20" s="19">
        <f t="shared" si="2"/>
        <v>4</v>
      </c>
      <c r="L20" s="4">
        <v>17.0</v>
      </c>
      <c r="M20" s="14" t="str">
        <f t="shared" si="3"/>
        <v/>
      </c>
      <c r="N20" s="14">
        <f t="shared" si="4"/>
        <v>0</v>
      </c>
      <c r="O20" s="53" t="s">
        <v>123</v>
      </c>
      <c r="P20" s="54">
        <v>5.67</v>
      </c>
      <c r="Q20" s="14">
        <f t="shared" si="5"/>
        <v>0</v>
      </c>
    </row>
    <row r="21">
      <c r="A21" s="41">
        <v>18.0</v>
      </c>
      <c r="B21" s="42" t="s">
        <v>81</v>
      </c>
      <c r="C21" s="42" t="s">
        <v>82</v>
      </c>
      <c r="D21" s="42" t="s">
        <v>83</v>
      </c>
      <c r="E21" s="47">
        <v>36624.0</v>
      </c>
      <c r="F21" s="42" t="s">
        <v>35</v>
      </c>
      <c r="G21" s="19">
        <v>0.0</v>
      </c>
      <c r="H21" s="19">
        <f t="shared" si="1"/>
        <v>4.67</v>
      </c>
      <c r="I21" s="4">
        <v>4.0</v>
      </c>
      <c r="J21" s="4">
        <v>1.0</v>
      </c>
      <c r="K21" s="19">
        <f t="shared" si="2"/>
        <v>4.6</v>
      </c>
      <c r="L21" s="4">
        <v>18.0</v>
      </c>
      <c r="M21" s="14" t="str">
        <f t="shared" si="3"/>
        <v/>
      </c>
      <c r="N21" s="14">
        <f t="shared" si="4"/>
        <v>0</v>
      </c>
      <c r="O21" s="53" t="s">
        <v>99</v>
      </c>
      <c r="P21" s="54">
        <v>5.0</v>
      </c>
      <c r="Q21" s="14">
        <f t="shared" si="5"/>
        <v>0</v>
      </c>
    </row>
    <row r="22">
      <c r="A22" s="41">
        <v>19.0</v>
      </c>
      <c r="B22" s="42" t="s">
        <v>85</v>
      </c>
      <c r="C22" s="42" t="s">
        <v>86</v>
      </c>
      <c r="D22" s="42" t="s">
        <v>87</v>
      </c>
      <c r="E22" s="47">
        <v>36758.0</v>
      </c>
      <c r="F22" s="42" t="s">
        <v>35</v>
      </c>
      <c r="G22" s="19">
        <v>0.0</v>
      </c>
      <c r="H22" s="19">
        <f t="shared" si="1"/>
        <v>7.33</v>
      </c>
      <c r="I22" s="4">
        <v>3.5</v>
      </c>
      <c r="J22" s="4">
        <v>0.5</v>
      </c>
      <c r="K22" s="19">
        <f t="shared" si="2"/>
        <v>5.3</v>
      </c>
      <c r="L22" s="4">
        <v>19.0</v>
      </c>
      <c r="M22" s="14" t="str">
        <f t="shared" si="3"/>
        <v/>
      </c>
      <c r="N22" s="14">
        <f t="shared" si="4"/>
        <v>0</v>
      </c>
      <c r="O22" s="53" t="s">
        <v>21</v>
      </c>
      <c r="P22" s="54">
        <v>4.33</v>
      </c>
      <c r="Q22" s="14">
        <f t="shared" si="5"/>
        <v>0</v>
      </c>
    </row>
    <row r="23">
      <c r="A23" s="41">
        <v>20.0</v>
      </c>
      <c r="B23" s="42" t="s">
        <v>88</v>
      </c>
      <c r="C23" s="42" t="s">
        <v>89</v>
      </c>
      <c r="D23" s="42" t="s">
        <v>59</v>
      </c>
      <c r="E23" s="47">
        <v>36651.0</v>
      </c>
      <c r="F23" s="42" t="s">
        <v>35</v>
      </c>
      <c r="G23" s="4">
        <v>0.5</v>
      </c>
      <c r="H23" s="19">
        <f t="shared" si="1"/>
        <v>6.33</v>
      </c>
      <c r="I23" s="4">
        <v>3.5</v>
      </c>
      <c r="J23" s="4">
        <v>0.5</v>
      </c>
      <c r="K23" s="19">
        <f t="shared" si="2"/>
        <v>5.3</v>
      </c>
      <c r="L23" s="4">
        <v>20.0</v>
      </c>
      <c r="M23" s="14" t="str">
        <f t="shared" si="3"/>
        <v/>
      </c>
      <c r="N23" s="14">
        <f t="shared" si="4"/>
        <v>0.5</v>
      </c>
      <c r="O23" s="53" t="s">
        <v>134</v>
      </c>
      <c r="P23" s="54">
        <v>5.67</v>
      </c>
      <c r="Q23" s="14">
        <f t="shared" si="5"/>
        <v>0.5</v>
      </c>
    </row>
    <row r="24">
      <c r="A24" s="41">
        <v>21.0</v>
      </c>
      <c r="B24" s="42" t="s">
        <v>90</v>
      </c>
      <c r="C24" s="42" t="s">
        <v>91</v>
      </c>
      <c r="D24" s="42" t="s">
        <v>92</v>
      </c>
      <c r="E24" s="47">
        <v>36605.0</v>
      </c>
      <c r="F24" s="42" t="s">
        <v>35</v>
      </c>
      <c r="G24" s="19">
        <v>0.5</v>
      </c>
      <c r="H24" s="19">
        <f t="shared" si="1"/>
        <v>6.67</v>
      </c>
      <c r="I24" s="4">
        <v>4.0</v>
      </c>
      <c r="J24" s="4">
        <v>1.0</v>
      </c>
      <c r="K24" s="19">
        <f t="shared" si="2"/>
        <v>6</v>
      </c>
      <c r="L24" s="4">
        <v>21.0</v>
      </c>
      <c r="M24" s="14" t="str">
        <f t="shared" si="3"/>
        <v/>
      </c>
      <c r="N24" s="14">
        <f t="shared" si="4"/>
        <v>0.5</v>
      </c>
      <c r="O24" s="53" t="s">
        <v>102</v>
      </c>
      <c r="P24" s="54">
        <v>7.0</v>
      </c>
      <c r="Q24" s="14">
        <f t="shared" si="5"/>
        <v>0.5</v>
      </c>
    </row>
    <row r="25">
      <c r="A25" s="41">
        <v>22.0</v>
      </c>
      <c r="B25" s="42" t="s">
        <v>93</v>
      </c>
      <c r="C25" s="42" t="s">
        <v>94</v>
      </c>
      <c r="D25" s="42" t="s">
        <v>95</v>
      </c>
      <c r="E25" s="47">
        <v>36526.0</v>
      </c>
      <c r="F25" s="42" t="s">
        <v>35</v>
      </c>
      <c r="G25" s="19">
        <v>0.5</v>
      </c>
      <c r="H25" s="19">
        <f t="shared" si="1"/>
        <v>7.67</v>
      </c>
      <c r="I25" s="4">
        <v>4.0</v>
      </c>
      <c r="J25" s="4">
        <v>1.0</v>
      </c>
      <c r="K25" s="19">
        <f t="shared" si="2"/>
        <v>6.5</v>
      </c>
      <c r="L25" s="4">
        <v>22.0</v>
      </c>
      <c r="M25" s="14" t="str">
        <f t="shared" si="3"/>
        <v/>
      </c>
      <c r="N25" s="14">
        <f t="shared" si="4"/>
        <v>0.5</v>
      </c>
      <c r="O25" s="53" t="s">
        <v>32</v>
      </c>
      <c r="P25" s="54">
        <v>8.33</v>
      </c>
      <c r="Q25" s="14">
        <f t="shared" si="5"/>
        <v>0.5</v>
      </c>
    </row>
    <row r="26">
      <c r="A26" s="41">
        <v>23.0</v>
      </c>
      <c r="B26" s="42" t="s">
        <v>96</v>
      </c>
      <c r="C26" s="42" t="s">
        <v>97</v>
      </c>
      <c r="D26" s="42" t="s">
        <v>98</v>
      </c>
      <c r="E26" s="48">
        <v>36826.0</v>
      </c>
      <c r="F26" s="42" t="s">
        <v>35</v>
      </c>
      <c r="G26" s="19">
        <v>0.0</v>
      </c>
      <c r="H26" s="19">
        <f t="shared" si="1"/>
        <v>2.67</v>
      </c>
      <c r="I26" s="4">
        <v>4.0</v>
      </c>
      <c r="J26" s="4">
        <v>1.5</v>
      </c>
      <c r="K26" s="19">
        <f t="shared" si="2"/>
        <v>4</v>
      </c>
      <c r="L26" s="4">
        <v>23.0</v>
      </c>
      <c r="M26" s="14" t="str">
        <f t="shared" si="3"/>
        <v/>
      </c>
      <c r="N26" s="14">
        <f t="shared" si="4"/>
        <v>0</v>
      </c>
      <c r="O26" s="53" t="s">
        <v>137</v>
      </c>
      <c r="P26" s="54">
        <v>8.0</v>
      </c>
      <c r="Q26" s="14">
        <f t="shared" si="5"/>
        <v>0</v>
      </c>
    </row>
    <row r="27">
      <c r="A27" s="41">
        <v>24.0</v>
      </c>
      <c r="B27" s="42" t="s">
        <v>99</v>
      </c>
      <c r="C27" s="42" t="s">
        <v>100</v>
      </c>
      <c r="D27" s="42" t="s">
        <v>101</v>
      </c>
      <c r="E27" s="47">
        <v>36727.0</v>
      </c>
      <c r="F27" s="42" t="s">
        <v>35</v>
      </c>
      <c r="G27" s="19">
        <v>0.0</v>
      </c>
      <c r="H27" s="19">
        <f t="shared" si="1"/>
        <v>5</v>
      </c>
      <c r="I27" s="4">
        <v>4.0</v>
      </c>
      <c r="J27" s="4">
        <v>1.5</v>
      </c>
      <c r="K27" s="19">
        <f t="shared" si="2"/>
        <v>5</v>
      </c>
      <c r="L27" s="4">
        <v>24.0</v>
      </c>
      <c r="M27" s="14" t="str">
        <f t="shared" si="3"/>
        <v/>
      </c>
      <c r="N27" s="14">
        <f t="shared" si="4"/>
        <v>0</v>
      </c>
      <c r="O27" s="53" t="s">
        <v>47</v>
      </c>
      <c r="P27" s="54">
        <v>9.0</v>
      </c>
      <c r="Q27" s="14">
        <f t="shared" si="5"/>
        <v>0</v>
      </c>
    </row>
    <row r="28">
      <c r="A28" s="41">
        <v>25.0</v>
      </c>
      <c r="B28" s="42" t="s">
        <v>102</v>
      </c>
      <c r="C28" s="42" t="s">
        <v>103</v>
      </c>
      <c r="D28" s="42" t="s">
        <v>104</v>
      </c>
      <c r="E28" s="47">
        <v>36800.0</v>
      </c>
      <c r="F28" s="42" t="s">
        <v>35</v>
      </c>
      <c r="G28" s="19">
        <v>0.5</v>
      </c>
      <c r="H28" s="19">
        <f t="shared" si="1"/>
        <v>7</v>
      </c>
      <c r="I28" s="4">
        <v>4.0</v>
      </c>
      <c r="J28" s="4">
        <v>3.0</v>
      </c>
      <c r="K28" s="19">
        <f t="shared" si="2"/>
        <v>7.2</v>
      </c>
      <c r="L28" s="4">
        <v>25.0</v>
      </c>
      <c r="M28" s="14" t="str">
        <f t="shared" si="3"/>
        <v/>
      </c>
      <c r="N28" s="14">
        <f t="shared" si="4"/>
        <v>0.5</v>
      </c>
      <c r="O28" s="53" t="s">
        <v>57</v>
      </c>
      <c r="P28" s="54">
        <v>6.33</v>
      </c>
      <c r="Q28" s="14">
        <f t="shared" si="5"/>
        <v>0.5</v>
      </c>
    </row>
    <row r="29">
      <c r="A29" s="41">
        <v>26.0</v>
      </c>
      <c r="B29" s="42" t="s">
        <v>105</v>
      </c>
      <c r="C29" s="42" t="s">
        <v>106</v>
      </c>
      <c r="D29" s="42" t="s">
        <v>107</v>
      </c>
      <c r="E29" s="47">
        <v>36755.0</v>
      </c>
      <c r="F29" s="42" t="s">
        <v>35</v>
      </c>
      <c r="G29" s="19">
        <v>0.0</v>
      </c>
      <c r="H29" s="19">
        <f t="shared" si="1"/>
        <v>7</v>
      </c>
      <c r="I29" s="4">
        <v>4.0</v>
      </c>
      <c r="J29" s="4">
        <v>1.5</v>
      </c>
      <c r="K29" s="19">
        <f t="shared" si="2"/>
        <v>5.9</v>
      </c>
      <c r="L29" s="4">
        <v>26.0</v>
      </c>
      <c r="M29" s="14" t="str">
        <f t="shared" si="3"/>
        <v/>
      </c>
      <c r="N29" s="14">
        <f t="shared" si="4"/>
        <v>0</v>
      </c>
      <c r="O29" s="53" t="s">
        <v>108</v>
      </c>
      <c r="P29" s="54">
        <v>6.33</v>
      </c>
      <c r="Q29" s="14">
        <f t="shared" si="5"/>
        <v>0</v>
      </c>
    </row>
    <row r="30">
      <c r="A30" s="41">
        <v>27.0</v>
      </c>
      <c r="B30" s="42" t="s">
        <v>108</v>
      </c>
      <c r="C30" s="42" t="s">
        <v>109</v>
      </c>
      <c r="D30" s="42" t="s">
        <v>110</v>
      </c>
      <c r="E30" s="47">
        <v>36704.0</v>
      </c>
      <c r="F30" s="42" t="s">
        <v>35</v>
      </c>
      <c r="G30" s="19">
        <v>0.0</v>
      </c>
      <c r="H30" s="19">
        <f t="shared" si="1"/>
        <v>6.33</v>
      </c>
      <c r="I30" s="4">
        <v>4.0</v>
      </c>
      <c r="J30" s="4">
        <v>1.0</v>
      </c>
      <c r="K30" s="19">
        <f t="shared" si="2"/>
        <v>5.3</v>
      </c>
      <c r="L30" s="4">
        <v>27.0</v>
      </c>
      <c r="M30" s="14" t="str">
        <f t="shared" si="3"/>
        <v/>
      </c>
      <c r="N30" s="14">
        <f t="shared" si="4"/>
        <v>0</v>
      </c>
      <c r="O30" s="53" t="s">
        <v>145</v>
      </c>
      <c r="P30" s="54">
        <v>3.67</v>
      </c>
      <c r="Q30" s="14">
        <f t="shared" si="5"/>
        <v>0</v>
      </c>
    </row>
    <row r="31">
      <c r="A31" s="41">
        <v>28.0</v>
      </c>
      <c r="B31" s="42" t="s">
        <v>111</v>
      </c>
      <c r="C31" s="42" t="s">
        <v>112</v>
      </c>
      <c r="D31" s="42" t="s">
        <v>104</v>
      </c>
      <c r="E31" s="47">
        <v>36552.0</v>
      </c>
      <c r="F31" s="42" t="s">
        <v>35</v>
      </c>
      <c r="G31" s="19">
        <v>0.0</v>
      </c>
      <c r="H31" s="19">
        <f t="shared" si="1"/>
        <v>6</v>
      </c>
      <c r="I31" s="4">
        <v>3.5</v>
      </c>
      <c r="J31" s="4">
        <v>1.0</v>
      </c>
      <c r="K31" s="19">
        <f t="shared" si="2"/>
        <v>5</v>
      </c>
      <c r="L31" s="4">
        <v>28.0</v>
      </c>
      <c r="M31" s="14" t="str">
        <f t="shared" si="3"/>
        <v/>
      </c>
      <c r="N31" s="14">
        <f t="shared" si="4"/>
        <v>0</v>
      </c>
      <c r="O31" s="53" t="s">
        <v>37</v>
      </c>
      <c r="P31" s="54">
        <v>7.0</v>
      </c>
      <c r="Q31" s="14">
        <f t="shared" si="5"/>
        <v>0</v>
      </c>
    </row>
    <row r="32">
      <c r="A32" s="41">
        <v>29.0</v>
      </c>
      <c r="B32" s="42" t="s">
        <v>113</v>
      </c>
      <c r="C32" s="42" t="s">
        <v>114</v>
      </c>
      <c r="D32" s="42" t="s">
        <v>115</v>
      </c>
      <c r="E32" s="47">
        <v>36833.0</v>
      </c>
      <c r="F32" s="42" t="s">
        <v>35</v>
      </c>
      <c r="G32" s="19">
        <v>0.0</v>
      </c>
      <c r="H32" s="19">
        <f t="shared" si="1"/>
        <v>6</v>
      </c>
      <c r="I32" s="4">
        <v>4.0</v>
      </c>
      <c r="J32" s="4">
        <v>1.0</v>
      </c>
      <c r="K32" s="19">
        <f t="shared" si="2"/>
        <v>5.2</v>
      </c>
      <c r="L32" s="4">
        <v>29.0</v>
      </c>
      <c r="M32" s="14" t="str">
        <f t="shared" si="3"/>
        <v/>
      </c>
      <c r="N32" s="14">
        <f t="shared" si="4"/>
        <v>0</v>
      </c>
      <c r="O32" s="53" t="s">
        <v>132</v>
      </c>
      <c r="P32" s="54">
        <v>7.0</v>
      </c>
      <c r="Q32" s="14">
        <f t="shared" si="5"/>
        <v>0</v>
      </c>
    </row>
    <row r="33">
      <c r="A33" s="41">
        <v>30.0</v>
      </c>
      <c r="B33" s="42" t="s">
        <v>117</v>
      </c>
      <c r="C33" s="42" t="s">
        <v>118</v>
      </c>
      <c r="D33" s="42" t="s">
        <v>119</v>
      </c>
      <c r="E33" s="47">
        <v>36724.0</v>
      </c>
      <c r="F33" s="42" t="s">
        <v>35</v>
      </c>
      <c r="G33" s="19">
        <v>0.0</v>
      </c>
      <c r="H33" s="19"/>
      <c r="I33" s="19"/>
      <c r="J33" s="19"/>
      <c r="K33" s="4">
        <v>-4.0</v>
      </c>
      <c r="L33" s="4"/>
      <c r="M33" s="14" t="str">
        <f t="shared" si="3"/>
        <v>x</v>
      </c>
      <c r="N33" s="14">
        <f t="shared" si="4"/>
        <v>0</v>
      </c>
      <c r="O33" s="53" t="s">
        <v>88</v>
      </c>
      <c r="P33" s="54">
        <v>6.33</v>
      </c>
      <c r="Q33" s="14">
        <f t="shared" si="5"/>
        <v>0</v>
      </c>
    </row>
    <row r="34">
      <c r="A34" s="41">
        <v>31.0</v>
      </c>
      <c r="B34" s="42" t="s">
        <v>120</v>
      </c>
      <c r="C34" s="42" t="s">
        <v>121</v>
      </c>
      <c r="D34" s="42" t="s">
        <v>122</v>
      </c>
      <c r="E34" s="47">
        <v>36776.0</v>
      </c>
      <c r="F34" s="42" t="s">
        <v>35</v>
      </c>
      <c r="G34" s="19">
        <v>0.0</v>
      </c>
      <c r="H34" s="19">
        <f t="shared" ref="H34:H44" si="6">VLOOKUP(B34,$O$4:$P$45,2,0)</f>
        <v>3.33</v>
      </c>
      <c r="I34" s="4">
        <v>4.0</v>
      </c>
      <c r="J34" s="4">
        <v>1.0</v>
      </c>
      <c r="K34" s="19">
        <f t="shared" ref="K34:K44" si="7">round(G34+H34*$H$2+(I34+J34)*$I$1,1)</f>
        <v>4</v>
      </c>
      <c r="L34" s="4">
        <v>53.0</v>
      </c>
      <c r="M34" s="14" t="str">
        <f t="shared" si="3"/>
        <v/>
      </c>
      <c r="N34" s="14">
        <f t="shared" si="4"/>
        <v>0</v>
      </c>
      <c r="O34" s="53" t="s">
        <v>72</v>
      </c>
      <c r="P34" s="54">
        <v>5.0</v>
      </c>
      <c r="Q34" s="14">
        <f t="shared" si="5"/>
        <v>0</v>
      </c>
    </row>
    <row r="35">
      <c r="A35" s="41">
        <v>32.0</v>
      </c>
      <c r="B35" s="42" t="s">
        <v>123</v>
      </c>
      <c r="C35" s="42" t="s">
        <v>124</v>
      </c>
      <c r="D35" s="42" t="s">
        <v>125</v>
      </c>
      <c r="E35" s="48">
        <v>36818.0</v>
      </c>
      <c r="F35" s="42" t="s">
        <v>35</v>
      </c>
      <c r="G35" s="19">
        <v>0.5</v>
      </c>
      <c r="H35" s="19">
        <f t="shared" si="6"/>
        <v>5.67</v>
      </c>
      <c r="I35" s="4">
        <v>4.0</v>
      </c>
      <c r="J35" s="4">
        <v>1.0</v>
      </c>
      <c r="K35" s="19">
        <f t="shared" si="7"/>
        <v>5.6</v>
      </c>
      <c r="L35" s="4">
        <v>32.0</v>
      </c>
      <c r="M35" s="14" t="str">
        <f t="shared" si="3"/>
        <v/>
      </c>
      <c r="N35" s="14">
        <f t="shared" si="4"/>
        <v>0.5</v>
      </c>
      <c r="O35" s="53" t="s">
        <v>51</v>
      </c>
      <c r="P35" s="54">
        <v>7.33</v>
      </c>
      <c r="Q35" s="14">
        <f t="shared" si="5"/>
        <v>0.5</v>
      </c>
    </row>
    <row r="36">
      <c r="A36" s="41">
        <v>33.0</v>
      </c>
      <c r="B36" s="42" t="s">
        <v>126</v>
      </c>
      <c r="C36" s="42" t="s">
        <v>127</v>
      </c>
      <c r="D36" s="42" t="s">
        <v>128</v>
      </c>
      <c r="E36" s="48">
        <v>36881.0</v>
      </c>
      <c r="F36" s="42" t="s">
        <v>35</v>
      </c>
      <c r="G36" s="19">
        <v>0.5</v>
      </c>
      <c r="H36" s="19">
        <f t="shared" si="6"/>
        <v>7</v>
      </c>
      <c r="I36" s="4">
        <v>4.0</v>
      </c>
      <c r="J36" s="4">
        <v>1.0</v>
      </c>
      <c r="K36" s="19">
        <f t="shared" si="7"/>
        <v>6.2</v>
      </c>
      <c r="L36" s="4">
        <v>33.0</v>
      </c>
      <c r="M36" s="14" t="str">
        <f t="shared" si="3"/>
        <v/>
      </c>
      <c r="N36" s="14">
        <f t="shared" si="4"/>
        <v>0.5</v>
      </c>
      <c r="O36" s="53" t="s">
        <v>85</v>
      </c>
      <c r="P36" s="54">
        <v>7.33</v>
      </c>
      <c r="Q36" s="14">
        <f t="shared" si="5"/>
        <v>0.5</v>
      </c>
    </row>
    <row r="37">
      <c r="A37" s="41">
        <v>34.0</v>
      </c>
      <c r="B37" s="42" t="s">
        <v>129</v>
      </c>
      <c r="C37" s="42" t="s">
        <v>130</v>
      </c>
      <c r="D37" s="42" t="s">
        <v>131</v>
      </c>
      <c r="E37" s="47">
        <v>36606.0</v>
      </c>
      <c r="F37" s="42" t="s">
        <v>35</v>
      </c>
      <c r="G37" s="19">
        <v>0.0</v>
      </c>
      <c r="H37" s="19">
        <f t="shared" si="6"/>
        <v>6.67</v>
      </c>
      <c r="I37" s="4">
        <v>4.0</v>
      </c>
      <c r="J37" s="4">
        <v>1.0</v>
      </c>
      <c r="K37" s="19">
        <f t="shared" si="7"/>
        <v>5.5</v>
      </c>
      <c r="L37" s="4">
        <v>34.0</v>
      </c>
      <c r="M37" s="14" t="str">
        <f t="shared" si="3"/>
        <v/>
      </c>
      <c r="N37" s="14">
        <f t="shared" si="4"/>
        <v>0</v>
      </c>
      <c r="O37" s="53" t="s">
        <v>69</v>
      </c>
      <c r="P37" s="54">
        <v>7.33</v>
      </c>
      <c r="Q37" s="14">
        <f t="shared" si="5"/>
        <v>0</v>
      </c>
    </row>
    <row r="38">
      <c r="A38" s="41">
        <v>35.0</v>
      </c>
      <c r="B38" s="42" t="s">
        <v>132</v>
      </c>
      <c r="C38" s="42" t="s">
        <v>38</v>
      </c>
      <c r="D38" s="42" t="s">
        <v>133</v>
      </c>
      <c r="E38" s="48">
        <v>36819.0</v>
      </c>
      <c r="F38" s="42" t="s">
        <v>35</v>
      </c>
      <c r="G38" s="19">
        <v>0.5</v>
      </c>
      <c r="H38" s="19">
        <f t="shared" si="6"/>
        <v>7</v>
      </c>
      <c r="I38" s="4">
        <v>3.6</v>
      </c>
      <c r="J38" s="4">
        <v>2.0</v>
      </c>
      <c r="K38" s="19">
        <f t="shared" si="7"/>
        <v>6.5</v>
      </c>
      <c r="L38" s="4">
        <v>35.0</v>
      </c>
      <c r="M38" s="14" t="str">
        <f t="shared" si="3"/>
        <v/>
      </c>
      <c r="N38" s="14">
        <f t="shared" si="4"/>
        <v>0.5</v>
      </c>
      <c r="O38" s="53" t="s">
        <v>40</v>
      </c>
      <c r="P38" s="54">
        <v>9.0</v>
      </c>
      <c r="Q38" s="14">
        <f t="shared" si="5"/>
        <v>0.5</v>
      </c>
    </row>
    <row r="39">
      <c r="A39" s="41">
        <v>36.0</v>
      </c>
      <c r="B39" s="42" t="s">
        <v>134</v>
      </c>
      <c r="C39" s="42" t="s">
        <v>135</v>
      </c>
      <c r="D39" s="42" t="s">
        <v>136</v>
      </c>
      <c r="E39" s="47">
        <v>36767.0</v>
      </c>
      <c r="F39" s="42" t="s">
        <v>35</v>
      </c>
      <c r="G39" s="19">
        <v>0.5</v>
      </c>
      <c r="H39" s="19">
        <f t="shared" si="6"/>
        <v>5.67</v>
      </c>
      <c r="I39" s="4">
        <v>3.5</v>
      </c>
      <c r="J39" s="4">
        <v>0.5</v>
      </c>
      <c r="K39" s="19">
        <f t="shared" si="7"/>
        <v>5.1</v>
      </c>
      <c r="L39" s="4">
        <v>36.0</v>
      </c>
      <c r="M39" s="14" t="str">
        <f t="shared" si="3"/>
        <v/>
      </c>
      <c r="N39" s="14">
        <f t="shared" si="4"/>
        <v>0.5</v>
      </c>
      <c r="O39" s="53" t="s">
        <v>81</v>
      </c>
      <c r="P39" s="54">
        <v>4.67</v>
      </c>
      <c r="Q39" s="14">
        <f t="shared" si="5"/>
        <v>0.5</v>
      </c>
    </row>
    <row r="40">
      <c r="A40" s="41">
        <v>37.0</v>
      </c>
      <c r="B40" s="42" t="s">
        <v>137</v>
      </c>
      <c r="C40" s="42" t="s">
        <v>138</v>
      </c>
      <c r="D40" s="42" t="s">
        <v>98</v>
      </c>
      <c r="E40" s="47">
        <v>36581.0</v>
      </c>
      <c r="F40" s="42" t="s">
        <v>35</v>
      </c>
      <c r="G40" s="19">
        <v>0.0</v>
      </c>
      <c r="H40" s="19">
        <f t="shared" si="6"/>
        <v>8</v>
      </c>
      <c r="I40" s="4">
        <v>4.0</v>
      </c>
      <c r="J40" s="4">
        <v>2.0</v>
      </c>
      <c r="K40" s="19">
        <f t="shared" si="7"/>
        <v>6.6</v>
      </c>
      <c r="L40" s="4">
        <v>37.0</v>
      </c>
      <c r="M40" s="14" t="str">
        <f t="shared" si="3"/>
        <v/>
      </c>
      <c r="N40" s="14">
        <f t="shared" si="4"/>
        <v>0</v>
      </c>
      <c r="O40" s="53" t="s">
        <v>105</v>
      </c>
      <c r="P40" s="54">
        <v>7.0</v>
      </c>
      <c r="Q40" s="14">
        <f t="shared" si="5"/>
        <v>0</v>
      </c>
    </row>
    <row r="41">
      <c r="A41" s="41">
        <v>38.0</v>
      </c>
      <c r="B41" s="42" t="s">
        <v>139</v>
      </c>
      <c r="C41" s="42" t="s">
        <v>140</v>
      </c>
      <c r="D41" s="42" t="s">
        <v>141</v>
      </c>
      <c r="E41" s="47">
        <v>36574.0</v>
      </c>
      <c r="F41" s="42" t="s">
        <v>35</v>
      </c>
      <c r="G41" s="19">
        <v>0.5</v>
      </c>
      <c r="H41" s="19">
        <f t="shared" si="6"/>
        <v>7.33</v>
      </c>
      <c r="I41" s="4">
        <v>4.0</v>
      </c>
      <c r="J41" s="4">
        <v>1.5</v>
      </c>
      <c r="K41" s="19">
        <f t="shared" si="7"/>
        <v>6.5</v>
      </c>
      <c r="L41" s="4">
        <v>38.0</v>
      </c>
      <c r="M41" s="14" t="str">
        <f t="shared" si="3"/>
        <v/>
      </c>
      <c r="N41" s="14">
        <f t="shared" si="4"/>
        <v>0.5</v>
      </c>
      <c r="O41" s="53" t="s">
        <v>90</v>
      </c>
      <c r="P41" s="54">
        <v>6.67</v>
      </c>
      <c r="Q41" s="14">
        <f t="shared" si="5"/>
        <v>0.5</v>
      </c>
    </row>
    <row r="42">
      <c r="A42" s="41">
        <v>39.0</v>
      </c>
      <c r="B42" s="42" t="s">
        <v>142</v>
      </c>
      <c r="C42" s="42" t="s">
        <v>143</v>
      </c>
      <c r="D42" s="42" t="s">
        <v>144</v>
      </c>
      <c r="E42" s="48">
        <v>36813.0</v>
      </c>
      <c r="F42" s="42" t="s">
        <v>35</v>
      </c>
      <c r="G42" s="19">
        <v>0.0</v>
      </c>
      <c r="H42" s="19">
        <f t="shared" si="6"/>
        <v>3.33</v>
      </c>
      <c r="I42" s="4">
        <v>4.1</v>
      </c>
      <c r="J42" s="4">
        <v>1.0</v>
      </c>
      <c r="K42" s="19">
        <f t="shared" si="7"/>
        <v>4</v>
      </c>
      <c r="L42" s="4">
        <v>39.0</v>
      </c>
      <c r="M42" s="14" t="str">
        <f t="shared" si="3"/>
        <v/>
      </c>
      <c r="N42" s="14">
        <f t="shared" si="4"/>
        <v>0</v>
      </c>
      <c r="O42" s="53" t="s">
        <v>66</v>
      </c>
      <c r="P42" s="54">
        <v>7.0</v>
      </c>
      <c r="Q42" s="14">
        <f t="shared" si="5"/>
        <v>0</v>
      </c>
    </row>
    <row r="43">
      <c r="A43" s="41">
        <v>40.0</v>
      </c>
      <c r="B43" s="42" t="s">
        <v>145</v>
      </c>
      <c r="C43" s="42" t="s">
        <v>146</v>
      </c>
      <c r="D43" s="42" t="s">
        <v>147</v>
      </c>
      <c r="E43" s="47">
        <v>36749.0</v>
      </c>
      <c r="F43" s="42" t="s">
        <v>35</v>
      </c>
      <c r="G43" s="19">
        <v>0.0</v>
      </c>
      <c r="H43" s="19">
        <f t="shared" si="6"/>
        <v>3.67</v>
      </c>
      <c r="I43" s="4">
        <v>4.0</v>
      </c>
      <c r="J43" s="4">
        <v>1.0</v>
      </c>
      <c r="K43" s="19">
        <f t="shared" si="7"/>
        <v>4.2</v>
      </c>
      <c r="L43" s="4">
        <v>40.0</v>
      </c>
      <c r="M43" s="14" t="str">
        <f t="shared" si="3"/>
        <v/>
      </c>
      <c r="N43" s="14">
        <f t="shared" si="4"/>
        <v>0</v>
      </c>
      <c r="O43" s="53" t="s">
        <v>96</v>
      </c>
      <c r="P43" s="54">
        <v>2.67</v>
      </c>
      <c r="Q43" s="14">
        <f t="shared" si="5"/>
        <v>0</v>
      </c>
    </row>
    <row r="44">
      <c r="A44" s="41">
        <v>41.0</v>
      </c>
      <c r="B44" s="42" t="s">
        <v>148</v>
      </c>
      <c r="C44" s="42" t="s">
        <v>149</v>
      </c>
      <c r="D44" s="42" t="s">
        <v>150</v>
      </c>
      <c r="E44" s="48">
        <v>36841.0</v>
      </c>
      <c r="F44" s="42" t="s">
        <v>35</v>
      </c>
      <c r="G44" s="19">
        <v>0.5</v>
      </c>
      <c r="H44" s="19">
        <f t="shared" si="6"/>
        <v>7.67</v>
      </c>
      <c r="I44" s="4">
        <v>4.0</v>
      </c>
      <c r="J44" s="4">
        <v>4.0</v>
      </c>
      <c r="K44" s="19">
        <f t="shared" si="7"/>
        <v>8</v>
      </c>
      <c r="L44" s="4">
        <v>41.0</v>
      </c>
      <c r="M44" s="14" t="str">
        <f t="shared" si="3"/>
        <v/>
      </c>
      <c r="N44" s="14">
        <f t="shared" si="4"/>
        <v>0.5</v>
      </c>
      <c r="O44" s="53" t="s">
        <v>165</v>
      </c>
      <c r="P44" s="53" t="s">
        <v>164</v>
      </c>
      <c r="Q44" s="14">
        <f t="shared" si="5"/>
        <v>0.5</v>
      </c>
    </row>
    <row r="45">
      <c r="O45" s="53" t="s">
        <v>54</v>
      </c>
      <c r="P45" s="54">
        <v>7.0</v>
      </c>
      <c r="Q45" s="14">
        <f t="shared" si="5"/>
        <v>0</v>
      </c>
    </row>
  </sheetData>
  <mergeCells count="2">
    <mergeCell ref="I2:J2"/>
    <mergeCell ref="C3:D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