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Điểm danh" sheetId="1" r:id="rId4"/>
    <sheet state="visible" name="Điểm thi" sheetId="2" r:id="rId5"/>
    <sheet state="visible" name="Điểm gửi sinh viên" sheetId="3" r:id="rId6"/>
  </sheets>
  <definedNames/>
  <calcPr/>
</workbook>
</file>

<file path=xl/sharedStrings.xml><?xml version="1.0" encoding="utf-8"?>
<sst xmlns="http://schemas.openxmlformats.org/spreadsheetml/2006/main" count="670" uniqueCount="155">
  <si>
    <t>STT</t>
  </si>
  <si>
    <t>Mã</t>
  </si>
  <si>
    <t>Họ và tên</t>
  </si>
  <si>
    <t>Ng/Sinh</t>
  </si>
  <si>
    <t>Tên lớp</t>
  </si>
  <si>
    <t>B3</t>
  </si>
  <si>
    <t>B4</t>
  </si>
  <si>
    <t>B5</t>
  </si>
  <si>
    <t>B7</t>
  </si>
  <si>
    <t>B8</t>
  </si>
  <si>
    <t>TH B1 22/09/2022</t>
  </si>
  <si>
    <t>TH B.2</t>
  </si>
  <si>
    <t>LT 29/09/2022</t>
  </si>
  <si>
    <t>TH B3 10/11/2022</t>
  </si>
  <si>
    <t>TH B4 17/11/2022</t>
  </si>
  <si>
    <t>TH B5 24/11/2022</t>
  </si>
  <si>
    <t>B6 01/12/2022</t>
  </si>
  <si>
    <t>Ghi chú</t>
  </si>
  <si>
    <t>B1809462</t>
  </si>
  <si>
    <t>Trần Việt</t>
  </si>
  <si>
    <t>Hưng</t>
  </si>
  <si>
    <t>DI18Y1A1</t>
  </si>
  <si>
    <t>V</t>
  </si>
  <si>
    <t>B1909888</t>
  </si>
  <si>
    <t>Nguyễn Trần Ánh</t>
  </si>
  <si>
    <t>Diệu</t>
  </si>
  <si>
    <t>DI19Y1A1</t>
  </si>
  <si>
    <t>A</t>
  </si>
  <si>
    <t>B1909910</t>
  </si>
  <si>
    <t>Nguyễn Minh</t>
  </si>
  <si>
    <t>Hảo</t>
  </si>
  <si>
    <t>P</t>
  </si>
  <si>
    <t>B1909932</t>
  </si>
  <si>
    <t>Võ Đăng</t>
  </si>
  <si>
    <t>Khoa</t>
  </si>
  <si>
    <t>B1909947</t>
  </si>
  <si>
    <t>Neàng Ma</t>
  </si>
  <si>
    <t>Ly</t>
  </si>
  <si>
    <t>B1909957</t>
  </si>
  <si>
    <t>Nguyễn Trung</t>
  </si>
  <si>
    <t>Nguyên</t>
  </si>
  <si>
    <t>B1909981</t>
  </si>
  <si>
    <t>Trương Phát</t>
  </si>
  <si>
    <t>Tài</t>
  </si>
  <si>
    <t>B1909982</t>
  </si>
  <si>
    <t>Lê Thiện</t>
  </si>
  <si>
    <t>Tâm</t>
  </si>
  <si>
    <t>B1909992</t>
  </si>
  <si>
    <t>Lê Thị Mỹ</t>
  </si>
  <si>
    <t>Thịnh</t>
  </si>
  <si>
    <t>B1910050</t>
  </si>
  <si>
    <t>Huỳnh Tấn</t>
  </si>
  <si>
    <t>Đạt</t>
  </si>
  <si>
    <t>B1910055</t>
  </si>
  <si>
    <t>Huỳnh Nguyễn Thanh</t>
  </si>
  <si>
    <t>Điền</t>
  </si>
  <si>
    <t>B1910072</t>
  </si>
  <si>
    <t>Dương Hoàng</t>
  </si>
  <si>
    <t>Huy</t>
  </si>
  <si>
    <t>B1910093</t>
  </si>
  <si>
    <t>Phạm Thị Mỹ</t>
  </si>
  <si>
    <t>Linh</t>
  </si>
  <si>
    <t>B1910109</t>
  </si>
  <si>
    <t>Trần Thị Kim</t>
  </si>
  <si>
    <t>Ngân</t>
  </si>
  <si>
    <t>B1910127</t>
  </si>
  <si>
    <t>Trần Văn</t>
  </si>
  <si>
    <t>Phúc</t>
  </si>
  <si>
    <t>B1910140</t>
  </si>
  <si>
    <t>Lâm Quốc</t>
  </si>
  <si>
    <t>Thái</t>
  </si>
  <si>
    <t>B1910158</t>
  </si>
  <si>
    <t>Phan Trọng</t>
  </si>
  <si>
    <t>Tính</t>
  </si>
  <si>
    <t>B1910185</t>
  </si>
  <si>
    <t>Lê Minh</t>
  </si>
  <si>
    <t>Anh</t>
  </si>
  <si>
    <t>B1910186</t>
  </si>
  <si>
    <t>Nguyễn Huỳnh</t>
  </si>
  <si>
    <t>B1910189</t>
  </si>
  <si>
    <t>Đường Thiên</t>
  </si>
  <si>
    <t>Bảo</t>
  </si>
  <si>
    <t>B1910203</t>
  </si>
  <si>
    <t>Trần Hữu</t>
  </si>
  <si>
    <t>Đan</t>
  </si>
  <si>
    <t>B1910242</t>
  </si>
  <si>
    <t>Trần Đình</t>
  </si>
  <si>
    <t>Khôi</t>
  </si>
  <si>
    <t>B1910277</t>
  </si>
  <si>
    <t>Hồ Hoàng</t>
  </si>
  <si>
    <t>Phi</t>
  </si>
  <si>
    <t>B1910298</t>
  </si>
  <si>
    <t>Phạm Việt</t>
  </si>
  <si>
    <t>Thắng</t>
  </si>
  <si>
    <t>B1910335</t>
  </si>
  <si>
    <t>Lê Bùi Hồng</t>
  </si>
  <si>
    <t>Yến</t>
  </si>
  <si>
    <t>B1910346</t>
  </si>
  <si>
    <t>Nguyễn Ngọc Minh</t>
  </si>
  <si>
    <t>Châu</t>
  </si>
  <si>
    <t>B1910423</t>
  </si>
  <si>
    <t>Trịnh Hoàng Minh</t>
  </si>
  <si>
    <t>Nhật</t>
  </si>
  <si>
    <t>B1910436</t>
  </si>
  <si>
    <t>Nguyễn Trí</t>
  </si>
  <si>
    <t>Quãng</t>
  </si>
  <si>
    <t>B1910452</t>
  </si>
  <si>
    <t>Đoàn Hy</t>
  </si>
  <si>
    <t>Thiện</t>
  </si>
  <si>
    <t>B1910468</t>
  </si>
  <si>
    <t>Nguyễn Linh</t>
  </si>
  <si>
    <t>Trâm</t>
  </si>
  <si>
    <t>C2000030</t>
  </si>
  <si>
    <t>Trương Minh</t>
  </si>
  <si>
    <t>Trung</t>
  </si>
  <si>
    <t>DI20Y1A1</t>
  </si>
  <si>
    <t>Lý thuyết</t>
  </si>
  <si>
    <t>TH Câu 1</t>
  </si>
  <si>
    <t>TH Câu 2 client</t>
  </si>
  <si>
    <t>TH câu 2 server</t>
  </si>
  <si>
    <t>Tổng thực hành</t>
  </si>
  <si>
    <t>Không lọc tin nhắn -1</t>
  </si>
  <si>
    <t>M7</t>
  </si>
  <si>
    <t>Server 4 điểm, Client 2 điểm</t>
  </si>
  <si>
    <t>M9</t>
  </si>
  <si>
    <t>M10</t>
  </si>
  <si>
    <t>M4</t>
  </si>
  <si>
    <t>M1</t>
  </si>
  <si>
    <t>M11</t>
  </si>
  <si>
    <t>M12</t>
  </si>
  <si>
    <t>M13</t>
  </si>
  <si>
    <t>M14</t>
  </si>
  <si>
    <t>M15</t>
  </si>
  <si>
    <t>M16</t>
  </si>
  <si>
    <t>M17</t>
  </si>
  <si>
    <t>M33</t>
  </si>
  <si>
    <t>M19</t>
  </si>
  <si>
    <t>M20</t>
  </si>
  <si>
    <t>M2</t>
  </si>
  <si>
    <t>M21</t>
  </si>
  <si>
    <t>M22</t>
  </si>
  <si>
    <t>M5</t>
  </si>
  <si>
    <t>M23?????</t>
  </si>
  <si>
    <t>M24</t>
  </si>
  <si>
    <t>M25</t>
  </si>
  <si>
    <t>M26</t>
  </si>
  <si>
    <t>M27</t>
  </si>
  <si>
    <t>M28</t>
  </si>
  <si>
    <t>M29</t>
  </si>
  <si>
    <t>-</t>
  </si>
  <si>
    <t>M30</t>
  </si>
  <si>
    <t>M31</t>
  </si>
  <si>
    <t>M32</t>
  </si>
  <si>
    <t>M6</t>
  </si>
  <si>
    <t>Sinh viên rớt 0.2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</si>
</sst>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"/>
    <numFmt numFmtId="165" formatCode="d/m/yy"/>
    <numFmt numFmtId="166" formatCode="d/m/yyyy"/>
  </numFmts>
  <fonts count="8">
    <font>
      <sz val="10.0"/>
      <color rgb="FF000000"/>
      <name val="Arial"/>
      <scheme val="minor"/>
    </font>
    <font>
      <b/>
      <color theme="1"/>
      <name val="Arial"/>
    </font>
    <font/>
    <font>
      <b/>
      <color rgb="FF000000"/>
      <name val="&quot;Times New Roman&quot;"/>
    </font>
    <font>
      <color rgb="FF000000"/>
      <name val="&quot;Times New Roman&quot;"/>
    </font>
    <font>
      <color theme="1"/>
      <name val="Arial"/>
      <scheme val="minor"/>
    </font>
    <font>
      <color theme="1"/>
      <name val="Arial"/>
    </font>
    <font>
      <sz val="11.0"/>
      <color rgb="FF000000"/>
      <name val="&quot;Arial Unicode MS&quot;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left" readingOrder="0"/>
    </xf>
    <xf borderId="1" fillId="0" fontId="6" numFmtId="164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right" readingOrder="0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/>
    </xf>
    <xf borderId="1" fillId="0" fontId="4" numFmtId="0" xfId="0" applyBorder="1" applyFont="1"/>
    <xf borderId="1" fillId="0" fontId="5" numFmtId="0" xfId="0" applyBorder="1" applyFont="1"/>
    <xf borderId="1" fillId="0" fontId="4" numFmtId="0" xfId="0" applyAlignment="1" applyBorder="1" applyFont="1">
      <alignment horizontal="right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left"/>
    </xf>
    <xf borderId="1" fillId="0" fontId="4" numFmtId="0" xfId="0" applyBorder="1" applyFont="1"/>
    <xf borderId="1" fillId="0" fontId="6" numFmtId="165" xfId="0" applyAlignment="1" applyBorder="1" applyFont="1" applyNumberFormat="1">
      <alignment horizontal="center" readingOrder="0"/>
    </xf>
    <xf borderId="1" fillId="0" fontId="6" numFmtId="166" xfId="0" applyAlignment="1" applyBorder="1" applyFont="1" applyNumberFormat="1">
      <alignment horizontal="center" readingOrder="0"/>
    </xf>
    <xf borderId="0" fillId="0" fontId="6" numFmtId="0" xfId="0" applyFont="1"/>
    <xf borderId="0" fillId="0" fontId="5" numFmtId="0" xfId="0" applyFont="1"/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8.75"/>
    <col customWidth="1" min="3" max="3" width="17.25"/>
    <col customWidth="1" min="4" max="4" width="6.75"/>
    <col customWidth="1" min="5" max="5" width="9.38"/>
    <col customWidth="1" min="6" max="6" width="8.63"/>
    <col customWidth="1" min="7" max="11" width="3.0"/>
    <col customWidth="1" min="12" max="12" width="14.13"/>
    <col customWidth="1" min="13" max="13" width="6.0"/>
    <col customWidth="1" min="14" max="14" width="11.75"/>
    <col customWidth="1" min="15" max="15" width="14.5"/>
    <col customWidth="1" min="16" max="16" width="14.0"/>
    <col customWidth="1" min="18" max="18" width="11.88"/>
  </cols>
  <sheetData>
    <row r="3">
      <c r="A3" s="1" t="s">
        <v>0</v>
      </c>
      <c r="B3" s="1" t="s">
        <v>1</v>
      </c>
      <c r="C3" s="2" t="s">
        <v>2</v>
      </c>
      <c r="D3" s="3"/>
      <c r="E3" s="1" t="s">
        <v>3</v>
      </c>
      <c r="F3" s="1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5" t="s">
        <v>9</v>
      </c>
      <c r="L3" s="1" t="s">
        <v>10</v>
      </c>
      <c r="M3" s="5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6" t="s">
        <v>16</v>
      </c>
      <c r="S3" s="6" t="s">
        <v>17</v>
      </c>
    </row>
    <row r="4">
      <c r="A4" s="7">
        <v>1.0</v>
      </c>
      <c r="B4" s="8" t="s">
        <v>18</v>
      </c>
      <c r="C4" s="8" t="s">
        <v>19</v>
      </c>
      <c r="D4" s="8" t="s">
        <v>20</v>
      </c>
      <c r="E4" s="9">
        <v>36724.0</v>
      </c>
      <c r="F4" s="8" t="s">
        <v>21</v>
      </c>
      <c r="G4" s="10" t="s">
        <v>22</v>
      </c>
      <c r="H4" s="11" t="s">
        <v>22</v>
      </c>
      <c r="I4" s="12" t="s">
        <v>22</v>
      </c>
      <c r="J4" s="11" t="s">
        <v>22</v>
      </c>
      <c r="K4" s="13"/>
      <c r="L4" s="7" t="s">
        <v>22</v>
      </c>
      <c r="M4" s="5" t="s">
        <v>22</v>
      </c>
      <c r="N4" s="6" t="s">
        <v>22</v>
      </c>
      <c r="O4" s="6" t="s">
        <v>22</v>
      </c>
      <c r="P4" s="6" t="s">
        <v>22</v>
      </c>
      <c r="Q4" s="6" t="s">
        <v>22</v>
      </c>
      <c r="R4" s="6" t="s">
        <v>22</v>
      </c>
      <c r="S4" s="14" t="str">
        <f t="shared" ref="S4:S34" si="1">if(countif(G4:R4,"V")&gt;0,"X","")</f>
        <v>X</v>
      </c>
    </row>
    <row r="5">
      <c r="A5" s="7">
        <v>2.0</v>
      </c>
      <c r="B5" s="8" t="s">
        <v>23</v>
      </c>
      <c r="C5" s="8" t="s">
        <v>24</v>
      </c>
      <c r="D5" s="8" t="s">
        <v>25</v>
      </c>
      <c r="E5" s="9">
        <v>37029.0</v>
      </c>
      <c r="F5" s="8" t="s">
        <v>26</v>
      </c>
      <c r="G5" s="15"/>
      <c r="H5" s="16"/>
      <c r="I5" s="17"/>
      <c r="J5" s="16"/>
      <c r="K5" s="13"/>
      <c r="L5" s="7" t="s">
        <v>27</v>
      </c>
      <c r="M5" s="18"/>
      <c r="N5" s="6" t="s">
        <v>27</v>
      </c>
      <c r="O5" s="6" t="s">
        <v>27</v>
      </c>
      <c r="P5" s="6" t="s">
        <v>27</v>
      </c>
      <c r="Q5" s="6" t="s">
        <v>27</v>
      </c>
      <c r="R5" s="6" t="s">
        <v>27</v>
      </c>
      <c r="S5" s="14" t="str">
        <f t="shared" si="1"/>
        <v/>
      </c>
    </row>
    <row r="6">
      <c r="A6" s="7">
        <v>3.0</v>
      </c>
      <c r="B6" s="8" t="s">
        <v>28</v>
      </c>
      <c r="C6" s="8" t="s">
        <v>29</v>
      </c>
      <c r="D6" s="8" t="s">
        <v>30</v>
      </c>
      <c r="E6" s="9">
        <v>36902.0</v>
      </c>
      <c r="F6" s="8" t="s">
        <v>26</v>
      </c>
      <c r="G6" s="15"/>
      <c r="H6" s="16"/>
      <c r="I6" s="17"/>
      <c r="J6" s="11" t="s">
        <v>31</v>
      </c>
      <c r="K6" s="13"/>
      <c r="L6" s="7" t="s">
        <v>27</v>
      </c>
      <c r="M6" s="18"/>
      <c r="N6" s="6" t="s">
        <v>27</v>
      </c>
      <c r="O6" s="6" t="s">
        <v>27</v>
      </c>
      <c r="P6" s="6" t="s">
        <v>27</v>
      </c>
      <c r="Q6" s="6" t="s">
        <v>27</v>
      </c>
      <c r="R6" s="6" t="s">
        <v>27</v>
      </c>
      <c r="S6" s="14" t="str">
        <f t="shared" si="1"/>
        <v/>
      </c>
    </row>
    <row r="7">
      <c r="A7" s="7">
        <v>4.0</v>
      </c>
      <c r="B7" s="8" t="s">
        <v>32</v>
      </c>
      <c r="C7" s="8" t="s">
        <v>33</v>
      </c>
      <c r="D7" s="8" t="s">
        <v>34</v>
      </c>
      <c r="E7" s="9">
        <v>37230.0</v>
      </c>
      <c r="F7" s="8" t="s">
        <v>26</v>
      </c>
      <c r="G7" s="15"/>
      <c r="H7" s="16"/>
      <c r="I7" s="17"/>
      <c r="J7" s="16"/>
      <c r="K7" s="13"/>
      <c r="L7" s="7" t="s">
        <v>27</v>
      </c>
      <c r="M7" s="18"/>
      <c r="N7" s="6" t="s">
        <v>27</v>
      </c>
      <c r="O7" s="6" t="s">
        <v>27</v>
      </c>
      <c r="P7" s="6" t="s">
        <v>27</v>
      </c>
      <c r="Q7" s="6" t="s">
        <v>27</v>
      </c>
      <c r="R7" s="6" t="s">
        <v>27</v>
      </c>
      <c r="S7" s="14" t="str">
        <f t="shared" si="1"/>
        <v/>
      </c>
    </row>
    <row r="8">
      <c r="A8" s="7">
        <v>5.0</v>
      </c>
      <c r="B8" s="8" t="s">
        <v>35</v>
      </c>
      <c r="C8" s="8" t="s">
        <v>36</v>
      </c>
      <c r="D8" s="8" t="s">
        <v>37</v>
      </c>
      <c r="E8" s="9">
        <v>37227.0</v>
      </c>
      <c r="F8" s="8" t="s">
        <v>26</v>
      </c>
      <c r="G8" s="10" t="s">
        <v>22</v>
      </c>
      <c r="H8" s="16"/>
      <c r="I8" s="17"/>
      <c r="J8" s="16"/>
      <c r="K8" s="13"/>
      <c r="L8" s="7" t="s">
        <v>27</v>
      </c>
      <c r="M8" s="18"/>
      <c r="N8" s="6" t="s">
        <v>27</v>
      </c>
      <c r="O8" s="6" t="s">
        <v>27</v>
      </c>
      <c r="P8" s="6" t="s">
        <v>27</v>
      </c>
      <c r="Q8" s="6" t="s">
        <v>27</v>
      </c>
      <c r="R8" s="6" t="s">
        <v>27</v>
      </c>
      <c r="S8" s="14" t="str">
        <f t="shared" si="1"/>
        <v>X</v>
      </c>
    </row>
    <row r="9">
      <c r="A9" s="7">
        <v>6.0</v>
      </c>
      <c r="B9" s="8" t="s">
        <v>38</v>
      </c>
      <c r="C9" s="8" t="s">
        <v>39</v>
      </c>
      <c r="D9" s="8" t="s">
        <v>40</v>
      </c>
      <c r="E9" s="9">
        <v>36943.0</v>
      </c>
      <c r="F9" s="8" t="s">
        <v>26</v>
      </c>
      <c r="G9" s="10" t="s">
        <v>22</v>
      </c>
      <c r="H9" s="11" t="s">
        <v>22</v>
      </c>
      <c r="I9" s="12" t="s">
        <v>22</v>
      </c>
      <c r="J9" s="16"/>
      <c r="K9" s="13"/>
      <c r="L9" s="7" t="s">
        <v>27</v>
      </c>
      <c r="M9" s="5" t="s">
        <v>22</v>
      </c>
      <c r="N9" s="6" t="s">
        <v>27</v>
      </c>
      <c r="O9" s="6" t="s">
        <v>27</v>
      </c>
      <c r="P9" s="6" t="s">
        <v>27</v>
      </c>
      <c r="Q9" s="6" t="s">
        <v>27</v>
      </c>
      <c r="R9" s="6" t="s">
        <v>27</v>
      </c>
      <c r="S9" s="14" t="str">
        <f t="shared" si="1"/>
        <v>X</v>
      </c>
    </row>
    <row r="10">
      <c r="A10" s="7">
        <v>7.0</v>
      </c>
      <c r="B10" s="8" t="s">
        <v>41</v>
      </c>
      <c r="C10" s="8" t="s">
        <v>42</v>
      </c>
      <c r="D10" s="8" t="s">
        <v>43</v>
      </c>
      <c r="E10" s="9">
        <v>37167.0</v>
      </c>
      <c r="F10" s="8" t="s">
        <v>26</v>
      </c>
      <c r="G10" s="15"/>
      <c r="H10" s="16"/>
      <c r="I10" s="17"/>
      <c r="J10" s="16"/>
      <c r="K10" s="13"/>
      <c r="L10" s="7" t="s">
        <v>27</v>
      </c>
      <c r="M10" s="18"/>
      <c r="N10" s="6" t="s">
        <v>27</v>
      </c>
      <c r="O10" s="6" t="s">
        <v>27</v>
      </c>
      <c r="P10" s="6" t="s">
        <v>27</v>
      </c>
      <c r="Q10" s="6" t="s">
        <v>27</v>
      </c>
      <c r="R10" s="6" t="s">
        <v>27</v>
      </c>
      <c r="S10" s="14" t="str">
        <f t="shared" si="1"/>
        <v/>
      </c>
    </row>
    <row r="11">
      <c r="A11" s="7">
        <v>8.0</v>
      </c>
      <c r="B11" s="8" t="s">
        <v>44</v>
      </c>
      <c r="C11" s="8" t="s">
        <v>45</v>
      </c>
      <c r="D11" s="8" t="s">
        <v>46</v>
      </c>
      <c r="E11" s="9">
        <v>37173.0</v>
      </c>
      <c r="F11" s="8" t="s">
        <v>26</v>
      </c>
      <c r="G11" s="15"/>
      <c r="H11" s="16"/>
      <c r="I11" s="17"/>
      <c r="J11" s="16"/>
      <c r="K11" s="13"/>
      <c r="L11" s="7" t="s">
        <v>27</v>
      </c>
      <c r="M11" s="18"/>
      <c r="N11" s="6" t="s">
        <v>27</v>
      </c>
      <c r="O11" s="6" t="s">
        <v>27</v>
      </c>
      <c r="P11" s="6" t="s">
        <v>27</v>
      </c>
      <c r="Q11" s="6" t="s">
        <v>27</v>
      </c>
      <c r="R11" s="6" t="s">
        <v>27</v>
      </c>
      <c r="S11" s="14" t="str">
        <f t="shared" si="1"/>
        <v/>
      </c>
    </row>
    <row r="12">
      <c r="A12" s="7">
        <v>9.0</v>
      </c>
      <c r="B12" s="8" t="s">
        <v>47</v>
      </c>
      <c r="C12" s="8" t="s">
        <v>48</v>
      </c>
      <c r="D12" s="8" t="s">
        <v>49</v>
      </c>
      <c r="E12" s="9">
        <v>36928.0</v>
      </c>
      <c r="F12" s="8" t="s">
        <v>26</v>
      </c>
      <c r="G12" s="15"/>
      <c r="H12" s="16"/>
      <c r="I12" s="17"/>
      <c r="J12" s="16"/>
      <c r="K12" s="13"/>
      <c r="L12" s="7" t="s">
        <v>27</v>
      </c>
      <c r="M12" s="18"/>
      <c r="N12" s="6" t="s">
        <v>27</v>
      </c>
      <c r="O12" s="6" t="s">
        <v>27</v>
      </c>
      <c r="P12" s="6" t="s">
        <v>27</v>
      </c>
      <c r="Q12" s="6" t="s">
        <v>27</v>
      </c>
      <c r="R12" s="6" t="s">
        <v>27</v>
      </c>
      <c r="S12" s="14" t="str">
        <f t="shared" si="1"/>
        <v/>
      </c>
    </row>
    <row r="13">
      <c r="A13" s="7">
        <v>10.0</v>
      </c>
      <c r="B13" s="8" t="s">
        <v>50</v>
      </c>
      <c r="C13" s="8" t="s">
        <v>51</v>
      </c>
      <c r="D13" s="8" t="s">
        <v>52</v>
      </c>
      <c r="E13" s="9">
        <v>37033.0</v>
      </c>
      <c r="F13" s="8" t="s">
        <v>26</v>
      </c>
      <c r="G13" s="15"/>
      <c r="H13" s="16"/>
      <c r="I13" s="17"/>
      <c r="J13" s="16"/>
      <c r="K13" s="13"/>
      <c r="L13" s="7" t="s">
        <v>27</v>
      </c>
      <c r="M13" s="18"/>
      <c r="N13" s="6" t="s">
        <v>27</v>
      </c>
      <c r="O13" s="6" t="s">
        <v>27</v>
      </c>
      <c r="P13" s="6" t="s">
        <v>27</v>
      </c>
      <c r="Q13" s="6" t="s">
        <v>27</v>
      </c>
      <c r="R13" s="6" t="s">
        <v>27</v>
      </c>
      <c r="S13" s="14" t="str">
        <f t="shared" si="1"/>
        <v/>
      </c>
    </row>
    <row r="14">
      <c r="A14" s="7">
        <v>11.0</v>
      </c>
      <c r="B14" s="8" t="s">
        <v>53</v>
      </c>
      <c r="C14" s="8" t="s">
        <v>54</v>
      </c>
      <c r="D14" s="8" t="s">
        <v>55</v>
      </c>
      <c r="E14" s="9">
        <v>37048.0</v>
      </c>
      <c r="F14" s="8" t="s">
        <v>26</v>
      </c>
      <c r="G14" s="15"/>
      <c r="H14" s="16"/>
      <c r="I14" s="17"/>
      <c r="J14" s="16"/>
      <c r="K14" s="13"/>
      <c r="L14" s="7" t="s">
        <v>27</v>
      </c>
      <c r="M14" s="18"/>
      <c r="N14" s="6" t="s">
        <v>27</v>
      </c>
      <c r="O14" s="6" t="s">
        <v>27</v>
      </c>
      <c r="P14" s="6" t="s">
        <v>27</v>
      </c>
      <c r="Q14" s="6" t="s">
        <v>27</v>
      </c>
      <c r="R14" s="6" t="s">
        <v>27</v>
      </c>
      <c r="S14" s="14" t="str">
        <f t="shared" si="1"/>
        <v/>
      </c>
    </row>
    <row r="15">
      <c r="A15" s="7">
        <v>12.0</v>
      </c>
      <c r="B15" s="8" t="s">
        <v>56</v>
      </c>
      <c r="C15" s="8" t="s">
        <v>57</v>
      </c>
      <c r="D15" s="8" t="s">
        <v>58</v>
      </c>
      <c r="E15" s="19">
        <v>37247.0</v>
      </c>
      <c r="F15" s="8" t="s">
        <v>26</v>
      </c>
      <c r="G15" s="15"/>
      <c r="H15" s="16"/>
      <c r="I15" s="17"/>
      <c r="J15" s="16"/>
      <c r="K15" s="13"/>
      <c r="L15" s="7" t="s">
        <v>27</v>
      </c>
      <c r="M15" s="18"/>
      <c r="N15" s="6" t="s">
        <v>27</v>
      </c>
      <c r="O15" s="6" t="s">
        <v>27</v>
      </c>
      <c r="P15" s="6" t="s">
        <v>27</v>
      </c>
      <c r="Q15" s="6" t="s">
        <v>27</v>
      </c>
      <c r="R15" s="6" t="s">
        <v>27</v>
      </c>
      <c r="S15" s="14" t="str">
        <f t="shared" si="1"/>
        <v/>
      </c>
    </row>
    <row r="16">
      <c r="A16" s="7">
        <v>13.0</v>
      </c>
      <c r="B16" s="8" t="s">
        <v>59</v>
      </c>
      <c r="C16" s="8" t="s">
        <v>60</v>
      </c>
      <c r="D16" s="8" t="s">
        <v>61</v>
      </c>
      <c r="E16" s="9">
        <v>37117.0</v>
      </c>
      <c r="F16" s="8" t="s">
        <v>26</v>
      </c>
      <c r="G16" s="15"/>
      <c r="H16" s="16"/>
      <c r="I16" s="17"/>
      <c r="J16" s="16"/>
      <c r="K16" s="13"/>
      <c r="L16" s="7" t="s">
        <v>27</v>
      </c>
      <c r="M16" s="18"/>
      <c r="N16" s="6" t="s">
        <v>27</v>
      </c>
      <c r="O16" s="6" t="s">
        <v>27</v>
      </c>
      <c r="P16" s="6" t="s">
        <v>27</v>
      </c>
      <c r="Q16" s="6" t="s">
        <v>27</v>
      </c>
      <c r="R16" s="6" t="s">
        <v>27</v>
      </c>
      <c r="S16" s="14" t="str">
        <f t="shared" si="1"/>
        <v/>
      </c>
    </row>
    <row r="17">
      <c r="A17" s="7">
        <v>14.0</v>
      </c>
      <c r="B17" s="8" t="s">
        <v>62</v>
      </c>
      <c r="C17" s="8" t="s">
        <v>63</v>
      </c>
      <c r="D17" s="8" t="s">
        <v>64</v>
      </c>
      <c r="E17" s="9">
        <v>37154.0</v>
      </c>
      <c r="F17" s="8" t="s">
        <v>26</v>
      </c>
      <c r="G17" s="15"/>
      <c r="H17" s="16"/>
      <c r="I17" s="17"/>
      <c r="J17" s="16"/>
      <c r="K17" s="13"/>
      <c r="L17" s="7" t="s">
        <v>27</v>
      </c>
      <c r="M17" s="18"/>
      <c r="N17" s="6" t="s">
        <v>27</v>
      </c>
      <c r="O17" s="6" t="s">
        <v>27</v>
      </c>
      <c r="P17" s="6" t="s">
        <v>27</v>
      </c>
      <c r="Q17" s="6" t="s">
        <v>27</v>
      </c>
      <c r="R17" s="6" t="s">
        <v>27</v>
      </c>
      <c r="S17" s="14" t="str">
        <f t="shared" si="1"/>
        <v/>
      </c>
    </row>
    <row r="18">
      <c r="A18" s="7">
        <v>15.0</v>
      </c>
      <c r="B18" s="8" t="s">
        <v>65</v>
      </c>
      <c r="C18" s="8" t="s">
        <v>66</v>
      </c>
      <c r="D18" s="8" t="s">
        <v>67</v>
      </c>
      <c r="E18" s="9">
        <v>36685.0</v>
      </c>
      <c r="F18" s="8" t="s">
        <v>26</v>
      </c>
      <c r="G18" s="15"/>
      <c r="H18" s="16"/>
      <c r="I18" s="17"/>
      <c r="J18" s="16"/>
      <c r="K18" s="13"/>
      <c r="L18" s="7" t="s">
        <v>27</v>
      </c>
      <c r="M18" s="18"/>
      <c r="N18" s="6" t="s">
        <v>27</v>
      </c>
      <c r="O18" s="6" t="s">
        <v>27</v>
      </c>
      <c r="P18" s="6" t="s">
        <v>27</v>
      </c>
      <c r="Q18" s="6" t="s">
        <v>27</v>
      </c>
      <c r="R18" s="6" t="s">
        <v>27</v>
      </c>
      <c r="S18" s="14" t="str">
        <f t="shared" si="1"/>
        <v/>
      </c>
    </row>
    <row r="19">
      <c r="A19" s="7">
        <v>16.0</v>
      </c>
      <c r="B19" s="8" t="s">
        <v>68</v>
      </c>
      <c r="C19" s="8" t="s">
        <v>69</v>
      </c>
      <c r="D19" s="8" t="s">
        <v>70</v>
      </c>
      <c r="E19" s="9">
        <v>36984.0</v>
      </c>
      <c r="F19" s="8" t="s">
        <v>26</v>
      </c>
      <c r="G19" s="15"/>
      <c r="H19" s="16"/>
      <c r="I19" s="17"/>
      <c r="J19" s="16"/>
      <c r="K19" s="13"/>
      <c r="L19" s="7" t="s">
        <v>27</v>
      </c>
      <c r="M19" s="18"/>
      <c r="N19" s="6" t="s">
        <v>27</v>
      </c>
      <c r="O19" s="6" t="s">
        <v>27</v>
      </c>
      <c r="P19" s="6" t="s">
        <v>27</v>
      </c>
      <c r="Q19" s="6" t="s">
        <v>27</v>
      </c>
      <c r="R19" s="6" t="s">
        <v>27</v>
      </c>
      <c r="S19" s="14" t="str">
        <f t="shared" si="1"/>
        <v/>
      </c>
    </row>
    <row r="20">
      <c r="A20" s="7">
        <v>17.0</v>
      </c>
      <c r="B20" s="8" t="s">
        <v>71</v>
      </c>
      <c r="C20" s="8" t="s">
        <v>72</v>
      </c>
      <c r="D20" s="8" t="s">
        <v>73</v>
      </c>
      <c r="E20" s="9">
        <v>36966.0</v>
      </c>
      <c r="F20" s="8" t="s">
        <v>26</v>
      </c>
      <c r="G20" s="10" t="s">
        <v>22</v>
      </c>
      <c r="H20" s="11" t="s">
        <v>22</v>
      </c>
      <c r="I20" s="12" t="s">
        <v>22</v>
      </c>
      <c r="J20" s="16"/>
      <c r="K20" s="13"/>
      <c r="L20" s="7" t="s">
        <v>27</v>
      </c>
      <c r="M20" s="18"/>
      <c r="N20" s="6" t="s">
        <v>27</v>
      </c>
      <c r="O20" s="6" t="s">
        <v>27</v>
      </c>
      <c r="P20" s="6" t="s">
        <v>27</v>
      </c>
      <c r="Q20" s="6" t="s">
        <v>27</v>
      </c>
      <c r="R20" s="6" t="s">
        <v>27</v>
      </c>
      <c r="S20" s="14" t="str">
        <f t="shared" si="1"/>
        <v>X</v>
      </c>
    </row>
    <row r="21">
      <c r="A21" s="7">
        <v>18.0</v>
      </c>
      <c r="B21" s="8" t="s">
        <v>74</v>
      </c>
      <c r="C21" s="8" t="s">
        <v>75</v>
      </c>
      <c r="D21" s="8" t="s">
        <v>76</v>
      </c>
      <c r="E21" s="9">
        <v>37107.0</v>
      </c>
      <c r="F21" s="8" t="s">
        <v>26</v>
      </c>
      <c r="G21" s="15"/>
      <c r="H21" s="16"/>
      <c r="I21" s="17"/>
      <c r="J21" s="16"/>
      <c r="K21" s="13"/>
      <c r="L21" s="7" t="s">
        <v>27</v>
      </c>
      <c r="M21" s="18"/>
      <c r="N21" s="6" t="s">
        <v>27</v>
      </c>
      <c r="O21" s="6" t="s">
        <v>27</v>
      </c>
      <c r="P21" s="6" t="s">
        <v>27</v>
      </c>
      <c r="Q21" s="6" t="s">
        <v>27</v>
      </c>
      <c r="R21" s="6" t="s">
        <v>27</v>
      </c>
      <c r="S21" s="14" t="str">
        <f t="shared" si="1"/>
        <v/>
      </c>
    </row>
    <row r="22">
      <c r="A22" s="7">
        <v>19.0</v>
      </c>
      <c r="B22" s="8" t="s">
        <v>77</v>
      </c>
      <c r="C22" s="8" t="s">
        <v>78</v>
      </c>
      <c r="D22" s="8" t="s">
        <v>76</v>
      </c>
      <c r="E22" s="9">
        <v>37231.0</v>
      </c>
      <c r="F22" s="8" t="s">
        <v>26</v>
      </c>
      <c r="G22" s="15"/>
      <c r="H22" s="16"/>
      <c r="I22" s="17"/>
      <c r="J22" s="16"/>
      <c r="K22" s="13"/>
      <c r="L22" s="7" t="s">
        <v>27</v>
      </c>
      <c r="M22" s="18"/>
      <c r="N22" s="6" t="s">
        <v>27</v>
      </c>
      <c r="O22" s="6" t="s">
        <v>27</v>
      </c>
      <c r="P22" s="6" t="s">
        <v>27</v>
      </c>
      <c r="Q22" s="6" t="s">
        <v>27</v>
      </c>
      <c r="R22" s="6" t="s">
        <v>27</v>
      </c>
      <c r="S22" s="14" t="str">
        <f t="shared" si="1"/>
        <v/>
      </c>
    </row>
    <row r="23">
      <c r="A23" s="7">
        <v>20.0</v>
      </c>
      <c r="B23" s="8" t="s">
        <v>79</v>
      </c>
      <c r="C23" s="8" t="s">
        <v>80</v>
      </c>
      <c r="D23" s="8" t="s">
        <v>81</v>
      </c>
      <c r="E23" s="9">
        <v>36914.0</v>
      </c>
      <c r="F23" s="8" t="s">
        <v>26</v>
      </c>
      <c r="G23" s="10" t="s">
        <v>22</v>
      </c>
      <c r="H23" s="16"/>
      <c r="I23" s="17"/>
      <c r="J23" s="16"/>
      <c r="K23" s="13"/>
      <c r="L23" s="7" t="s">
        <v>27</v>
      </c>
      <c r="M23" s="18"/>
      <c r="N23" s="6" t="s">
        <v>27</v>
      </c>
      <c r="O23" s="6" t="s">
        <v>27</v>
      </c>
      <c r="P23" s="6" t="s">
        <v>27</v>
      </c>
      <c r="Q23" s="6" t="s">
        <v>27</v>
      </c>
      <c r="R23" s="6" t="s">
        <v>27</v>
      </c>
      <c r="S23" s="14" t="str">
        <f t="shared" si="1"/>
        <v>X</v>
      </c>
    </row>
    <row r="24">
      <c r="A24" s="7">
        <v>21.0</v>
      </c>
      <c r="B24" s="8" t="s">
        <v>82</v>
      </c>
      <c r="C24" s="8" t="s">
        <v>83</v>
      </c>
      <c r="D24" s="8" t="s">
        <v>84</v>
      </c>
      <c r="E24" s="19">
        <v>37194.0</v>
      </c>
      <c r="F24" s="8" t="s">
        <v>26</v>
      </c>
      <c r="G24" s="15"/>
      <c r="H24" s="16"/>
      <c r="I24" s="17"/>
      <c r="J24" s="16"/>
      <c r="K24" s="13"/>
      <c r="L24" s="7" t="s">
        <v>27</v>
      </c>
      <c r="M24" s="18"/>
      <c r="N24" s="6" t="s">
        <v>27</v>
      </c>
      <c r="O24" s="6" t="s">
        <v>27</v>
      </c>
      <c r="P24" s="6" t="s">
        <v>27</v>
      </c>
      <c r="Q24" s="6" t="s">
        <v>27</v>
      </c>
      <c r="R24" s="6" t="s">
        <v>27</v>
      </c>
      <c r="S24" s="14" t="str">
        <f t="shared" si="1"/>
        <v/>
      </c>
    </row>
    <row r="25">
      <c r="A25" s="7">
        <v>22.0</v>
      </c>
      <c r="B25" s="8" t="s">
        <v>85</v>
      </c>
      <c r="C25" s="8" t="s">
        <v>86</v>
      </c>
      <c r="D25" s="8" t="s">
        <v>87</v>
      </c>
      <c r="E25" s="9">
        <v>37030.0</v>
      </c>
      <c r="F25" s="8" t="s">
        <v>26</v>
      </c>
      <c r="G25" s="15"/>
      <c r="H25" s="13"/>
      <c r="I25" s="17"/>
      <c r="J25" s="16"/>
      <c r="K25" s="13"/>
      <c r="L25" s="7" t="s">
        <v>27</v>
      </c>
      <c r="M25" s="18"/>
      <c r="N25" s="6" t="s">
        <v>27</v>
      </c>
      <c r="O25" s="6" t="s">
        <v>27</v>
      </c>
      <c r="P25" s="6" t="s">
        <v>27</v>
      </c>
      <c r="Q25" s="6" t="s">
        <v>27</v>
      </c>
      <c r="R25" s="6" t="s">
        <v>27</v>
      </c>
      <c r="S25" s="14" t="str">
        <f t="shared" si="1"/>
        <v/>
      </c>
    </row>
    <row r="26">
      <c r="A26" s="7">
        <v>23.0</v>
      </c>
      <c r="B26" s="8" t="s">
        <v>88</v>
      </c>
      <c r="C26" s="8" t="s">
        <v>89</v>
      </c>
      <c r="D26" s="8" t="s">
        <v>90</v>
      </c>
      <c r="E26" s="9">
        <v>37067.0</v>
      </c>
      <c r="F26" s="8" t="s">
        <v>26</v>
      </c>
      <c r="G26" s="15"/>
      <c r="H26" s="16"/>
      <c r="I26" s="17"/>
      <c r="J26" s="16"/>
      <c r="K26" s="13"/>
      <c r="L26" s="7" t="s">
        <v>27</v>
      </c>
      <c r="M26" s="18"/>
      <c r="N26" s="6" t="s">
        <v>27</v>
      </c>
      <c r="O26" s="6" t="s">
        <v>27</v>
      </c>
      <c r="P26" s="6" t="s">
        <v>27</v>
      </c>
      <c r="Q26" s="6" t="s">
        <v>27</v>
      </c>
      <c r="R26" s="6" t="s">
        <v>27</v>
      </c>
      <c r="S26" s="14" t="str">
        <f t="shared" si="1"/>
        <v/>
      </c>
    </row>
    <row r="27">
      <c r="A27" s="7">
        <v>24.0</v>
      </c>
      <c r="B27" s="8" t="s">
        <v>91</v>
      </c>
      <c r="C27" s="8" t="s">
        <v>92</v>
      </c>
      <c r="D27" s="8" t="s">
        <v>93</v>
      </c>
      <c r="E27" s="9">
        <v>36969.0</v>
      </c>
      <c r="F27" s="8" t="s">
        <v>26</v>
      </c>
      <c r="G27" s="15"/>
      <c r="H27" s="16"/>
      <c r="I27" s="17"/>
      <c r="J27" s="16"/>
      <c r="K27" s="13"/>
      <c r="L27" s="7" t="s">
        <v>27</v>
      </c>
      <c r="M27" s="18"/>
      <c r="N27" s="6" t="s">
        <v>27</v>
      </c>
      <c r="O27" s="6" t="s">
        <v>27</v>
      </c>
      <c r="P27" s="6" t="s">
        <v>27</v>
      </c>
      <c r="Q27" s="6" t="s">
        <v>27</v>
      </c>
      <c r="R27" s="6" t="s">
        <v>27</v>
      </c>
      <c r="S27" s="14" t="str">
        <f t="shared" si="1"/>
        <v/>
      </c>
    </row>
    <row r="28">
      <c r="A28" s="7">
        <v>25.0</v>
      </c>
      <c r="B28" s="8" t="s">
        <v>94</v>
      </c>
      <c r="C28" s="8" t="s">
        <v>95</v>
      </c>
      <c r="D28" s="8" t="s">
        <v>96</v>
      </c>
      <c r="E28" s="9">
        <v>37159.0</v>
      </c>
      <c r="F28" s="8" t="s">
        <v>26</v>
      </c>
      <c r="G28" s="15"/>
      <c r="H28" s="13"/>
      <c r="I28" s="17"/>
      <c r="J28" s="16"/>
      <c r="K28" s="13"/>
      <c r="L28" s="7" t="s">
        <v>27</v>
      </c>
      <c r="M28" s="18"/>
      <c r="N28" s="6" t="s">
        <v>27</v>
      </c>
      <c r="O28" s="6" t="s">
        <v>27</v>
      </c>
      <c r="P28" s="6" t="s">
        <v>27</v>
      </c>
      <c r="Q28" s="6" t="s">
        <v>27</v>
      </c>
      <c r="R28" s="6" t="s">
        <v>27</v>
      </c>
      <c r="S28" s="14" t="str">
        <f t="shared" si="1"/>
        <v/>
      </c>
    </row>
    <row r="29">
      <c r="A29" s="7">
        <v>26.0</v>
      </c>
      <c r="B29" s="8" t="s">
        <v>97</v>
      </c>
      <c r="C29" s="8" t="s">
        <v>98</v>
      </c>
      <c r="D29" s="8" t="s">
        <v>99</v>
      </c>
      <c r="E29" s="9">
        <v>36917.0</v>
      </c>
      <c r="F29" s="8" t="s">
        <v>26</v>
      </c>
      <c r="G29" s="15"/>
      <c r="H29" s="16"/>
      <c r="I29" s="17"/>
      <c r="J29" s="16"/>
      <c r="K29" s="13"/>
      <c r="L29" s="7" t="s">
        <v>27</v>
      </c>
      <c r="M29" s="18"/>
      <c r="N29" s="6" t="s">
        <v>27</v>
      </c>
      <c r="O29" s="6" t="s">
        <v>27</v>
      </c>
      <c r="P29" s="6" t="s">
        <v>27</v>
      </c>
      <c r="Q29" s="6" t="s">
        <v>27</v>
      </c>
      <c r="R29" s="6" t="s">
        <v>27</v>
      </c>
      <c r="S29" s="14" t="str">
        <f t="shared" si="1"/>
        <v/>
      </c>
    </row>
    <row r="30">
      <c r="A30" s="7">
        <v>27.0</v>
      </c>
      <c r="B30" s="8" t="s">
        <v>100</v>
      </c>
      <c r="C30" s="8" t="s">
        <v>101</v>
      </c>
      <c r="D30" s="8" t="s">
        <v>102</v>
      </c>
      <c r="E30" s="9">
        <v>37004.0</v>
      </c>
      <c r="F30" s="8" t="s">
        <v>26</v>
      </c>
      <c r="G30" s="15"/>
      <c r="H30" s="13"/>
      <c r="I30" s="17"/>
      <c r="J30" s="16"/>
      <c r="K30" s="13"/>
      <c r="L30" s="7" t="s">
        <v>27</v>
      </c>
      <c r="M30" s="18"/>
      <c r="N30" s="6" t="s">
        <v>27</v>
      </c>
      <c r="O30" s="6" t="s">
        <v>27</v>
      </c>
      <c r="P30" s="6" t="s">
        <v>27</v>
      </c>
      <c r="Q30" s="6" t="s">
        <v>27</v>
      </c>
      <c r="R30" s="6" t="s">
        <v>27</v>
      </c>
      <c r="S30" s="14" t="str">
        <f t="shared" si="1"/>
        <v/>
      </c>
    </row>
    <row r="31">
      <c r="A31" s="7">
        <v>28.0</v>
      </c>
      <c r="B31" s="8" t="s">
        <v>103</v>
      </c>
      <c r="C31" s="8" t="s">
        <v>104</v>
      </c>
      <c r="D31" s="8" t="s">
        <v>105</v>
      </c>
      <c r="E31" s="19">
        <v>37207.0</v>
      </c>
      <c r="F31" s="8" t="s">
        <v>26</v>
      </c>
      <c r="G31" s="15"/>
      <c r="H31" s="16"/>
      <c r="I31" s="17"/>
      <c r="J31" s="16"/>
      <c r="K31" s="13"/>
      <c r="L31" s="7" t="s">
        <v>27</v>
      </c>
      <c r="M31" s="18"/>
      <c r="N31" s="6" t="s">
        <v>27</v>
      </c>
      <c r="O31" s="6" t="s">
        <v>27</v>
      </c>
      <c r="P31" s="6" t="s">
        <v>27</v>
      </c>
      <c r="Q31" s="6" t="s">
        <v>27</v>
      </c>
      <c r="R31" s="6" t="s">
        <v>27</v>
      </c>
      <c r="S31" s="14" t="str">
        <f t="shared" si="1"/>
        <v/>
      </c>
    </row>
    <row r="32">
      <c r="A32" s="7">
        <v>29.0</v>
      </c>
      <c r="B32" s="8" t="s">
        <v>106</v>
      </c>
      <c r="C32" s="8" t="s">
        <v>107</v>
      </c>
      <c r="D32" s="8" t="s">
        <v>108</v>
      </c>
      <c r="E32" s="9">
        <v>37036.0</v>
      </c>
      <c r="F32" s="8" t="s">
        <v>26</v>
      </c>
      <c r="G32" s="15"/>
      <c r="H32" s="16"/>
      <c r="I32" s="17"/>
      <c r="J32" s="16"/>
      <c r="K32" s="13"/>
      <c r="L32" s="7" t="s">
        <v>27</v>
      </c>
      <c r="M32" s="18"/>
      <c r="N32" s="6" t="s">
        <v>27</v>
      </c>
      <c r="O32" s="6" t="s">
        <v>27</v>
      </c>
      <c r="P32" s="6" t="s">
        <v>27</v>
      </c>
      <c r="Q32" s="6" t="s">
        <v>27</v>
      </c>
      <c r="R32" s="6" t="s">
        <v>27</v>
      </c>
      <c r="S32" s="14" t="str">
        <f t="shared" si="1"/>
        <v/>
      </c>
    </row>
    <row r="33">
      <c r="A33" s="7">
        <v>30.0</v>
      </c>
      <c r="B33" s="8" t="s">
        <v>109</v>
      </c>
      <c r="C33" s="8" t="s">
        <v>110</v>
      </c>
      <c r="D33" s="8" t="s">
        <v>111</v>
      </c>
      <c r="E33" s="9">
        <v>37140.0</v>
      </c>
      <c r="F33" s="8" t="s">
        <v>26</v>
      </c>
      <c r="G33" s="15"/>
      <c r="H33" s="16"/>
      <c r="I33" s="17"/>
      <c r="J33" s="16"/>
      <c r="K33" s="13"/>
      <c r="L33" s="7" t="s">
        <v>27</v>
      </c>
      <c r="M33" s="18"/>
      <c r="N33" s="6" t="s">
        <v>27</v>
      </c>
      <c r="O33" s="6" t="s">
        <v>27</v>
      </c>
      <c r="P33" s="6" t="s">
        <v>27</v>
      </c>
      <c r="Q33" s="6" t="s">
        <v>27</v>
      </c>
      <c r="R33" s="6" t="s">
        <v>27</v>
      </c>
      <c r="S33" s="14" t="str">
        <f t="shared" si="1"/>
        <v/>
      </c>
    </row>
    <row r="34">
      <c r="A34" s="7">
        <v>31.0</v>
      </c>
      <c r="B34" s="8" t="s">
        <v>112</v>
      </c>
      <c r="C34" s="8" t="s">
        <v>113</v>
      </c>
      <c r="D34" s="8" t="s">
        <v>114</v>
      </c>
      <c r="E34" s="20">
        <v>36450.0</v>
      </c>
      <c r="F34" s="8" t="s">
        <v>115</v>
      </c>
      <c r="G34" s="15"/>
      <c r="H34" s="16"/>
      <c r="I34" s="17"/>
      <c r="J34" s="16"/>
      <c r="K34" s="13"/>
      <c r="L34" s="7" t="s">
        <v>27</v>
      </c>
      <c r="M34" s="18"/>
      <c r="N34" s="6" t="s">
        <v>27</v>
      </c>
      <c r="O34" s="6" t="s">
        <v>27</v>
      </c>
      <c r="P34" s="6" t="s">
        <v>22</v>
      </c>
      <c r="Q34" s="6" t="s">
        <v>27</v>
      </c>
      <c r="R34" s="6" t="s">
        <v>27</v>
      </c>
      <c r="S34" s="14" t="str">
        <f t="shared" si="1"/>
        <v>X</v>
      </c>
    </row>
    <row r="35">
      <c r="A35" s="21"/>
      <c r="O35" s="22">
        <f t="shared" ref="O35:R35" si="2">COUNTIF(O4:O34,"A")</f>
        <v>30</v>
      </c>
      <c r="P35" s="22">
        <f t="shared" si="2"/>
        <v>29</v>
      </c>
      <c r="Q35" s="22">
        <f t="shared" si="2"/>
        <v>30</v>
      </c>
      <c r="R35" s="22">
        <f t="shared" si="2"/>
        <v>30</v>
      </c>
    </row>
  </sheetData>
  <mergeCells count="1">
    <mergeCell ref="C3:D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3.63"/>
    <col customWidth="1" min="11" max="14" width="17.75"/>
    <col customWidth="1" min="15" max="15" width="16.75"/>
    <col customWidth="1" min="16" max="17" width="14.0"/>
    <col customWidth="1" min="20" max="20" width="22.0"/>
  </cols>
  <sheetData>
    <row r="1">
      <c r="A1" s="23"/>
      <c r="B1" s="23"/>
      <c r="C1" s="23"/>
      <c r="D1" s="23"/>
      <c r="E1" s="23"/>
      <c r="F1" s="24"/>
      <c r="K1" s="24">
        <v>0.1</v>
      </c>
      <c r="L1" s="24">
        <v>0.2</v>
      </c>
      <c r="M1" s="24">
        <v>0.3</v>
      </c>
      <c r="N1" s="24">
        <v>0.4</v>
      </c>
      <c r="O1" s="24">
        <v>0.5</v>
      </c>
      <c r="P1" s="24">
        <v>0.6</v>
      </c>
      <c r="Q1" s="24">
        <v>0.7</v>
      </c>
      <c r="R1" s="24">
        <v>0.8</v>
      </c>
    </row>
    <row r="2">
      <c r="A2" s="1" t="s">
        <v>0</v>
      </c>
      <c r="B2" s="1" t="s">
        <v>1</v>
      </c>
      <c r="C2" s="2" t="s">
        <v>2</v>
      </c>
      <c r="D2" s="3"/>
      <c r="E2" s="1" t="s">
        <v>4</v>
      </c>
      <c r="F2" s="1" t="s">
        <v>116</v>
      </c>
      <c r="G2" s="1" t="s">
        <v>117</v>
      </c>
      <c r="H2" s="1" t="s">
        <v>118</v>
      </c>
      <c r="I2" s="1" t="s">
        <v>119</v>
      </c>
      <c r="J2" s="1" t="s">
        <v>120</v>
      </c>
      <c r="K2" s="1" t="str">
        <f t="shared" ref="K2:O2" si="1">"Tổng Lý thuyết ="&amp;K1</f>
        <v>Tổng Lý thuyết =0.1</v>
      </c>
      <c r="L2" s="1" t="str">
        <f t="shared" si="1"/>
        <v>Tổng Lý thuyết =0.2</v>
      </c>
      <c r="M2" s="1" t="str">
        <f t="shared" si="1"/>
        <v>Tổng Lý thuyết =0.3</v>
      </c>
      <c r="N2" s="1" t="str">
        <f t="shared" si="1"/>
        <v>Tổng Lý thuyết =0.4</v>
      </c>
      <c r="O2" s="1" t="str">
        <f t="shared" si="1"/>
        <v>Tổng Lý thuyết =0.5</v>
      </c>
      <c r="P2" s="1" t="str">
        <f t="shared" ref="P2:R2" si="2"> "Sinh viên rớt "&amp;P1</f>
        <v>Sinh viên rớt 0.6</v>
      </c>
      <c r="Q2" s="1" t="str">
        <f t="shared" si="2"/>
        <v>Sinh viên rớt 0.7</v>
      </c>
      <c r="R2" s="1" t="str">
        <f t="shared" si="2"/>
        <v>Sinh viên rớt 0.8</v>
      </c>
      <c r="S2" s="1" t="s">
        <v>17</v>
      </c>
    </row>
    <row r="3">
      <c r="A3" s="7">
        <v>1.0</v>
      </c>
      <c r="B3" s="8" t="s">
        <v>18</v>
      </c>
      <c r="C3" s="8" t="s">
        <v>19</v>
      </c>
      <c r="D3" s="8" t="s">
        <v>20</v>
      </c>
      <c r="E3" s="8" t="s">
        <v>21</v>
      </c>
      <c r="F3" s="14" t="str">
        <f t="shared" ref="F3:F33" si="3">VLOOKUP(B3,$U$3:$V$33,2,0)</f>
        <v>-</v>
      </c>
      <c r="G3" s="14"/>
      <c r="H3" s="14"/>
      <c r="I3" s="14"/>
      <c r="J3" s="14">
        <f t="shared" ref="J3:J33" si="4">sum(G3:I3)</f>
        <v>0</v>
      </c>
      <c r="K3" s="14"/>
      <c r="L3" s="14"/>
      <c r="M3" s="14"/>
      <c r="N3" s="14"/>
      <c r="O3" s="14"/>
      <c r="P3" s="14"/>
      <c r="Q3" s="14"/>
      <c r="R3" s="14"/>
      <c r="S3" s="14"/>
      <c r="T3" s="24" t="s">
        <v>121</v>
      </c>
      <c r="U3" s="25" t="s">
        <v>106</v>
      </c>
      <c r="V3" s="26">
        <v>6.7</v>
      </c>
    </row>
    <row r="4">
      <c r="A4" s="7">
        <v>2.0</v>
      </c>
      <c r="B4" s="8" t="s">
        <v>23</v>
      </c>
      <c r="C4" s="8" t="s">
        <v>24</v>
      </c>
      <c r="D4" s="8" t="s">
        <v>25</v>
      </c>
      <c r="E4" s="8" t="s">
        <v>26</v>
      </c>
      <c r="F4" s="14">
        <f t="shared" si="3"/>
        <v>4.95</v>
      </c>
      <c r="G4" s="6">
        <v>2.0</v>
      </c>
      <c r="H4" s="6">
        <v>0.0</v>
      </c>
      <c r="I4" s="6">
        <v>0.0</v>
      </c>
      <c r="J4" s="14">
        <f t="shared" si="4"/>
        <v>2</v>
      </c>
      <c r="K4" s="14">
        <f t="shared" ref="K4:K33" si="5">F4*$K$1+J4*(1-$K$1)</f>
        <v>2.295</v>
      </c>
      <c r="L4" s="14">
        <f t="shared" ref="L4:L33" si="6">F4*$L$1+J4*(1-$L$1)</f>
        <v>2.59</v>
      </c>
      <c r="M4" s="14">
        <f t="shared" ref="M4:M33" si="7">F4*$M$1+J4*(1-$M$1)</f>
        <v>2.885</v>
      </c>
      <c r="N4" s="14">
        <f t="shared" ref="N4:N33" si="8">F4*$N$1+J4*(1-$N$1)</f>
        <v>3.18</v>
      </c>
      <c r="O4" s="14">
        <f t="shared" ref="O4:O33" si="9">F4*$O$1+J4*(1-$O$1)</f>
        <v>3.475</v>
      </c>
      <c r="P4" s="14">
        <f t="shared" ref="P4:P33" si="10">F4*$P$1+J4*(1-$P$1)</f>
        <v>3.77</v>
      </c>
      <c r="Q4" s="14">
        <f t="shared" ref="Q4:Q33" si="11">F4*$Q$1+J4*(1-$Q$1)</f>
        <v>4.065</v>
      </c>
      <c r="R4" s="14">
        <f t="shared" ref="R4:R33" si="12">F4*$O$1+J4*(1-$O$1)</f>
        <v>3.475</v>
      </c>
      <c r="S4" s="6" t="s">
        <v>122</v>
      </c>
      <c r="T4" s="24" t="s">
        <v>123</v>
      </c>
      <c r="U4" s="25" t="s">
        <v>56</v>
      </c>
      <c r="V4" s="26">
        <v>3.3</v>
      </c>
    </row>
    <row r="5">
      <c r="A5" s="7">
        <v>3.0</v>
      </c>
      <c r="B5" s="8" t="s">
        <v>28</v>
      </c>
      <c r="C5" s="8" t="s">
        <v>29</v>
      </c>
      <c r="D5" s="8" t="s">
        <v>30</v>
      </c>
      <c r="E5" s="8" t="s">
        <v>26</v>
      </c>
      <c r="F5" s="14">
        <f t="shared" si="3"/>
        <v>5.38</v>
      </c>
      <c r="G5" s="6">
        <v>2.0</v>
      </c>
      <c r="H5" s="6">
        <v>0.0</v>
      </c>
      <c r="I5" s="6">
        <v>0.0</v>
      </c>
      <c r="J5" s="14">
        <f t="shared" si="4"/>
        <v>2</v>
      </c>
      <c r="K5" s="14">
        <f t="shared" si="5"/>
        <v>2.338</v>
      </c>
      <c r="L5" s="14">
        <f t="shared" si="6"/>
        <v>2.676</v>
      </c>
      <c r="M5" s="14">
        <f t="shared" si="7"/>
        <v>3.014</v>
      </c>
      <c r="N5" s="14">
        <f t="shared" si="8"/>
        <v>3.352</v>
      </c>
      <c r="O5" s="14">
        <f t="shared" si="9"/>
        <v>3.69</v>
      </c>
      <c r="P5" s="14">
        <f t="shared" si="10"/>
        <v>4.028</v>
      </c>
      <c r="Q5" s="14">
        <f t="shared" si="11"/>
        <v>4.366</v>
      </c>
      <c r="R5" s="14">
        <f t="shared" si="12"/>
        <v>3.69</v>
      </c>
      <c r="S5" s="6" t="s">
        <v>124</v>
      </c>
      <c r="U5" s="25" t="s">
        <v>79</v>
      </c>
      <c r="V5" s="26">
        <v>8.35</v>
      </c>
    </row>
    <row r="6">
      <c r="A6" s="7">
        <v>4.0</v>
      </c>
      <c r="B6" s="8" t="s">
        <v>32</v>
      </c>
      <c r="C6" s="8" t="s">
        <v>33</v>
      </c>
      <c r="D6" s="8" t="s">
        <v>34</v>
      </c>
      <c r="E6" s="8" t="s">
        <v>26</v>
      </c>
      <c r="F6" s="14">
        <f t="shared" si="3"/>
        <v>6.7</v>
      </c>
      <c r="G6" s="6">
        <v>3.0</v>
      </c>
      <c r="H6" s="6">
        <v>1.0</v>
      </c>
      <c r="I6" s="6">
        <v>1.0</v>
      </c>
      <c r="J6" s="14">
        <f t="shared" si="4"/>
        <v>5</v>
      </c>
      <c r="K6" s="14">
        <f t="shared" si="5"/>
        <v>5.17</v>
      </c>
      <c r="L6" s="14">
        <f t="shared" si="6"/>
        <v>5.34</v>
      </c>
      <c r="M6" s="14">
        <f t="shared" si="7"/>
        <v>5.51</v>
      </c>
      <c r="N6" s="14">
        <f t="shared" si="8"/>
        <v>5.68</v>
      </c>
      <c r="O6" s="14">
        <f t="shared" si="9"/>
        <v>5.85</v>
      </c>
      <c r="P6" s="14">
        <f t="shared" si="10"/>
        <v>6.02</v>
      </c>
      <c r="Q6" s="14">
        <f t="shared" si="11"/>
        <v>6.19</v>
      </c>
      <c r="R6" s="14">
        <f t="shared" si="12"/>
        <v>5.85</v>
      </c>
      <c r="S6" s="6" t="s">
        <v>125</v>
      </c>
      <c r="U6" s="25" t="s">
        <v>88</v>
      </c>
      <c r="V6" s="26">
        <v>6.7</v>
      </c>
    </row>
    <row r="7">
      <c r="A7" s="7">
        <v>5.0</v>
      </c>
      <c r="B7" s="8" t="s">
        <v>35</v>
      </c>
      <c r="C7" s="8" t="s">
        <v>36</v>
      </c>
      <c r="D7" s="8" t="s">
        <v>37</v>
      </c>
      <c r="E7" s="8" t="s">
        <v>26</v>
      </c>
      <c r="F7" s="14">
        <f t="shared" si="3"/>
        <v>4.95</v>
      </c>
      <c r="G7" s="6">
        <v>3.0</v>
      </c>
      <c r="H7" s="6">
        <v>0.0</v>
      </c>
      <c r="I7" s="6">
        <v>0.0</v>
      </c>
      <c r="J7" s="14">
        <f t="shared" si="4"/>
        <v>3</v>
      </c>
      <c r="K7" s="14">
        <f t="shared" si="5"/>
        <v>3.195</v>
      </c>
      <c r="L7" s="14">
        <f t="shared" si="6"/>
        <v>3.39</v>
      </c>
      <c r="M7" s="14">
        <f t="shared" si="7"/>
        <v>3.585</v>
      </c>
      <c r="N7" s="14">
        <f t="shared" si="8"/>
        <v>3.78</v>
      </c>
      <c r="O7" s="14">
        <f t="shared" si="9"/>
        <v>3.975</v>
      </c>
      <c r="P7" s="14">
        <f t="shared" si="10"/>
        <v>4.17</v>
      </c>
      <c r="Q7" s="14">
        <f t="shared" si="11"/>
        <v>4.365</v>
      </c>
      <c r="R7" s="14">
        <f t="shared" si="12"/>
        <v>3.975</v>
      </c>
      <c r="S7" s="6" t="s">
        <v>126</v>
      </c>
      <c r="U7" s="25" t="s">
        <v>53</v>
      </c>
      <c r="V7" s="26">
        <v>5.38</v>
      </c>
    </row>
    <row r="8">
      <c r="A8" s="7">
        <v>6.0</v>
      </c>
      <c r="B8" s="8" t="s">
        <v>38</v>
      </c>
      <c r="C8" s="8" t="s">
        <v>39</v>
      </c>
      <c r="D8" s="8" t="s">
        <v>40</v>
      </c>
      <c r="E8" s="8" t="s">
        <v>26</v>
      </c>
      <c r="F8" s="14">
        <f t="shared" si="3"/>
        <v>6.04</v>
      </c>
      <c r="G8" s="6">
        <v>3.0</v>
      </c>
      <c r="H8" s="6">
        <v>1.0</v>
      </c>
      <c r="I8" s="6">
        <v>0.0</v>
      </c>
      <c r="J8" s="14">
        <f t="shared" si="4"/>
        <v>4</v>
      </c>
      <c r="K8" s="14">
        <f t="shared" si="5"/>
        <v>4.204</v>
      </c>
      <c r="L8" s="14">
        <f t="shared" si="6"/>
        <v>4.408</v>
      </c>
      <c r="M8" s="14">
        <f t="shared" si="7"/>
        <v>4.612</v>
      </c>
      <c r="N8" s="14">
        <f t="shared" si="8"/>
        <v>4.816</v>
      </c>
      <c r="O8" s="14">
        <f t="shared" si="9"/>
        <v>5.02</v>
      </c>
      <c r="P8" s="14">
        <f t="shared" si="10"/>
        <v>5.224</v>
      </c>
      <c r="Q8" s="14">
        <f t="shared" si="11"/>
        <v>5.428</v>
      </c>
      <c r="R8" s="14">
        <f t="shared" si="12"/>
        <v>5.02</v>
      </c>
      <c r="S8" s="6" t="s">
        <v>127</v>
      </c>
      <c r="U8" s="25" t="s">
        <v>50</v>
      </c>
      <c r="V8" s="26">
        <v>7.03</v>
      </c>
    </row>
    <row r="9">
      <c r="A9" s="7">
        <v>7.0</v>
      </c>
      <c r="B9" s="8" t="s">
        <v>41</v>
      </c>
      <c r="C9" s="8" t="s">
        <v>42</v>
      </c>
      <c r="D9" s="8" t="s">
        <v>43</v>
      </c>
      <c r="E9" s="8" t="s">
        <v>26</v>
      </c>
      <c r="F9" s="14">
        <f t="shared" si="3"/>
        <v>5.05</v>
      </c>
      <c r="G9" s="6">
        <v>2.0</v>
      </c>
      <c r="H9" s="6">
        <v>0.0</v>
      </c>
      <c r="I9" s="6">
        <v>0.0</v>
      </c>
      <c r="J9" s="14">
        <f t="shared" si="4"/>
        <v>2</v>
      </c>
      <c r="K9" s="14">
        <f t="shared" si="5"/>
        <v>2.305</v>
      </c>
      <c r="L9" s="14">
        <f t="shared" si="6"/>
        <v>2.61</v>
      </c>
      <c r="M9" s="14">
        <f t="shared" si="7"/>
        <v>2.915</v>
      </c>
      <c r="N9" s="14">
        <f t="shared" si="8"/>
        <v>3.22</v>
      </c>
      <c r="O9" s="14">
        <f t="shared" si="9"/>
        <v>3.525</v>
      </c>
      <c r="P9" s="14">
        <f t="shared" si="10"/>
        <v>3.83</v>
      </c>
      <c r="Q9" s="14">
        <f t="shared" si="11"/>
        <v>4.135</v>
      </c>
      <c r="R9" s="14">
        <f t="shared" si="12"/>
        <v>3.525</v>
      </c>
      <c r="S9" s="6" t="s">
        <v>128</v>
      </c>
      <c r="U9" s="25" t="s">
        <v>68</v>
      </c>
      <c r="V9" s="26">
        <v>4.62</v>
      </c>
    </row>
    <row r="10">
      <c r="A10" s="7">
        <v>8.0</v>
      </c>
      <c r="B10" s="8" t="s">
        <v>44</v>
      </c>
      <c r="C10" s="8" t="s">
        <v>45</v>
      </c>
      <c r="D10" s="8" t="s">
        <v>46</v>
      </c>
      <c r="E10" s="8" t="s">
        <v>26</v>
      </c>
      <c r="F10" s="14">
        <f t="shared" si="3"/>
        <v>6.37</v>
      </c>
      <c r="G10" s="6">
        <v>4.0</v>
      </c>
      <c r="H10" s="6">
        <v>1.0</v>
      </c>
      <c r="I10" s="6">
        <v>1.0</v>
      </c>
      <c r="J10" s="14">
        <f t="shared" si="4"/>
        <v>6</v>
      </c>
      <c r="K10" s="14">
        <f t="shared" si="5"/>
        <v>6.037</v>
      </c>
      <c r="L10" s="14">
        <f t="shared" si="6"/>
        <v>6.074</v>
      </c>
      <c r="M10" s="14">
        <f t="shared" si="7"/>
        <v>6.111</v>
      </c>
      <c r="N10" s="14">
        <f t="shared" si="8"/>
        <v>6.148</v>
      </c>
      <c r="O10" s="14">
        <f t="shared" si="9"/>
        <v>6.185</v>
      </c>
      <c r="P10" s="14">
        <f t="shared" si="10"/>
        <v>6.222</v>
      </c>
      <c r="Q10" s="14">
        <f t="shared" si="11"/>
        <v>6.259</v>
      </c>
      <c r="R10" s="14">
        <f t="shared" si="12"/>
        <v>6.185</v>
      </c>
      <c r="S10" s="6" t="s">
        <v>129</v>
      </c>
      <c r="U10" s="25" t="s">
        <v>94</v>
      </c>
      <c r="V10" s="26">
        <v>6.37</v>
      </c>
    </row>
    <row r="11">
      <c r="A11" s="7">
        <v>9.0</v>
      </c>
      <c r="B11" s="8" t="s">
        <v>47</v>
      </c>
      <c r="C11" s="8" t="s">
        <v>48</v>
      </c>
      <c r="D11" s="8" t="s">
        <v>49</v>
      </c>
      <c r="E11" s="8" t="s">
        <v>26</v>
      </c>
      <c r="F11" s="14">
        <f t="shared" si="3"/>
        <v>2.31</v>
      </c>
      <c r="G11" s="6">
        <v>1.0</v>
      </c>
      <c r="H11" s="6">
        <v>0.0</v>
      </c>
      <c r="I11" s="6">
        <v>0.0</v>
      </c>
      <c r="J11" s="14">
        <f t="shared" si="4"/>
        <v>1</v>
      </c>
      <c r="K11" s="14">
        <f t="shared" si="5"/>
        <v>1.131</v>
      </c>
      <c r="L11" s="14">
        <f t="shared" si="6"/>
        <v>1.262</v>
      </c>
      <c r="M11" s="14">
        <f t="shared" si="7"/>
        <v>1.393</v>
      </c>
      <c r="N11" s="14">
        <f t="shared" si="8"/>
        <v>1.524</v>
      </c>
      <c r="O11" s="14">
        <f t="shared" si="9"/>
        <v>1.655</v>
      </c>
      <c r="P11" s="14">
        <f t="shared" si="10"/>
        <v>1.786</v>
      </c>
      <c r="Q11" s="14">
        <f t="shared" si="11"/>
        <v>1.917</v>
      </c>
      <c r="R11" s="14">
        <f t="shared" si="12"/>
        <v>1.655</v>
      </c>
      <c r="S11" s="6" t="s">
        <v>130</v>
      </c>
      <c r="U11" s="25" t="s">
        <v>74</v>
      </c>
      <c r="V11" s="26">
        <v>7.36</v>
      </c>
    </row>
    <row r="12">
      <c r="A12" s="7">
        <v>10.0</v>
      </c>
      <c r="B12" s="8" t="s">
        <v>50</v>
      </c>
      <c r="C12" s="8" t="s">
        <v>51</v>
      </c>
      <c r="D12" s="8" t="s">
        <v>52</v>
      </c>
      <c r="E12" s="8" t="s">
        <v>26</v>
      </c>
      <c r="F12" s="14">
        <f t="shared" si="3"/>
        <v>7.03</v>
      </c>
      <c r="G12" s="6">
        <v>3.0</v>
      </c>
      <c r="H12" s="6">
        <v>0.0</v>
      </c>
      <c r="I12" s="6">
        <v>1.0</v>
      </c>
      <c r="J12" s="14">
        <f t="shared" si="4"/>
        <v>4</v>
      </c>
      <c r="K12" s="14">
        <f t="shared" si="5"/>
        <v>4.303</v>
      </c>
      <c r="L12" s="14">
        <f t="shared" si="6"/>
        <v>4.606</v>
      </c>
      <c r="M12" s="14">
        <f t="shared" si="7"/>
        <v>4.909</v>
      </c>
      <c r="N12" s="14">
        <f t="shared" si="8"/>
        <v>5.212</v>
      </c>
      <c r="O12" s="14">
        <f t="shared" si="9"/>
        <v>5.515</v>
      </c>
      <c r="P12" s="14">
        <f t="shared" si="10"/>
        <v>5.818</v>
      </c>
      <c r="Q12" s="14">
        <f t="shared" si="11"/>
        <v>6.121</v>
      </c>
      <c r="R12" s="14">
        <f t="shared" si="12"/>
        <v>5.515</v>
      </c>
      <c r="S12" s="6" t="s">
        <v>131</v>
      </c>
      <c r="U12" s="25" t="s">
        <v>47</v>
      </c>
      <c r="V12" s="26">
        <v>2.31</v>
      </c>
    </row>
    <row r="13">
      <c r="A13" s="7">
        <v>11.0</v>
      </c>
      <c r="B13" s="8" t="s">
        <v>53</v>
      </c>
      <c r="C13" s="8" t="s">
        <v>54</v>
      </c>
      <c r="D13" s="8" t="s">
        <v>55</v>
      </c>
      <c r="E13" s="8" t="s">
        <v>26</v>
      </c>
      <c r="F13" s="14">
        <f t="shared" si="3"/>
        <v>5.38</v>
      </c>
      <c r="G13" s="6">
        <v>3.0</v>
      </c>
      <c r="H13" s="6">
        <v>0.0</v>
      </c>
      <c r="I13" s="6">
        <v>1.0</v>
      </c>
      <c r="J13" s="14">
        <f t="shared" si="4"/>
        <v>4</v>
      </c>
      <c r="K13" s="14">
        <f t="shared" si="5"/>
        <v>4.138</v>
      </c>
      <c r="L13" s="14">
        <f t="shared" si="6"/>
        <v>4.276</v>
      </c>
      <c r="M13" s="14">
        <f t="shared" si="7"/>
        <v>4.414</v>
      </c>
      <c r="N13" s="14">
        <f t="shared" si="8"/>
        <v>4.552</v>
      </c>
      <c r="O13" s="14">
        <f t="shared" si="9"/>
        <v>4.69</v>
      </c>
      <c r="P13" s="14">
        <f t="shared" si="10"/>
        <v>4.828</v>
      </c>
      <c r="Q13" s="14">
        <f t="shared" si="11"/>
        <v>4.966</v>
      </c>
      <c r="R13" s="14">
        <f t="shared" si="12"/>
        <v>4.69</v>
      </c>
      <c r="S13" s="6" t="s">
        <v>132</v>
      </c>
      <c r="U13" s="25" t="s">
        <v>44</v>
      </c>
      <c r="V13" s="26">
        <v>6.37</v>
      </c>
    </row>
    <row r="14">
      <c r="A14" s="7">
        <v>12.0</v>
      </c>
      <c r="B14" s="8" t="s">
        <v>56</v>
      </c>
      <c r="C14" s="8" t="s">
        <v>57</v>
      </c>
      <c r="D14" s="8" t="s">
        <v>58</v>
      </c>
      <c r="E14" s="8" t="s">
        <v>26</v>
      </c>
      <c r="F14" s="14">
        <f t="shared" si="3"/>
        <v>3.3</v>
      </c>
      <c r="G14" s="6">
        <v>3.0</v>
      </c>
      <c r="H14" s="6">
        <v>0.0</v>
      </c>
      <c r="I14" s="6">
        <v>1.0</v>
      </c>
      <c r="J14" s="14">
        <f t="shared" si="4"/>
        <v>4</v>
      </c>
      <c r="K14" s="14">
        <f t="shared" si="5"/>
        <v>3.93</v>
      </c>
      <c r="L14" s="14">
        <f t="shared" si="6"/>
        <v>3.86</v>
      </c>
      <c r="M14" s="14">
        <f t="shared" si="7"/>
        <v>3.79</v>
      </c>
      <c r="N14" s="14">
        <f t="shared" si="8"/>
        <v>3.72</v>
      </c>
      <c r="O14" s="14">
        <f t="shared" si="9"/>
        <v>3.65</v>
      </c>
      <c r="P14" s="14">
        <f t="shared" si="10"/>
        <v>3.58</v>
      </c>
      <c r="Q14" s="14">
        <f t="shared" si="11"/>
        <v>3.51</v>
      </c>
      <c r="R14" s="14">
        <f t="shared" si="12"/>
        <v>3.65</v>
      </c>
      <c r="S14" s="6" t="s">
        <v>133</v>
      </c>
      <c r="U14" s="25" t="s">
        <v>35</v>
      </c>
      <c r="V14" s="26">
        <v>4.95</v>
      </c>
    </row>
    <row r="15">
      <c r="A15" s="7">
        <v>13.0</v>
      </c>
      <c r="B15" s="8" t="s">
        <v>59</v>
      </c>
      <c r="C15" s="8" t="s">
        <v>60</v>
      </c>
      <c r="D15" s="8" t="s">
        <v>61</v>
      </c>
      <c r="E15" s="8" t="s">
        <v>26</v>
      </c>
      <c r="F15" s="14">
        <f t="shared" si="3"/>
        <v>7.36</v>
      </c>
      <c r="G15" s="6">
        <v>4.0</v>
      </c>
      <c r="H15" s="6">
        <v>2.0</v>
      </c>
      <c r="I15" s="6">
        <v>4.0</v>
      </c>
      <c r="J15" s="14">
        <f t="shared" si="4"/>
        <v>10</v>
      </c>
      <c r="K15" s="14">
        <f t="shared" si="5"/>
        <v>9.736</v>
      </c>
      <c r="L15" s="14">
        <f t="shared" si="6"/>
        <v>9.472</v>
      </c>
      <c r="M15" s="14">
        <f t="shared" si="7"/>
        <v>9.208</v>
      </c>
      <c r="N15" s="14">
        <f t="shared" si="8"/>
        <v>8.944</v>
      </c>
      <c r="O15" s="14">
        <f t="shared" si="9"/>
        <v>8.68</v>
      </c>
      <c r="P15" s="14">
        <f t="shared" si="10"/>
        <v>8.416</v>
      </c>
      <c r="Q15" s="14">
        <f t="shared" si="11"/>
        <v>8.152</v>
      </c>
      <c r="R15" s="14">
        <f t="shared" si="12"/>
        <v>8.68</v>
      </c>
      <c r="S15" s="6" t="s">
        <v>134</v>
      </c>
      <c r="U15" s="25" t="s">
        <v>77</v>
      </c>
      <c r="V15" s="26">
        <v>8.02</v>
      </c>
    </row>
    <row r="16">
      <c r="A16" s="7">
        <v>14.0</v>
      </c>
      <c r="B16" s="8" t="s">
        <v>62</v>
      </c>
      <c r="C16" s="8" t="s">
        <v>63</v>
      </c>
      <c r="D16" s="8" t="s">
        <v>64</v>
      </c>
      <c r="E16" s="8" t="s">
        <v>26</v>
      </c>
      <c r="F16" s="14">
        <f t="shared" si="3"/>
        <v>4.62</v>
      </c>
      <c r="G16" s="6">
        <v>3.0</v>
      </c>
      <c r="H16" s="6">
        <v>0.0</v>
      </c>
      <c r="I16" s="6">
        <v>1.0</v>
      </c>
      <c r="J16" s="14">
        <f t="shared" si="4"/>
        <v>4</v>
      </c>
      <c r="K16" s="14">
        <f t="shared" si="5"/>
        <v>4.062</v>
      </c>
      <c r="L16" s="14">
        <f t="shared" si="6"/>
        <v>4.124</v>
      </c>
      <c r="M16" s="14">
        <f t="shared" si="7"/>
        <v>4.186</v>
      </c>
      <c r="N16" s="14">
        <f t="shared" si="8"/>
        <v>4.248</v>
      </c>
      <c r="O16" s="14">
        <f t="shared" si="9"/>
        <v>4.31</v>
      </c>
      <c r="P16" s="14">
        <f t="shared" si="10"/>
        <v>4.372</v>
      </c>
      <c r="Q16" s="14">
        <f t="shared" si="11"/>
        <v>4.434</v>
      </c>
      <c r="R16" s="14">
        <f t="shared" si="12"/>
        <v>4.31</v>
      </c>
      <c r="S16" s="6" t="s">
        <v>135</v>
      </c>
      <c r="U16" s="25" t="s">
        <v>109</v>
      </c>
      <c r="V16" s="26">
        <v>7.03</v>
      </c>
    </row>
    <row r="17">
      <c r="A17" s="7">
        <v>15.0</v>
      </c>
      <c r="B17" s="8" t="s">
        <v>65</v>
      </c>
      <c r="C17" s="8" t="s">
        <v>66</v>
      </c>
      <c r="D17" s="8" t="s">
        <v>67</v>
      </c>
      <c r="E17" s="8" t="s">
        <v>26</v>
      </c>
      <c r="F17" s="14">
        <f t="shared" si="3"/>
        <v>8.02</v>
      </c>
      <c r="G17" s="6">
        <v>4.0</v>
      </c>
      <c r="H17" s="6">
        <v>0.0</v>
      </c>
      <c r="I17" s="6">
        <v>1.0</v>
      </c>
      <c r="J17" s="14">
        <f t="shared" si="4"/>
        <v>5</v>
      </c>
      <c r="K17" s="14">
        <f t="shared" si="5"/>
        <v>5.302</v>
      </c>
      <c r="L17" s="14">
        <f t="shared" si="6"/>
        <v>5.604</v>
      </c>
      <c r="M17" s="14">
        <f t="shared" si="7"/>
        <v>5.906</v>
      </c>
      <c r="N17" s="14">
        <f t="shared" si="8"/>
        <v>6.208</v>
      </c>
      <c r="O17" s="14">
        <f t="shared" si="9"/>
        <v>6.51</v>
      </c>
      <c r="P17" s="14">
        <f t="shared" si="10"/>
        <v>6.812</v>
      </c>
      <c r="Q17" s="14">
        <f t="shared" si="11"/>
        <v>7.114</v>
      </c>
      <c r="R17" s="14">
        <f t="shared" si="12"/>
        <v>6.51</v>
      </c>
      <c r="S17" s="6" t="s">
        <v>136</v>
      </c>
      <c r="U17" s="25" t="s">
        <v>28</v>
      </c>
      <c r="V17" s="26">
        <v>5.38</v>
      </c>
    </row>
    <row r="18">
      <c r="A18" s="7">
        <v>16.0</v>
      </c>
      <c r="B18" s="8" t="s">
        <v>68</v>
      </c>
      <c r="C18" s="8" t="s">
        <v>69</v>
      </c>
      <c r="D18" s="8" t="s">
        <v>70</v>
      </c>
      <c r="E18" s="8" t="s">
        <v>26</v>
      </c>
      <c r="F18" s="14">
        <f t="shared" si="3"/>
        <v>4.62</v>
      </c>
      <c r="G18" s="6">
        <v>4.0</v>
      </c>
      <c r="H18" s="6">
        <v>0.0</v>
      </c>
      <c r="I18" s="6">
        <v>2.0</v>
      </c>
      <c r="J18" s="14">
        <f t="shared" si="4"/>
        <v>6</v>
      </c>
      <c r="K18" s="14">
        <f t="shared" si="5"/>
        <v>5.862</v>
      </c>
      <c r="L18" s="14">
        <f t="shared" si="6"/>
        <v>5.724</v>
      </c>
      <c r="M18" s="14">
        <f t="shared" si="7"/>
        <v>5.586</v>
      </c>
      <c r="N18" s="14">
        <f t="shared" si="8"/>
        <v>5.448</v>
      </c>
      <c r="O18" s="14">
        <f t="shared" si="9"/>
        <v>5.31</v>
      </c>
      <c r="P18" s="14">
        <f t="shared" si="10"/>
        <v>5.172</v>
      </c>
      <c r="Q18" s="14">
        <f t="shared" si="11"/>
        <v>5.034</v>
      </c>
      <c r="R18" s="14">
        <f t="shared" si="12"/>
        <v>5.31</v>
      </c>
      <c r="S18" s="6" t="s">
        <v>137</v>
      </c>
      <c r="U18" s="25" t="s">
        <v>97</v>
      </c>
      <c r="V18" s="26">
        <v>5.38</v>
      </c>
    </row>
    <row r="19">
      <c r="A19" s="7">
        <v>17.0</v>
      </c>
      <c r="B19" s="8" t="s">
        <v>71</v>
      </c>
      <c r="C19" s="8" t="s">
        <v>72</v>
      </c>
      <c r="D19" s="8" t="s">
        <v>73</v>
      </c>
      <c r="E19" s="8" t="s">
        <v>26</v>
      </c>
      <c r="F19" s="14">
        <f t="shared" si="3"/>
        <v>6.6</v>
      </c>
      <c r="G19" s="6">
        <v>1.0</v>
      </c>
      <c r="H19" s="6">
        <v>0.0</v>
      </c>
      <c r="I19" s="6">
        <v>0.0</v>
      </c>
      <c r="J19" s="14">
        <f t="shared" si="4"/>
        <v>1</v>
      </c>
      <c r="K19" s="14">
        <f t="shared" si="5"/>
        <v>1.56</v>
      </c>
      <c r="L19" s="14">
        <f t="shared" si="6"/>
        <v>2.12</v>
      </c>
      <c r="M19" s="14">
        <f t="shared" si="7"/>
        <v>2.68</v>
      </c>
      <c r="N19" s="14">
        <f t="shared" si="8"/>
        <v>3.24</v>
      </c>
      <c r="O19" s="14">
        <f t="shared" si="9"/>
        <v>3.8</v>
      </c>
      <c r="P19" s="14">
        <f t="shared" si="10"/>
        <v>4.36</v>
      </c>
      <c r="Q19" s="14">
        <f t="shared" si="11"/>
        <v>4.92</v>
      </c>
      <c r="R19" s="14">
        <f t="shared" si="12"/>
        <v>3.8</v>
      </c>
      <c r="S19" s="6" t="s">
        <v>138</v>
      </c>
      <c r="U19" s="25" t="s">
        <v>23</v>
      </c>
      <c r="V19" s="26">
        <v>4.95</v>
      </c>
    </row>
    <row r="20">
      <c r="A20" s="7">
        <v>18.0</v>
      </c>
      <c r="B20" s="8" t="s">
        <v>74</v>
      </c>
      <c r="C20" s="8" t="s">
        <v>75</v>
      </c>
      <c r="D20" s="8" t="s">
        <v>76</v>
      </c>
      <c r="E20" s="8" t="s">
        <v>26</v>
      </c>
      <c r="F20" s="14">
        <f t="shared" si="3"/>
        <v>7.36</v>
      </c>
      <c r="G20" s="6">
        <v>3.0</v>
      </c>
      <c r="H20" s="6">
        <v>1.0</v>
      </c>
      <c r="I20" s="6">
        <v>1.0</v>
      </c>
      <c r="J20" s="14">
        <f t="shared" si="4"/>
        <v>5</v>
      </c>
      <c r="K20" s="14">
        <f t="shared" si="5"/>
        <v>5.236</v>
      </c>
      <c r="L20" s="14">
        <f t="shared" si="6"/>
        <v>5.472</v>
      </c>
      <c r="M20" s="14">
        <f t="shared" si="7"/>
        <v>5.708</v>
      </c>
      <c r="N20" s="14">
        <f t="shared" si="8"/>
        <v>5.944</v>
      </c>
      <c r="O20" s="14">
        <f t="shared" si="9"/>
        <v>6.18</v>
      </c>
      <c r="P20" s="14">
        <f t="shared" si="10"/>
        <v>6.416</v>
      </c>
      <c r="Q20" s="14">
        <f t="shared" si="11"/>
        <v>6.652</v>
      </c>
      <c r="R20" s="14">
        <f t="shared" si="12"/>
        <v>6.18</v>
      </c>
      <c r="S20" s="6" t="s">
        <v>139</v>
      </c>
      <c r="U20" s="25" t="s">
        <v>103</v>
      </c>
      <c r="V20" s="26">
        <v>5.94</v>
      </c>
    </row>
    <row r="21">
      <c r="A21" s="7">
        <v>19.0</v>
      </c>
      <c r="B21" s="8" t="s">
        <v>77</v>
      </c>
      <c r="C21" s="8" t="s">
        <v>78</v>
      </c>
      <c r="D21" s="8" t="s">
        <v>76</v>
      </c>
      <c r="E21" s="8" t="s">
        <v>26</v>
      </c>
      <c r="F21" s="14">
        <f t="shared" si="3"/>
        <v>8.02</v>
      </c>
      <c r="G21" s="6">
        <v>3.0</v>
      </c>
      <c r="H21" s="6">
        <v>0.0</v>
      </c>
      <c r="I21" s="6">
        <v>1.0</v>
      </c>
      <c r="J21" s="14">
        <f t="shared" si="4"/>
        <v>4</v>
      </c>
      <c r="K21" s="14">
        <f t="shared" si="5"/>
        <v>4.402</v>
      </c>
      <c r="L21" s="14">
        <f t="shared" si="6"/>
        <v>4.804</v>
      </c>
      <c r="M21" s="14">
        <f t="shared" si="7"/>
        <v>5.206</v>
      </c>
      <c r="N21" s="14">
        <f t="shared" si="8"/>
        <v>5.608</v>
      </c>
      <c r="O21" s="14">
        <f t="shared" si="9"/>
        <v>6.01</v>
      </c>
      <c r="P21" s="14">
        <f t="shared" si="10"/>
        <v>6.412</v>
      </c>
      <c r="Q21" s="14">
        <f t="shared" si="11"/>
        <v>6.814</v>
      </c>
      <c r="R21" s="14">
        <f t="shared" si="12"/>
        <v>6.01</v>
      </c>
      <c r="S21" s="6" t="s">
        <v>140</v>
      </c>
      <c r="U21" s="25" t="s">
        <v>38</v>
      </c>
      <c r="V21" s="26">
        <v>6.04</v>
      </c>
    </row>
    <row r="22">
      <c r="A22" s="7">
        <v>20.0</v>
      </c>
      <c r="B22" s="8" t="s">
        <v>79</v>
      </c>
      <c r="C22" s="8" t="s">
        <v>80</v>
      </c>
      <c r="D22" s="8" t="s">
        <v>81</v>
      </c>
      <c r="E22" s="8" t="s">
        <v>26</v>
      </c>
      <c r="F22" s="14">
        <f t="shared" si="3"/>
        <v>8.35</v>
      </c>
      <c r="G22" s="6">
        <v>4.0</v>
      </c>
      <c r="H22" s="6">
        <v>2.0</v>
      </c>
      <c r="I22" s="6">
        <v>2.0</v>
      </c>
      <c r="J22" s="14">
        <f t="shared" si="4"/>
        <v>8</v>
      </c>
      <c r="K22" s="14">
        <f t="shared" si="5"/>
        <v>8.035</v>
      </c>
      <c r="L22" s="14">
        <f t="shared" si="6"/>
        <v>8.07</v>
      </c>
      <c r="M22" s="14">
        <f t="shared" si="7"/>
        <v>8.105</v>
      </c>
      <c r="N22" s="14">
        <f t="shared" si="8"/>
        <v>8.14</v>
      </c>
      <c r="O22" s="14">
        <f t="shared" si="9"/>
        <v>8.175</v>
      </c>
      <c r="P22" s="14">
        <f t="shared" si="10"/>
        <v>8.21</v>
      </c>
      <c r="Q22" s="14">
        <f t="shared" si="11"/>
        <v>8.245</v>
      </c>
      <c r="R22" s="14">
        <f t="shared" si="12"/>
        <v>8.175</v>
      </c>
      <c r="S22" s="6" t="s">
        <v>141</v>
      </c>
      <c r="U22" s="25" t="s">
        <v>59</v>
      </c>
      <c r="V22" s="26">
        <v>7.36</v>
      </c>
    </row>
    <row r="23">
      <c r="A23" s="7">
        <v>21.0</v>
      </c>
      <c r="B23" s="8" t="s">
        <v>82</v>
      </c>
      <c r="C23" s="8" t="s">
        <v>83</v>
      </c>
      <c r="D23" s="8" t="s">
        <v>84</v>
      </c>
      <c r="E23" s="8" t="s">
        <v>26</v>
      </c>
      <c r="F23" s="14">
        <f t="shared" si="3"/>
        <v>8.35</v>
      </c>
      <c r="G23" s="6">
        <v>3.0</v>
      </c>
      <c r="H23" s="6">
        <v>2.0</v>
      </c>
      <c r="I23" s="6">
        <v>4.0</v>
      </c>
      <c r="J23" s="14">
        <f t="shared" si="4"/>
        <v>9</v>
      </c>
      <c r="K23" s="14">
        <f t="shared" si="5"/>
        <v>8.935</v>
      </c>
      <c r="L23" s="14">
        <f t="shared" si="6"/>
        <v>8.87</v>
      </c>
      <c r="M23" s="14">
        <f t="shared" si="7"/>
        <v>8.805</v>
      </c>
      <c r="N23" s="14">
        <f t="shared" si="8"/>
        <v>8.74</v>
      </c>
      <c r="O23" s="14">
        <f t="shared" si="9"/>
        <v>8.675</v>
      </c>
      <c r="P23" s="14">
        <f t="shared" si="10"/>
        <v>8.61</v>
      </c>
      <c r="Q23" s="14">
        <f t="shared" si="11"/>
        <v>8.545</v>
      </c>
      <c r="R23" s="14">
        <f t="shared" si="12"/>
        <v>8.675</v>
      </c>
      <c r="S23" s="6" t="s">
        <v>142</v>
      </c>
      <c r="U23" s="25" t="s">
        <v>91</v>
      </c>
      <c r="V23" s="26">
        <v>7.26</v>
      </c>
    </row>
    <row r="24">
      <c r="A24" s="7">
        <v>22.0</v>
      </c>
      <c r="B24" s="8" t="s">
        <v>85</v>
      </c>
      <c r="C24" s="8" t="s">
        <v>86</v>
      </c>
      <c r="D24" s="8" t="s">
        <v>87</v>
      </c>
      <c r="E24" s="8" t="s">
        <v>26</v>
      </c>
      <c r="F24" s="14">
        <f t="shared" si="3"/>
        <v>6.7</v>
      </c>
      <c r="G24" s="6">
        <v>4.0</v>
      </c>
      <c r="H24" s="6">
        <v>0.0</v>
      </c>
      <c r="I24" s="6">
        <v>0.0</v>
      </c>
      <c r="J24" s="14">
        <f t="shared" si="4"/>
        <v>4</v>
      </c>
      <c r="K24" s="14">
        <f t="shared" si="5"/>
        <v>4.27</v>
      </c>
      <c r="L24" s="14">
        <f t="shared" si="6"/>
        <v>4.54</v>
      </c>
      <c r="M24" s="14">
        <f t="shared" si="7"/>
        <v>4.81</v>
      </c>
      <c r="N24" s="14">
        <f t="shared" si="8"/>
        <v>5.08</v>
      </c>
      <c r="O24" s="14">
        <f t="shared" si="9"/>
        <v>5.35</v>
      </c>
      <c r="P24" s="14">
        <f t="shared" si="10"/>
        <v>5.62</v>
      </c>
      <c r="Q24" s="14">
        <f t="shared" si="11"/>
        <v>5.89</v>
      </c>
      <c r="R24" s="14">
        <f t="shared" si="12"/>
        <v>5.35</v>
      </c>
      <c r="S24" s="6" t="s">
        <v>143</v>
      </c>
      <c r="U24" s="25" t="s">
        <v>71</v>
      </c>
      <c r="V24" s="26">
        <v>6.6</v>
      </c>
    </row>
    <row r="25">
      <c r="A25" s="7">
        <v>23.0</v>
      </c>
      <c r="B25" s="8" t="s">
        <v>88</v>
      </c>
      <c r="C25" s="8" t="s">
        <v>89</v>
      </c>
      <c r="D25" s="8" t="s">
        <v>90</v>
      </c>
      <c r="E25" s="8" t="s">
        <v>26</v>
      </c>
      <c r="F25" s="14">
        <f t="shared" si="3"/>
        <v>6.7</v>
      </c>
      <c r="G25" s="6">
        <v>3.0</v>
      </c>
      <c r="H25" s="6">
        <v>1.0</v>
      </c>
      <c r="I25" s="6">
        <v>0.0</v>
      </c>
      <c r="J25" s="14">
        <f t="shared" si="4"/>
        <v>4</v>
      </c>
      <c r="K25" s="14">
        <f t="shared" si="5"/>
        <v>4.27</v>
      </c>
      <c r="L25" s="14">
        <f t="shared" si="6"/>
        <v>4.54</v>
      </c>
      <c r="M25" s="14">
        <f t="shared" si="7"/>
        <v>4.81</v>
      </c>
      <c r="N25" s="14">
        <f t="shared" si="8"/>
        <v>5.08</v>
      </c>
      <c r="O25" s="14">
        <f t="shared" si="9"/>
        <v>5.35</v>
      </c>
      <c r="P25" s="14">
        <f t="shared" si="10"/>
        <v>5.62</v>
      </c>
      <c r="Q25" s="14">
        <f t="shared" si="11"/>
        <v>5.89</v>
      </c>
      <c r="R25" s="14">
        <f t="shared" si="12"/>
        <v>5.35</v>
      </c>
      <c r="S25" s="6" t="s">
        <v>144</v>
      </c>
      <c r="U25" s="25" t="s">
        <v>85</v>
      </c>
      <c r="V25" s="26">
        <v>6.7</v>
      </c>
    </row>
    <row r="26">
      <c r="A26" s="7">
        <v>24.0</v>
      </c>
      <c r="B26" s="8" t="s">
        <v>91</v>
      </c>
      <c r="C26" s="8" t="s">
        <v>92</v>
      </c>
      <c r="D26" s="8" t="s">
        <v>93</v>
      </c>
      <c r="E26" s="8" t="s">
        <v>26</v>
      </c>
      <c r="F26" s="14">
        <f t="shared" si="3"/>
        <v>7.26</v>
      </c>
      <c r="G26" s="6">
        <v>2.0</v>
      </c>
      <c r="H26" s="6">
        <v>0.0</v>
      </c>
      <c r="I26" s="6">
        <v>2.0</v>
      </c>
      <c r="J26" s="14">
        <f t="shared" si="4"/>
        <v>4</v>
      </c>
      <c r="K26" s="14">
        <f t="shared" si="5"/>
        <v>4.326</v>
      </c>
      <c r="L26" s="14">
        <f t="shared" si="6"/>
        <v>4.652</v>
      </c>
      <c r="M26" s="14">
        <f t="shared" si="7"/>
        <v>4.978</v>
      </c>
      <c r="N26" s="14">
        <f t="shared" si="8"/>
        <v>5.304</v>
      </c>
      <c r="O26" s="14">
        <f t="shared" si="9"/>
        <v>5.63</v>
      </c>
      <c r="P26" s="14">
        <f t="shared" si="10"/>
        <v>5.956</v>
      </c>
      <c r="Q26" s="14">
        <f t="shared" si="11"/>
        <v>6.282</v>
      </c>
      <c r="R26" s="14">
        <f t="shared" si="12"/>
        <v>5.63</v>
      </c>
      <c r="S26" s="6" t="s">
        <v>145</v>
      </c>
      <c r="U26" s="25" t="s">
        <v>82</v>
      </c>
      <c r="V26" s="26">
        <v>8.35</v>
      </c>
    </row>
    <row r="27">
      <c r="A27" s="7">
        <v>25.0</v>
      </c>
      <c r="B27" s="8" t="s">
        <v>94</v>
      </c>
      <c r="C27" s="8" t="s">
        <v>95</v>
      </c>
      <c r="D27" s="8" t="s">
        <v>96</v>
      </c>
      <c r="E27" s="8" t="s">
        <v>26</v>
      </c>
      <c r="F27" s="14">
        <f t="shared" si="3"/>
        <v>6.37</v>
      </c>
      <c r="G27" s="6">
        <v>2.0</v>
      </c>
      <c r="H27" s="6">
        <v>0.0</v>
      </c>
      <c r="I27" s="6">
        <v>1.0</v>
      </c>
      <c r="J27" s="14">
        <f t="shared" si="4"/>
        <v>3</v>
      </c>
      <c r="K27" s="14">
        <f t="shared" si="5"/>
        <v>3.337</v>
      </c>
      <c r="L27" s="14">
        <f t="shared" si="6"/>
        <v>3.674</v>
      </c>
      <c r="M27" s="14">
        <f t="shared" si="7"/>
        <v>4.011</v>
      </c>
      <c r="N27" s="14">
        <f t="shared" si="8"/>
        <v>4.348</v>
      </c>
      <c r="O27" s="14">
        <f t="shared" si="9"/>
        <v>4.685</v>
      </c>
      <c r="P27" s="14">
        <f t="shared" si="10"/>
        <v>5.022</v>
      </c>
      <c r="Q27" s="14">
        <f t="shared" si="11"/>
        <v>5.359</v>
      </c>
      <c r="R27" s="14">
        <f t="shared" si="12"/>
        <v>4.685</v>
      </c>
      <c r="S27" s="6" t="s">
        <v>146</v>
      </c>
      <c r="U27" s="25" t="s">
        <v>62</v>
      </c>
      <c r="V27" s="26">
        <v>4.62</v>
      </c>
    </row>
    <row r="28">
      <c r="A28" s="7">
        <v>26.0</v>
      </c>
      <c r="B28" s="8" t="s">
        <v>97</v>
      </c>
      <c r="C28" s="8" t="s">
        <v>98</v>
      </c>
      <c r="D28" s="8" t="s">
        <v>99</v>
      </c>
      <c r="E28" s="8" t="s">
        <v>26</v>
      </c>
      <c r="F28" s="14">
        <f t="shared" si="3"/>
        <v>5.38</v>
      </c>
      <c r="G28" s="6">
        <v>1.0</v>
      </c>
      <c r="H28" s="6">
        <v>0.0</v>
      </c>
      <c r="I28" s="6">
        <v>0.0</v>
      </c>
      <c r="J28" s="14">
        <f t="shared" si="4"/>
        <v>1</v>
      </c>
      <c r="K28" s="14">
        <f t="shared" si="5"/>
        <v>1.438</v>
      </c>
      <c r="L28" s="14">
        <f t="shared" si="6"/>
        <v>1.876</v>
      </c>
      <c r="M28" s="14">
        <f t="shared" si="7"/>
        <v>2.314</v>
      </c>
      <c r="N28" s="14">
        <f t="shared" si="8"/>
        <v>2.752</v>
      </c>
      <c r="O28" s="14">
        <f t="shared" si="9"/>
        <v>3.19</v>
      </c>
      <c r="P28" s="14">
        <f t="shared" si="10"/>
        <v>3.628</v>
      </c>
      <c r="Q28" s="14">
        <f t="shared" si="11"/>
        <v>4.066</v>
      </c>
      <c r="R28" s="14">
        <f t="shared" si="12"/>
        <v>3.19</v>
      </c>
      <c r="S28" s="6" t="s">
        <v>147</v>
      </c>
      <c r="U28" s="25" t="s">
        <v>65</v>
      </c>
      <c r="V28" s="26">
        <v>8.02</v>
      </c>
    </row>
    <row r="29">
      <c r="A29" s="7">
        <v>27.0</v>
      </c>
      <c r="B29" s="8" t="s">
        <v>100</v>
      </c>
      <c r="C29" s="8" t="s">
        <v>101</v>
      </c>
      <c r="D29" s="8" t="s">
        <v>102</v>
      </c>
      <c r="E29" s="8" t="s">
        <v>26</v>
      </c>
      <c r="F29" s="14">
        <f t="shared" si="3"/>
        <v>7.03</v>
      </c>
      <c r="G29" s="6">
        <v>4.0</v>
      </c>
      <c r="H29" s="6">
        <v>0.0</v>
      </c>
      <c r="I29" s="6">
        <v>0.0</v>
      </c>
      <c r="J29" s="14">
        <f t="shared" si="4"/>
        <v>4</v>
      </c>
      <c r="K29" s="14">
        <f t="shared" si="5"/>
        <v>4.303</v>
      </c>
      <c r="L29" s="14">
        <f t="shared" si="6"/>
        <v>4.606</v>
      </c>
      <c r="M29" s="14">
        <f t="shared" si="7"/>
        <v>4.909</v>
      </c>
      <c r="N29" s="14">
        <f t="shared" si="8"/>
        <v>5.212</v>
      </c>
      <c r="O29" s="14">
        <f t="shared" si="9"/>
        <v>5.515</v>
      </c>
      <c r="P29" s="14">
        <f t="shared" si="10"/>
        <v>5.818</v>
      </c>
      <c r="Q29" s="14">
        <f t="shared" si="11"/>
        <v>6.121</v>
      </c>
      <c r="R29" s="14">
        <f t="shared" si="12"/>
        <v>5.515</v>
      </c>
      <c r="S29" s="6" t="s">
        <v>148</v>
      </c>
      <c r="U29" s="25" t="s">
        <v>18</v>
      </c>
      <c r="V29" s="25" t="s">
        <v>149</v>
      </c>
    </row>
    <row r="30">
      <c r="A30" s="7">
        <v>28.0</v>
      </c>
      <c r="B30" s="8" t="s">
        <v>103</v>
      </c>
      <c r="C30" s="8" t="s">
        <v>104</v>
      </c>
      <c r="D30" s="8" t="s">
        <v>105</v>
      </c>
      <c r="E30" s="8" t="s">
        <v>26</v>
      </c>
      <c r="F30" s="14">
        <f t="shared" si="3"/>
        <v>5.94</v>
      </c>
      <c r="G30" s="6">
        <v>3.0</v>
      </c>
      <c r="H30" s="6">
        <v>0.0</v>
      </c>
      <c r="I30" s="6">
        <v>0.0</v>
      </c>
      <c r="J30" s="14">
        <f t="shared" si="4"/>
        <v>3</v>
      </c>
      <c r="K30" s="14">
        <f t="shared" si="5"/>
        <v>3.294</v>
      </c>
      <c r="L30" s="14">
        <f t="shared" si="6"/>
        <v>3.588</v>
      </c>
      <c r="M30" s="14">
        <f t="shared" si="7"/>
        <v>3.882</v>
      </c>
      <c r="N30" s="14">
        <f t="shared" si="8"/>
        <v>4.176</v>
      </c>
      <c r="O30" s="14">
        <f t="shared" si="9"/>
        <v>4.47</v>
      </c>
      <c r="P30" s="14">
        <f t="shared" si="10"/>
        <v>4.764</v>
      </c>
      <c r="Q30" s="14">
        <f t="shared" si="11"/>
        <v>5.058</v>
      </c>
      <c r="R30" s="14">
        <f t="shared" si="12"/>
        <v>4.47</v>
      </c>
      <c r="S30" s="6" t="s">
        <v>150</v>
      </c>
      <c r="U30" s="25" t="s">
        <v>100</v>
      </c>
      <c r="V30" s="26">
        <v>7.03</v>
      </c>
    </row>
    <row r="31">
      <c r="A31" s="7">
        <v>29.0</v>
      </c>
      <c r="B31" s="8" t="s">
        <v>106</v>
      </c>
      <c r="C31" s="8" t="s">
        <v>107</v>
      </c>
      <c r="D31" s="8" t="s">
        <v>108</v>
      </c>
      <c r="E31" s="8" t="s">
        <v>26</v>
      </c>
      <c r="F31" s="14">
        <f t="shared" si="3"/>
        <v>6.7</v>
      </c>
      <c r="G31" s="6">
        <v>3.0</v>
      </c>
      <c r="H31" s="6">
        <v>0.0</v>
      </c>
      <c r="I31" s="6">
        <v>1.0</v>
      </c>
      <c r="J31" s="14">
        <f t="shared" si="4"/>
        <v>4</v>
      </c>
      <c r="K31" s="14">
        <f t="shared" si="5"/>
        <v>4.27</v>
      </c>
      <c r="L31" s="14">
        <f t="shared" si="6"/>
        <v>4.54</v>
      </c>
      <c r="M31" s="14">
        <f t="shared" si="7"/>
        <v>4.81</v>
      </c>
      <c r="N31" s="14">
        <f t="shared" si="8"/>
        <v>5.08</v>
      </c>
      <c r="O31" s="14">
        <f t="shared" si="9"/>
        <v>5.35</v>
      </c>
      <c r="P31" s="14">
        <f t="shared" si="10"/>
        <v>5.62</v>
      </c>
      <c r="Q31" s="14">
        <f t="shared" si="11"/>
        <v>5.89</v>
      </c>
      <c r="R31" s="14">
        <f t="shared" si="12"/>
        <v>5.35</v>
      </c>
      <c r="S31" s="6" t="s">
        <v>151</v>
      </c>
      <c r="U31" s="25" t="s">
        <v>112</v>
      </c>
      <c r="V31" s="26">
        <v>5.38</v>
      </c>
    </row>
    <row r="32">
      <c r="A32" s="7">
        <v>30.0</v>
      </c>
      <c r="B32" s="8" t="s">
        <v>109</v>
      </c>
      <c r="C32" s="8" t="s">
        <v>110</v>
      </c>
      <c r="D32" s="8" t="s">
        <v>111</v>
      </c>
      <c r="E32" s="8" t="s">
        <v>26</v>
      </c>
      <c r="F32" s="14">
        <f t="shared" si="3"/>
        <v>7.03</v>
      </c>
      <c r="G32" s="6">
        <v>2.0</v>
      </c>
      <c r="H32" s="6">
        <v>0.0</v>
      </c>
      <c r="I32" s="6">
        <v>2.0</v>
      </c>
      <c r="J32" s="14">
        <f t="shared" si="4"/>
        <v>4</v>
      </c>
      <c r="K32" s="14">
        <f t="shared" si="5"/>
        <v>4.303</v>
      </c>
      <c r="L32" s="14">
        <f t="shared" si="6"/>
        <v>4.606</v>
      </c>
      <c r="M32" s="14">
        <f t="shared" si="7"/>
        <v>4.909</v>
      </c>
      <c r="N32" s="14">
        <f t="shared" si="8"/>
        <v>5.212</v>
      </c>
      <c r="O32" s="14">
        <f t="shared" si="9"/>
        <v>5.515</v>
      </c>
      <c r="P32" s="14">
        <f t="shared" si="10"/>
        <v>5.818</v>
      </c>
      <c r="Q32" s="14">
        <f t="shared" si="11"/>
        <v>6.121</v>
      </c>
      <c r="R32" s="14">
        <f t="shared" si="12"/>
        <v>5.515</v>
      </c>
      <c r="S32" s="6" t="s">
        <v>152</v>
      </c>
      <c r="U32" s="25" t="s">
        <v>41</v>
      </c>
      <c r="V32" s="26">
        <v>5.05</v>
      </c>
    </row>
    <row r="33">
      <c r="A33" s="7">
        <v>31.0</v>
      </c>
      <c r="B33" s="8" t="s">
        <v>112</v>
      </c>
      <c r="C33" s="8" t="s">
        <v>113</v>
      </c>
      <c r="D33" s="8" t="s">
        <v>114</v>
      </c>
      <c r="E33" s="8" t="s">
        <v>115</v>
      </c>
      <c r="F33" s="14">
        <f t="shared" si="3"/>
        <v>5.38</v>
      </c>
      <c r="G33" s="6">
        <v>0.0</v>
      </c>
      <c r="H33" s="6">
        <v>1.0</v>
      </c>
      <c r="I33" s="6">
        <v>0.0</v>
      </c>
      <c r="J33" s="14">
        <f t="shared" si="4"/>
        <v>1</v>
      </c>
      <c r="K33" s="14">
        <f t="shared" si="5"/>
        <v>1.438</v>
      </c>
      <c r="L33" s="14">
        <f t="shared" si="6"/>
        <v>1.876</v>
      </c>
      <c r="M33" s="14">
        <f t="shared" si="7"/>
        <v>2.314</v>
      </c>
      <c r="N33" s="14">
        <f t="shared" si="8"/>
        <v>2.752</v>
      </c>
      <c r="O33" s="14">
        <f t="shared" si="9"/>
        <v>3.19</v>
      </c>
      <c r="P33" s="14">
        <f t="shared" si="10"/>
        <v>3.628</v>
      </c>
      <c r="Q33" s="14">
        <f t="shared" si="11"/>
        <v>4.066</v>
      </c>
      <c r="R33" s="14">
        <f t="shared" si="12"/>
        <v>3.19</v>
      </c>
      <c r="S33" s="6" t="s">
        <v>153</v>
      </c>
      <c r="U33" s="25" t="s">
        <v>32</v>
      </c>
      <c r="V33" s="26">
        <v>6.7</v>
      </c>
    </row>
    <row r="34">
      <c r="K34" s="22">
        <f t="shared" ref="K34:R34" si="13">countif(K3:K33,"&lt;4")</f>
        <v>11</v>
      </c>
      <c r="L34" s="22">
        <f t="shared" si="13"/>
        <v>11</v>
      </c>
      <c r="M34" s="22">
        <f t="shared" si="13"/>
        <v>10</v>
      </c>
      <c r="N34" s="22">
        <f t="shared" si="13"/>
        <v>9</v>
      </c>
      <c r="O34" s="22">
        <f t="shared" si="13"/>
        <v>9</v>
      </c>
      <c r="P34" s="22">
        <f t="shared" si="13"/>
        <v>6</v>
      </c>
      <c r="Q34" s="22">
        <f t="shared" si="13"/>
        <v>2</v>
      </c>
      <c r="R34" s="22">
        <f t="shared" si="13"/>
        <v>9</v>
      </c>
    </row>
  </sheetData>
  <mergeCells count="1">
    <mergeCell ref="C2:D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25"/>
  </cols>
  <sheetData>
    <row r="1">
      <c r="A1" s="24" t="s">
        <v>0</v>
      </c>
      <c r="B1" s="27" t="s">
        <v>1</v>
      </c>
      <c r="C1" s="27" t="s">
        <v>2</v>
      </c>
      <c r="E1" s="27" t="s">
        <v>4</v>
      </c>
      <c r="F1" s="27" t="s">
        <v>154</v>
      </c>
    </row>
    <row r="2">
      <c r="A2" s="27">
        <v>1.0</v>
      </c>
      <c r="B2" s="27" t="s">
        <v>18</v>
      </c>
      <c r="C2" s="27" t="s">
        <v>19</v>
      </c>
      <c r="D2" s="27" t="s">
        <v>20</v>
      </c>
      <c r="E2" s="27" t="s">
        <v>21</v>
      </c>
      <c r="F2" s="24">
        <v>-4.0</v>
      </c>
    </row>
    <row r="3">
      <c r="A3" s="27">
        <v>2.0</v>
      </c>
      <c r="B3" s="27" t="s">
        <v>23</v>
      </c>
      <c r="C3" s="27" t="s">
        <v>24</v>
      </c>
      <c r="D3" s="27" t="s">
        <v>25</v>
      </c>
      <c r="E3" s="27" t="s">
        <v>26</v>
      </c>
      <c r="F3" s="22">
        <v>4.1</v>
      </c>
    </row>
    <row r="4">
      <c r="A4" s="27">
        <v>3.0</v>
      </c>
      <c r="B4" s="27" t="s">
        <v>28</v>
      </c>
      <c r="C4" s="27" t="s">
        <v>29</v>
      </c>
      <c r="D4" s="27" t="s">
        <v>30</v>
      </c>
      <c r="E4" s="27" t="s">
        <v>26</v>
      </c>
      <c r="F4" s="22">
        <v>4.4</v>
      </c>
    </row>
    <row r="5">
      <c r="A5" s="27">
        <v>4.0</v>
      </c>
      <c r="B5" s="27" t="s">
        <v>32</v>
      </c>
      <c r="C5" s="27" t="s">
        <v>33</v>
      </c>
      <c r="D5" s="27" t="s">
        <v>34</v>
      </c>
      <c r="E5" s="27" t="s">
        <v>26</v>
      </c>
      <c r="F5" s="22">
        <v>6.2</v>
      </c>
    </row>
    <row r="6">
      <c r="A6" s="27">
        <v>5.0</v>
      </c>
      <c r="B6" s="27" t="s">
        <v>35</v>
      </c>
      <c r="C6" s="27" t="s">
        <v>36</v>
      </c>
      <c r="D6" s="27" t="s">
        <v>37</v>
      </c>
      <c r="E6" s="27" t="s">
        <v>26</v>
      </c>
      <c r="F6" s="22">
        <v>4.4</v>
      </c>
    </row>
    <row r="7">
      <c r="A7" s="27">
        <v>6.0</v>
      </c>
      <c r="B7" s="27" t="s">
        <v>38</v>
      </c>
      <c r="C7" s="27" t="s">
        <v>39</v>
      </c>
      <c r="D7" s="27" t="s">
        <v>40</v>
      </c>
      <c r="E7" s="27" t="s">
        <v>26</v>
      </c>
      <c r="F7" s="22">
        <v>5.4</v>
      </c>
    </row>
    <row r="8">
      <c r="A8" s="27">
        <v>7.0</v>
      </c>
      <c r="B8" s="27" t="s">
        <v>41</v>
      </c>
      <c r="C8" s="27" t="s">
        <v>42</v>
      </c>
      <c r="D8" s="27" t="s">
        <v>43</v>
      </c>
      <c r="E8" s="27" t="s">
        <v>26</v>
      </c>
      <c r="F8" s="22">
        <v>4.1</v>
      </c>
    </row>
    <row r="9">
      <c r="A9" s="27">
        <v>8.0</v>
      </c>
      <c r="B9" s="27" t="s">
        <v>44</v>
      </c>
      <c r="C9" s="27" t="s">
        <v>45</v>
      </c>
      <c r="D9" s="27" t="s">
        <v>46</v>
      </c>
      <c r="E9" s="27" t="s">
        <v>26</v>
      </c>
      <c r="F9" s="22">
        <v>6.3</v>
      </c>
    </row>
    <row r="10">
      <c r="A10" s="27">
        <v>9.0</v>
      </c>
      <c r="B10" s="27" t="s">
        <v>47</v>
      </c>
      <c r="C10" s="27" t="s">
        <v>48</v>
      </c>
      <c r="D10" s="27" t="s">
        <v>49</v>
      </c>
      <c r="E10" s="27" t="s">
        <v>26</v>
      </c>
      <c r="F10" s="27">
        <v>4.0</v>
      </c>
    </row>
    <row r="11">
      <c r="A11" s="27">
        <v>10.0</v>
      </c>
      <c r="B11" s="27" t="s">
        <v>50</v>
      </c>
      <c r="C11" s="27" t="s">
        <v>51</v>
      </c>
      <c r="D11" s="27" t="s">
        <v>52</v>
      </c>
      <c r="E11" s="27" t="s">
        <v>26</v>
      </c>
      <c r="F11" s="22">
        <v>6.1</v>
      </c>
    </row>
    <row r="12">
      <c r="A12" s="27">
        <v>11.0</v>
      </c>
      <c r="B12" s="27" t="s">
        <v>53</v>
      </c>
      <c r="C12" s="27" t="s">
        <v>54</v>
      </c>
      <c r="D12" s="27" t="s">
        <v>55</v>
      </c>
      <c r="E12" s="27" t="s">
        <v>26</v>
      </c>
      <c r="F12" s="22">
        <v>5.0</v>
      </c>
    </row>
    <row r="13">
      <c r="A13" s="27">
        <v>12.0</v>
      </c>
      <c r="B13" s="27" t="s">
        <v>56</v>
      </c>
      <c r="C13" s="27" t="s">
        <v>57</v>
      </c>
      <c r="D13" s="27" t="s">
        <v>58</v>
      </c>
      <c r="E13" s="27" t="s">
        <v>26</v>
      </c>
      <c r="F13" s="27">
        <v>4.0</v>
      </c>
    </row>
    <row r="14">
      <c r="A14" s="27">
        <v>13.0</v>
      </c>
      <c r="B14" s="27" t="s">
        <v>59</v>
      </c>
      <c r="C14" s="27" t="s">
        <v>60</v>
      </c>
      <c r="D14" s="27" t="s">
        <v>61</v>
      </c>
      <c r="E14" s="27" t="s">
        <v>26</v>
      </c>
      <c r="F14" s="22">
        <v>8.2</v>
      </c>
    </row>
    <row r="15">
      <c r="A15" s="27">
        <v>14.0</v>
      </c>
      <c r="B15" s="27" t="s">
        <v>62</v>
      </c>
      <c r="C15" s="27" t="s">
        <v>63</v>
      </c>
      <c r="D15" s="27" t="s">
        <v>64</v>
      </c>
      <c r="E15" s="27" t="s">
        <v>26</v>
      </c>
      <c r="F15" s="22">
        <v>4.4</v>
      </c>
    </row>
    <row r="16">
      <c r="A16" s="27">
        <v>15.0</v>
      </c>
      <c r="B16" s="27" t="s">
        <v>65</v>
      </c>
      <c r="C16" s="27" t="s">
        <v>66</v>
      </c>
      <c r="D16" s="27" t="s">
        <v>67</v>
      </c>
      <c r="E16" s="27" t="s">
        <v>26</v>
      </c>
      <c r="F16" s="22">
        <v>7.1</v>
      </c>
    </row>
    <row r="17">
      <c r="A17" s="27">
        <v>16.0</v>
      </c>
      <c r="B17" s="27" t="s">
        <v>68</v>
      </c>
      <c r="C17" s="27" t="s">
        <v>69</v>
      </c>
      <c r="D17" s="27" t="s">
        <v>70</v>
      </c>
      <c r="E17" s="27" t="s">
        <v>26</v>
      </c>
      <c r="F17" s="22">
        <v>5.0</v>
      </c>
    </row>
    <row r="18">
      <c r="A18" s="27">
        <v>17.0</v>
      </c>
      <c r="B18" s="27" t="s">
        <v>71</v>
      </c>
      <c r="C18" s="27" t="s">
        <v>72</v>
      </c>
      <c r="D18" s="27" t="s">
        <v>73</v>
      </c>
      <c r="E18" s="27" t="s">
        <v>26</v>
      </c>
      <c r="F18" s="22">
        <v>4.9</v>
      </c>
    </row>
    <row r="19">
      <c r="A19" s="27">
        <v>18.0</v>
      </c>
      <c r="B19" s="27" t="s">
        <v>74</v>
      </c>
      <c r="C19" s="27" t="s">
        <v>75</v>
      </c>
      <c r="D19" s="27" t="s">
        <v>76</v>
      </c>
      <c r="E19" s="27" t="s">
        <v>26</v>
      </c>
      <c r="F19" s="22">
        <v>6.7</v>
      </c>
    </row>
    <row r="20">
      <c r="A20" s="27">
        <v>19.0</v>
      </c>
      <c r="B20" s="27" t="s">
        <v>77</v>
      </c>
      <c r="C20" s="27" t="s">
        <v>78</v>
      </c>
      <c r="D20" s="27" t="s">
        <v>76</v>
      </c>
      <c r="E20" s="27" t="s">
        <v>26</v>
      </c>
      <c r="F20" s="22">
        <v>6.8</v>
      </c>
    </row>
    <row r="21">
      <c r="A21" s="27">
        <v>20.0</v>
      </c>
      <c r="B21" s="27" t="s">
        <v>79</v>
      </c>
      <c r="C21" s="27" t="s">
        <v>80</v>
      </c>
      <c r="D21" s="27" t="s">
        <v>81</v>
      </c>
      <c r="E21" s="27" t="s">
        <v>26</v>
      </c>
      <c r="F21" s="22">
        <v>8.2</v>
      </c>
    </row>
    <row r="22">
      <c r="A22" s="27">
        <v>21.0</v>
      </c>
      <c r="B22" s="27" t="s">
        <v>82</v>
      </c>
      <c r="C22" s="27" t="s">
        <v>83</v>
      </c>
      <c r="D22" s="27" t="s">
        <v>84</v>
      </c>
      <c r="E22" s="27" t="s">
        <v>26</v>
      </c>
      <c r="F22" s="22">
        <v>8.5</v>
      </c>
    </row>
    <row r="23">
      <c r="A23" s="27">
        <v>22.0</v>
      </c>
      <c r="B23" s="27" t="s">
        <v>85</v>
      </c>
      <c r="C23" s="27" t="s">
        <v>86</v>
      </c>
      <c r="D23" s="27" t="s">
        <v>87</v>
      </c>
      <c r="E23" s="27" t="s">
        <v>26</v>
      </c>
      <c r="F23" s="22">
        <v>5.9</v>
      </c>
    </row>
    <row r="24">
      <c r="A24" s="27">
        <v>23.0</v>
      </c>
      <c r="B24" s="27" t="s">
        <v>88</v>
      </c>
      <c r="C24" s="27" t="s">
        <v>89</v>
      </c>
      <c r="D24" s="27" t="s">
        <v>90</v>
      </c>
      <c r="E24" s="27" t="s">
        <v>26</v>
      </c>
      <c r="F24" s="22">
        <v>5.9</v>
      </c>
    </row>
    <row r="25">
      <c r="A25" s="27">
        <v>24.0</v>
      </c>
      <c r="B25" s="27" t="s">
        <v>91</v>
      </c>
      <c r="C25" s="27" t="s">
        <v>92</v>
      </c>
      <c r="D25" s="27" t="s">
        <v>93</v>
      </c>
      <c r="E25" s="27" t="s">
        <v>26</v>
      </c>
      <c r="F25" s="22">
        <v>6.3</v>
      </c>
    </row>
    <row r="26">
      <c r="A26" s="27">
        <v>25.0</v>
      </c>
      <c r="B26" s="27" t="s">
        <v>94</v>
      </c>
      <c r="C26" s="27" t="s">
        <v>95</v>
      </c>
      <c r="D26" s="27" t="s">
        <v>96</v>
      </c>
      <c r="E26" s="27" t="s">
        <v>26</v>
      </c>
      <c r="F26" s="22">
        <v>5.4</v>
      </c>
    </row>
    <row r="27">
      <c r="A27" s="27">
        <v>26.0</v>
      </c>
      <c r="B27" s="27" t="s">
        <v>97</v>
      </c>
      <c r="C27" s="27" t="s">
        <v>98</v>
      </c>
      <c r="D27" s="27" t="s">
        <v>99</v>
      </c>
      <c r="E27" s="27" t="s">
        <v>26</v>
      </c>
      <c r="F27" s="22">
        <v>4.1</v>
      </c>
    </row>
    <row r="28">
      <c r="A28" s="27">
        <v>27.0</v>
      </c>
      <c r="B28" s="27" t="s">
        <v>100</v>
      </c>
      <c r="C28" s="27" t="s">
        <v>101</v>
      </c>
      <c r="D28" s="27" t="s">
        <v>102</v>
      </c>
      <c r="E28" s="27" t="s">
        <v>26</v>
      </c>
      <c r="F28" s="22">
        <v>6.1</v>
      </c>
    </row>
    <row r="29">
      <c r="A29" s="27">
        <v>28.0</v>
      </c>
      <c r="B29" s="27" t="s">
        <v>103</v>
      </c>
      <c r="C29" s="27" t="s">
        <v>104</v>
      </c>
      <c r="D29" s="27" t="s">
        <v>105</v>
      </c>
      <c r="E29" s="27" t="s">
        <v>26</v>
      </c>
      <c r="F29" s="22">
        <v>5.1</v>
      </c>
    </row>
    <row r="30">
      <c r="A30" s="27">
        <v>29.0</v>
      </c>
      <c r="B30" s="27" t="s">
        <v>106</v>
      </c>
      <c r="C30" s="27" t="s">
        <v>107</v>
      </c>
      <c r="D30" s="27" t="s">
        <v>108</v>
      </c>
      <c r="E30" s="27" t="s">
        <v>26</v>
      </c>
      <c r="F30" s="22">
        <v>5.9</v>
      </c>
    </row>
    <row r="31">
      <c r="A31" s="27">
        <v>30.0</v>
      </c>
      <c r="B31" s="27" t="s">
        <v>109</v>
      </c>
      <c r="C31" s="27" t="s">
        <v>110</v>
      </c>
      <c r="D31" s="27" t="s">
        <v>111</v>
      </c>
      <c r="E31" s="27" t="s">
        <v>26</v>
      </c>
      <c r="F31" s="22">
        <v>6.1</v>
      </c>
    </row>
    <row r="32">
      <c r="A32" s="27">
        <v>31.0</v>
      </c>
      <c r="B32" s="27" t="s">
        <v>112</v>
      </c>
      <c r="C32" s="27" t="s">
        <v>113</v>
      </c>
      <c r="D32" s="27" t="s">
        <v>114</v>
      </c>
      <c r="E32" s="27" t="s">
        <v>115</v>
      </c>
      <c r="F32" s="22">
        <v>4.1</v>
      </c>
    </row>
    <row r="33">
      <c r="F33" s="22">
        <f>countif(F2:F32,"&lt;4")</f>
        <v>1</v>
      </c>
    </row>
  </sheetData>
  <drawing r:id="rId1"/>
</worksheet>
</file>