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iểm" sheetId="1" r:id="rId4"/>
    <sheet state="visible" name="Điểm danh" sheetId="2" r:id="rId5"/>
  </sheets>
  <definedNames/>
  <calcPr/>
</workbook>
</file>

<file path=xl/sharedStrings.xml><?xml version="1.0" encoding="utf-8"?>
<sst xmlns="http://schemas.openxmlformats.org/spreadsheetml/2006/main" count="406" uniqueCount="170">
  <si>
    <t>ĐIỂM CUỐI KỲ HỌC PHẦN TN414 LẬP TRÌNH ỨNG DỤNG MẠNG
NHÓM: 01. HK: 2 NĂM HỌC: 2022-2023</t>
  </si>
  <si>
    <t>STT</t>
  </si>
  <si>
    <t>MSSV</t>
  </si>
  <si>
    <t>Họ và tên</t>
  </si>
  <si>
    <t>Chuyên cần</t>
  </si>
  <si>
    <t>Lý thuyết</t>
  </si>
  <si>
    <t>Thực Hành</t>
  </si>
  <si>
    <t>Tổng</t>
  </si>
  <si>
    <t>Câu 1</t>
  </si>
  <si>
    <t>Câu 2</t>
  </si>
  <si>
    <t>Tổng TH</t>
  </si>
  <si>
    <t>B1802245</t>
  </si>
  <si>
    <t>Lê</t>
  </si>
  <si>
    <t>Giàu</t>
  </si>
  <si>
    <t>Tạo form 1, gửi tin nhắn 2, thu hồi tin nhắn 1</t>
  </si>
  <si>
    <t>Client: 2, Server: form 1, multi 1, process 2</t>
  </si>
  <si>
    <t>B1909971</t>
  </si>
  <si>
    <t/>
  </si>
  <si>
    <t>B1809462</t>
  </si>
  <si>
    <t>Trần Việt</t>
  </si>
  <si>
    <t>Hưng</t>
  </si>
  <si>
    <t>B1910293</t>
  </si>
  <si>
    <t>B1900348</t>
  </si>
  <si>
    <t>Lê Tiến</t>
  </si>
  <si>
    <t>Minh</t>
  </si>
  <si>
    <t>Đã chỉnh tăng thực hành, điểm cũ là 1,2 tăng thành 2,3</t>
  </si>
  <si>
    <t>B1910286</t>
  </si>
  <si>
    <t>B1909896</t>
  </si>
  <si>
    <t>Hồ Thành</t>
  </si>
  <si>
    <t>Đạt</t>
  </si>
  <si>
    <t>B1909901</t>
  </si>
  <si>
    <t>Hồ Ngọc</t>
  </si>
  <si>
    <t>Đệ</t>
  </si>
  <si>
    <t>B1910167</t>
  </si>
  <si>
    <t>B1909909</t>
  </si>
  <si>
    <t>Trần Vũ</t>
  </si>
  <si>
    <t>Hào</t>
  </si>
  <si>
    <t>B1910059</t>
  </si>
  <si>
    <t>B1909921</t>
  </si>
  <si>
    <t>Võ Đức</t>
  </si>
  <si>
    <t>Huy</t>
  </si>
  <si>
    <t>B1910110</t>
  </si>
  <si>
    <t>B1909931</t>
  </si>
  <si>
    <t>Lý Anh</t>
  </si>
  <si>
    <t>Khoa</t>
  </si>
  <si>
    <t>B1910165</t>
  </si>
  <si>
    <t>B1909952</t>
  </si>
  <si>
    <t>Nguyễn Lê Bình</t>
  </si>
  <si>
    <t>Nam</t>
  </si>
  <si>
    <t>B1910131</t>
  </si>
  <si>
    <t>Lê Hồng</t>
  </si>
  <si>
    <t>Phúc</t>
  </si>
  <si>
    <t>Đã chỉnh tăng thực hành, điểm cũ là 4,5 tăng thành 4.5,5</t>
  </si>
  <si>
    <t>B1910087</t>
  </si>
  <si>
    <t>B1909972</t>
  </si>
  <si>
    <t>Phạm Trọng</t>
  </si>
  <si>
    <t>Đã chỉnh tăng thực hành, điểm cũ là 3,2 tăng thành 3,2.5</t>
  </si>
  <si>
    <t>B1910014</t>
  </si>
  <si>
    <t>B1909989</t>
  </si>
  <si>
    <t>Trần La Quyết</t>
  </si>
  <si>
    <t>Thắng</t>
  </si>
  <si>
    <t>Nguyễn Thị Thanh</t>
  </si>
  <si>
    <t>Trúc</t>
  </si>
  <si>
    <t>B1910025</t>
  </si>
  <si>
    <t>Nguyễn Quốc</t>
  </si>
  <si>
    <t>Vũ</t>
  </si>
  <si>
    <t>B1910049</t>
  </si>
  <si>
    <t>Nguyễn Thị Trang</t>
  </si>
  <si>
    <t>Đài</t>
  </si>
  <si>
    <t>Đã chỉnh tăng thực hành, điểm cũ là 3,2 tăng thành 3.5,2</t>
  </si>
  <si>
    <t>Phạm Văn Phú</t>
  </si>
  <si>
    <t>Em</t>
  </si>
  <si>
    <t>B1910104</t>
  </si>
  <si>
    <t>B1910081</t>
  </si>
  <si>
    <t>Văn Công</t>
  </si>
  <si>
    <t>Khang</t>
  </si>
  <si>
    <t>C2000027</t>
  </si>
  <si>
    <t>Tô Thiện</t>
  </si>
  <si>
    <t>Khôi</t>
  </si>
  <si>
    <t>B1910139</t>
  </si>
  <si>
    <t>B1910096</t>
  </si>
  <si>
    <t>Ngô Hoàng</t>
  </si>
  <si>
    <t>Lộc</t>
  </si>
  <si>
    <t>Nguyễn Văn</t>
  </si>
  <si>
    <t>Võ Trọng</t>
  </si>
  <si>
    <t>Nghiêm</t>
  </si>
  <si>
    <t>B1910168</t>
  </si>
  <si>
    <t>Huỳnh Trung</t>
  </si>
  <si>
    <t>Quốc</t>
  </si>
  <si>
    <t>B1910135</t>
  </si>
  <si>
    <t>Dương Tấn</t>
  </si>
  <si>
    <t>Tài</t>
  </si>
  <si>
    <t>Đã chỉnh tăng thực hành, điểm cũ là 1,2 tăng thành 2,2.5</t>
  </si>
  <si>
    <t>Nguyễn Hoàng</t>
  </si>
  <si>
    <t>Thanh</t>
  </si>
  <si>
    <t>Đã chỉnh tăng thực hành, điểm cũ là 2,3 tăng thành 3,5</t>
  </si>
  <si>
    <t>Nguyễn Hải</t>
  </si>
  <si>
    <t>Triều</t>
  </si>
  <si>
    <t>Đã chỉnh tăng thực hành, điểm cũ là 3,3 tăng thành 3.5,3</t>
  </si>
  <si>
    <t>B1910388</t>
  </si>
  <si>
    <t>Võ Quốc</t>
  </si>
  <si>
    <t>Trọng</t>
  </si>
  <si>
    <t>Phan Trần Đức</t>
  </si>
  <si>
    <t>Trung</t>
  </si>
  <si>
    <t>Lê Bảo</t>
  </si>
  <si>
    <t>Nguyễn Hữu</t>
  </si>
  <si>
    <t>Tấn</t>
  </si>
  <si>
    <t>Nguyễn Vỹ</t>
  </si>
  <si>
    <t>B1910390</t>
  </si>
  <si>
    <t>Dương Hữu</t>
  </si>
  <si>
    <t>Khanh</t>
  </si>
  <si>
    <t>B1910392</t>
  </si>
  <si>
    <t>Trần Lê Nguyên</t>
  </si>
  <si>
    <t>Khánh</t>
  </si>
  <si>
    <t>Nguyễn Hứa Phong</t>
  </si>
  <si>
    <t>Phú</t>
  </si>
  <si>
    <t>Mã</t>
  </si>
  <si>
    <t>Ng/Sinh</t>
  </si>
  <si>
    <t>Tên lớp</t>
  </si>
  <si>
    <t>Email</t>
  </si>
  <si>
    <t>B1</t>
  </si>
  <si>
    <t>B2</t>
  </si>
  <si>
    <t>TH1</t>
  </si>
  <si>
    <t>B4</t>
  </si>
  <si>
    <t>TH 2 03/04/2023</t>
  </si>
  <si>
    <t>TH3 10/04/2023</t>
  </si>
  <si>
    <t>Thi cuối kỳ ngày 26/04/2023</t>
  </si>
  <si>
    <t>DI18Y1A9</t>
  </si>
  <si>
    <t>GiauB1802245@student.ctu.edu.vn</t>
  </si>
  <si>
    <t>V</t>
  </si>
  <si>
    <t>DI18Y1A1</t>
  </si>
  <si>
    <t>HungB1809462@student.ctu.edu.vn</t>
  </si>
  <si>
    <t>DI19Y1A1</t>
  </si>
  <si>
    <t>MinhB1900348@student.ctu.edu.vn</t>
  </si>
  <si>
    <t>Thi chỉ được tối đa 5 điểm</t>
  </si>
  <si>
    <t>DatB1909896@student.ctu.edu.vn</t>
  </si>
  <si>
    <t>Bận đi làm</t>
  </si>
  <si>
    <t>DeB1909901@student.ctu.edu.vn</t>
  </si>
  <si>
    <t>HaoB1909909@student.ctu.edu.vn</t>
  </si>
  <si>
    <t>HuyB1909921@student.ctu.edu.vn</t>
  </si>
  <si>
    <t>KhoaB1909931@student.ctu.edu.vn</t>
  </si>
  <si>
    <t>Lịch thi ngày 26-27/04/2023</t>
  </si>
  <si>
    <t>NamB1909952@student.ctu.edu.vn</t>
  </si>
  <si>
    <t>PhucB1909971@student.ctu.edu.vn</t>
  </si>
  <si>
    <t>PhucB1909972@student.ctu.edu.vn</t>
  </si>
  <si>
    <t>ThangB1909989@student.ctu.edu.vn</t>
  </si>
  <si>
    <t>TrucB1910014@student.ctu.edu.vn</t>
  </si>
  <si>
    <t>VuB1910025@student.ctu.edu.vn</t>
  </si>
  <si>
    <t>P</t>
  </si>
  <si>
    <t>DaiB1910049@student.ctu.edu.vn</t>
  </si>
  <si>
    <t>EmB1910059@student.ctu.edu.vn</t>
  </si>
  <si>
    <t>KhangB1910081@student.ctu.edu.vn</t>
  </si>
  <si>
    <t>KhoiB1910087@student.ctu.edu.vn</t>
  </si>
  <si>
    <t>LocB1910096@student.ctu.edu.vn</t>
  </si>
  <si>
    <t>MinhB1910104@student.ctu.edu.vn</t>
  </si>
  <si>
    <t>NghiemB1910110@student.ctu.edu.vn</t>
  </si>
  <si>
    <t>QuocB1910131@student.ctu.edu.vn</t>
  </si>
  <si>
    <t>TaiB1910135@student.ctu.edu.vn</t>
  </si>
  <si>
    <t>ThanhB1910139@student.ctu.edu.vn</t>
  </si>
  <si>
    <t>Đã có lịch thi thể chất</t>
  </si>
  <si>
    <t>TrieuB1910165@student.ctu.edu.vn</t>
  </si>
  <si>
    <t>TrongB1910167@student.ctu.edu.vn</t>
  </si>
  <si>
    <t>TrungB1910168@student.ctu.edu.vn</t>
  </si>
  <si>
    <t>QuocB1910286@student.ctu.edu.vn</t>
  </si>
  <si>
    <t>TanB1910293@student.ctu.edu.vn</t>
  </si>
  <si>
    <t>KhangB1910388@student.ctu.edu.vn</t>
  </si>
  <si>
    <t>KhanhB1910390@student.ctu.edu.vn</t>
  </si>
  <si>
    <t>KhanhB1910392@student.ctu.edu.vn</t>
  </si>
  <si>
    <t>DI20Y1A1</t>
  </si>
  <si>
    <t>PhuC2000027@student.ctu.edu.vn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</si>
</sst>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dd/mm/yy"/>
    <numFmt numFmtId="166" formatCode="d/m/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9" xfId="0" applyAlignment="1" applyFont="1" applyNumberFormat="1">
      <alignment horizontal="center" readingOrder="0" vertical="center"/>
    </xf>
    <xf borderId="0" fillId="0" fontId="3" numFmtId="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4" numFmtId="0" xfId="0" applyBorder="1" applyFont="1"/>
    <xf borderId="1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/>
    </xf>
    <xf borderId="5" fillId="2" fontId="4" numFmtId="0" xfId="0" applyBorder="1" applyFont="1"/>
    <xf borderId="6" fillId="2" fontId="4" numFmtId="0" xfId="0" applyBorder="1" applyFont="1"/>
    <xf borderId="7" fillId="3" fontId="4" numFmtId="0" xfId="0" applyBorder="1" applyFill="1" applyFont="1"/>
    <xf borderId="8" fillId="3" fontId="4" numFmtId="0" xfId="0" applyBorder="1" applyFont="1"/>
    <xf borderId="9" fillId="3" fontId="4" numFmtId="0" xfId="0" applyBorder="1" applyFont="1"/>
    <xf borderId="10" fillId="3" fontId="3" numFmtId="0" xfId="0" applyAlignment="1" applyBorder="1" applyFont="1">
      <alignment horizontal="center" readingOrder="0"/>
    </xf>
    <xf borderId="10" fillId="4" fontId="5" numFmtId="0" xfId="0" applyAlignment="1" applyBorder="1" applyFill="1" applyFont="1">
      <alignment horizontal="center" readingOrder="0"/>
    </xf>
    <xf borderId="10" fillId="4" fontId="5" numFmtId="0" xfId="0" applyAlignment="1" applyBorder="1" applyFont="1">
      <alignment horizontal="left" readingOrder="0"/>
    </xf>
    <xf borderId="11" fillId="4" fontId="5" numFmtId="0" xfId="0" applyAlignment="1" applyBorder="1" applyFont="1">
      <alignment horizontal="left" readingOrder="0"/>
    </xf>
    <xf borderId="10" fillId="4" fontId="2" numFmtId="0" xfId="0" applyAlignment="1" applyBorder="1" applyFont="1">
      <alignment readingOrder="0"/>
    </xf>
    <xf borderId="10" fillId="4" fontId="2" numFmtId="0" xfId="0" applyBorder="1" applyFont="1"/>
    <xf borderId="10" fillId="4" fontId="3" numFmtId="0" xfId="0" applyAlignment="1" applyBorder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10" fillId="3" fontId="5" numFmtId="0" xfId="0" applyAlignment="1" applyBorder="1" applyFont="1">
      <alignment horizontal="center" readingOrder="0"/>
    </xf>
    <xf borderId="10" fillId="3" fontId="5" numFmtId="0" xfId="0" applyAlignment="1" applyBorder="1" applyFont="1">
      <alignment horizontal="left" readingOrder="0"/>
    </xf>
    <xf borderId="5" fillId="3" fontId="5" numFmtId="0" xfId="0" applyAlignment="1" applyBorder="1" applyFont="1">
      <alignment horizontal="left" readingOrder="0"/>
    </xf>
    <xf borderId="10" fillId="3" fontId="2" numFmtId="0" xfId="0" applyAlignment="1" applyBorder="1" applyFont="1">
      <alignment readingOrder="0"/>
    </xf>
    <xf borderId="10" fillId="3" fontId="2" numFmtId="0" xfId="0" applyBorder="1" applyFont="1"/>
    <xf borderId="10" fillId="3" fontId="3" numFmtId="0" xfId="0" applyAlignment="1" applyBorder="1" applyFont="1">
      <alignment readingOrder="0"/>
    </xf>
    <xf borderId="5" fillId="4" fontId="5" numFmtId="0" xfId="0" applyAlignment="1" applyBorder="1" applyFont="1">
      <alignment horizontal="left" readingOrder="0"/>
    </xf>
    <xf borderId="0" fillId="5" fontId="2" numFmtId="0" xfId="0" applyAlignment="1" applyFill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5" fontId="2" numFmtId="0" xfId="0" applyFont="1"/>
    <xf borderId="0" fillId="0" fontId="5" numFmtId="165" xfId="0" applyAlignment="1" applyFont="1" applyNumberFormat="1">
      <alignment horizontal="center" readingOrder="0"/>
    </xf>
    <xf borderId="0" fillId="6" fontId="5" numFmtId="0" xfId="0" applyAlignment="1" applyFill="1" applyFont="1">
      <alignment horizontal="center" readingOrder="0"/>
    </xf>
    <xf borderId="0" fillId="6" fontId="5" numFmtId="0" xfId="0" applyAlignment="1" applyFont="1">
      <alignment horizontal="left" readingOrder="0"/>
    </xf>
    <xf borderId="0" fillId="6" fontId="5" numFmtId="164" xfId="0" applyAlignment="1" applyFont="1" applyNumberFormat="1">
      <alignment horizontal="center" readingOrder="0"/>
    </xf>
    <xf borderId="0" fillId="6" fontId="5" numFmtId="0" xfId="0" applyAlignment="1" applyFont="1">
      <alignment horizontal="center"/>
    </xf>
    <xf borderId="0" fillId="6" fontId="2" numFmtId="0" xfId="0" applyFont="1"/>
    <xf borderId="0" fillId="6" fontId="5" numFmtId="165" xfId="0" applyAlignment="1" applyFont="1" applyNumberFormat="1">
      <alignment horizontal="center" readingOrder="0"/>
    </xf>
    <xf borderId="0" fillId="0" fontId="5" numFmtId="166" xfId="0" applyAlignment="1" applyFont="1" applyNumberForma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8.75"/>
    <col customWidth="1" min="3" max="3" width="15.75"/>
    <col customWidth="1" min="4" max="4" width="6.75"/>
    <col customWidth="1" min="5" max="5" width="10.5"/>
    <col customWidth="1" min="6" max="6" width="8.38"/>
    <col customWidth="1" min="7" max="8" width="5.5"/>
    <col customWidth="1" min="9" max="9" width="7.75"/>
    <col customWidth="1" min="10" max="10" width="6.13"/>
    <col customWidth="1" min="11" max="11" width="33.88"/>
    <col customWidth="1" min="12" max="12" width="32.63"/>
  </cols>
  <sheetData>
    <row r="1">
      <c r="A1" s="1" t="s">
        <v>0</v>
      </c>
      <c r="K1" s="2"/>
      <c r="L1" s="2"/>
    </row>
    <row r="2">
      <c r="A2" s="1"/>
      <c r="B2" s="1"/>
      <c r="C2" s="1"/>
      <c r="D2" s="1"/>
      <c r="E2" s="3">
        <v>0.05</v>
      </c>
      <c r="F2" s="3">
        <v>0.45</v>
      </c>
      <c r="G2" s="4">
        <v>0.5</v>
      </c>
      <c r="J2" s="5"/>
      <c r="K2" s="2"/>
      <c r="L2" s="2"/>
    </row>
    <row r="3">
      <c r="A3" s="6" t="s">
        <v>1</v>
      </c>
      <c r="B3" s="6" t="s">
        <v>2</v>
      </c>
      <c r="C3" s="7" t="s">
        <v>3</v>
      </c>
      <c r="D3" s="8"/>
      <c r="E3" s="9" t="s">
        <v>4</v>
      </c>
      <c r="F3" s="9" t="s">
        <v>5</v>
      </c>
      <c r="G3" s="10" t="s">
        <v>6</v>
      </c>
      <c r="H3" s="11"/>
      <c r="I3" s="12"/>
      <c r="J3" s="9" t="s">
        <v>7</v>
      </c>
      <c r="K3" s="2"/>
      <c r="L3" s="2"/>
    </row>
    <row r="4">
      <c r="A4" s="13"/>
      <c r="B4" s="13"/>
      <c r="C4" s="14"/>
      <c r="D4" s="15"/>
      <c r="E4" s="13"/>
      <c r="F4" s="13"/>
      <c r="G4" s="16" t="s">
        <v>8</v>
      </c>
      <c r="H4" s="16" t="s">
        <v>9</v>
      </c>
      <c r="I4" s="16" t="s">
        <v>10</v>
      </c>
      <c r="J4" s="13"/>
      <c r="K4" s="2" t="s">
        <v>8</v>
      </c>
      <c r="L4" s="2" t="s">
        <v>9</v>
      </c>
    </row>
    <row r="5">
      <c r="A5" s="17">
        <v>1.0</v>
      </c>
      <c r="B5" s="18" t="s">
        <v>11</v>
      </c>
      <c r="C5" s="19" t="s">
        <v>12</v>
      </c>
      <c r="D5" s="19" t="s">
        <v>13</v>
      </c>
      <c r="E5" s="20" t="str">
        <f t="shared" ref="E5:E37" si="1">VLOOKUP(B5,$Q$5:$R$37,2,0)</f>
        <v/>
      </c>
      <c r="F5" s="20">
        <f t="shared" ref="F5:F37" si="2">VLOOKUP(B5,$N$5:$P$37,3,0)</f>
        <v>6</v>
      </c>
      <c r="G5" s="20">
        <v>3.0</v>
      </c>
      <c r="H5" s="20">
        <v>1.0</v>
      </c>
      <c r="I5" s="21">
        <f t="shared" ref="I5:I37" si="3">G5+H5</f>
        <v>4</v>
      </c>
      <c r="J5" s="22">
        <f t="shared" ref="J5:J37" si="4">round(F5*$F$2+I5*$G$2+E5*$E$2,1)</f>
        <v>4.7</v>
      </c>
      <c r="K5" s="2" t="s">
        <v>14</v>
      </c>
      <c r="L5" s="2" t="s">
        <v>15</v>
      </c>
      <c r="N5" s="23" t="s">
        <v>16</v>
      </c>
      <c r="O5" s="23">
        <v>7.0</v>
      </c>
      <c r="P5" s="24">
        <v>7.0</v>
      </c>
      <c r="Q5" s="25" t="s">
        <v>11</v>
      </c>
      <c r="R5" s="26" t="s">
        <v>17</v>
      </c>
    </row>
    <row r="6">
      <c r="A6" s="27">
        <v>2.0</v>
      </c>
      <c r="B6" s="28" t="s">
        <v>18</v>
      </c>
      <c r="C6" s="29" t="s">
        <v>19</v>
      </c>
      <c r="D6" s="29" t="s">
        <v>20</v>
      </c>
      <c r="E6" s="30" t="str">
        <f t="shared" si="1"/>
        <v/>
      </c>
      <c r="F6" s="30">
        <f t="shared" si="2"/>
        <v>4.5</v>
      </c>
      <c r="G6" s="30">
        <v>3.0</v>
      </c>
      <c r="H6" s="30">
        <v>2.0</v>
      </c>
      <c r="I6" s="31">
        <f t="shared" si="3"/>
        <v>5</v>
      </c>
      <c r="J6" s="32">
        <f t="shared" si="4"/>
        <v>4.5</v>
      </c>
      <c r="N6" s="23" t="s">
        <v>21</v>
      </c>
      <c r="O6" s="23">
        <v>3.75</v>
      </c>
      <c r="P6" s="24">
        <v>3.75</v>
      </c>
      <c r="Q6" s="25" t="s">
        <v>18</v>
      </c>
      <c r="R6" s="26" t="s">
        <v>17</v>
      </c>
    </row>
    <row r="7">
      <c r="A7" s="17">
        <v>3.0</v>
      </c>
      <c r="B7" s="18" t="s">
        <v>22</v>
      </c>
      <c r="C7" s="33" t="s">
        <v>23</v>
      </c>
      <c r="D7" s="33" t="s">
        <v>24</v>
      </c>
      <c r="E7" s="20" t="str">
        <f t="shared" si="1"/>
        <v/>
      </c>
      <c r="F7" s="20">
        <f t="shared" si="2"/>
        <v>3.25</v>
      </c>
      <c r="G7" s="20">
        <v>2.0</v>
      </c>
      <c r="H7" s="20">
        <v>3.0</v>
      </c>
      <c r="I7" s="21">
        <f t="shared" si="3"/>
        <v>5</v>
      </c>
      <c r="J7" s="22">
        <f t="shared" si="4"/>
        <v>4</v>
      </c>
      <c r="K7" s="2" t="s">
        <v>25</v>
      </c>
      <c r="N7" s="23" t="s">
        <v>26</v>
      </c>
      <c r="O7" s="23">
        <v>5.25</v>
      </c>
      <c r="P7" s="24">
        <v>5.25</v>
      </c>
      <c r="Q7" s="25" t="s">
        <v>22</v>
      </c>
      <c r="R7" s="26" t="s">
        <v>17</v>
      </c>
    </row>
    <row r="8">
      <c r="A8" s="27">
        <v>4.0</v>
      </c>
      <c r="B8" s="28" t="s">
        <v>27</v>
      </c>
      <c r="C8" s="29" t="s">
        <v>28</v>
      </c>
      <c r="D8" s="29" t="s">
        <v>29</v>
      </c>
      <c r="E8" s="30">
        <f t="shared" si="1"/>
        <v>1</v>
      </c>
      <c r="F8" s="30">
        <f t="shared" si="2"/>
        <v>5.75</v>
      </c>
      <c r="G8" s="30">
        <v>3.0</v>
      </c>
      <c r="H8" s="30">
        <v>2.0</v>
      </c>
      <c r="I8" s="31">
        <f t="shared" si="3"/>
        <v>5</v>
      </c>
      <c r="J8" s="32">
        <f t="shared" si="4"/>
        <v>5.1</v>
      </c>
      <c r="N8" s="23" t="s">
        <v>30</v>
      </c>
      <c r="O8" s="23">
        <v>6.5</v>
      </c>
      <c r="P8" s="24">
        <v>6.5</v>
      </c>
      <c r="Q8" s="25" t="s">
        <v>27</v>
      </c>
      <c r="R8" s="2">
        <v>1.0</v>
      </c>
    </row>
    <row r="9">
      <c r="A9" s="17">
        <v>5.0</v>
      </c>
      <c r="B9" s="18" t="s">
        <v>30</v>
      </c>
      <c r="C9" s="33" t="s">
        <v>31</v>
      </c>
      <c r="D9" s="33" t="s">
        <v>32</v>
      </c>
      <c r="E9" s="20">
        <f t="shared" si="1"/>
        <v>1</v>
      </c>
      <c r="F9" s="20">
        <f t="shared" si="2"/>
        <v>6.5</v>
      </c>
      <c r="G9" s="20">
        <v>4.0</v>
      </c>
      <c r="H9" s="20">
        <v>2.0</v>
      </c>
      <c r="I9" s="21">
        <f t="shared" si="3"/>
        <v>6</v>
      </c>
      <c r="J9" s="22">
        <f t="shared" si="4"/>
        <v>6</v>
      </c>
      <c r="N9" s="23" t="s">
        <v>33</v>
      </c>
      <c r="O9" s="23">
        <v>7.75</v>
      </c>
      <c r="P9" s="24">
        <v>7.75</v>
      </c>
      <c r="Q9" s="25" t="s">
        <v>30</v>
      </c>
      <c r="R9" s="2">
        <v>1.0</v>
      </c>
    </row>
    <row r="10">
      <c r="A10" s="27">
        <v>6.0</v>
      </c>
      <c r="B10" s="28" t="s">
        <v>34</v>
      </c>
      <c r="C10" s="29" t="s">
        <v>35</v>
      </c>
      <c r="D10" s="29" t="s">
        <v>36</v>
      </c>
      <c r="E10" s="30" t="str">
        <f t="shared" si="1"/>
        <v/>
      </c>
      <c r="F10" s="30">
        <f t="shared" si="2"/>
        <v>5.75</v>
      </c>
      <c r="G10" s="30">
        <v>4.0</v>
      </c>
      <c r="H10" s="30">
        <v>2.0</v>
      </c>
      <c r="I10" s="31">
        <f t="shared" si="3"/>
        <v>6</v>
      </c>
      <c r="J10" s="32">
        <f t="shared" si="4"/>
        <v>5.6</v>
      </c>
      <c r="N10" s="23" t="s">
        <v>37</v>
      </c>
      <c r="O10" s="23">
        <v>6.0</v>
      </c>
      <c r="P10" s="24">
        <v>6.0</v>
      </c>
      <c r="Q10" s="25" t="s">
        <v>34</v>
      </c>
      <c r="R10" s="26" t="s">
        <v>17</v>
      </c>
    </row>
    <row r="11">
      <c r="A11" s="17">
        <v>7.0</v>
      </c>
      <c r="B11" s="18" t="s">
        <v>38</v>
      </c>
      <c r="C11" s="33" t="s">
        <v>39</v>
      </c>
      <c r="D11" s="33" t="s">
        <v>40</v>
      </c>
      <c r="E11" s="20">
        <f t="shared" si="1"/>
        <v>1</v>
      </c>
      <c r="F11" s="20">
        <f t="shared" si="2"/>
        <v>5.5</v>
      </c>
      <c r="G11" s="20">
        <v>3.0</v>
      </c>
      <c r="H11" s="20">
        <v>2.0</v>
      </c>
      <c r="I11" s="21">
        <f t="shared" si="3"/>
        <v>5</v>
      </c>
      <c r="J11" s="22">
        <f t="shared" si="4"/>
        <v>5</v>
      </c>
      <c r="N11" s="23" t="s">
        <v>41</v>
      </c>
      <c r="O11" s="23">
        <v>6.25</v>
      </c>
      <c r="P11" s="24">
        <v>6.25</v>
      </c>
      <c r="Q11" s="25" t="s">
        <v>38</v>
      </c>
      <c r="R11" s="2">
        <v>1.0</v>
      </c>
    </row>
    <row r="12">
      <c r="A12" s="27">
        <v>8.0</v>
      </c>
      <c r="B12" s="28" t="s">
        <v>42</v>
      </c>
      <c r="C12" s="29" t="s">
        <v>43</v>
      </c>
      <c r="D12" s="29" t="s">
        <v>44</v>
      </c>
      <c r="E12" s="30">
        <f t="shared" si="1"/>
        <v>1</v>
      </c>
      <c r="F12" s="30">
        <f t="shared" si="2"/>
        <v>5.75</v>
      </c>
      <c r="G12" s="30">
        <v>3.0</v>
      </c>
      <c r="H12" s="30">
        <v>4.0</v>
      </c>
      <c r="I12" s="31">
        <f t="shared" si="3"/>
        <v>7</v>
      </c>
      <c r="J12" s="32">
        <f t="shared" si="4"/>
        <v>6.1</v>
      </c>
      <c r="N12" s="23" t="s">
        <v>45</v>
      </c>
      <c r="O12" s="23">
        <v>6.0</v>
      </c>
      <c r="P12" s="24">
        <v>6.0</v>
      </c>
      <c r="Q12" s="25" t="s">
        <v>42</v>
      </c>
      <c r="R12" s="2">
        <v>1.0</v>
      </c>
    </row>
    <row r="13">
      <c r="A13" s="17">
        <v>9.0</v>
      </c>
      <c r="B13" s="18" t="s">
        <v>46</v>
      </c>
      <c r="C13" s="33" t="s">
        <v>47</v>
      </c>
      <c r="D13" s="33" t="s">
        <v>48</v>
      </c>
      <c r="E13" s="20">
        <f t="shared" si="1"/>
        <v>1</v>
      </c>
      <c r="F13" s="20">
        <f t="shared" si="2"/>
        <v>5.5</v>
      </c>
      <c r="G13" s="20">
        <v>3.0</v>
      </c>
      <c r="H13" s="20">
        <v>4.0</v>
      </c>
      <c r="I13" s="21">
        <f t="shared" si="3"/>
        <v>7</v>
      </c>
      <c r="J13" s="22">
        <f t="shared" si="4"/>
        <v>6</v>
      </c>
      <c r="N13" s="23" t="s">
        <v>49</v>
      </c>
      <c r="O13" s="23">
        <v>6.0</v>
      </c>
      <c r="P13" s="24">
        <v>6.0</v>
      </c>
      <c r="Q13" s="25" t="s">
        <v>46</v>
      </c>
      <c r="R13" s="2">
        <v>1.0</v>
      </c>
    </row>
    <row r="14">
      <c r="A14" s="27">
        <v>10.0</v>
      </c>
      <c r="B14" s="28" t="s">
        <v>16</v>
      </c>
      <c r="C14" s="29" t="s">
        <v>50</v>
      </c>
      <c r="D14" s="29" t="s">
        <v>51</v>
      </c>
      <c r="E14" s="30">
        <f t="shared" si="1"/>
        <v>1</v>
      </c>
      <c r="F14" s="30">
        <f t="shared" si="2"/>
        <v>7</v>
      </c>
      <c r="G14" s="30">
        <v>4.5</v>
      </c>
      <c r="H14" s="30">
        <v>5.0</v>
      </c>
      <c r="I14" s="31">
        <f t="shared" si="3"/>
        <v>9.5</v>
      </c>
      <c r="J14" s="32">
        <f t="shared" si="4"/>
        <v>8</v>
      </c>
      <c r="K14" s="2" t="s">
        <v>52</v>
      </c>
      <c r="N14" s="23" t="s">
        <v>53</v>
      </c>
      <c r="O14" s="23">
        <v>5.75</v>
      </c>
      <c r="P14" s="24">
        <v>5.75</v>
      </c>
      <c r="Q14" s="25" t="s">
        <v>16</v>
      </c>
      <c r="R14" s="2">
        <v>1.0</v>
      </c>
    </row>
    <row r="15">
      <c r="A15" s="17">
        <v>11.0</v>
      </c>
      <c r="B15" s="18" t="s">
        <v>54</v>
      </c>
      <c r="C15" s="33" t="s">
        <v>55</v>
      </c>
      <c r="D15" s="33" t="s">
        <v>51</v>
      </c>
      <c r="E15" s="20" t="str">
        <f t="shared" si="1"/>
        <v/>
      </c>
      <c r="F15" s="20">
        <f t="shared" si="2"/>
        <v>5.25</v>
      </c>
      <c r="G15" s="20">
        <v>3.0</v>
      </c>
      <c r="H15" s="20">
        <v>2.5</v>
      </c>
      <c r="I15" s="21">
        <f t="shared" si="3"/>
        <v>5.5</v>
      </c>
      <c r="J15" s="22">
        <f t="shared" si="4"/>
        <v>5.1</v>
      </c>
      <c r="K15" s="2" t="s">
        <v>56</v>
      </c>
      <c r="N15" s="23" t="s">
        <v>57</v>
      </c>
      <c r="O15" s="23">
        <v>6.0</v>
      </c>
      <c r="P15" s="24">
        <v>6.0</v>
      </c>
      <c r="Q15" s="25" t="s">
        <v>54</v>
      </c>
      <c r="R15" s="26" t="s">
        <v>17</v>
      </c>
    </row>
    <row r="16">
      <c r="A16" s="27">
        <v>12.0</v>
      </c>
      <c r="B16" s="28" t="s">
        <v>58</v>
      </c>
      <c r="C16" s="29" t="s">
        <v>59</v>
      </c>
      <c r="D16" s="29" t="s">
        <v>60</v>
      </c>
      <c r="E16" s="30">
        <f t="shared" si="1"/>
        <v>1</v>
      </c>
      <c r="F16" s="30">
        <f t="shared" si="2"/>
        <v>5.5</v>
      </c>
      <c r="G16" s="30">
        <v>4.0</v>
      </c>
      <c r="H16" s="30">
        <v>2.0</v>
      </c>
      <c r="I16" s="31">
        <f t="shared" si="3"/>
        <v>6</v>
      </c>
      <c r="J16" s="32">
        <f t="shared" si="4"/>
        <v>5.5</v>
      </c>
      <c r="N16" s="23" t="s">
        <v>27</v>
      </c>
      <c r="O16" s="23">
        <v>5.75</v>
      </c>
      <c r="P16" s="24">
        <v>5.75</v>
      </c>
      <c r="Q16" s="25" t="s">
        <v>58</v>
      </c>
      <c r="R16" s="2">
        <v>1.0</v>
      </c>
    </row>
    <row r="17">
      <c r="A17" s="17">
        <v>13.0</v>
      </c>
      <c r="B17" s="18" t="s">
        <v>57</v>
      </c>
      <c r="C17" s="33" t="s">
        <v>61</v>
      </c>
      <c r="D17" s="33" t="s">
        <v>62</v>
      </c>
      <c r="E17" s="20">
        <f t="shared" si="1"/>
        <v>1</v>
      </c>
      <c r="F17" s="20">
        <f t="shared" si="2"/>
        <v>6</v>
      </c>
      <c r="G17" s="20">
        <v>3.0</v>
      </c>
      <c r="H17" s="20">
        <v>4.0</v>
      </c>
      <c r="I17" s="21">
        <f t="shared" si="3"/>
        <v>7</v>
      </c>
      <c r="J17" s="22">
        <f t="shared" si="4"/>
        <v>6.3</v>
      </c>
      <c r="N17" s="23" t="s">
        <v>34</v>
      </c>
      <c r="O17" s="23">
        <v>5.75</v>
      </c>
      <c r="P17" s="24">
        <v>5.75</v>
      </c>
      <c r="Q17" s="25" t="s">
        <v>57</v>
      </c>
      <c r="R17" s="2">
        <v>1.0</v>
      </c>
    </row>
    <row r="18">
      <c r="A18" s="27">
        <v>14.0</v>
      </c>
      <c r="B18" s="28" t="s">
        <v>63</v>
      </c>
      <c r="C18" s="29" t="s">
        <v>64</v>
      </c>
      <c r="D18" s="29" t="s">
        <v>65</v>
      </c>
      <c r="E18" s="30" t="str">
        <f t="shared" si="1"/>
        <v/>
      </c>
      <c r="F18" s="30">
        <f t="shared" si="2"/>
        <v>5.75</v>
      </c>
      <c r="G18" s="30">
        <v>3.0</v>
      </c>
      <c r="H18" s="30">
        <v>3.0</v>
      </c>
      <c r="I18" s="31">
        <f t="shared" si="3"/>
        <v>6</v>
      </c>
      <c r="J18" s="32">
        <f t="shared" si="4"/>
        <v>5.6</v>
      </c>
      <c r="N18" s="23" t="s">
        <v>63</v>
      </c>
      <c r="O18" s="23">
        <v>5.75</v>
      </c>
      <c r="P18" s="24">
        <v>5.75</v>
      </c>
      <c r="Q18" s="25" t="s">
        <v>63</v>
      </c>
      <c r="R18" s="26" t="s">
        <v>17</v>
      </c>
    </row>
    <row r="19">
      <c r="A19" s="17">
        <v>15.0</v>
      </c>
      <c r="B19" s="18" t="s">
        <v>66</v>
      </c>
      <c r="C19" s="33" t="s">
        <v>67</v>
      </c>
      <c r="D19" s="33" t="s">
        <v>68</v>
      </c>
      <c r="E19" s="20">
        <f t="shared" si="1"/>
        <v>1</v>
      </c>
      <c r="F19" s="20">
        <f t="shared" si="2"/>
        <v>7</v>
      </c>
      <c r="G19" s="20">
        <v>3.5</v>
      </c>
      <c r="H19" s="20">
        <v>2.0</v>
      </c>
      <c r="I19" s="21">
        <f t="shared" si="3"/>
        <v>5.5</v>
      </c>
      <c r="J19" s="22">
        <f t="shared" si="4"/>
        <v>6</v>
      </c>
      <c r="K19" s="2" t="s">
        <v>69</v>
      </c>
      <c r="N19" s="23" t="s">
        <v>46</v>
      </c>
      <c r="O19" s="23">
        <v>5.5</v>
      </c>
      <c r="P19" s="24">
        <v>5.5</v>
      </c>
      <c r="Q19" s="25" t="s">
        <v>66</v>
      </c>
      <c r="R19" s="2">
        <v>1.0</v>
      </c>
    </row>
    <row r="20">
      <c r="A20" s="27">
        <v>16.0</v>
      </c>
      <c r="B20" s="28" t="s">
        <v>37</v>
      </c>
      <c r="C20" s="29" t="s">
        <v>70</v>
      </c>
      <c r="D20" s="29" t="s">
        <v>71</v>
      </c>
      <c r="E20" s="30" t="str">
        <f t="shared" si="1"/>
        <v/>
      </c>
      <c r="F20" s="30">
        <f t="shared" si="2"/>
        <v>6</v>
      </c>
      <c r="G20" s="30">
        <v>1.0</v>
      </c>
      <c r="H20" s="30">
        <v>2.0</v>
      </c>
      <c r="I20" s="31">
        <f t="shared" si="3"/>
        <v>3</v>
      </c>
      <c r="J20" s="32">
        <f t="shared" si="4"/>
        <v>4.2</v>
      </c>
      <c r="N20" s="23" t="s">
        <v>72</v>
      </c>
      <c r="O20" s="23">
        <v>7.0</v>
      </c>
      <c r="P20" s="24">
        <v>7.0</v>
      </c>
      <c r="Q20" s="25" t="s">
        <v>37</v>
      </c>
      <c r="R20" s="26" t="s">
        <v>17</v>
      </c>
    </row>
    <row r="21">
      <c r="A21" s="17">
        <v>17.0</v>
      </c>
      <c r="B21" s="18" t="s">
        <v>73</v>
      </c>
      <c r="C21" s="33" t="s">
        <v>74</v>
      </c>
      <c r="D21" s="33" t="s">
        <v>75</v>
      </c>
      <c r="E21" s="20" t="str">
        <f t="shared" si="1"/>
        <v/>
      </c>
      <c r="F21" s="20">
        <f t="shared" si="2"/>
        <v>3.75</v>
      </c>
      <c r="G21" s="20">
        <v>3.0</v>
      </c>
      <c r="H21" s="20">
        <v>2.0</v>
      </c>
      <c r="I21" s="21">
        <f t="shared" si="3"/>
        <v>5</v>
      </c>
      <c r="J21" s="22">
        <f t="shared" si="4"/>
        <v>4.2</v>
      </c>
      <c r="N21" s="23" t="s">
        <v>76</v>
      </c>
      <c r="O21" s="23">
        <v>4.75</v>
      </c>
      <c r="P21" s="24">
        <v>4.75</v>
      </c>
      <c r="Q21" s="25" t="s">
        <v>73</v>
      </c>
      <c r="R21" s="26" t="s">
        <v>17</v>
      </c>
    </row>
    <row r="22">
      <c r="A22" s="27">
        <v>18.0</v>
      </c>
      <c r="B22" s="28" t="s">
        <v>53</v>
      </c>
      <c r="C22" s="29" t="s">
        <v>77</v>
      </c>
      <c r="D22" s="29" t="s">
        <v>78</v>
      </c>
      <c r="E22" s="30">
        <f t="shared" si="1"/>
        <v>1</v>
      </c>
      <c r="F22" s="30">
        <f t="shared" si="2"/>
        <v>5.75</v>
      </c>
      <c r="G22" s="30">
        <v>3.0</v>
      </c>
      <c r="H22" s="30">
        <v>2.0</v>
      </c>
      <c r="I22" s="31">
        <f t="shared" si="3"/>
        <v>5</v>
      </c>
      <c r="J22" s="32">
        <f t="shared" si="4"/>
        <v>5.1</v>
      </c>
      <c r="N22" s="23" t="s">
        <v>79</v>
      </c>
      <c r="O22" s="23">
        <v>7.25</v>
      </c>
      <c r="P22" s="24">
        <v>7.25</v>
      </c>
      <c r="Q22" s="25" t="s">
        <v>53</v>
      </c>
      <c r="R22" s="2">
        <v>1.0</v>
      </c>
    </row>
    <row r="23">
      <c r="A23" s="17">
        <v>19.0</v>
      </c>
      <c r="B23" s="18" t="s">
        <v>80</v>
      </c>
      <c r="C23" s="33" t="s">
        <v>81</v>
      </c>
      <c r="D23" s="33" t="s">
        <v>82</v>
      </c>
      <c r="E23" s="20">
        <f t="shared" si="1"/>
        <v>1</v>
      </c>
      <c r="F23" s="20">
        <f t="shared" si="2"/>
        <v>5.75</v>
      </c>
      <c r="G23" s="20">
        <v>4.0</v>
      </c>
      <c r="H23" s="20">
        <v>2.0</v>
      </c>
      <c r="I23" s="21">
        <f t="shared" si="3"/>
        <v>6</v>
      </c>
      <c r="J23" s="22">
        <f t="shared" si="4"/>
        <v>5.6</v>
      </c>
      <c r="N23" s="23" t="s">
        <v>80</v>
      </c>
      <c r="O23" s="23">
        <v>5.75</v>
      </c>
      <c r="P23" s="24">
        <v>5.75</v>
      </c>
      <c r="Q23" s="25" t="s">
        <v>80</v>
      </c>
      <c r="R23" s="2">
        <v>1.0</v>
      </c>
    </row>
    <row r="24">
      <c r="A24" s="27">
        <v>20.0</v>
      </c>
      <c r="B24" s="28" t="s">
        <v>72</v>
      </c>
      <c r="C24" s="29" t="s">
        <v>83</v>
      </c>
      <c r="D24" s="29" t="s">
        <v>24</v>
      </c>
      <c r="E24" s="30">
        <f t="shared" si="1"/>
        <v>1</v>
      </c>
      <c r="F24" s="30">
        <f t="shared" si="2"/>
        <v>7</v>
      </c>
      <c r="G24" s="30">
        <v>3.5</v>
      </c>
      <c r="H24" s="30">
        <v>2.0</v>
      </c>
      <c r="I24" s="31">
        <f t="shared" si="3"/>
        <v>5.5</v>
      </c>
      <c r="J24" s="32">
        <f t="shared" si="4"/>
        <v>6</v>
      </c>
      <c r="K24" s="2" t="s">
        <v>69</v>
      </c>
      <c r="N24" s="23" t="s">
        <v>38</v>
      </c>
      <c r="O24" s="23">
        <v>5.5</v>
      </c>
      <c r="P24" s="24">
        <v>5.5</v>
      </c>
      <c r="Q24" s="25" t="s">
        <v>72</v>
      </c>
      <c r="R24" s="2">
        <v>1.0</v>
      </c>
    </row>
    <row r="25">
      <c r="A25" s="17">
        <v>21.0</v>
      </c>
      <c r="B25" s="18" t="s">
        <v>41</v>
      </c>
      <c r="C25" s="33" t="s">
        <v>84</v>
      </c>
      <c r="D25" s="33" t="s">
        <v>85</v>
      </c>
      <c r="E25" s="20" t="str">
        <f t="shared" si="1"/>
        <v/>
      </c>
      <c r="F25" s="20">
        <f t="shared" si="2"/>
        <v>6.25</v>
      </c>
      <c r="G25" s="20">
        <v>3.0</v>
      </c>
      <c r="H25" s="20">
        <v>2.0</v>
      </c>
      <c r="I25" s="21">
        <f t="shared" si="3"/>
        <v>5</v>
      </c>
      <c r="J25" s="22">
        <f t="shared" si="4"/>
        <v>5.3</v>
      </c>
      <c r="N25" s="23" t="s">
        <v>86</v>
      </c>
      <c r="O25" s="23">
        <v>4.5</v>
      </c>
      <c r="P25" s="24">
        <v>4.5</v>
      </c>
      <c r="Q25" s="25" t="s">
        <v>41</v>
      </c>
      <c r="R25" s="26" t="s">
        <v>17</v>
      </c>
    </row>
    <row r="26">
      <c r="A26" s="27">
        <v>22.0</v>
      </c>
      <c r="B26" s="28" t="s">
        <v>49</v>
      </c>
      <c r="C26" s="29" t="s">
        <v>87</v>
      </c>
      <c r="D26" s="29" t="s">
        <v>88</v>
      </c>
      <c r="E26" s="30">
        <f t="shared" si="1"/>
        <v>1</v>
      </c>
      <c r="F26" s="30">
        <f t="shared" si="2"/>
        <v>6</v>
      </c>
      <c r="G26" s="30">
        <v>3.0</v>
      </c>
      <c r="H26" s="30">
        <v>2.0</v>
      </c>
      <c r="I26" s="31">
        <f t="shared" si="3"/>
        <v>5</v>
      </c>
      <c r="J26" s="32">
        <f t="shared" si="4"/>
        <v>5.3</v>
      </c>
      <c r="N26" s="23" t="s">
        <v>42</v>
      </c>
      <c r="O26" s="23">
        <v>5.75</v>
      </c>
      <c r="P26" s="24">
        <v>5.75</v>
      </c>
      <c r="Q26" s="25" t="s">
        <v>49</v>
      </c>
      <c r="R26" s="2">
        <v>1.0</v>
      </c>
    </row>
    <row r="27">
      <c r="A27" s="17">
        <v>23.0</v>
      </c>
      <c r="B27" s="18" t="s">
        <v>89</v>
      </c>
      <c r="C27" s="33" t="s">
        <v>90</v>
      </c>
      <c r="D27" s="33" t="s">
        <v>91</v>
      </c>
      <c r="E27" s="20" t="str">
        <f t="shared" si="1"/>
        <v/>
      </c>
      <c r="F27" s="20">
        <f t="shared" si="2"/>
        <v>4</v>
      </c>
      <c r="G27" s="20">
        <v>2.0</v>
      </c>
      <c r="H27" s="20">
        <v>2.5</v>
      </c>
      <c r="I27" s="21">
        <f t="shared" si="3"/>
        <v>4.5</v>
      </c>
      <c r="J27" s="22">
        <f t="shared" si="4"/>
        <v>4.1</v>
      </c>
      <c r="K27" s="2" t="s">
        <v>92</v>
      </c>
      <c r="N27" s="23" t="s">
        <v>89</v>
      </c>
      <c r="O27" s="23">
        <v>4.0</v>
      </c>
      <c r="P27" s="24">
        <v>4.0</v>
      </c>
      <c r="Q27" s="25" t="s">
        <v>89</v>
      </c>
      <c r="R27" s="26" t="s">
        <v>17</v>
      </c>
    </row>
    <row r="28">
      <c r="A28" s="27">
        <v>24.0</v>
      </c>
      <c r="B28" s="28" t="s">
        <v>79</v>
      </c>
      <c r="C28" s="29" t="s">
        <v>93</v>
      </c>
      <c r="D28" s="29" t="s">
        <v>94</v>
      </c>
      <c r="E28" s="30">
        <f t="shared" si="1"/>
        <v>1</v>
      </c>
      <c r="F28" s="30">
        <f t="shared" si="2"/>
        <v>7.25</v>
      </c>
      <c r="G28" s="30">
        <v>3.0</v>
      </c>
      <c r="H28" s="30">
        <v>5.0</v>
      </c>
      <c r="I28" s="31">
        <f t="shared" si="3"/>
        <v>8</v>
      </c>
      <c r="J28" s="32">
        <f t="shared" si="4"/>
        <v>7.3</v>
      </c>
      <c r="K28" s="2" t="s">
        <v>95</v>
      </c>
      <c r="N28" s="23" t="s">
        <v>73</v>
      </c>
      <c r="O28" s="23">
        <v>3.75</v>
      </c>
      <c r="P28" s="24">
        <v>3.75</v>
      </c>
      <c r="Q28" s="25" t="s">
        <v>79</v>
      </c>
      <c r="R28" s="2">
        <v>1.0</v>
      </c>
    </row>
    <row r="29">
      <c r="A29" s="17">
        <v>25.0</v>
      </c>
      <c r="B29" s="18" t="s">
        <v>45</v>
      </c>
      <c r="C29" s="33" t="s">
        <v>96</v>
      </c>
      <c r="D29" s="33" t="s">
        <v>97</v>
      </c>
      <c r="E29" s="20">
        <f t="shared" si="1"/>
        <v>1</v>
      </c>
      <c r="F29" s="20">
        <f t="shared" si="2"/>
        <v>6</v>
      </c>
      <c r="G29" s="20">
        <v>3.5</v>
      </c>
      <c r="H29" s="20">
        <v>3.0</v>
      </c>
      <c r="I29" s="21">
        <f t="shared" si="3"/>
        <v>6.5</v>
      </c>
      <c r="J29" s="22">
        <f t="shared" si="4"/>
        <v>6</v>
      </c>
      <c r="K29" s="2" t="s">
        <v>98</v>
      </c>
      <c r="N29" s="23" t="s">
        <v>99</v>
      </c>
      <c r="O29" s="23">
        <v>4.0</v>
      </c>
      <c r="P29" s="24">
        <v>4.0</v>
      </c>
      <c r="Q29" s="25" t="s">
        <v>45</v>
      </c>
      <c r="R29" s="2">
        <v>1.0</v>
      </c>
    </row>
    <row r="30">
      <c r="A30" s="27">
        <v>26.0</v>
      </c>
      <c r="B30" s="28" t="s">
        <v>33</v>
      </c>
      <c r="C30" s="29" t="s">
        <v>100</v>
      </c>
      <c r="D30" s="29" t="s">
        <v>101</v>
      </c>
      <c r="E30" s="30" t="str">
        <f t="shared" si="1"/>
        <v/>
      </c>
      <c r="F30" s="30">
        <f t="shared" si="2"/>
        <v>7.75</v>
      </c>
      <c r="G30" s="30">
        <v>4.0</v>
      </c>
      <c r="H30" s="30">
        <v>6.0</v>
      </c>
      <c r="I30" s="31">
        <f t="shared" si="3"/>
        <v>10</v>
      </c>
      <c r="J30" s="32">
        <f t="shared" si="4"/>
        <v>8.5</v>
      </c>
      <c r="N30" s="23" t="s">
        <v>58</v>
      </c>
      <c r="O30" s="23">
        <v>5.5</v>
      </c>
      <c r="P30" s="24">
        <v>5.5</v>
      </c>
      <c r="Q30" s="25" t="s">
        <v>33</v>
      </c>
      <c r="R30" s="26" t="s">
        <v>17</v>
      </c>
    </row>
    <row r="31">
      <c r="A31" s="17">
        <v>27.0</v>
      </c>
      <c r="B31" s="18" t="s">
        <v>86</v>
      </c>
      <c r="C31" s="33" t="s">
        <v>102</v>
      </c>
      <c r="D31" s="33" t="s">
        <v>103</v>
      </c>
      <c r="E31" s="20" t="str">
        <f t="shared" si="1"/>
        <v/>
      </c>
      <c r="F31" s="20">
        <f t="shared" si="2"/>
        <v>4.5</v>
      </c>
      <c r="G31" s="20">
        <v>3.0</v>
      </c>
      <c r="H31" s="20">
        <v>2.0</v>
      </c>
      <c r="I31" s="21">
        <f t="shared" si="3"/>
        <v>5</v>
      </c>
      <c r="J31" s="22">
        <f t="shared" si="4"/>
        <v>4.5</v>
      </c>
      <c r="N31" s="23" t="s">
        <v>11</v>
      </c>
      <c r="O31" s="23">
        <v>6.0</v>
      </c>
      <c r="P31" s="24">
        <v>6.0</v>
      </c>
      <c r="Q31" s="25" t="s">
        <v>86</v>
      </c>
      <c r="R31" s="26" t="s">
        <v>17</v>
      </c>
    </row>
    <row r="32">
      <c r="A32" s="27">
        <v>28.0</v>
      </c>
      <c r="B32" s="28" t="s">
        <v>26</v>
      </c>
      <c r="C32" s="29" t="s">
        <v>104</v>
      </c>
      <c r="D32" s="29" t="s">
        <v>88</v>
      </c>
      <c r="E32" s="30" t="str">
        <f t="shared" si="1"/>
        <v/>
      </c>
      <c r="F32" s="30">
        <f t="shared" si="2"/>
        <v>5.25</v>
      </c>
      <c r="G32" s="30">
        <v>3.0</v>
      </c>
      <c r="H32" s="30">
        <v>1.0</v>
      </c>
      <c r="I32" s="31">
        <f t="shared" si="3"/>
        <v>4</v>
      </c>
      <c r="J32" s="32">
        <f t="shared" si="4"/>
        <v>4.4</v>
      </c>
      <c r="N32" s="23" t="s">
        <v>66</v>
      </c>
      <c r="O32" s="23">
        <v>7.0</v>
      </c>
      <c r="P32" s="24">
        <v>7.0</v>
      </c>
      <c r="Q32" s="25" t="s">
        <v>26</v>
      </c>
      <c r="R32" s="26" t="s">
        <v>17</v>
      </c>
    </row>
    <row r="33">
      <c r="A33" s="17">
        <v>29.0</v>
      </c>
      <c r="B33" s="18" t="s">
        <v>21</v>
      </c>
      <c r="C33" s="33" t="s">
        <v>105</v>
      </c>
      <c r="D33" s="33" t="s">
        <v>106</v>
      </c>
      <c r="E33" s="20">
        <f t="shared" si="1"/>
        <v>1</v>
      </c>
      <c r="F33" s="20">
        <f t="shared" si="2"/>
        <v>3.75</v>
      </c>
      <c r="G33" s="20">
        <v>3.0</v>
      </c>
      <c r="H33" s="20">
        <v>2.0</v>
      </c>
      <c r="I33" s="21">
        <f t="shared" si="3"/>
        <v>5</v>
      </c>
      <c r="J33" s="22">
        <f t="shared" si="4"/>
        <v>4.2</v>
      </c>
      <c r="N33" s="23" t="s">
        <v>18</v>
      </c>
      <c r="O33" s="23">
        <v>4.5</v>
      </c>
      <c r="P33" s="24">
        <v>4.5</v>
      </c>
      <c r="Q33" s="25" t="s">
        <v>21</v>
      </c>
      <c r="R33" s="2">
        <v>1.0</v>
      </c>
    </row>
    <row r="34">
      <c r="A34" s="27">
        <v>30.0</v>
      </c>
      <c r="B34" s="28" t="s">
        <v>99</v>
      </c>
      <c r="C34" s="29" t="s">
        <v>107</v>
      </c>
      <c r="D34" s="29" t="s">
        <v>75</v>
      </c>
      <c r="E34" s="30">
        <f t="shared" si="1"/>
        <v>1</v>
      </c>
      <c r="F34" s="30">
        <f t="shared" si="2"/>
        <v>4</v>
      </c>
      <c r="G34" s="30">
        <v>3.0</v>
      </c>
      <c r="H34" s="30">
        <v>2.0</v>
      </c>
      <c r="I34" s="31">
        <f t="shared" si="3"/>
        <v>5</v>
      </c>
      <c r="J34" s="32">
        <f t="shared" si="4"/>
        <v>4.4</v>
      </c>
      <c r="N34" s="23" t="s">
        <v>54</v>
      </c>
      <c r="O34" s="23">
        <v>5.25</v>
      </c>
      <c r="P34" s="24">
        <v>5.25</v>
      </c>
      <c r="Q34" s="25" t="s">
        <v>99</v>
      </c>
      <c r="R34" s="2">
        <v>1.0</v>
      </c>
    </row>
    <row r="35">
      <c r="A35" s="17">
        <v>31.0</v>
      </c>
      <c r="B35" s="18" t="s">
        <v>108</v>
      </c>
      <c r="C35" s="33" t="s">
        <v>109</v>
      </c>
      <c r="D35" s="33" t="s">
        <v>110</v>
      </c>
      <c r="E35" s="20">
        <f t="shared" si="1"/>
        <v>1</v>
      </c>
      <c r="F35" s="20">
        <f t="shared" si="2"/>
        <v>7.25</v>
      </c>
      <c r="G35" s="20">
        <v>3.5</v>
      </c>
      <c r="H35" s="20">
        <v>2.0</v>
      </c>
      <c r="I35" s="21">
        <f t="shared" si="3"/>
        <v>5.5</v>
      </c>
      <c r="J35" s="22">
        <f t="shared" si="4"/>
        <v>6.1</v>
      </c>
      <c r="K35" s="2" t="s">
        <v>69</v>
      </c>
      <c r="N35" s="23" t="s">
        <v>22</v>
      </c>
      <c r="O35" s="23">
        <v>3.25</v>
      </c>
      <c r="P35" s="24">
        <v>3.25</v>
      </c>
      <c r="Q35" s="25" t="s">
        <v>108</v>
      </c>
      <c r="R35" s="2">
        <v>1.0</v>
      </c>
    </row>
    <row r="36">
      <c r="A36" s="27">
        <v>32.0</v>
      </c>
      <c r="B36" s="28" t="s">
        <v>111</v>
      </c>
      <c r="C36" s="29" t="s">
        <v>112</v>
      </c>
      <c r="D36" s="29" t="s">
        <v>113</v>
      </c>
      <c r="E36" s="30">
        <f t="shared" si="1"/>
        <v>1</v>
      </c>
      <c r="F36" s="30">
        <f t="shared" si="2"/>
        <v>6.25</v>
      </c>
      <c r="G36" s="30">
        <v>3.0</v>
      </c>
      <c r="H36" s="30">
        <v>2.0</v>
      </c>
      <c r="I36" s="31">
        <f t="shared" si="3"/>
        <v>5</v>
      </c>
      <c r="J36" s="32">
        <f t="shared" si="4"/>
        <v>5.4</v>
      </c>
      <c r="N36" s="23" t="s">
        <v>108</v>
      </c>
      <c r="O36" s="23">
        <v>7.25</v>
      </c>
      <c r="P36" s="24">
        <v>7.25</v>
      </c>
      <c r="Q36" s="25" t="s">
        <v>111</v>
      </c>
      <c r="R36" s="2">
        <v>1.0</v>
      </c>
    </row>
    <row r="37">
      <c r="A37" s="17">
        <v>33.0</v>
      </c>
      <c r="B37" s="18" t="s">
        <v>76</v>
      </c>
      <c r="C37" s="33" t="s">
        <v>114</v>
      </c>
      <c r="D37" s="33" t="s">
        <v>115</v>
      </c>
      <c r="E37" s="20" t="str">
        <f t="shared" si="1"/>
        <v/>
      </c>
      <c r="F37" s="20">
        <f t="shared" si="2"/>
        <v>4.75</v>
      </c>
      <c r="G37" s="20">
        <v>3.0</v>
      </c>
      <c r="H37" s="20">
        <v>2.0</v>
      </c>
      <c r="I37" s="21">
        <f t="shared" si="3"/>
        <v>5</v>
      </c>
      <c r="J37" s="22">
        <f t="shared" si="4"/>
        <v>4.6</v>
      </c>
      <c r="N37" s="23" t="s">
        <v>111</v>
      </c>
      <c r="O37" s="23">
        <v>6.25</v>
      </c>
      <c r="P37" s="24">
        <v>6.25</v>
      </c>
      <c r="Q37" s="25" t="s">
        <v>76</v>
      </c>
      <c r="R37" s="26" t="s">
        <v>17</v>
      </c>
    </row>
  </sheetData>
  <mergeCells count="9">
    <mergeCell ref="G3:I3"/>
    <mergeCell ref="J3:J4"/>
    <mergeCell ref="A1:J1"/>
    <mergeCell ref="G2:I2"/>
    <mergeCell ref="A3:A4"/>
    <mergeCell ref="B3:B4"/>
    <mergeCell ref="C3:D4"/>
    <mergeCell ref="E3:E4"/>
    <mergeCell ref="F3:F4"/>
  </mergeCells>
  <printOptions horizontalCentered="1"/>
  <pageMargins bottom="0.75" footer="0.0" header="0.0" left="0.7" right="0.7" top="0.75"/>
  <pageSetup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7" max="7" width="30.5"/>
    <col customWidth="1" min="10" max="10" width="4.13"/>
    <col customWidth="1" min="14" max="14" width="21.88"/>
    <col customWidth="1" min="15" max="15" width="9.88"/>
  </cols>
  <sheetData>
    <row r="1">
      <c r="A1" s="1" t="s">
        <v>1</v>
      </c>
      <c r="B1" s="1" t="s">
        <v>116</v>
      </c>
      <c r="C1" s="1" t="s">
        <v>3</v>
      </c>
      <c r="E1" s="1" t="s">
        <v>117</v>
      </c>
      <c r="F1" s="1" t="s">
        <v>118</v>
      </c>
      <c r="G1" s="1" t="s">
        <v>119</v>
      </c>
      <c r="H1" s="1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34" t="s">
        <v>126</v>
      </c>
      <c r="O1" s="2" t="s">
        <v>4</v>
      </c>
    </row>
    <row r="2">
      <c r="A2" s="35">
        <v>1.0</v>
      </c>
      <c r="B2" s="36" t="s">
        <v>11</v>
      </c>
      <c r="C2" s="36" t="s">
        <v>12</v>
      </c>
      <c r="D2" s="36" t="s">
        <v>13</v>
      </c>
      <c r="E2" s="37">
        <v>36883.0</v>
      </c>
      <c r="F2" s="36" t="s">
        <v>127</v>
      </c>
      <c r="G2" s="38" t="s">
        <v>128</v>
      </c>
      <c r="H2" s="38"/>
      <c r="J2" s="2" t="s">
        <v>129</v>
      </c>
      <c r="N2" s="39"/>
      <c r="O2" s="26" t="str">
        <f t="shared" ref="O2:O34" si="1">if(countblank(H2:M2)=6,0.5,"")</f>
        <v/>
      </c>
    </row>
    <row r="3">
      <c r="A3" s="35">
        <v>2.0</v>
      </c>
      <c r="B3" s="36" t="s">
        <v>18</v>
      </c>
      <c r="C3" s="36" t="s">
        <v>19</v>
      </c>
      <c r="D3" s="36" t="s">
        <v>20</v>
      </c>
      <c r="E3" s="40">
        <v>36724.0</v>
      </c>
      <c r="F3" s="36" t="s">
        <v>130</v>
      </c>
      <c r="G3" s="38" t="s">
        <v>131</v>
      </c>
      <c r="H3" s="38"/>
      <c r="J3" s="2" t="s">
        <v>129</v>
      </c>
      <c r="M3" s="2" t="s">
        <v>129</v>
      </c>
      <c r="N3" s="39"/>
      <c r="O3" s="26" t="str">
        <f t="shared" si="1"/>
        <v/>
      </c>
    </row>
    <row r="4">
      <c r="A4" s="35">
        <v>3.0</v>
      </c>
      <c r="B4" s="36" t="s">
        <v>22</v>
      </c>
      <c r="C4" s="36" t="s">
        <v>23</v>
      </c>
      <c r="D4" s="36" t="s">
        <v>24</v>
      </c>
      <c r="E4" s="40">
        <v>36937.0</v>
      </c>
      <c r="F4" s="36" t="s">
        <v>132</v>
      </c>
      <c r="G4" s="38" t="s">
        <v>133</v>
      </c>
      <c r="H4" s="38"/>
      <c r="I4" s="2" t="s">
        <v>129</v>
      </c>
      <c r="J4" s="2" t="s">
        <v>129</v>
      </c>
      <c r="K4" s="2" t="s">
        <v>129</v>
      </c>
      <c r="L4" s="2" t="s">
        <v>129</v>
      </c>
      <c r="M4" s="2" t="s">
        <v>129</v>
      </c>
      <c r="N4" s="39"/>
      <c r="O4" s="26" t="str">
        <f t="shared" si="1"/>
        <v/>
      </c>
      <c r="P4" s="2" t="s">
        <v>134</v>
      </c>
    </row>
    <row r="5">
      <c r="A5" s="41">
        <v>4.0</v>
      </c>
      <c r="B5" s="42" t="s">
        <v>27</v>
      </c>
      <c r="C5" s="42" t="s">
        <v>28</v>
      </c>
      <c r="D5" s="42" t="s">
        <v>29</v>
      </c>
      <c r="E5" s="43">
        <v>36847.0</v>
      </c>
      <c r="F5" s="42" t="s">
        <v>132</v>
      </c>
      <c r="G5" s="44" t="s">
        <v>135</v>
      </c>
      <c r="H5" s="44"/>
      <c r="I5" s="45"/>
      <c r="J5" s="45"/>
      <c r="K5" s="45"/>
      <c r="L5" s="45"/>
      <c r="M5" s="45"/>
      <c r="N5" s="34" t="s">
        <v>136</v>
      </c>
      <c r="O5" s="26">
        <f t="shared" si="1"/>
        <v>0.5</v>
      </c>
    </row>
    <row r="6">
      <c r="A6" s="35">
        <v>5.0</v>
      </c>
      <c r="B6" s="36" t="s">
        <v>30</v>
      </c>
      <c r="C6" s="36" t="s">
        <v>31</v>
      </c>
      <c r="D6" s="36" t="s">
        <v>32</v>
      </c>
      <c r="E6" s="40">
        <v>37024.0</v>
      </c>
      <c r="F6" s="36" t="s">
        <v>132</v>
      </c>
      <c r="G6" s="38" t="s">
        <v>137</v>
      </c>
      <c r="H6" s="38"/>
      <c r="N6" s="39"/>
      <c r="O6" s="26">
        <f t="shared" si="1"/>
        <v>0.5</v>
      </c>
    </row>
    <row r="7">
      <c r="A7" s="35">
        <v>6.0</v>
      </c>
      <c r="B7" s="36" t="s">
        <v>34</v>
      </c>
      <c r="C7" s="36" t="s">
        <v>35</v>
      </c>
      <c r="D7" s="36" t="s">
        <v>36</v>
      </c>
      <c r="E7" s="40">
        <v>37150.0</v>
      </c>
      <c r="F7" s="36" t="s">
        <v>132</v>
      </c>
      <c r="G7" s="38" t="s">
        <v>138</v>
      </c>
      <c r="H7" s="38"/>
      <c r="K7" s="2" t="s">
        <v>129</v>
      </c>
      <c r="N7" s="39"/>
      <c r="O7" s="26" t="str">
        <f t="shared" si="1"/>
        <v/>
      </c>
    </row>
    <row r="8">
      <c r="A8" s="35">
        <v>7.0</v>
      </c>
      <c r="B8" s="36" t="s">
        <v>38</v>
      </c>
      <c r="C8" s="36" t="s">
        <v>39</v>
      </c>
      <c r="D8" s="36" t="s">
        <v>40</v>
      </c>
      <c r="E8" s="40">
        <v>37001.0</v>
      </c>
      <c r="F8" s="36" t="s">
        <v>132</v>
      </c>
      <c r="G8" s="38" t="s">
        <v>139</v>
      </c>
      <c r="H8" s="38"/>
      <c r="N8" s="39"/>
      <c r="O8" s="26">
        <f t="shared" si="1"/>
        <v>0.5</v>
      </c>
    </row>
    <row r="9">
      <c r="A9" s="41">
        <v>8.0</v>
      </c>
      <c r="B9" s="42" t="s">
        <v>42</v>
      </c>
      <c r="C9" s="42" t="s">
        <v>43</v>
      </c>
      <c r="D9" s="42" t="s">
        <v>44</v>
      </c>
      <c r="E9" s="46">
        <v>37040.0</v>
      </c>
      <c r="F9" s="42" t="s">
        <v>132</v>
      </c>
      <c r="G9" s="44" t="s">
        <v>140</v>
      </c>
      <c r="H9" s="44"/>
      <c r="I9" s="45"/>
      <c r="J9" s="45"/>
      <c r="K9" s="45"/>
      <c r="L9" s="45"/>
      <c r="M9" s="45"/>
      <c r="N9" s="34" t="s">
        <v>141</v>
      </c>
      <c r="O9" s="26">
        <f t="shared" si="1"/>
        <v>0.5</v>
      </c>
    </row>
    <row r="10">
      <c r="A10" s="35">
        <v>9.0</v>
      </c>
      <c r="B10" s="36" t="s">
        <v>46</v>
      </c>
      <c r="C10" s="36" t="s">
        <v>47</v>
      </c>
      <c r="D10" s="36" t="s">
        <v>48</v>
      </c>
      <c r="E10" s="40">
        <v>37062.0</v>
      </c>
      <c r="F10" s="36" t="s">
        <v>132</v>
      </c>
      <c r="G10" s="38" t="s">
        <v>142</v>
      </c>
      <c r="H10" s="38"/>
      <c r="N10" s="39"/>
      <c r="O10" s="26">
        <f t="shared" si="1"/>
        <v>0.5</v>
      </c>
    </row>
    <row r="11">
      <c r="A11" s="35">
        <v>10.0</v>
      </c>
      <c r="B11" s="36" t="s">
        <v>16</v>
      </c>
      <c r="C11" s="36" t="s">
        <v>50</v>
      </c>
      <c r="D11" s="36" t="s">
        <v>51</v>
      </c>
      <c r="E11" s="40">
        <v>37006.0</v>
      </c>
      <c r="F11" s="36" t="s">
        <v>132</v>
      </c>
      <c r="G11" s="38" t="s">
        <v>143</v>
      </c>
      <c r="H11" s="38"/>
      <c r="N11" s="39"/>
      <c r="O11" s="26">
        <f t="shared" si="1"/>
        <v>0.5</v>
      </c>
    </row>
    <row r="12">
      <c r="A12" s="35">
        <v>11.0</v>
      </c>
      <c r="B12" s="36" t="s">
        <v>54</v>
      </c>
      <c r="C12" s="36" t="s">
        <v>55</v>
      </c>
      <c r="D12" s="36" t="s">
        <v>51</v>
      </c>
      <c r="E12" s="40">
        <v>37140.0</v>
      </c>
      <c r="F12" s="36" t="s">
        <v>132</v>
      </c>
      <c r="G12" s="38" t="s">
        <v>144</v>
      </c>
      <c r="H12" s="38"/>
      <c r="L12" s="2" t="s">
        <v>129</v>
      </c>
      <c r="N12" s="39"/>
      <c r="O12" s="26" t="str">
        <f t="shared" si="1"/>
        <v/>
      </c>
    </row>
    <row r="13">
      <c r="A13" s="35">
        <v>12.0</v>
      </c>
      <c r="B13" s="36" t="s">
        <v>58</v>
      </c>
      <c r="C13" s="36" t="s">
        <v>59</v>
      </c>
      <c r="D13" s="36" t="s">
        <v>60</v>
      </c>
      <c r="E13" s="40">
        <v>37122.0</v>
      </c>
      <c r="F13" s="36" t="s">
        <v>132</v>
      </c>
      <c r="G13" s="38" t="s">
        <v>145</v>
      </c>
      <c r="H13" s="38"/>
      <c r="N13" s="39"/>
      <c r="O13" s="26">
        <f t="shared" si="1"/>
        <v>0.5</v>
      </c>
    </row>
    <row r="14">
      <c r="A14" s="35">
        <v>13.0</v>
      </c>
      <c r="B14" s="36" t="s">
        <v>57</v>
      </c>
      <c r="C14" s="36" t="s">
        <v>61</v>
      </c>
      <c r="D14" s="36" t="s">
        <v>62</v>
      </c>
      <c r="E14" s="40">
        <v>37066.0</v>
      </c>
      <c r="F14" s="36" t="s">
        <v>132</v>
      </c>
      <c r="G14" s="38" t="s">
        <v>146</v>
      </c>
      <c r="H14" s="38"/>
      <c r="N14" s="39"/>
      <c r="O14" s="26">
        <f t="shared" si="1"/>
        <v>0.5</v>
      </c>
    </row>
    <row r="15">
      <c r="A15" s="35">
        <v>14.0</v>
      </c>
      <c r="B15" s="36" t="s">
        <v>63</v>
      </c>
      <c r="C15" s="36" t="s">
        <v>64</v>
      </c>
      <c r="D15" s="36" t="s">
        <v>65</v>
      </c>
      <c r="E15" s="40">
        <v>36934.0</v>
      </c>
      <c r="F15" s="36" t="s">
        <v>132</v>
      </c>
      <c r="G15" s="38" t="s">
        <v>147</v>
      </c>
      <c r="H15" s="38"/>
      <c r="I15" s="2" t="s">
        <v>129</v>
      </c>
      <c r="M15" s="2" t="s">
        <v>148</v>
      </c>
      <c r="N15" s="39"/>
      <c r="O15" s="26" t="str">
        <f t="shared" si="1"/>
        <v/>
      </c>
    </row>
    <row r="16">
      <c r="A16" s="35">
        <v>15.0</v>
      </c>
      <c r="B16" s="36" t="s">
        <v>66</v>
      </c>
      <c r="C16" s="36" t="s">
        <v>67</v>
      </c>
      <c r="D16" s="36" t="s">
        <v>68</v>
      </c>
      <c r="E16" s="40">
        <v>36792.0</v>
      </c>
      <c r="F16" s="36" t="s">
        <v>132</v>
      </c>
      <c r="G16" s="38" t="s">
        <v>149</v>
      </c>
      <c r="H16" s="38"/>
      <c r="N16" s="39"/>
      <c r="O16" s="26">
        <f t="shared" si="1"/>
        <v>0.5</v>
      </c>
    </row>
    <row r="17">
      <c r="A17" s="35">
        <v>16.0</v>
      </c>
      <c r="B17" s="36" t="s">
        <v>37</v>
      </c>
      <c r="C17" s="36" t="s">
        <v>70</v>
      </c>
      <c r="D17" s="36" t="s">
        <v>71</v>
      </c>
      <c r="E17" s="37">
        <v>37255.0</v>
      </c>
      <c r="F17" s="36" t="s">
        <v>132</v>
      </c>
      <c r="G17" s="38" t="s">
        <v>150</v>
      </c>
      <c r="H17" s="38"/>
      <c r="L17" s="2" t="s">
        <v>129</v>
      </c>
      <c r="N17" s="39"/>
      <c r="O17" s="26" t="str">
        <f t="shared" si="1"/>
        <v/>
      </c>
    </row>
    <row r="18">
      <c r="A18" s="35">
        <v>17.0</v>
      </c>
      <c r="B18" s="36" t="s">
        <v>73</v>
      </c>
      <c r="C18" s="36" t="s">
        <v>74</v>
      </c>
      <c r="D18" s="36" t="s">
        <v>75</v>
      </c>
      <c r="E18" s="40">
        <v>36990.0</v>
      </c>
      <c r="F18" s="36" t="s">
        <v>132</v>
      </c>
      <c r="G18" s="38" t="s">
        <v>151</v>
      </c>
      <c r="H18" s="38"/>
      <c r="K18" s="2" t="s">
        <v>129</v>
      </c>
      <c r="N18" s="39"/>
      <c r="O18" s="26" t="str">
        <f t="shared" si="1"/>
        <v/>
      </c>
    </row>
    <row r="19">
      <c r="A19" s="35">
        <v>18.0</v>
      </c>
      <c r="B19" s="36" t="s">
        <v>53</v>
      </c>
      <c r="C19" s="36" t="s">
        <v>77</v>
      </c>
      <c r="D19" s="36" t="s">
        <v>78</v>
      </c>
      <c r="E19" s="40">
        <v>37039.0</v>
      </c>
      <c r="F19" s="36" t="s">
        <v>132</v>
      </c>
      <c r="G19" s="38" t="s">
        <v>152</v>
      </c>
      <c r="H19" s="38"/>
      <c r="N19" s="39"/>
      <c r="O19" s="26">
        <f t="shared" si="1"/>
        <v>0.5</v>
      </c>
    </row>
    <row r="20">
      <c r="A20" s="35">
        <v>19.0</v>
      </c>
      <c r="B20" s="36" t="s">
        <v>80</v>
      </c>
      <c r="C20" s="36" t="s">
        <v>81</v>
      </c>
      <c r="D20" s="36" t="s">
        <v>82</v>
      </c>
      <c r="E20" s="40">
        <v>37096.0</v>
      </c>
      <c r="F20" s="36" t="s">
        <v>132</v>
      </c>
      <c r="G20" s="38" t="s">
        <v>153</v>
      </c>
      <c r="H20" s="38"/>
      <c r="N20" s="39"/>
      <c r="O20" s="26">
        <f t="shared" si="1"/>
        <v>0.5</v>
      </c>
    </row>
    <row r="21">
      <c r="A21" s="35">
        <v>20.0</v>
      </c>
      <c r="B21" s="36" t="s">
        <v>72</v>
      </c>
      <c r="C21" s="36" t="s">
        <v>83</v>
      </c>
      <c r="D21" s="36" t="s">
        <v>24</v>
      </c>
      <c r="E21" s="40">
        <v>37030.0</v>
      </c>
      <c r="F21" s="36" t="s">
        <v>132</v>
      </c>
      <c r="G21" s="38" t="s">
        <v>154</v>
      </c>
      <c r="H21" s="38"/>
      <c r="N21" s="39"/>
      <c r="O21" s="26">
        <f t="shared" si="1"/>
        <v>0.5</v>
      </c>
    </row>
    <row r="22">
      <c r="A22" s="35">
        <v>21.0</v>
      </c>
      <c r="B22" s="36" t="s">
        <v>41</v>
      </c>
      <c r="C22" s="36" t="s">
        <v>84</v>
      </c>
      <c r="D22" s="36" t="s">
        <v>85</v>
      </c>
      <c r="E22" s="40">
        <v>37161.0</v>
      </c>
      <c r="F22" s="36" t="s">
        <v>132</v>
      </c>
      <c r="G22" s="38" t="s">
        <v>155</v>
      </c>
      <c r="H22" s="38"/>
      <c r="L22" s="2" t="s">
        <v>129</v>
      </c>
      <c r="N22" s="39"/>
      <c r="O22" s="26" t="str">
        <f t="shared" si="1"/>
        <v/>
      </c>
    </row>
    <row r="23">
      <c r="A23" s="35">
        <v>22.0</v>
      </c>
      <c r="B23" s="36" t="s">
        <v>49</v>
      </c>
      <c r="C23" s="36" t="s">
        <v>87</v>
      </c>
      <c r="D23" s="36" t="s">
        <v>88</v>
      </c>
      <c r="E23" s="37">
        <v>37239.0</v>
      </c>
      <c r="F23" s="36" t="s">
        <v>132</v>
      </c>
      <c r="G23" s="38" t="s">
        <v>156</v>
      </c>
      <c r="H23" s="38"/>
      <c r="N23" s="39"/>
      <c r="O23" s="26">
        <f t="shared" si="1"/>
        <v>0.5</v>
      </c>
    </row>
    <row r="24">
      <c r="A24" s="35">
        <v>23.0</v>
      </c>
      <c r="B24" s="36" t="s">
        <v>89</v>
      </c>
      <c r="C24" s="36" t="s">
        <v>90</v>
      </c>
      <c r="D24" s="36" t="s">
        <v>91</v>
      </c>
      <c r="E24" s="40">
        <v>37162.0</v>
      </c>
      <c r="F24" s="36" t="s">
        <v>132</v>
      </c>
      <c r="G24" s="38" t="s">
        <v>157</v>
      </c>
      <c r="H24" s="38"/>
      <c r="L24" s="2" t="s">
        <v>129</v>
      </c>
      <c r="N24" s="39"/>
      <c r="O24" s="26" t="str">
        <f t="shared" si="1"/>
        <v/>
      </c>
    </row>
    <row r="25">
      <c r="A25" s="41">
        <v>24.0</v>
      </c>
      <c r="B25" s="42" t="s">
        <v>79</v>
      </c>
      <c r="C25" s="42" t="s">
        <v>93</v>
      </c>
      <c r="D25" s="42" t="s">
        <v>94</v>
      </c>
      <c r="E25" s="46">
        <v>37035.0</v>
      </c>
      <c r="F25" s="42" t="s">
        <v>132</v>
      </c>
      <c r="G25" s="44" t="s">
        <v>158</v>
      </c>
      <c r="H25" s="44"/>
      <c r="I25" s="45"/>
      <c r="J25" s="45"/>
      <c r="K25" s="45"/>
      <c r="L25" s="45"/>
      <c r="M25" s="45"/>
      <c r="N25" s="34" t="s">
        <v>159</v>
      </c>
      <c r="O25" s="26">
        <f t="shared" si="1"/>
        <v>0.5</v>
      </c>
    </row>
    <row r="26">
      <c r="A26" s="35">
        <v>25.0</v>
      </c>
      <c r="B26" s="36" t="s">
        <v>45</v>
      </c>
      <c r="C26" s="36" t="s">
        <v>96</v>
      </c>
      <c r="D26" s="36" t="s">
        <v>97</v>
      </c>
      <c r="E26" s="40">
        <v>36913.0</v>
      </c>
      <c r="F26" s="36" t="s">
        <v>132</v>
      </c>
      <c r="G26" s="38" t="s">
        <v>160</v>
      </c>
      <c r="H26" s="38"/>
      <c r="N26" s="39"/>
      <c r="O26" s="26">
        <f t="shared" si="1"/>
        <v>0.5</v>
      </c>
    </row>
    <row r="27">
      <c r="A27" s="35">
        <v>26.0</v>
      </c>
      <c r="B27" s="36" t="s">
        <v>33</v>
      </c>
      <c r="C27" s="36" t="s">
        <v>100</v>
      </c>
      <c r="D27" s="36" t="s">
        <v>101</v>
      </c>
      <c r="E27" s="40">
        <v>37026.0</v>
      </c>
      <c r="F27" s="36" t="s">
        <v>132</v>
      </c>
      <c r="G27" s="38" t="s">
        <v>161</v>
      </c>
      <c r="H27" s="38"/>
      <c r="K27" s="2" t="s">
        <v>129</v>
      </c>
      <c r="N27" s="39"/>
      <c r="O27" s="26" t="str">
        <f t="shared" si="1"/>
        <v/>
      </c>
    </row>
    <row r="28">
      <c r="A28" s="35">
        <v>27.0</v>
      </c>
      <c r="B28" s="36" t="s">
        <v>86</v>
      </c>
      <c r="C28" s="36" t="s">
        <v>102</v>
      </c>
      <c r="D28" s="36" t="s">
        <v>103</v>
      </c>
      <c r="E28" s="40">
        <v>36967.0</v>
      </c>
      <c r="F28" s="36" t="s">
        <v>132</v>
      </c>
      <c r="G28" s="38" t="s">
        <v>162</v>
      </c>
      <c r="H28" s="38"/>
      <c r="J28" s="2" t="s">
        <v>129</v>
      </c>
      <c r="N28" s="39"/>
      <c r="O28" s="26" t="str">
        <f t="shared" si="1"/>
        <v/>
      </c>
    </row>
    <row r="29">
      <c r="A29" s="35">
        <v>28.0</v>
      </c>
      <c r="B29" s="36" t="s">
        <v>26</v>
      </c>
      <c r="C29" s="36" t="s">
        <v>104</v>
      </c>
      <c r="D29" s="36" t="s">
        <v>88</v>
      </c>
      <c r="E29" s="40">
        <v>36892.0</v>
      </c>
      <c r="F29" s="36" t="s">
        <v>132</v>
      </c>
      <c r="G29" s="38" t="s">
        <v>163</v>
      </c>
      <c r="H29" s="38"/>
      <c r="I29" s="2" t="s">
        <v>129</v>
      </c>
      <c r="N29" s="39"/>
      <c r="O29" s="26" t="str">
        <f t="shared" si="1"/>
        <v/>
      </c>
    </row>
    <row r="30">
      <c r="A30" s="35">
        <v>29.0</v>
      </c>
      <c r="B30" s="36" t="s">
        <v>21</v>
      </c>
      <c r="C30" s="36" t="s">
        <v>105</v>
      </c>
      <c r="D30" s="36" t="s">
        <v>106</v>
      </c>
      <c r="E30" s="40">
        <v>37165.0</v>
      </c>
      <c r="F30" s="36" t="s">
        <v>132</v>
      </c>
      <c r="G30" s="38" t="s">
        <v>164</v>
      </c>
      <c r="H30" s="38"/>
      <c r="N30" s="39"/>
      <c r="O30" s="26">
        <f t="shared" si="1"/>
        <v>0.5</v>
      </c>
    </row>
    <row r="31">
      <c r="A31" s="35">
        <v>30.0</v>
      </c>
      <c r="B31" s="36" t="s">
        <v>99</v>
      </c>
      <c r="C31" s="36" t="s">
        <v>107</v>
      </c>
      <c r="D31" s="36" t="s">
        <v>75</v>
      </c>
      <c r="E31" s="40">
        <v>36911.0</v>
      </c>
      <c r="F31" s="36" t="s">
        <v>132</v>
      </c>
      <c r="G31" s="38" t="s">
        <v>165</v>
      </c>
      <c r="H31" s="38"/>
      <c r="N31" s="39"/>
      <c r="O31" s="26">
        <f t="shared" si="1"/>
        <v>0.5</v>
      </c>
    </row>
    <row r="32">
      <c r="A32" s="35">
        <v>31.0</v>
      </c>
      <c r="B32" s="36" t="s">
        <v>108</v>
      </c>
      <c r="C32" s="36" t="s">
        <v>109</v>
      </c>
      <c r="D32" s="36" t="s">
        <v>110</v>
      </c>
      <c r="E32" s="40">
        <v>36920.0</v>
      </c>
      <c r="F32" s="36" t="s">
        <v>132</v>
      </c>
      <c r="G32" s="38" t="s">
        <v>166</v>
      </c>
      <c r="H32" s="38"/>
      <c r="N32" s="39"/>
      <c r="O32" s="26">
        <f t="shared" si="1"/>
        <v>0.5</v>
      </c>
    </row>
    <row r="33">
      <c r="A33" s="35">
        <v>32.0</v>
      </c>
      <c r="B33" s="36" t="s">
        <v>111</v>
      </c>
      <c r="C33" s="36" t="s">
        <v>112</v>
      </c>
      <c r="D33" s="36" t="s">
        <v>113</v>
      </c>
      <c r="E33" s="37">
        <v>37184.0</v>
      </c>
      <c r="F33" s="36" t="s">
        <v>132</v>
      </c>
      <c r="G33" s="38" t="s">
        <v>167</v>
      </c>
      <c r="H33" s="38"/>
      <c r="N33" s="39"/>
      <c r="O33" s="26">
        <f t="shared" si="1"/>
        <v>0.5</v>
      </c>
    </row>
    <row r="34">
      <c r="A34" s="35">
        <v>33.0</v>
      </c>
      <c r="B34" s="36" t="s">
        <v>76</v>
      </c>
      <c r="C34" s="36" t="s">
        <v>114</v>
      </c>
      <c r="D34" s="36" t="s">
        <v>115</v>
      </c>
      <c r="E34" s="47">
        <v>36475.0</v>
      </c>
      <c r="F34" s="36" t="s">
        <v>168</v>
      </c>
      <c r="G34" s="38" t="s">
        <v>169</v>
      </c>
      <c r="H34" s="38"/>
      <c r="I34" s="2" t="s">
        <v>129</v>
      </c>
      <c r="N34" s="39"/>
      <c r="O34" s="26" t="str">
        <f t="shared" si="1"/>
        <v/>
      </c>
    </row>
    <row r="35">
      <c r="J35" s="26">
        <f t="shared" ref="J35:M35" si="2">COUNTBLANK(J2:J34)</f>
        <v>29</v>
      </c>
      <c r="K35" s="26">
        <f t="shared" si="2"/>
        <v>29</v>
      </c>
      <c r="L35" s="26">
        <f t="shared" si="2"/>
        <v>28</v>
      </c>
      <c r="M35" s="26">
        <f t="shared" si="2"/>
        <v>30</v>
      </c>
      <c r="N35" s="39"/>
      <c r="O35" s="26" t="str">
        <f>if(countblank(H35:M35)=6,"X","")</f>
        <v/>
      </c>
    </row>
  </sheetData>
  <mergeCells count="1">
    <mergeCell ref="C1:D1"/>
  </mergeCells>
  <drawing r:id="rId1"/>
</worksheet>
</file>