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330" activeTab="1"/>
  </bookViews>
  <sheets>
    <sheet name="Ranks and data per category" sheetId="1" r:id="rId1"/>
    <sheet name="All cities data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G103" i="2" l="1"/>
  <c r="AD102" i="2"/>
  <c r="AE102" i="2" s="1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D102" i="2"/>
  <c r="E102" i="2" s="1"/>
  <c r="C102" i="2"/>
  <c r="B102" i="2"/>
  <c r="AD101" i="2"/>
  <c r="AE101" i="2" s="1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D100" i="2"/>
  <c r="E100" i="2" s="1"/>
  <c r="C100" i="2"/>
  <c r="B100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D98" i="2"/>
  <c r="E98" i="2" s="1"/>
  <c r="C98" i="2"/>
  <c r="B98" i="2"/>
  <c r="AD97" i="2"/>
  <c r="AE97" i="2" s="1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O97" i="2"/>
  <c r="P97" i="2" s="1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D96" i="2"/>
  <c r="E96" i="2" s="1"/>
  <c r="C96" i="2"/>
  <c r="B96" i="2"/>
  <c r="AD95" i="2"/>
  <c r="AE95" i="2" s="1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D94" i="2"/>
  <c r="E94" i="2" s="1"/>
  <c r="C94" i="2"/>
  <c r="B94" i="2"/>
  <c r="AD93" i="2"/>
  <c r="AE93" i="2" s="1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D92" i="2"/>
  <c r="E92" i="2" s="1"/>
  <c r="C92" i="2"/>
  <c r="B92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D90" i="2"/>
  <c r="E90" i="2" s="1"/>
  <c r="C90" i="2"/>
  <c r="B90" i="2"/>
  <c r="AD89" i="2"/>
  <c r="AE89" i="2" s="1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O89" i="2"/>
  <c r="P89" i="2" s="1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D88" i="2"/>
  <c r="E88" i="2" s="1"/>
  <c r="C88" i="2"/>
  <c r="B88" i="2"/>
  <c r="AD87" i="2"/>
  <c r="AE87" i="2" s="1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D86" i="2"/>
  <c r="E86" i="2" s="1"/>
  <c r="C86" i="2"/>
  <c r="B86" i="2"/>
  <c r="AD85" i="2"/>
  <c r="AE85" i="2" s="1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D84" i="2"/>
  <c r="E84" i="2" s="1"/>
  <c r="C84" i="2"/>
  <c r="B84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D82" i="2"/>
  <c r="E82" i="2" s="1"/>
  <c r="C82" i="2"/>
  <c r="B82" i="2"/>
  <c r="AD81" i="2"/>
  <c r="AE81" i="2" s="1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O81" i="2"/>
  <c r="P81" i="2" s="1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D80" i="2"/>
  <c r="E80" i="2" s="1"/>
  <c r="C80" i="2"/>
  <c r="B80" i="2"/>
  <c r="AD79" i="2"/>
  <c r="AE79" i="2" s="1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D78" i="2"/>
  <c r="E78" i="2" s="1"/>
  <c r="C78" i="2"/>
  <c r="B78" i="2"/>
  <c r="AD77" i="2"/>
  <c r="AE77" i="2" s="1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D76" i="2"/>
  <c r="E76" i="2" s="1"/>
  <c r="C76" i="2"/>
  <c r="B76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D74" i="2"/>
  <c r="E74" i="2" s="1"/>
  <c r="C74" i="2"/>
  <c r="B74" i="2"/>
  <c r="AD73" i="2"/>
  <c r="AE73" i="2" s="1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O73" i="2"/>
  <c r="P73" i="2" s="1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D72" i="2"/>
  <c r="E72" i="2" s="1"/>
  <c r="C72" i="2"/>
  <c r="B72" i="2"/>
  <c r="AD71" i="2"/>
  <c r="AE71" i="2" s="1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D70" i="2"/>
  <c r="E70" i="2" s="1"/>
  <c r="C70" i="2"/>
  <c r="B70" i="2"/>
  <c r="AD69" i="2"/>
  <c r="AE69" i="2" s="1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D68" i="2"/>
  <c r="E68" i="2" s="1"/>
  <c r="C68" i="2"/>
  <c r="B68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D66" i="2"/>
  <c r="E66" i="2" s="1"/>
  <c r="C66" i="2"/>
  <c r="B66" i="2"/>
  <c r="AD65" i="2"/>
  <c r="AE65" i="2" s="1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O65" i="2"/>
  <c r="P65" i="2" s="1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D64" i="2"/>
  <c r="E64" i="2" s="1"/>
  <c r="C64" i="2"/>
  <c r="B64" i="2"/>
  <c r="AD63" i="2"/>
  <c r="AE63" i="2" s="1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D62" i="2"/>
  <c r="E62" i="2" s="1"/>
  <c r="C62" i="2"/>
  <c r="B62" i="2"/>
  <c r="AD61" i="2"/>
  <c r="AE61" i="2" s="1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D60" i="2"/>
  <c r="E60" i="2" s="1"/>
  <c r="C60" i="2"/>
  <c r="B60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D58" i="2"/>
  <c r="E58" i="2" s="1"/>
  <c r="C58" i="2"/>
  <c r="B58" i="2"/>
  <c r="AD57" i="2"/>
  <c r="AE57" i="2" s="1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O57" i="2"/>
  <c r="P57" i="2" s="1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D56" i="2"/>
  <c r="E56" i="2" s="1"/>
  <c r="C56" i="2"/>
  <c r="B56" i="2"/>
  <c r="AD55" i="2"/>
  <c r="AE55" i="2" s="1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D54" i="2"/>
  <c r="E54" i="2" s="1"/>
  <c r="C54" i="2"/>
  <c r="B54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E53" i="2" s="1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D52" i="2"/>
  <c r="E52" i="2" s="1"/>
  <c r="C52" i="2"/>
  <c r="B52" i="2"/>
  <c r="AD51" i="2"/>
  <c r="AE51" i="2" s="1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D50" i="2"/>
  <c r="E50" i="2" s="1"/>
  <c r="C50" i="2"/>
  <c r="B50" i="2"/>
  <c r="AD49" i="2"/>
  <c r="AE49" i="2" s="1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D48" i="2"/>
  <c r="E48" i="2" s="1"/>
  <c r="C48" i="2"/>
  <c r="B48" i="2"/>
  <c r="AD47" i="2"/>
  <c r="AE47" i="2" s="1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O47" i="2"/>
  <c r="P47" i="2" s="1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E45" i="2" s="1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D44" i="2"/>
  <c r="E44" i="2" s="1"/>
  <c r="C44" i="2"/>
  <c r="B44" i="2"/>
  <c r="AD43" i="2"/>
  <c r="AE43" i="2" s="1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D42" i="2"/>
  <c r="E42" i="2" s="1"/>
  <c r="C42" i="2"/>
  <c r="B42" i="2"/>
  <c r="AD41" i="2"/>
  <c r="AE41" i="2" s="1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D40" i="2"/>
  <c r="E40" i="2" s="1"/>
  <c r="C40" i="2"/>
  <c r="B40" i="2"/>
  <c r="AD39" i="2"/>
  <c r="AE39" i="2" s="1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O39" i="2"/>
  <c r="P39" i="2" s="1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E37" i="2" s="1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D36" i="2"/>
  <c r="E36" i="2" s="1"/>
  <c r="C36" i="2"/>
  <c r="B36" i="2"/>
  <c r="AD35" i="2"/>
  <c r="AE35" i="2" s="1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D34" i="2"/>
  <c r="E34" i="2" s="1"/>
  <c r="C34" i="2"/>
  <c r="B34" i="2"/>
  <c r="AD33" i="2"/>
  <c r="AE33" i="2" s="1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D32" i="2"/>
  <c r="E32" i="2" s="1"/>
  <c r="C32" i="2"/>
  <c r="B32" i="2"/>
  <c r="AD31" i="2"/>
  <c r="AE31" i="2" s="1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O31" i="2"/>
  <c r="P31" i="2" s="1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E29" i="2" s="1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D28" i="2"/>
  <c r="E28" i="2" s="1"/>
  <c r="C28" i="2"/>
  <c r="B28" i="2"/>
  <c r="AD27" i="2"/>
  <c r="AE27" i="2" s="1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D26" i="2"/>
  <c r="E26" i="2" s="1"/>
  <c r="C26" i="2"/>
  <c r="B26" i="2"/>
  <c r="AD25" i="2"/>
  <c r="AE25" i="2" s="1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D24" i="2"/>
  <c r="E24" i="2" s="1"/>
  <c r="C24" i="2"/>
  <c r="B24" i="2"/>
  <c r="AD23" i="2"/>
  <c r="AE23" i="2" s="1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O23" i="2"/>
  <c r="P23" i="2" s="1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E21" i="2" s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D20" i="2"/>
  <c r="E20" i="2" s="1"/>
  <c r="C20" i="2"/>
  <c r="B20" i="2"/>
  <c r="AD19" i="2"/>
  <c r="AE19" i="2" s="1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D18" i="2"/>
  <c r="E18" i="2" s="1"/>
  <c r="C18" i="2"/>
  <c r="B18" i="2"/>
  <c r="AD17" i="2"/>
  <c r="AE17" i="2" s="1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D16" i="2"/>
  <c r="E16" i="2" s="1"/>
  <c r="C16" i="2"/>
  <c r="B16" i="2"/>
  <c r="AD15" i="2"/>
  <c r="AE15" i="2" s="1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O15" i="2"/>
  <c r="P15" i="2" s="1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E13" i="2" s="1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D12" i="2"/>
  <c r="E12" i="2" s="1"/>
  <c r="C12" i="2"/>
  <c r="B12" i="2"/>
  <c r="AD11" i="2"/>
  <c r="AE11" i="2" s="1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D10" i="2"/>
  <c r="E10" i="2" s="1"/>
  <c r="C10" i="2"/>
  <c r="B10" i="2"/>
  <c r="AD9" i="2"/>
  <c r="AE9" i="2" s="1"/>
  <c r="AC9" i="2"/>
  <c r="AB9" i="2"/>
  <c r="AA9" i="2"/>
  <c r="Z9" i="2"/>
  <c r="Y9" i="2"/>
  <c r="X9" i="2"/>
  <c r="W9" i="2"/>
  <c r="V9" i="2"/>
  <c r="U9" i="2"/>
  <c r="T9" i="2"/>
  <c r="S9" i="2"/>
  <c r="R9" i="2"/>
  <c r="Q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D8" i="2"/>
  <c r="E8" i="2" s="1"/>
  <c r="C8" i="2"/>
  <c r="B8" i="2"/>
  <c r="AD7" i="2"/>
  <c r="AE7" i="2" s="1"/>
  <c r="AC7" i="2"/>
  <c r="AB7" i="2"/>
  <c r="AA7" i="2"/>
  <c r="Z7" i="2"/>
  <c r="Y7" i="2"/>
  <c r="X7" i="2"/>
  <c r="W7" i="2"/>
  <c r="V7" i="2"/>
  <c r="U7" i="2"/>
  <c r="T7" i="2"/>
  <c r="S7" i="2"/>
  <c r="R7" i="2"/>
  <c r="Q7" i="2"/>
  <c r="O7" i="2"/>
  <c r="P7" i="2" s="1"/>
  <c r="N7" i="2"/>
  <c r="M7" i="2"/>
  <c r="L7" i="2"/>
  <c r="K7" i="2"/>
  <c r="J7" i="2"/>
  <c r="I7" i="2"/>
  <c r="H7" i="2"/>
  <c r="G7" i="2"/>
  <c r="F7" i="2"/>
  <c r="E7" i="2"/>
  <c r="D7" i="2"/>
  <c r="C7" i="2"/>
  <c r="B7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E5" i="2" s="1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D4" i="2"/>
  <c r="E4" i="2" s="1"/>
  <c r="C4" i="2"/>
  <c r="B4" i="2"/>
  <c r="AD3" i="2"/>
  <c r="AE3" i="2" s="1"/>
  <c r="AC3" i="2"/>
  <c r="AB3" i="2"/>
  <c r="AA3" i="2"/>
  <c r="Z3" i="2"/>
  <c r="Y3" i="2"/>
  <c r="X3" i="2"/>
  <c r="W3" i="2"/>
  <c r="V3" i="2"/>
  <c r="U3" i="2"/>
  <c r="T3" i="2"/>
  <c r="S3" i="2"/>
  <c r="R3" i="2"/>
  <c r="Q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P3" i="2" l="1"/>
  <c r="P11" i="2"/>
  <c r="P19" i="2"/>
  <c r="P27" i="2"/>
  <c r="P35" i="2"/>
  <c r="P43" i="2"/>
  <c r="P51" i="2"/>
  <c r="P61" i="2"/>
  <c r="P69" i="2"/>
  <c r="P77" i="2"/>
  <c r="P85" i="2"/>
  <c r="P93" i="2"/>
  <c r="P101" i="2"/>
  <c r="P9" i="2"/>
  <c r="P17" i="2"/>
  <c r="P25" i="2"/>
  <c r="P33" i="2"/>
  <c r="P41" i="2"/>
  <c r="P49" i="2"/>
  <c r="P55" i="2"/>
  <c r="AE59" i="2"/>
  <c r="P63" i="2"/>
  <c r="AE67" i="2"/>
  <c r="P71" i="2"/>
  <c r="AE75" i="2"/>
  <c r="P79" i="2"/>
  <c r="AE83" i="2"/>
  <c r="P87" i="2"/>
  <c r="AE91" i="2"/>
  <c r="P95" i="2"/>
  <c r="AE99" i="2"/>
  <c r="P5" i="2"/>
  <c r="P13" i="2"/>
  <c r="P21" i="2"/>
  <c r="P29" i="2"/>
  <c r="P37" i="2"/>
  <c r="P45" i="2"/>
  <c r="P53" i="2"/>
  <c r="P59" i="2"/>
  <c r="P67" i="2"/>
  <c r="P75" i="2"/>
  <c r="P83" i="2"/>
  <c r="P91" i="2"/>
  <c r="P99" i="2"/>
</calcChain>
</file>

<file path=xl/sharedStrings.xml><?xml version="1.0" encoding="utf-8"?>
<sst xmlns="http://schemas.openxmlformats.org/spreadsheetml/2006/main" count="343" uniqueCount="265">
  <si>
    <t>Demographic metrics</t>
  </si>
  <si>
    <t>Housing metrics</t>
  </si>
  <si>
    <t>Jobs metrics</t>
  </si>
  <si>
    <t>Food metrics</t>
  </si>
  <si>
    <t>Entertainment metrics</t>
  </si>
  <si>
    <t>Night Out metrics</t>
  </si>
  <si>
    <t>Getting Around metrics</t>
  </si>
  <si>
    <t>Appeal metrics</t>
  </si>
  <si>
    <t>City</t>
  </si>
  <si>
    <t>State</t>
  </si>
  <si>
    <t>Overall rank</t>
  </si>
  <si>
    <t>Demo rank</t>
  </si>
  <si>
    <t>Median Age</t>
  </si>
  <si>
    <t>Single/Under 35</t>
  </si>
  <si>
    <t>Diversity - LGBT percentage of pop</t>
  </si>
  <si>
    <t>Diversity- racial (average distance from complete equality, for white, black and other ethnicities)</t>
  </si>
  <si>
    <t>Housing rank</t>
  </si>
  <si>
    <t>Rent 2BR Aprt</t>
  </si>
  <si>
    <t>Internet Cost -  6 Mbps, Unlimited Data, Cable/ADSL</t>
  </si>
  <si>
    <t>Cleaning Service Cost</t>
  </si>
  <si>
    <t>Jobs rank</t>
  </si>
  <si>
    <t>Salary Median</t>
  </si>
  <si>
    <t>Unemployment Rate</t>
  </si>
  <si>
    <t>Job Growth</t>
  </si>
  <si>
    <t>Food rank</t>
  </si>
  <si>
    <t>Groceries Cost</t>
  </si>
  <si>
    <t>Coffee Shops per 100,000</t>
  </si>
  <si>
    <t>Restaurants - Number of full-service restaurants per 100,000</t>
  </si>
  <si>
    <t>Entertainment rank</t>
  </si>
  <si>
    <t>Cost of a Movie Ticket</t>
  </si>
  <si>
    <t>Music Festivals</t>
  </si>
  <si>
    <t>Sportiness - stadiums and arenas (professional, college sports teams)</t>
  </si>
  <si>
    <t>Sports teams - no. pro teams</t>
  </si>
  <si>
    <t>Night out rank</t>
  </si>
  <si>
    <t>Beer 0.5L Bottle Domestic</t>
  </si>
  <si>
    <t>Cost of Ounce Weed</t>
  </si>
  <si>
    <t>Dinner Buffalo Wild Wings - Juicy Steak Burger</t>
  </si>
  <si>
    <t>Getting Around rank</t>
  </si>
  <si>
    <t>Transit Usage- % that takes transit to work</t>
  </si>
  <si>
    <t>Taxi Cab Fare -  Email from company says based on 5 miles and/or 10 minutes</t>
  </si>
  <si>
    <t>Gallon of Gas Cost - Oct 6</t>
  </si>
  <si>
    <t>Appeal rank</t>
  </si>
  <si>
    <t>Sunshine - % of days</t>
  </si>
  <si>
    <t>Walkability</t>
  </si>
  <si>
    <t>Violent crimes in the first half of 2013, per 100,000 people</t>
  </si>
  <si>
    <t>New York, NY</t>
  </si>
  <si>
    <t>New York</t>
  </si>
  <si>
    <t>NY</t>
  </si>
  <si>
    <t>Arlington, TX</t>
  </si>
  <si>
    <t>Arlington</t>
  </si>
  <si>
    <t>TX</t>
  </si>
  <si>
    <t>San Francisco, CA</t>
  </si>
  <si>
    <t>San Francisco</t>
  </si>
  <si>
    <t>CA</t>
  </si>
  <si>
    <t>Denver, CO</t>
  </si>
  <si>
    <t>Denver</t>
  </si>
  <si>
    <t>CO</t>
  </si>
  <si>
    <t>Austin, TX</t>
  </si>
  <si>
    <t>Austin</t>
  </si>
  <si>
    <t>Minneapolis, Min</t>
  </si>
  <si>
    <t>Minneapolis</t>
  </si>
  <si>
    <t>MN</t>
  </si>
  <si>
    <t>Seattle, WA</t>
  </si>
  <si>
    <t>Seattle</t>
  </si>
  <si>
    <t>WA</t>
  </si>
  <si>
    <t>Saint Paul, MIN</t>
  </si>
  <si>
    <t>Saint Paul</t>
  </si>
  <si>
    <t>Madison, Wis</t>
  </si>
  <si>
    <t>Madison</t>
  </si>
  <si>
    <t>WI</t>
  </si>
  <si>
    <t>Portland, OR</t>
  </si>
  <si>
    <t>Portland</t>
  </si>
  <si>
    <t>OR</t>
  </si>
  <si>
    <t>Boise, ID</t>
  </si>
  <si>
    <t>Boise</t>
  </si>
  <si>
    <t>ID</t>
  </si>
  <si>
    <t>Fort Worth, TX</t>
  </si>
  <si>
    <t>Fort Worth</t>
  </si>
  <si>
    <t>Los Angeles, CA</t>
  </si>
  <si>
    <t>Los Angeles</t>
  </si>
  <si>
    <t>Dallas, TX</t>
  </si>
  <si>
    <t>Dallas</t>
  </si>
  <si>
    <t>Lubbock, TX</t>
  </si>
  <si>
    <t>Lubbock</t>
  </si>
  <si>
    <t>Houston, TX</t>
  </si>
  <si>
    <t>Houston</t>
  </si>
  <si>
    <t>Washington, DC</t>
  </si>
  <si>
    <t>Washington</t>
  </si>
  <si>
    <t>DC</t>
  </si>
  <si>
    <t>Boston, MA</t>
  </si>
  <si>
    <t>Boston</t>
  </si>
  <si>
    <t>MA</t>
  </si>
  <si>
    <t>Oklahoma City, OK</t>
  </si>
  <si>
    <t>Oklahoma City</t>
  </si>
  <si>
    <t>OK</t>
  </si>
  <si>
    <t>Lincoln, Neb</t>
  </si>
  <si>
    <t>Lincoln</t>
  </si>
  <si>
    <t>NE</t>
  </si>
  <si>
    <t>Irving, TX</t>
  </si>
  <si>
    <t>Irving</t>
  </si>
  <si>
    <t>Winston–Salem, NC</t>
  </si>
  <si>
    <t>Winston–Salem</t>
  </si>
  <si>
    <t>NC</t>
  </si>
  <si>
    <t>Plano, TX</t>
  </si>
  <si>
    <t>Plano</t>
  </si>
  <si>
    <t>Chicago, IL</t>
  </si>
  <si>
    <t>Chicago</t>
  </si>
  <si>
    <t>IL</t>
  </si>
  <si>
    <t>Henderson, NEV</t>
  </si>
  <si>
    <t>Henderson</t>
  </si>
  <si>
    <t>NV</t>
  </si>
  <si>
    <t>San Jose, CA</t>
  </si>
  <si>
    <t>San Jose</t>
  </si>
  <si>
    <t>San Diego, CA</t>
  </si>
  <si>
    <t>San Diego</t>
  </si>
  <si>
    <t>Pittsburgh, PA</t>
  </si>
  <si>
    <t>Pittsburgh</t>
  </si>
  <si>
    <t>PA</t>
  </si>
  <si>
    <t>Scottsdale, AZ</t>
  </si>
  <si>
    <t>Scottsdale</t>
  </si>
  <si>
    <t>AZ</t>
  </si>
  <si>
    <t>Charlotte, NC</t>
  </si>
  <si>
    <t>Charlotte</t>
  </si>
  <si>
    <t>Raleigh, NC</t>
  </si>
  <si>
    <t>Raleigh</t>
  </si>
  <si>
    <t>Reno, NV</t>
  </si>
  <si>
    <t>Reno</t>
  </si>
  <si>
    <t>Baton Rouge, Lois</t>
  </si>
  <si>
    <t>Baton Rouge</t>
  </si>
  <si>
    <t>LA</t>
  </si>
  <si>
    <t>Fort Wayne, IN</t>
  </si>
  <si>
    <t>Fort Wayne</t>
  </si>
  <si>
    <t>IN</t>
  </si>
  <si>
    <t>Garland, TX</t>
  </si>
  <si>
    <t>Garland</t>
  </si>
  <si>
    <t>Orlando, FL</t>
  </si>
  <si>
    <t>El Paso, TX</t>
  </si>
  <si>
    <t>Cincinnati, OH</t>
  </si>
  <si>
    <t>San Antonio, TX</t>
  </si>
  <si>
    <t>Richmond, Vir</t>
  </si>
  <si>
    <t>Glendale, AZ</t>
  </si>
  <si>
    <t>Nashville, Ten</t>
  </si>
  <si>
    <t>Fremont, CA</t>
  </si>
  <si>
    <t>North Las Vegas, NV</t>
  </si>
  <si>
    <t>Atlanta, GA</t>
  </si>
  <si>
    <t>Lexington, KT</t>
  </si>
  <si>
    <t>Phoenix, AZ</t>
  </si>
  <si>
    <t>Gilbert, AZ</t>
  </si>
  <si>
    <t>Chandler, AZ</t>
  </si>
  <si>
    <t>Irvine, CA</t>
  </si>
  <si>
    <t>Omaha, Neb</t>
  </si>
  <si>
    <t>Tampa, FL</t>
  </si>
  <si>
    <t>Tulsa, OK</t>
  </si>
  <si>
    <t>Miami, FL</t>
  </si>
  <si>
    <t>Aurora, CO</t>
  </si>
  <si>
    <t>Anaheim, CA</t>
  </si>
  <si>
    <t>Mesa, AZ</t>
  </si>
  <si>
    <t>Indianapolis, IN</t>
  </si>
  <si>
    <t>New Orleans, Louis</t>
  </si>
  <si>
    <t>Las Vegas, NV</t>
  </si>
  <si>
    <t>Sacramento, CA</t>
  </si>
  <si>
    <t>Greensboro, NC</t>
  </si>
  <si>
    <t>Louisville, Ken</t>
  </si>
  <si>
    <t>Tucson, AZ</t>
  </si>
  <si>
    <t>Chesapeake, Vir</t>
  </si>
  <si>
    <t>Columbus, OH</t>
  </si>
  <si>
    <t>Long Beach, CA</t>
  </si>
  <si>
    <t>Milwaukee, Wis</t>
  </si>
  <si>
    <t>Philadelphia, PA</t>
  </si>
  <si>
    <t>St. Louis, MO</t>
  </si>
  <si>
    <t>Fresno, CA</t>
  </si>
  <si>
    <t>Laredo, TX</t>
  </si>
  <si>
    <t>Durham, NC</t>
  </si>
  <si>
    <t>Chula Vista, CA</t>
  </si>
  <si>
    <t>Hialeah, FL</t>
  </si>
  <si>
    <t>Riverside, CA</t>
  </si>
  <si>
    <t>Bakersfield, CA</t>
  </si>
  <si>
    <t>Newark, NJ</t>
  </si>
  <si>
    <t>Baltimore, MA</t>
  </si>
  <si>
    <t>Honolulu, Haw</t>
  </si>
  <si>
    <t>Santa Ana, CA</t>
  </si>
  <si>
    <t>St. Petersburg, FL</t>
  </si>
  <si>
    <t>Corpus Christi, TX</t>
  </si>
  <si>
    <t>Jacksonville, FL</t>
  </si>
  <si>
    <t>Oakland, CA</t>
  </si>
  <si>
    <t>Kansas City, MI</t>
  </si>
  <si>
    <t>Jersey City, NJ</t>
  </si>
  <si>
    <t>Wichita, Kan</t>
  </si>
  <si>
    <t>Norfolk, Vir</t>
  </si>
  <si>
    <t>San Bernardino, CA</t>
  </si>
  <si>
    <t>Colorado Springs, Col</t>
  </si>
  <si>
    <t>Cleveland, Ohio</t>
  </si>
  <si>
    <t>Virginia Beach, Vir</t>
  </si>
  <si>
    <t>Albuquerque, NM</t>
  </si>
  <si>
    <t>Toledo, OH</t>
  </si>
  <si>
    <t>Buffalo, NY</t>
  </si>
  <si>
    <t>Memphis, Ten</t>
  </si>
  <si>
    <t>Stockton, CA</t>
  </si>
  <si>
    <t>Detroit, MI</t>
  </si>
  <si>
    <t>Anchorage, Ala</t>
  </si>
  <si>
    <t>SOURCES ARE AT THE BOTTOM OF EACH COLUMN</t>
  </si>
  <si>
    <t>Population</t>
  </si>
  <si>
    <t>Single/Under 35 Total Pop</t>
  </si>
  <si>
    <t>Single/Under 35 Percentage</t>
  </si>
  <si>
    <t>Unemployment Rate - Aug 2014</t>
  </si>
  <si>
    <t>Job Growth - % change from Aug 2013-Aug2014</t>
  </si>
  <si>
    <t>Groceries Cost - - 1 Ib. boneless chicken breast, 1 qt. whole fat milk, 12 eggs, 2 Ib. tomatoes</t>
  </si>
  <si>
    <t>Coffee Shops - Total</t>
  </si>
  <si>
    <t>Music Festivals - all events planned, now to forseeable future</t>
  </si>
  <si>
    <t>Sportiness- no. pro teams</t>
  </si>
  <si>
    <t>Beer 0.5L Bottle Domestic (1 Pint)</t>
  </si>
  <si>
    <t>Dinner Buffalo Wild Wings - Juicy Steak Burger, Reg. Onion Rings, Cheesecake Bites</t>
  </si>
  <si>
    <t>Transit usage - % that takes transit to work</t>
  </si>
  <si>
    <t>Violent Crimes first half 2013</t>
  </si>
  <si>
    <t>Source</t>
  </si>
  <si>
    <t>Yoni's Dataset</t>
  </si>
  <si>
    <t>http://www.city-data.com/city/New-York-New-York.html</t>
  </si>
  <si>
    <t>Facebook</t>
  </si>
  <si>
    <t>Matan Data</t>
  </si>
  <si>
    <t>http://www.myapartmentmap.com/data/cities/ny/new_york/</t>
  </si>
  <si>
    <t>http://www.numbeo.com/cost-of-living/</t>
  </si>
  <si>
    <t>http://www.homeadvisor.com/cost/cleaning-services/hire-a-maid-service/</t>
  </si>
  <si>
    <t>http://quickfacts.census.gov/qfd/states/36000.html</t>
  </si>
  <si>
    <t>http://www.bls.gov/web/metro/laummtrk.htm</t>
  </si>
  <si>
    <t>http://www.bls.gov/news.release/metro.t03.htm</t>
  </si>
  <si>
    <t>http://www.expatistan.com/cost-of-living/index</t>
  </si>
  <si>
    <t/>
  </si>
  <si>
    <t>http://www.city-data.com/</t>
  </si>
  <si>
    <t>https://www.amctheatres.com/</t>
  </si>
  <si>
    <t>http://stadiumandarenavisits.com/the-list/</t>
  </si>
  <si>
    <t>MLB, NBA, NHL, NFL sites. City is considered to "have" a team if it hosts the team's home stadium.</t>
  </si>
  <si>
    <t>http://www.priceofweed.com/</t>
  </si>
  <si>
    <t>http://www.buffalowildwings.com/en/locations/</t>
  </si>
  <si>
    <t>http://factfinder2.census.gov/faces/nav/jsf/pages/index.xhtml</t>
  </si>
  <si>
    <t>http://www.taxifarefinder.com/rates.php</t>
  </si>
  <si>
    <t>http://www.gasbuddy.com/GB_Price_List.aspx?cntry=USA#us_cities</t>
  </si>
  <si>
    <t>http://www.currentresults.com/Weather/California/annual-days-of-sunshine.php</t>
  </si>
  <si>
    <t>http://www.walkscore.com/</t>
  </si>
  <si>
    <t>http://www.fbi.gov/about-us/cjis/ucr/crime-in-the-u.s/2013/preliminary-semiannual-uniform-crime-report-january-june-2013/tables/Table_4_January_to_June_2012-2013_Offenses_Reported_to_Law_Enforcement_by_State_by_City.xls/view</t>
  </si>
  <si>
    <t>http://quickfacts.census.gov/qfd/index.html</t>
  </si>
  <si>
    <t>http://ycharts.com/indicators/jersey_city_nj_employment</t>
  </si>
  <si>
    <t>http://www.numbeo.com/food-prices/city_result.jsp?country=United+States&amp;city=San+Bernardino%2C+CA</t>
  </si>
  <si>
    <t>Yelp</t>
  </si>
  <si>
    <t>City Data reported number of restaurants per 10,000 - I mulitplied it by 10</t>
  </si>
  <si>
    <t>http://www.fandango.com/?cmp=KNC_SP_Google_Main_TM-NAT-Fandango&amp;tsacr=Search&amp;refcd=sI6pLSVpK_dc|pcrid|51033007617|pkw|fandango%20movies|pmt|p</t>
  </si>
  <si>
    <t>Ticketmaster- no. of music events from 15.10.2014 to the forseeble future (needs to be divided per 100,000)</t>
  </si>
  <si>
    <t>Enter City</t>
  </si>
  <si>
    <t>http://www.gaspricewatch.com/CO-colorado/Aurora/gas-prices/page-1/2.htm</t>
  </si>
  <si>
    <t>http://www.neighborhoodscout.com/az/phoenix/crime/</t>
  </si>
  <si>
    <t>Formula = (New Number of Jobs - Old Number of Jobs)/Old Number of Jobs</t>
  </si>
  <si>
    <t>1 Ib. boneless chicken breast, 1 qt. whole fat milk, 12 eggs, 2 Ib. tomatoes</t>
  </si>
  <si>
    <t>Juicy Steak Burger, Reg. Onion Rings, Cheesecake Bites</t>
  </si>
  <si>
    <t>On the left, choose Business and Industry</t>
  </si>
  <si>
    <t>Walkability scores</t>
  </si>
  <si>
    <t>On the right, choose Commuting Characteristics</t>
  </si>
  <si>
    <t>90–100</t>
  </si>
  <si>
    <t>Walker’s Paradise
Daily errands do not require a car</t>
  </si>
  <si>
    <t>70–89</t>
  </si>
  <si>
    <t>Very Walkable
Most errands can be accomplished on foot</t>
  </si>
  <si>
    <t>50–69</t>
  </si>
  <si>
    <t>Somewhat Walkable
Some errands can be accomplished on foot</t>
  </si>
  <si>
    <t>25–49</t>
  </si>
  <si>
    <t>Car-Dependent
Most errands require a car</t>
  </si>
  <si>
    <t>0–24</t>
  </si>
  <si>
    <t>Car-Dependent
Almost all errands require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</si>
</sst>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$]#,##0"/>
    <numFmt numFmtId="165" formatCode="#,##0.000"/>
    <numFmt numFmtId="166" formatCode="#,##0.0"/>
    <numFmt numFmtId="167" formatCode="0.0%"/>
    <numFmt numFmtId="168" formatCode="&quot;$&quot;#,##0.00"/>
    <numFmt numFmtId="169" formatCode="#,###"/>
    <numFmt numFmtId="170" formatCode="&quot;$&quot;#,##0"/>
  </numFmts>
  <fonts count="14" x14ac:knownFonts="1"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1155CC"/>
      <name val="Arial"/>
      <family val="2"/>
    </font>
    <font>
      <b/>
      <sz val="10"/>
      <color rgb="FFA4C2F4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sz val="11"/>
      <name val="Arial"/>
      <family val="2"/>
    </font>
    <font>
      <b/>
      <sz val="10"/>
      <color rgb="FF44444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/>
    <xf numFmtId="0" fontId="2" fillId="2" borderId="0" xfId="0" applyFont="1" applyFill="1" applyBorder="1" applyAlignment="1"/>
    <xf numFmtId="0" fontId="0" fillId="0" borderId="0" xfId="0"/>
    <xf numFmtId="0" fontId="2" fillId="3" borderId="0" xfId="0" applyFont="1" applyFill="1" applyBorder="1" applyAlignment="1"/>
    <xf numFmtId="164" fontId="2" fillId="4" borderId="0" xfId="0" applyNumberFormat="1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4" fontId="2" fillId="8" borderId="0" xfId="0" applyNumberFormat="1" applyFont="1" applyFill="1" applyBorder="1" applyAlignment="1"/>
    <xf numFmtId="4" fontId="3" fillId="9" borderId="0" xfId="0" applyNumberFormat="1" applyFont="1" applyFill="1" applyBorder="1" applyAlignment="1"/>
    <xf numFmtId="0" fontId="4" fillId="2" borderId="0" xfId="0" applyFont="1" applyFill="1" applyBorder="1" applyAlignment="1"/>
    <xf numFmtId="0" fontId="5" fillId="10" borderId="0" xfId="0" applyFont="1" applyFill="1" applyBorder="1" applyAlignment="1"/>
    <xf numFmtId="4" fontId="5" fillId="10" borderId="0" xfId="0" applyNumberFormat="1" applyFont="1" applyFill="1" applyBorder="1" applyAlignment="1"/>
    <xf numFmtId="165" fontId="5" fillId="10" borderId="0" xfId="0" applyNumberFormat="1" applyFont="1" applyFill="1" applyBorder="1" applyAlignment="1"/>
    <xf numFmtId="0" fontId="4" fillId="3" borderId="0" xfId="0" applyFont="1" applyFill="1" applyBorder="1" applyAlignment="1"/>
    <xf numFmtId="164" fontId="5" fillId="10" borderId="0" xfId="0" applyNumberFormat="1" applyFont="1" applyFill="1" applyBorder="1" applyAlignment="1"/>
    <xf numFmtId="10" fontId="5" fillId="10" borderId="0" xfId="0" applyNumberFormat="1" applyFont="1" applyFill="1" applyBorder="1" applyAlignment="1"/>
    <xf numFmtId="0" fontId="5" fillId="5" borderId="0" xfId="0" applyFont="1" applyFill="1" applyBorder="1" applyAlignment="1"/>
    <xf numFmtId="3" fontId="5" fillId="10" borderId="0" xfId="0" applyNumberFormat="1" applyFont="1" applyFill="1" applyBorder="1" applyAlignment="1"/>
    <xf numFmtId="1" fontId="5" fillId="10" borderId="0" xfId="0" applyNumberFormat="1" applyFont="1" applyFill="1" applyBorder="1" applyAlignment="1"/>
    <xf numFmtId="0" fontId="5" fillId="6" borderId="0" xfId="0" applyFont="1" applyFill="1" applyBorder="1" applyAlignment="1"/>
    <xf numFmtId="0" fontId="5" fillId="7" borderId="0" xfId="0" applyFont="1" applyFill="1" applyBorder="1" applyAlignment="1"/>
    <xf numFmtId="0" fontId="5" fillId="8" borderId="0" xfId="0" applyFont="1" applyFill="1" applyBorder="1" applyAlignment="1"/>
    <xf numFmtId="0" fontId="5" fillId="11" borderId="0" xfId="0" applyFont="1" applyFill="1" applyBorder="1" applyAlignment="1"/>
    <xf numFmtId="0" fontId="4" fillId="2" borderId="0" xfId="0" applyFont="1" applyFill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0" fontId="1" fillId="0" borderId="0" xfId="0" applyNumberFormat="1" applyFont="1" applyBorder="1"/>
    <xf numFmtId="0" fontId="4" fillId="3" borderId="0" xfId="0" applyFont="1" applyFill="1" applyBorder="1"/>
    <xf numFmtId="3" fontId="1" fillId="0" borderId="0" xfId="0" applyNumberFormat="1" applyFont="1" applyBorder="1"/>
    <xf numFmtId="0" fontId="1" fillId="5" borderId="0" xfId="0" applyFont="1" applyFill="1" applyBorder="1"/>
    <xf numFmtId="4" fontId="1" fillId="0" borderId="0" xfId="0" applyNumberFormat="1" applyFont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11" borderId="0" xfId="0" applyFont="1" applyFill="1" applyBorder="1"/>
    <xf numFmtId="0" fontId="6" fillId="12" borderId="0" xfId="0" applyFont="1" applyFill="1" applyBorder="1" applyAlignment="1"/>
    <xf numFmtId="0" fontId="7" fillId="12" borderId="0" xfId="0" applyFont="1" applyFill="1" applyBorder="1" applyAlignment="1"/>
    <xf numFmtId="0" fontId="8" fillId="12" borderId="0" xfId="0" applyFont="1" applyFill="1" applyBorder="1" applyAlignment="1"/>
    <xf numFmtId="0" fontId="7" fillId="0" borderId="0" xfId="0" applyFont="1" applyBorder="1" applyAlignment="1"/>
    <xf numFmtId="164" fontId="7" fillId="0" borderId="0" xfId="0" applyNumberFormat="1" applyFont="1" applyBorder="1" applyAlignment="1"/>
    <xf numFmtId="10" fontId="7" fillId="0" borderId="0" xfId="0" applyNumberFormat="1" applyFont="1" applyBorder="1" applyAlignment="1"/>
    <xf numFmtId="3" fontId="8" fillId="0" borderId="0" xfId="0" applyNumberFormat="1" applyFont="1" applyBorder="1" applyAlignment="1"/>
    <xf numFmtId="3" fontId="7" fillId="0" borderId="0" xfId="0" applyNumberFormat="1" applyFont="1" applyBorder="1" applyAlignment="1"/>
    <xf numFmtId="1" fontId="7" fillId="0" borderId="0" xfId="0" applyNumberFormat="1" applyFont="1" applyBorder="1" applyAlignment="1"/>
    <xf numFmtId="168" fontId="7" fillId="0" borderId="0" xfId="0" applyNumberFormat="1" applyFont="1" applyBorder="1" applyAlignment="1"/>
    <xf numFmtId="9" fontId="7" fillId="0" borderId="0" xfId="0" applyNumberFormat="1" applyFont="1" applyBorder="1" applyAlignment="1"/>
    <xf numFmtId="0" fontId="8" fillId="0" borderId="0" xfId="0" applyFont="1" applyBorder="1" applyAlignment="1"/>
    <xf numFmtId="0" fontId="6" fillId="0" borderId="0" xfId="0" applyFont="1" applyBorder="1" applyAlignment="1"/>
    <xf numFmtId="169" fontId="1" fillId="0" borderId="0" xfId="0" applyNumberFormat="1" applyFont="1" applyBorder="1" applyAlignment="1"/>
    <xf numFmtId="10" fontId="1" fillId="0" borderId="0" xfId="0" applyNumberFormat="1" applyFont="1" applyBorder="1" applyAlignment="1"/>
    <xf numFmtId="164" fontId="1" fillId="0" borderId="0" xfId="0" applyNumberFormat="1" applyFont="1" applyBorder="1" applyAlignment="1"/>
    <xf numFmtId="168" fontId="1" fillId="0" borderId="0" xfId="0" applyNumberFormat="1" applyFont="1" applyBorder="1" applyAlignment="1"/>
    <xf numFmtId="170" fontId="1" fillId="0" borderId="0" xfId="0" applyNumberFormat="1" applyFont="1" applyBorder="1" applyAlignment="1"/>
    <xf numFmtId="1" fontId="1" fillId="0" borderId="0" xfId="0" applyNumberFormat="1" applyFont="1" applyBorder="1" applyAlignment="1"/>
    <xf numFmtId="9" fontId="1" fillId="0" borderId="0" xfId="0" applyNumberFormat="1" applyFont="1" applyBorder="1" applyAlignment="1"/>
    <xf numFmtId="3" fontId="1" fillId="0" borderId="0" xfId="0" applyNumberFormat="1" applyFont="1" applyBorder="1" applyAlignment="1"/>
    <xf numFmtId="169" fontId="5" fillId="0" borderId="0" xfId="0" applyNumberFormat="1" applyFont="1" applyBorder="1"/>
    <xf numFmtId="0" fontId="9" fillId="0" borderId="0" xfId="0" applyFont="1" applyBorder="1" applyAlignment="1"/>
    <xf numFmtId="0" fontId="10" fillId="0" borderId="0" xfId="0" applyFont="1" applyBorder="1" applyAlignment="1"/>
    <xf numFmtId="0" fontId="1" fillId="0" borderId="0" xfId="0" applyFont="1" applyBorder="1" applyAlignment="1">
      <alignment wrapText="1"/>
    </xf>
    <xf numFmtId="0" fontId="11" fillId="0" borderId="0" xfId="0" applyFont="1" applyBorder="1" applyAlignment="1"/>
    <xf numFmtId="0" fontId="7" fillId="0" borderId="0" xfId="0" applyFont="1" applyBorder="1"/>
    <xf numFmtId="164" fontId="1" fillId="0" borderId="0" xfId="0" applyNumberFormat="1" applyFont="1" applyBorder="1"/>
    <xf numFmtId="9" fontId="1" fillId="0" borderId="0" xfId="0" applyNumberFormat="1" applyFont="1" applyBorder="1"/>
    <xf numFmtId="0" fontId="12" fillId="10" borderId="0" xfId="0" applyFont="1" applyFill="1" applyBorder="1" applyAlignment="1">
      <alignment wrapText="1"/>
    </xf>
    <xf numFmtId="1" fontId="1" fillId="0" borderId="0" xfId="0" applyNumberFormat="1" applyFont="1" applyBorder="1"/>
    <xf numFmtId="168" fontId="1" fillId="0" borderId="0" xfId="0" applyNumberFormat="1" applyFont="1" applyBorder="1"/>
    <xf numFmtId="0" fontId="1" fillId="0" borderId="1" xfId="0" applyFont="1" applyBorder="1" applyAlignment="1"/>
    <xf numFmtId="0" fontId="1" fillId="0" borderId="1" xfId="0" applyFont="1" applyBorder="1"/>
    <xf numFmtId="0" fontId="13" fillId="10" borderId="1" xfId="0" applyFont="1" applyFill="1" applyBorder="1" applyAlignment="1">
      <alignment horizontal="right" vertical="top"/>
    </xf>
    <xf numFmtId="0" fontId="13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lat/Desktop/Vocativ/Indices/Livability%202014/Livability%202014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y Data (CSV format)"/>
      <sheetName val="Overall rank, category rank, va"/>
      <sheetName val="Category data"/>
      <sheetName val="Weights for all variables, cate"/>
      <sheetName val="Final scores, sorted by overall"/>
      <sheetName val="Scores, weights for categories"/>
      <sheetName val="Analysis, weights for individul"/>
      <sheetName val="Master Dataset (sources at bott"/>
      <sheetName val="Original data"/>
      <sheetName val="Scraped data"/>
      <sheetName val="City data (CSV pre-sort)"/>
      <sheetName val="City Data (post-sort)"/>
      <sheetName val="scoring draf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8405837</v>
          </cell>
          <cell r="D2">
            <v>35.5</v>
          </cell>
          <cell r="F2">
            <v>1640000</v>
          </cell>
          <cell r="G2">
            <v>5400000</v>
          </cell>
          <cell r="I2">
            <v>1.3958333333333333E-2</v>
          </cell>
          <cell r="O2">
            <v>6.9999999999999993E-2</v>
          </cell>
          <cell r="S2">
            <v>3552</v>
          </cell>
          <cell r="U2">
            <v>50.68</v>
          </cell>
          <cell r="W2">
            <v>211</v>
          </cell>
          <cell r="Y2">
            <v>32104</v>
          </cell>
          <cell r="AA2">
            <v>6.3E-2</v>
          </cell>
          <cell r="AC2">
            <v>1.8</v>
          </cell>
          <cell r="AE2">
            <v>15.87</v>
          </cell>
          <cell r="AG2">
            <v>21987</v>
          </cell>
          <cell r="AH2">
            <v>24.37</v>
          </cell>
          <cell r="AJ2">
            <v>17.489999999999998</v>
          </cell>
          <cell r="AL2">
            <v>1435</v>
          </cell>
          <cell r="AN2">
            <v>2</v>
          </cell>
          <cell r="AT2">
            <v>5</v>
          </cell>
          <cell r="AU2">
            <v>1.83</v>
          </cell>
          <cell r="AW2">
            <v>364</v>
          </cell>
          <cell r="BB2">
            <v>29.97</v>
          </cell>
          <cell r="BD2">
            <v>0.55600000000000005</v>
          </cell>
          <cell r="BF2">
            <v>14.5</v>
          </cell>
          <cell r="BH2">
            <v>3.6120000000000001</v>
          </cell>
          <cell r="BJ2">
            <v>0.57999999999999996</v>
          </cell>
          <cell r="BL2">
            <v>88</v>
          </cell>
          <cell r="BN2">
            <v>24279</v>
          </cell>
        </row>
        <row r="3">
          <cell r="C3">
            <v>3884307</v>
          </cell>
          <cell r="D3">
            <v>35.1</v>
          </cell>
          <cell r="F3">
            <v>1080000</v>
          </cell>
          <cell r="G3">
            <v>3400000</v>
          </cell>
          <cell r="I3">
            <v>1.3666666666666667E-2</v>
          </cell>
          <cell r="O3">
            <v>0.15933333333333335</v>
          </cell>
          <cell r="S3">
            <v>2755</v>
          </cell>
          <cell r="U3">
            <v>38.76</v>
          </cell>
          <cell r="W3">
            <v>210</v>
          </cell>
          <cell r="Y3">
            <v>28111</v>
          </cell>
          <cell r="AA3">
            <v>7.6999999999999999E-2</v>
          </cell>
          <cell r="AC3">
            <v>1.6</v>
          </cell>
          <cell r="AE3">
            <v>13.97</v>
          </cell>
          <cell r="AG3">
            <v>20029</v>
          </cell>
          <cell r="AH3">
            <v>7.15</v>
          </cell>
          <cell r="AJ3">
            <v>12</v>
          </cell>
          <cell r="AL3">
            <v>174</v>
          </cell>
          <cell r="AN3">
            <v>8</v>
          </cell>
          <cell r="AT3">
            <v>4</v>
          </cell>
          <cell r="AU3">
            <v>2.3199999999999998</v>
          </cell>
          <cell r="AW3">
            <v>200</v>
          </cell>
          <cell r="BB3">
            <v>21.270000000000003</v>
          </cell>
          <cell r="BD3">
            <v>0.111</v>
          </cell>
          <cell r="BF3">
            <v>16.05</v>
          </cell>
          <cell r="BH3">
            <v>3.6960000000000002</v>
          </cell>
          <cell r="BJ3">
            <v>0.73</v>
          </cell>
          <cell r="BL3">
            <v>64</v>
          </cell>
          <cell r="BN3">
            <v>8163</v>
          </cell>
        </row>
        <row r="4">
          <cell r="C4">
            <v>2718782</v>
          </cell>
          <cell r="D4">
            <v>33.1</v>
          </cell>
          <cell r="F4">
            <v>640000</v>
          </cell>
          <cell r="G4">
            <v>2000000</v>
          </cell>
          <cell r="I4">
            <v>1.0842105263157894E-2</v>
          </cell>
          <cell r="O4">
            <v>7.6666666666666661E-2</v>
          </cell>
          <cell r="S4">
            <v>1754</v>
          </cell>
          <cell r="U4">
            <v>43.5</v>
          </cell>
          <cell r="W4">
            <v>163</v>
          </cell>
          <cell r="Y4">
            <v>28202</v>
          </cell>
          <cell r="AA4">
            <v>6.3E-2</v>
          </cell>
          <cell r="AC4">
            <v>0.9</v>
          </cell>
          <cell r="AE4">
            <v>11.4</v>
          </cell>
          <cell r="AG4">
            <v>8386</v>
          </cell>
          <cell r="AH4">
            <v>6.67</v>
          </cell>
          <cell r="AJ4">
            <v>12</v>
          </cell>
          <cell r="AL4">
            <v>957</v>
          </cell>
          <cell r="AN4">
            <v>7</v>
          </cell>
          <cell r="AT4">
            <v>5</v>
          </cell>
          <cell r="AU4">
            <v>2.44</v>
          </cell>
          <cell r="AW4">
            <v>356</v>
          </cell>
          <cell r="BB4">
            <v>21.270000000000003</v>
          </cell>
          <cell r="BD4">
            <v>0.26700000000000002</v>
          </cell>
          <cell r="BF4">
            <v>13.8</v>
          </cell>
          <cell r="BH4">
            <v>3.5619999999999998</v>
          </cell>
          <cell r="BJ4">
            <v>0.54</v>
          </cell>
          <cell r="BL4">
            <v>75</v>
          </cell>
          <cell r="BN4">
            <v>13648</v>
          </cell>
        </row>
        <row r="5">
          <cell r="C5">
            <v>2195914</v>
          </cell>
          <cell r="D5">
            <v>32.299999999999997</v>
          </cell>
          <cell r="F5">
            <v>500000</v>
          </cell>
          <cell r="G5">
            <v>1600000</v>
          </cell>
          <cell r="I5">
            <v>1.12E-2</v>
          </cell>
          <cell r="O5">
            <v>0.11333333333333334</v>
          </cell>
          <cell r="S5">
            <v>1289</v>
          </cell>
          <cell r="U5">
            <v>54.39</v>
          </cell>
          <cell r="W5">
            <v>187</v>
          </cell>
          <cell r="Y5">
            <v>27029</v>
          </cell>
          <cell r="AA5">
            <v>5.3999999999999999E-2</v>
          </cell>
          <cell r="AC5">
            <v>3.9</v>
          </cell>
          <cell r="AE5">
            <v>10.3</v>
          </cell>
          <cell r="AG5">
            <v>3147</v>
          </cell>
          <cell r="AH5">
            <v>5.88</v>
          </cell>
          <cell r="AJ5">
            <v>10.25</v>
          </cell>
          <cell r="AL5">
            <v>149</v>
          </cell>
          <cell r="AN5">
            <v>11</v>
          </cell>
          <cell r="AT5">
            <v>3</v>
          </cell>
          <cell r="AU5">
            <v>2.19</v>
          </cell>
          <cell r="AW5">
            <v>337</v>
          </cell>
          <cell r="BB5">
            <v>18.869999999999997</v>
          </cell>
          <cell r="BD5">
            <v>4.4999999999999998E-2</v>
          </cell>
          <cell r="BF5">
            <v>13.55</v>
          </cell>
          <cell r="BH5">
            <v>3.0720000000000001</v>
          </cell>
          <cell r="BJ5">
            <v>0.59</v>
          </cell>
          <cell r="BL5">
            <v>44</v>
          </cell>
          <cell r="BN5">
            <v>10106</v>
          </cell>
        </row>
        <row r="6">
          <cell r="C6">
            <v>1553165</v>
          </cell>
          <cell r="D6">
            <v>33.5</v>
          </cell>
          <cell r="F6">
            <v>400000</v>
          </cell>
          <cell r="G6">
            <v>1280000</v>
          </cell>
          <cell r="I6">
            <v>9.7692307692307696E-3</v>
          </cell>
          <cell r="O6">
            <v>0.11933333333333329</v>
          </cell>
          <cell r="S6">
            <v>1408</v>
          </cell>
          <cell r="U6">
            <v>60.67</v>
          </cell>
          <cell r="W6">
            <v>201</v>
          </cell>
          <cell r="Y6">
            <v>21946</v>
          </cell>
          <cell r="AA6">
            <v>6.7000000000000004E-2</v>
          </cell>
          <cell r="AC6">
            <v>0.9</v>
          </cell>
          <cell r="AE6">
            <v>12.13</v>
          </cell>
          <cell r="AG6">
            <v>2638</v>
          </cell>
          <cell r="AH6">
            <v>6.85</v>
          </cell>
          <cell r="AJ6">
            <v>11.5</v>
          </cell>
          <cell r="AL6">
            <v>237</v>
          </cell>
          <cell r="AN6">
            <v>9</v>
          </cell>
          <cell r="AT6">
            <v>4</v>
          </cell>
          <cell r="AU6">
            <v>2.67</v>
          </cell>
          <cell r="AW6">
            <v>345</v>
          </cell>
          <cell r="BB6">
            <v>20.97</v>
          </cell>
          <cell r="BD6">
            <v>0.26300000000000001</v>
          </cell>
          <cell r="BF6">
            <v>13.97</v>
          </cell>
          <cell r="BH6">
            <v>3.3559999999999999</v>
          </cell>
          <cell r="BJ6">
            <v>0.56000000000000005</v>
          </cell>
          <cell r="BL6">
            <v>77</v>
          </cell>
          <cell r="BN6">
            <v>8202</v>
          </cell>
        </row>
        <row r="7">
          <cell r="C7">
            <v>1513367</v>
          </cell>
          <cell r="D7">
            <v>32.200000000000003</v>
          </cell>
          <cell r="F7">
            <v>300000</v>
          </cell>
          <cell r="G7">
            <v>940000</v>
          </cell>
          <cell r="I7">
            <v>1.0967741935483871E-2</v>
          </cell>
          <cell r="O7">
            <v>0.21600000000000005</v>
          </cell>
          <cell r="S7">
            <v>1262</v>
          </cell>
          <cell r="U7">
            <v>43.36</v>
          </cell>
          <cell r="W7">
            <v>189</v>
          </cell>
          <cell r="Y7">
            <v>24110</v>
          </cell>
          <cell r="AA7">
            <v>6.3E-2</v>
          </cell>
          <cell r="AC7">
            <v>2.2999999999999998</v>
          </cell>
          <cell r="AE7">
            <v>11.06</v>
          </cell>
          <cell r="AG7">
            <v>1092</v>
          </cell>
          <cell r="AH7">
            <v>5.86</v>
          </cell>
          <cell r="AJ7">
            <v>10</v>
          </cell>
          <cell r="AL7">
            <v>82</v>
          </cell>
          <cell r="AN7">
            <v>5</v>
          </cell>
          <cell r="AT7">
            <v>2</v>
          </cell>
          <cell r="AU7">
            <v>3.17</v>
          </cell>
          <cell r="AW7">
            <v>300</v>
          </cell>
          <cell r="BB7">
            <v>19.869999999999997</v>
          </cell>
          <cell r="BD7">
            <v>3.4000000000000002E-2</v>
          </cell>
          <cell r="BF7">
            <v>12.5</v>
          </cell>
          <cell r="BH7">
            <v>3.1880000000000002</v>
          </cell>
          <cell r="BJ7">
            <v>0.85</v>
          </cell>
          <cell r="BL7">
            <v>38</v>
          </cell>
          <cell r="BN7">
            <v>4729</v>
          </cell>
        </row>
        <row r="8">
          <cell r="C8">
            <v>1409019</v>
          </cell>
          <cell r="D8">
            <v>32.700000000000003</v>
          </cell>
          <cell r="F8">
            <v>200000</v>
          </cell>
          <cell r="G8">
            <v>600000</v>
          </cell>
          <cell r="I8">
            <v>1.2727272727272728E-2</v>
          </cell>
          <cell r="O8">
            <v>0.26066666666666666</v>
          </cell>
          <cell r="S8">
            <v>999</v>
          </cell>
          <cell r="U8">
            <v>51.29</v>
          </cell>
          <cell r="W8">
            <v>168</v>
          </cell>
          <cell r="Y8">
            <v>22568</v>
          </cell>
          <cell r="AA8">
            <v>5.0999999999999997E-2</v>
          </cell>
          <cell r="AC8">
            <v>2.7</v>
          </cell>
          <cell r="AE8">
            <v>9.51</v>
          </cell>
          <cell r="AG8">
            <v>1479</v>
          </cell>
          <cell r="AH8">
            <v>6.75</v>
          </cell>
          <cell r="AJ8">
            <v>10</v>
          </cell>
          <cell r="AL8">
            <v>57</v>
          </cell>
          <cell r="AN8">
            <v>6</v>
          </cell>
          <cell r="AT8">
            <v>1</v>
          </cell>
          <cell r="AU8">
            <v>2.31</v>
          </cell>
          <cell r="AW8">
            <v>337</v>
          </cell>
          <cell r="BB8">
            <v>18.869999999999997</v>
          </cell>
          <cell r="BD8">
            <v>0.05</v>
          </cell>
          <cell r="BF8">
            <v>15.22</v>
          </cell>
          <cell r="BH8">
            <v>3.0779999999999998</v>
          </cell>
          <cell r="BJ8">
            <v>0.6</v>
          </cell>
          <cell r="BL8">
            <v>34</v>
          </cell>
          <cell r="BN8">
            <v>3865</v>
          </cell>
        </row>
        <row r="9">
          <cell r="C9">
            <v>1355896</v>
          </cell>
          <cell r="D9">
            <v>33.700000000000003</v>
          </cell>
          <cell r="F9">
            <v>280000</v>
          </cell>
          <cell r="G9">
            <v>880000</v>
          </cell>
          <cell r="I9">
            <v>1.1975308641975308E-2</v>
          </cell>
          <cell r="O9">
            <v>0.17866666666666667</v>
          </cell>
          <cell r="S9">
            <v>2004</v>
          </cell>
          <cell r="U9">
            <v>45.95</v>
          </cell>
          <cell r="W9">
            <v>186</v>
          </cell>
          <cell r="Y9">
            <v>33012</v>
          </cell>
          <cell r="AA9">
            <v>6.2E-2</v>
          </cell>
          <cell r="AC9">
            <v>2.6</v>
          </cell>
          <cell r="AE9">
            <v>12.58</v>
          </cell>
          <cell r="AG9">
            <v>4999</v>
          </cell>
          <cell r="AH9">
            <v>7.56</v>
          </cell>
          <cell r="AJ9">
            <v>13</v>
          </cell>
          <cell r="AL9">
            <v>152</v>
          </cell>
          <cell r="AN9">
            <v>6</v>
          </cell>
          <cell r="AT9">
            <v>2</v>
          </cell>
          <cell r="AU9">
            <v>2.33</v>
          </cell>
          <cell r="AW9">
            <v>260</v>
          </cell>
          <cell r="BB9">
            <v>21.270000000000003</v>
          </cell>
          <cell r="BD9">
            <v>3.9E-2</v>
          </cell>
          <cell r="BF9">
            <v>17.5</v>
          </cell>
          <cell r="BH9">
            <v>3.68</v>
          </cell>
          <cell r="BJ9">
            <v>0.68</v>
          </cell>
          <cell r="BL9">
            <v>49</v>
          </cell>
          <cell r="BN9">
            <v>2514</v>
          </cell>
        </row>
        <row r="10">
          <cell r="C10">
            <v>1257676</v>
          </cell>
          <cell r="D10">
            <v>31.8</v>
          </cell>
          <cell r="F10">
            <v>400000</v>
          </cell>
          <cell r="G10">
            <v>1340000</v>
          </cell>
          <cell r="I10">
            <v>1.0999999999999999E-2</v>
          </cell>
          <cell r="O10">
            <v>0.11466666666666668</v>
          </cell>
          <cell r="S10">
            <v>1304</v>
          </cell>
          <cell r="U10">
            <v>46.89</v>
          </cell>
          <cell r="W10">
            <v>169</v>
          </cell>
          <cell r="Y10">
            <v>25809</v>
          </cell>
          <cell r="AA10">
            <v>5.5E-2</v>
          </cell>
          <cell r="AC10">
            <v>3.3</v>
          </cell>
          <cell r="AE10">
            <v>9.7100000000000009</v>
          </cell>
          <cell r="AG10">
            <v>3625</v>
          </cell>
          <cell r="AH10">
            <v>6.73</v>
          </cell>
          <cell r="AJ10">
            <v>10.75</v>
          </cell>
          <cell r="AL10">
            <v>161</v>
          </cell>
          <cell r="AN10">
            <v>4</v>
          </cell>
          <cell r="AT10">
            <v>2</v>
          </cell>
          <cell r="AU10">
            <v>3</v>
          </cell>
          <cell r="AW10">
            <v>337</v>
          </cell>
          <cell r="BB10">
            <v>18.869999999999997</v>
          </cell>
          <cell r="BD10">
            <v>4.2000000000000003E-2</v>
          </cell>
          <cell r="BF10">
            <v>11.05</v>
          </cell>
          <cell r="BH10">
            <v>3.17</v>
          </cell>
          <cell r="BJ10">
            <v>0.61</v>
          </cell>
          <cell r="BL10">
            <v>44</v>
          </cell>
          <cell r="BN10">
            <v>4268</v>
          </cell>
        </row>
        <row r="11">
          <cell r="C11">
            <v>998537</v>
          </cell>
          <cell r="D11">
            <v>35.200000000000003</v>
          </cell>
          <cell r="F11">
            <v>176000</v>
          </cell>
          <cell r="G11">
            <v>640000</v>
          </cell>
          <cell r="I11">
            <v>1.015625E-2</v>
          </cell>
          <cell r="O11">
            <v>0.20200000000000004</v>
          </cell>
          <cell r="S11">
            <v>2356</v>
          </cell>
          <cell r="U11">
            <v>45</v>
          </cell>
          <cell r="W11">
            <v>183</v>
          </cell>
          <cell r="Y11">
            <v>33807</v>
          </cell>
          <cell r="AA11">
            <v>5.5E-2</v>
          </cell>
          <cell r="AC11">
            <v>3.2</v>
          </cell>
          <cell r="AE11">
            <v>10.58</v>
          </cell>
          <cell r="AG11">
            <v>1401</v>
          </cell>
          <cell r="AH11">
            <v>8.59</v>
          </cell>
          <cell r="AJ11">
            <v>12.25</v>
          </cell>
          <cell r="AL11">
            <v>41</v>
          </cell>
          <cell r="AN11">
            <v>4</v>
          </cell>
          <cell r="AT11">
            <v>1</v>
          </cell>
          <cell r="AU11">
            <v>2</v>
          </cell>
          <cell r="AW11">
            <v>245</v>
          </cell>
          <cell r="BB11">
            <v>21.270000000000003</v>
          </cell>
          <cell r="BD11">
            <v>3.5000000000000003E-2</v>
          </cell>
          <cell r="BF11">
            <v>18.2</v>
          </cell>
          <cell r="BH11">
            <v>3.6829999999999998</v>
          </cell>
          <cell r="BJ11">
            <v>0.66</v>
          </cell>
          <cell r="BL11">
            <v>48</v>
          </cell>
          <cell r="BN11">
            <v>1569</v>
          </cell>
        </row>
        <row r="12">
          <cell r="C12">
            <v>885400</v>
          </cell>
          <cell r="D12">
            <v>31.1</v>
          </cell>
          <cell r="F12">
            <v>166000</v>
          </cell>
          <cell r="G12">
            <v>520000</v>
          </cell>
          <cell r="I12">
            <v>1.1020408163265306E-2</v>
          </cell>
          <cell r="O12">
            <v>0.23200000000000007</v>
          </cell>
          <cell r="S12">
            <v>1379</v>
          </cell>
          <cell r="U12">
            <v>42.1</v>
          </cell>
          <cell r="W12">
            <v>161</v>
          </cell>
          <cell r="Y12">
            <v>31387</v>
          </cell>
          <cell r="AA12">
            <v>4.5999999999999999E-2</v>
          </cell>
          <cell r="AC12">
            <v>3.7</v>
          </cell>
          <cell r="AE12">
            <v>11.37</v>
          </cell>
          <cell r="AG12">
            <v>2372</v>
          </cell>
          <cell r="AH12">
            <v>7.96</v>
          </cell>
          <cell r="AJ12">
            <v>10.25</v>
          </cell>
          <cell r="AL12">
            <v>14</v>
          </cell>
          <cell r="AN12">
            <v>5</v>
          </cell>
          <cell r="AT12">
            <v>0</v>
          </cell>
          <cell r="AU12">
            <v>1.51</v>
          </cell>
          <cell r="AW12">
            <v>337</v>
          </cell>
          <cell r="BB12">
            <v>18.869999999999997</v>
          </cell>
          <cell r="BD12">
            <v>4.7E-2</v>
          </cell>
          <cell r="BF12">
            <v>13.69</v>
          </cell>
          <cell r="BH12">
            <v>3.097</v>
          </cell>
          <cell r="BJ12">
            <v>0.6</v>
          </cell>
          <cell r="BL12">
            <v>35</v>
          </cell>
          <cell r="BN12">
            <v>1548</v>
          </cell>
        </row>
        <row r="13">
          <cell r="C13">
            <v>843393</v>
          </cell>
          <cell r="D13">
            <v>37.299999999999997</v>
          </cell>
          <cell r="F13">
            <v>152000</v>
          </cell>
          <cell r="G13">
            <v>460000</v>
          </cell>
          <cell r="I13">
            <v>1.0208333333333333E-2</v>
          </cell>
          <cell r="O13">
            <v>0.35200000000000004</v>
          </cell>
          <cell r="S13">
            <v>772</v>
          </cell>
          <cell r="U13">
            <v>33.43</v>
          </cell>
          <cell r="W13">
            <v>165</v>
          </cell>
          <cell r="Y13">
            <v>24182</v>
          </cell>
          <cell r="AA13">
            <v>5.0999999999999997E-2</v>
          </cell>
          <cell r="AC13">
            <v>2.2000000000000002</v>
          </cell>
          <cell r="AE13">
            <v>10.85</v>
          </cell>
          <cell r="AG13">
            <v>1187</v>
          </cell>
          <cell r="AH13">
            <v>7.24</v>
          </cell>
          <cell r="AJ13">
            <v>10.25</v>
          </cell>
          <cell r="AL13">
            <v>107</v>
          </cell>
          <cell r="AN13">
            <v>6</v>
          </cell>
          <cell r="AT13">
            <v>2</v>
          </cell>
          <cell r="AU13">
            <v>2.4</v>
          </cell>
          <cell r="AW13">
            <v>332</v>
          </cell>
          <cell r="BB13">
            <v>20.97</v>
          </cell>
          <cell r="BD13">
            <v>2.1000000000000001E-2</v>
          </cell>
          <cell r="BF13">
            <v>12.6</v>
          </cell>
          <cell r="BH13">
            <v>3.1379999999999999</v>
          </cell>
          <cell r="BJ13">
            <v>0.55000000000000004</v>
          </cell>
          <cell r="BL13">
            <v>29</v>
          </cell>
          <cell r="BN13">
            <v>4881</v>
          </cell>
        </row>
        <row r="14">
          <cell r="C14">
            <v>842583</v>
          </cell>
          <cell r="D14">
            <v>35.4</v>
          </cell>
          <cell r="F14">
            <v>116000</v>
          </cell>
          <cell r="G14">
            <v>340000</v>
          </cell>
          <cell r="I14">
            <v>1.0588235294117647E-2</v>
          </cell>
          <cell r="O14">
            <v>0.17266666666666666</v>
          </cell>
          <cell r="S14">
            <v>880</v>
          </cell>
          <cell r="U14">
            <v>53.99</v>
          </cell>
          <cell r="W14">
            <v>177</v>
          </cell>
          <cell r="Y14">
            <v>25433</v>
          </cell>
          <cell r="AA14">
            <v>6.6000000000000003E-2</v>
          </cell>
          <cell r="AC14">
            <v>0.2</v>
          </cell>
          <cell r="AE14">
            <v>11.23</v>
          </cell>
          <cell r="AG14">
            <v>892</v>
          </cell>
          <cell r="AH14">
            <v>7.25</v>
          </cell>
          <cell r="AJ14">
            <v>10.25</v>
          </cell>
          <cell r="AL14">
            <v>82</v>
          </cell>
          <cell r="AN14">
            <v>4</v>
          </cell>
          <cell r="AT14">
            <v>1</v>
          </cell>
          <cell r="AU14">
            <v>1.5</v>
          </cell>
          <cell r="AW14">
            <v>302</v>
          </cell>
          <cell r="BB14">
            <v>19.47</v>
          </cell>
          <cell r="BD14">
            <v>1.7999999999999999E-2</v>
          </cell>
          <cell r="BF14">
            <v>11.6</v>
          </cell>
          <cell r="BH14">
            <v>3.26</v>
          </cell>
          <cell r="BJ14">
            <v>0.63</v>
          </cell>
          <cell r="BL14">
            <v>26</v>
          </cell>
          <cell r="BN14">
            <v>2547</v>
          </cell>
        </row>
        <row r="15">
          <cell r="C15">
            <v>837442</v>
          </cell>
          <cell r="D15">
            <v>38.5</v>
          </cell>
          <cell r="F15">
            <v>260000</v>
          </cell>
          <cell r="G15">
            <v>980000</v>
          </cell>
          <cell r="I15">
            <v>1.5851063829787234E-2</v>
          </cell>
          <cell r="O15">
            <v>0.18266666666666667</v>
          </cell>
          <cell r="S15">
            <v>4631</v>
          </cell>
          <cell r="U15">
            <v>47.86</v>
          </cell>
          <cell r="W15">
            <v>310</v>
          </cell>
          <cell r="Y15">
            <v>47278</v>
          </cell>
          <cell r="AA15">
            <v>5.3999999999999999E-2</v>
          </cell>
          <cell r="AC15">
            <v>2.7</v>
          </cell>
          <cell r="AE15">
            <v>18.53</v>
          </cell>
          <cell r="AG15">
            <v>6423</v>
          </cell>
          <cell r="AH15">
            <v>19.77</v>
          </cell>
          <cell r="AJ15">
            <v>12.25</v>
          </cell>
          <cell r="AL15">
            <v>142</v>
          </cell>
          <cell r="AN15">
            <v>2</v>
          </cell>
          <cell r="AT15">
            <v>2</v>
          </cell>
          <cell r="AU15">
            <v>2.69</v>
          </cell>
          <cell r="AW15">
            <v>245</v>
          </cell>
          <cell r="BB15">
            <v>21.270000000000003</v>
          </cell>
          <cell r="BD15">
            <v>0.32400000000000001</v>
          </cell>
          <cell r="BF15">
            <v>16.7</v>
          </cell>
          <cell r="BH15">
            <v>3.8210000000000002</v>
          </cell>
          <cell r="BJ15">
            <v>0.66</v>
          </cell>
          <cell r="BL15">
            <v>84</v>
          </cell>
          <cell r="BN15">
            <v>3278</v>
          </cell>
        </row>
        <row r="16">
          <cell r="C16">
            <v>822553</v>
          </cell>
          <cell r="D16">
            <v>31.5</v>
          </cell>
          <cell r="F16">
            <v>150000</v>
          </cell>
          <cell r="G16">
            <v>480000</v>
          </cell>
          <cell r="I16">
            <v>1.148936170212766E-2</v>
          </cell>
          <cell r="O16">
            <v>0.18666666666666668</v>
          </cell>
          <cell r="S16">
            <v>836</v>
          </cell>
          <cell r="U16">
            <v>39.549999999999997</v>
          </cell>
          <cell r="W16">
            <v>211</v>
          </cell>
          <cell r="Y16">
            <v>24075</v>
          </cell>
          <cell r="AA16">
            <v>4.3999999999999997E-2</v>
          </cell>
          <cell r="AC16">
            <v>-0.1</v>
          </cell>
          <cell r="AE16">
            <v>10.039999999999999</v>
          </cell>
          <cell r="AG16">
            <v>1157</v>
          </cell>
          <cell r="AH16">
            <v>6.54</v>
          </cell>
          <cell r="AJ16">
            <v>10.25</v>
          </cell>
          <cell r="AL16">
            <v>239</v>
          </cell>
          <cell r="AN16">
            <v>9</v>
          </cell>
          <cell r="AT16">
            <v>1</v>
          </cell>
          <cell r="AU16">
            <v>1.82</v>
          </cell>
          <cell r="AW16">
            <v>334</v>
          </cell>
          <cell r="BB16">
            <v>18.869999999999997</v>
          </cell>
          <cell r="BD16">
            <v>2.9000000000000001E-2</v>
          </cell>
          <cell r="BF16">
            <v>12.63</v>
          </cell>
          <cell r="BH16">
            <v>3.1230000000000002</v>
          </cell>
          <cell r="BJ16">
            <v>0.5</v>
          </cell>
          <cell r="BL16">
            <v>40</v>
          </cell>
          <cell r="BN16">
            <v>3019</v>
          </cell>
        </row>
        <row r="17">
          <cell r="C17">
            <v>792862</v>
          </cell>
          <cell r="D17">
            <v>33.4</v>
          </cell>
          <cell r="F17">
            <v>158000</v>
          </cell>
          <cell r="G17">
            <v>480000</v>
          </cell>
          <cell r="I17">
            <v>9.7959183673469383E-3</v>
          </cell>
          <cell r="O17">
            <v>0.12333333333333331</v>
          </cell>
          <cell r="S17">
            <v>670</v>
          </cell>
          <cell r="U17">
            <v>36.5</v>
          </cell>
          <cell r="W17">
            <v>195</v>
          </cell>
          <cell r="Y17">
            <v>31653</v>
          </cell>
          <cell r="AA17">
            <v>7.0000000000000007E-2</v>
          </cell>
          <cell r="AC17">
            <v>2.7</v>
          </cell>
          <cell r="AE17">
            <v>14.65</v>
          </cell>
          <cell r="AG17">
            <v>1268</v>
          </cell>
          <cell r="AH17">
            <v>9.31</v>
          </cell>
          <cell r="AJ17">
            <v>10.25</v>
          </cell>
          <cell r="AL17">
            <v>50</v>
          </cell>
          <cell r="AN17">
            <v>6</v>
          </cell>
          <cell r="AT17">
            <v>2</v>
          </cell>
          <cell r="AU17">
            <v>2.3199999999999998</v>
          </cell>
          <cell r="AW17">
            <v>348</v>
          </cell>
          <cell r="BB17">
            <v>18.869999999999997</v>
          </cell>
          <cell r="BD17">
            <v>3.9E-2</v>
          </cell>
          <cell r="BF17">
            <v>14.5</v>
          </cell>
          <cell r="BH17">
            <v>3.2240000000000002</v>
          </cell>
          <cell r="BJ17">
            <v>0.62</v>
          </cell>
          <cell r="BL17">
            <v>24</v>
          </cell>
          <cell r="BN17">
            <v>2469</v>
          </cell>
        </row>
        <row r="18">
          <cell r="C18">
            <v>792727</v>
          </cell>
          <cell r="D18">
            <v>31.4</v>
          </cell>
          <cell r="F18">
            <v>180000</v>
          </cell>
          <cell r="G18">
            <v>560000</v>
          </cell>
          <cell r="I18">
            <v>8.5714285714285719E-3</v>
          </cell>
          <cell r="O18">
            <v>0.18400000000000002</v>
          </cell>
          <cell r="S18">
            <v>985</v>
          </cell>
          <cell r="U18">
            <v>52.4</v>
          </cell>
          <cell r="W18">
            <v>169</v>
          </cell>
          <cell r="Y18">
            <v>24338</v>
          </cell>
          <cell r="AA18">
            <v>5.5E-2</v>
          </cell>
          <cell r="AC18">
            <v>3.3</v>
          </cell>
          <cell r="AE18">
            <v>8.15</v>
          </cell>
          <cell r="AG18">
            <v>3606</v>
          </cell>
          <cell r="AH18">
            <v>5.68</v>
          </cell>
          <cell r="AJ18">
            <v>10</v>
          </cell>
          <cell r="AL18">
            <v>5</v>
          </cell>
          <cell r="AN18">
            <v>4</v>
          </cell>
          <cell r="AT18">
            <v>0</v>
          </cell>
          <cell r="AU18">
            <v>1.33</v>
          </cell>
          <cell r="AW18">
            <v>337</v>
          </cell>
          <cell r="BB18">
            <v>18.869999999999997</v>
          </cell>
          <cell r="BD18">
            <v>1.2E-2</v>
          </cell>
          <cell r="BF18">
            <v>11.05</v>
          </cell>
          <cell r="BH18">
            <v>3.1659999999999999</v>
          </cell>
          <cell r="BJ18">
            <v>0.61</v>
          </cell>
          <cell r="BL18">
            <v>32</v>
          </cell>
          <cell r="BN18">
            <v>2263</v>
          </cell>
        </row>
        <row r="19">
          <cell r="C19">
            <v>688701</v>
          </cell>
          <cell r="D19">
            <v>34.700000000000003</v>
          </cell>
          <cell r="F19">
            <v>260000</v>
          </cell>
          <cell r="G19">
            <v>760000</v>
          </cell>
          <cell r="I19">
            <v>1.0384615384615384E-2</v>
          </cell>
          <cell r="O19">
            <v>0.32800000000000001</v>
          </cell>
          <cell r="S19">
            <v>799</v>
          </cell>
          <cell r="U19">
            <v>44.12</v>
          </cell>
          <cell r="W19">
            <v>195</v>
          </cell>
          <cell r="Y19">
            <v>14861</v>
          </cell>
          <cell r="AA19">
            <v>7.9000000000000001E-2</v>
          </cell>
          <cell r="AC19">
            <v>0.1</v>
          </cell>
          <cell r="AE19">
            <v>9.07</v>
          </cell>
          <cell r="AG19">
            <v>2914</v>
          </cell>
          <cell r="AH19">
            <v>5.14</v>
          </cell>
          <cell r="AJ19">
            <v>10.25</v>
          </cell>
          <cell r="AL19">
            <v>165</v>
          </cell>
          <cell r="AN19">
            <v>4</v>
          </cell>
          <cell r="AT19">
            <v>3</v>
          </cell>
          <cell r="AU19">
            <v>1.98</v>
          </cell>
          <cell r="AW19">
            <v>291</v>
          </cell>
          <cell r="BB19">
            <v>21.270000000000003</v>
          </cell>
          <cell r="BD19">
            <v>8.7999999999999995E-2</v>
          </cell>
          <cell r="BF19">
            <v>16.18</v>
          </cell>
          <cell r="BH19">
            <v>3.2719999999999998</v>
          </cell>
          <cell r="BJ19">
            <v>0.53</v>
          </cell>
          <cell r="BL19">
            <v>52</v>
          </cell>
          <cell r="BN19">
            <v>6853</v>
          </cell>
        </row>
        <row r="20">
          <cell r="C20">
            <v>674433</v>
          </cell>
          <cell r="D20">
            <v>32.299999999999997</v>
          </cell>
          <cell r="F20">
            <v>90000</v>
          </cell>
          <cell r="G20">
            <v>280000</v>
          </cell>
          <cell r="I20">
            <v>8.9565217391304342E-3</v>
          </cell>
          <cell r="O20">
            <v>0.31533333333333335</v>
          </cell>
          <cell r="S20">
            <v>843</v>
          </cell>
          <cell r="U20">
            <v>27.5</v>
          </cell>
          <cell r="W20">
            <v>148</v>
          </cell>
          <cell r="Y20">
            <v>19262</v>
          </cell>
          <cell r="AA20">
            <v>7.6999999999999999E-2</v>
          </cell>
          <cell r="AC20">
            <v>1.4</v>
          </cell>
          <cell r="AE20">
            <v>9.7200000000000006</v>
          </cell>
          <cell r="AG20">
            <v>259</v>
          </cell>
          <cell r="AH20">
            <v>6.08</v>
          </cell>
          <cell r="AJ20">
            <v>9</v>
          </cell>
          <cell r="AL20">
            <v>35</v>
          </cell>
          <cell r="AN20">
            <v>3</v>
          </cell>
          <cell r="AT20">
            <v>0</v>
          </cell>
          <cell r="AU20">
            <v>1.75</v>
          </cell>
          <cell r="AW20">
            <v>337</v>
          </cell>
          <cell r="BB20">
            <v>18.869999999999997</v>
          </cell>
          <cell r="BD20">
            <v>0.02</v>
          </cell>
          <cell r="BF20">
            <v>12.45</v>
          </cell>
          <cell r="BH20">
            <v>3.1259999999999999</v>
          </cell>
          <cell r="BJ20">
            <v>0.61</v>
          </cell>
          <cell r="BL20">
            <v>39</v>
          </cell>
          <cell r="BN20">
            <v>1238</v>
          </cell>
        </row>
        <row r="21">
          <cell r="C21">
            <v>653450</v>
          </cell>
          <cell r="D21">
            <v>33.1</v>
          </cell>
          <cell r="F21">
            <v>124000</v>
          </cell>
          <cell r="G21">
            <v>340000</v>
          </cell>
          <cell r="I21">
            <v>1.0303030303030303E-2</v>
          </cell>
          <cell r="O21">
            <v>0.19866666666666669</v>
          </cell>
          <cell r="S21">
            <v>742</v>
          </cell>
          <cell r="U21">
            <v>48.14</v>
          </cell>
          <cell r="W21">
            <v>240</v>
          </cell>
          <cell r="Y21">
            <v>21268</v>
          </cell>
          <cell r="AA21">
            <v>8.5000000000000006E-2</v>
          </cell>
          <cell r="AC21">
            <v>1.1000000000000001</v>
          </cell>
          <cell r="AE21">
            <v>9.1999999999999993</v>
          </cell>
          <cell r="AG21">
            <v>525</v>
          </cell>
          <cell r="AH21">
            <v>6.12</v>
          </cell>
          <cell r="AJ21">
            <v>9</v>
          </cell>
          <cell r="AL21">
            <v>27</v>
          </cell>
          <cell r="AN21">
            <v>3</v>
          </cell>
          <cell r="AT21">
            <v>1</v>
          </cell>
          <cell r="AU21">
            <v>2.1</v>
          </cell>
          <cell r="AW21">
            <v>351</v>
          </cell>
          <cell r="BB21">
            <v>18.869999999999997</v>
          </cell>
          <cell r="BD21">
            <v>2.5000000000000001E-2</v>
          </cell>
          <cell r="BF21">
            <v>10.8</v>
          </cell>
          <cell r="BH21">
            <v>3.0579999999999998</v>
          </cell>
          <cell r="BJ21">
            <v>0.64</v>
          </cell>
          <cell r="BL21">
            <v>33</v>
          </cell>
          <cell r="BN21">
            <v>5419</v>
          </cell>
        </row>
        <row r="22">
          <cell r="C22">
            <v>652405</v>
          </cell>
          <cell r="D22">
            <v>36.1</v>
          </cell>
          <cell r="F22">
            <v>260000</v>
          </cell>
          <cell r="G22">
            <v>1000000</v>
          </cell>
          <cell r="I22">
            <v>1.1599999999999999E-2</v>
          </cell>
          <cell r="O22">
            <v>0.23999999999999996</v>
          </cell>
          <cell r="S22">
            <v>2062</v>
          </cell>
          <cell r="U22">
            <v>50.73</v>
          </cell>
          <cell r="W22">
            <v>189</v>
          </cell>
          <cell r="Y22">
            <v>30661</v>
          </cell>
          <cell r="AA22">
            <v>5.2999999999999999E-2</v>
          </cell>
          <cell r="AC22">
            <v>2.8</v>
          </cell>
          <cell r="AE22">
            <v>15.03</v>
          </cell>
          <cell r="AG22">
            <v>6149</v>
          </cell>
          <cell r="AH22">
            <v>10.95</v>
          </cell>
          <cell r="AJ22">
            <v>12.25</v>
          </cell>
          <cell r="AL22">
            <v>188</v>
          </cell>
          <cell r="AN22">
            <v>6</v>
          </cell>
          <cell r="AT22">
            <v>2</v>
          </cell>
          <cell r="AU22">
            <v>3.44</v>
          </cell>
          <cell r="AW22">
            <v>233</v>
          </cell>
          <cell r="BB22">
            <v>21.270000000000003</v>
          </cell>
          <cell r="BD22">
            <v>0.185</v>
          </cell>
          <cell r="BF22">
            <v>15.7</v>
          </cell>
          <cell r="BH22">
            <v>3.69</v>
          </cell>
          <cell r="BJ22">
            <v>0.47</v>
          </cell>
          <cell r="BL22">
            <v>71</v>
          </cell>
          <cell r="BN22">
            <v>1694</v>
          </cell>
        </row>
        <row r="23">
          <cell r="C23">
            <v>649495</v>
          </cell>
          <cell r="D23">
            <v>33.700000000000003</v>
          </cell>
          <cell r="F23">
            <v>260000</v>
          </cell>
          <cell r="G23">
            <v>800000</v>
          </cell>
          <cell r="I23">
            <v>1.0864197530864197E-2</v>
          </cell>
          <cell r="O23">
            <v>0.23599999999999999</v>
          </cell>
          <cell r="S23">
            <v>1537</v>
          </cell>
          <cell r="U23">
            <v>45.55</v>
          </cell>
          <cell r="W23">
            <v>176</v>
          </cell>
          <cell r="Y23">
            <v>32597</v>
          </cell>
          <cell r="AA23">
            <v>4.8000000000000001E-2</v>
          </cell>
          <cell r="AC23">
            <v>2.2000000000000002</v>
          </cell>
          <cell r="AE23">
            <v>11.32</v>
          </cell>
          <cell r="AG23">
            <v>3118</v>
          </cell>
          <cell r="AH23">
            <v>11.36</v>
          </cell>
          <cell r="AJ23">
            <v>10.75</v>
          </cell>
          <cell r="AL23">
            <v>132</v>
          </cell>
          <cell r="AN23">
            <v>5</v>
          </cell>
          <cell r="AT23">
            <v>4</v>
          </cell>
          <cell r="AU23">
            <v>2.67</v>
          </cell>
          <cell r="AW23">
            <v>237</v>
          </cell>
          <cell r="BB23">
            <v>18.869999999999997</v>
          </cell>
          <cell r="BD23">
            <v>7.3999999999999996E-2</v>
          </cell>
          <cell r="BF23">
            <v>13.5</v>
          </cell>
          <cell r="BH23">
            <v>3.39</v>
          </cell>
          <cell r="BJ23">
            <v>0.69</v>
          </cell>
          <cell r="BL23">
            <v>56</v>
          </cell>
          <cell r="BN23">
            <v>1765</v>
          </cell>
        </row>
        <row r="24">
          <cell r="C24">
            <v>646449</v>
          </cell>
          <cell r="D24">
            <v>33.9</v>
          </cell>
          <cell r="F24">
            <v>380000</v>
          </cell>
          <cell r="G24">
            <v>1240000</v>
          </cell>
          <cell r="I24">
            <v>1.1833333333333333E-2</v>
          </cell>
          <cell r="O24">
            <v>0.15133333333333335</v>
          </cell>
          <cell r="S24">
            <v>2657</v>
          </cell>
          <cell r="U24">
            <v>48.18</v>
          </cell>
          <cell r="W24">
            <v>204</v>
          </cell>
          <cell r="Y24">
            <v>45004</v>
          </cell>
          <cell r="AA24">
            <v>5.6000000000000001E-2</v>
          </cell>
          <cell r="AC24">
            <v>0.3</v>
          </cell>
          <cell r="AE24">
            <v>15.59</v>
          </cell>
          <cell r="AG24">
            <v>7325</v>
          </cell>
          <cell r="AH24">
            <v>10.97</v>
          </cell>
          <cell r="AJ24">
            <v>12</v>
          </cell>
          <cell r="AL24">
            <v>125</v>
          </cell>
          <cell r="AN24">
            <v>5</v>
          </cell>
          <cell r="AT24">
            <v>3</v>
          </cell>
          <cell r="AU24">
            <v>2.5</v>
          </cell>
          <cell r="AW24">
            <v>351</v>
          </cell>
          <cell r="BB24">
            <v>20.97</v>
          </cell>
          <cell r="BD24">
            <v>0.378</v>
          </cell>
          <cell r="BF24">
            <v>13.69</v>
          </cell>
          <cell r="BH24">
            <v>3.508</v>
          </cell>
          <cell r="BJ24">
            <v>0.56000000000000005</v>
          </cell>
          <cell r="BL24">
            <v>74</v>
          </cell>
          <cell r="BN24">
            <v>3932</v>
          </cell>
        </row>
        <row r="25">
          <cell r="C25">
            <v>645966</v>
          </cell>
          <cell r="D25">
            <v>30.9</v>
          </cell>
          <cell r="F25">
            <v>320000</v>
          </cell>
          <cell r="G25">
            <v>1060000</v>
          </cell>
          <cell r="I25">
            <v>1.0404040404040403E-2</v>
          </cell>
          <cell r="O25">
            <v>0.13600000000000004</v>
          </cell>
          <cell r="S25">
            <v>2791</v>
          </cell>
          <cell r="U25">
            <v>54.46</v>
          </cell>
          <cell r="W25">
            <v>191</v>
          </cell>
          <cell r="Y25">
            <v>33589</v>
          </cell>
          <cell r="AA25">
            <v>5.5E-2</v>
          </cell>
          <cell r="AC25">
            <v>1.6</v>
          </cell>
          <cell r="AE25">
            <v>15.44</v>
          </cell>
          <cell r="AG25">
            <v>3555</v>
          </cell>
          <cell r="AH25">
            <v>10.53</v>
          </cell>
          <cell r="AJ25">
            <v>12.75</v>
          </cell>
          <cell r="AL25">
            <v>293</v>
          </cell>
          <cell r="AN25">
            <v>5</v>
          </cell>
          <cell r="AT25">
            <v>3</v>
          </cell>
          <cell r="AU25">
            <v>2.97</v>
          </cell>
          <cell r="AW25">
            <v>349</v>
          </cell>
          <cell r="BB25">
            <v>19.869999999999997</v>
          </cell>
          <cell r="BD25">
            <v>0.33</v>
          </cell>
          <cell r="BF25">
            <v>16.2</v>
          </cell>
          <cell r="BH25">
            <v>3.36</v>
          </cell>
          <cell r="BJ25">
            <v>0.57999999999999996</v>
          </cell>
          <cell r="BL25">
            <v>80</v>
          </cell>
          <cell r="BN25">
            <v>2455</v>
          </cell>
        </row>
        <row r="26">
          <cell r="C26">
            <v>634464</v>
          </cell>
          <cell r="D26">
            <v>33.700000000000003</v>
          </cell>
          <cell r="F26">
            <v>116000</v>
          </cell>
          <cell r="G26">
            <v>380000</v>
          </cell>
          <cell r="I26">
            <v>8.9473684210526309E-3</v>
          </cell>
          <cell r="O26">
            <v>0.18000000000000002</v>
          </cell>
          <cell r="S26">
            <v>1327</v>
          </cell>
          <cell r="U26">
            <v>45.33</v>
          </cell>
          <cell r="W26">
            <v>175</v>
          </cell>
          <cell r="Y26">
            <v>27369</v>
          </cell>
          <cell r="AA26">
            <v>6.0999999999999999E-2</v>
          </cell>
          <cell r="AC26">
            <v>3.1</v>
          </cell>
          <cell r="AE26">
            <v>11.7</v>
          </cell>
          <cell r="AG26">
            <v>1087</v>
          </cell>
          <cell r="AH26">
            <v>8.8000000000000007</v>
          </cell>
          <cell r="AJ26">
            <v>11.75</v>
          </cell>
          <cell r="AL26">
            <v>218</v>
          </cell>
          <cell r="AN26">
            <v>11</v>
          </cell>
          <cell r="AT26">
            <v>2</v>
          </cell>
          <cell r="AU26">
            <v>2.02</v>
          </cell>
          <cell r="AW26">
            <v>351</v>
          </cell>
          <cell r="BB26">
            <v>18.869999999999997</v>
          </cell>
          <cell r="BD26">
            <v>2.1999999999999999E-2</v>
          </cell>
          <cell r="BF26">
            <v>12.75</v>
          </cell>
          <cell r="BH26">
            <v>3.1</v>
          </cell>
          <cell r="BJ26">
            <v>0.56000000000000005</v>
          </cell>
          <cell r="BL26">
            <v>26</v>
          </cell>
          <cell r="BN26">
            <v>2990</v>
          </cell>
        </row>
        <row r="27">
          <cell r="C27">
            <v>622104</v>
          </cell>
          <cell r="D27">
            <v>34.4</v>
          </cell>
          <cell r="F27">
            <v>200000</v>
          </cell>
          <cell r="G27">
            <v>640000</v>
          </cell>
          <cell r="I27">
            <v>1.125E-2</v>
          </cell>
          <cell r="O27">
            <v>0.20133333333333336</v>
          </cell>
          <cell r="S27">
            <v>1268</v>
          </cell>
          <cell r="U27">
            <v>52.22</v>
          </cell>
          <cell r="W27">
            <v>194</v>
          </cell>
          <cell r="Y27">
            <v>24155</v>
          </cell>
          <cell r="AA27">
            <v>7.0000000000000007E-2</v>
          </cell>
          <cell r="AC27">
            <v>2.1</v>
          </cell>
          <cell r="AE27">
            <v>11.52</v>
          </cell>
          <cell r="AG27">
            <v>1107</v>
          </cell>
          <cell r="AH27">
            <v>5.16</v>
          </cell>
          <cell r="AJ27">
            <v>9.76</v>
          </cell>
          <cell r="AL27">
            <v>51</v>
          </cell>
          <cell r="AN27">
            <v>7</v>
          </cell>
          <cell r="AT27">
            <v>2</v>
          </cell>
          <cell r="AU27">
            <v>2.12</v>
          </cell>
          <cell r="AW27">
            <v>369</v>
          </cell>
          <cell r="BB27">
            <v>20.97</v>
          </cell>
          <cell r="BD27">
            <v>0.182</v>
          </cell>
          <cell r="BF27">
            <v>12.85</v>
          </cell>
          <cell r="BH27">
            <v>3.262</v>
          </cell>
          <cell r="BJ27">
            <v>0.56999999999999995</v>
          </cell>
          <cell r="BL27">
            <v>66</v>
          </cell>
          <cell r="BN27">
            <v>4329</v>
          </cell>
        </row>
        <row r="28">
          <cell r="C28">
            <v>610613</v>
          </cell>
          <cell r="D28">
            <v>33.9</v>
          </cell>
          <cell r="F28">
            <v>116000</v>
          </cell>
          <cell r="G28">
            <v>360000</v>
          </cell>
          <cell r="I28">
            <v>9.4285714285714285E-3</v>
          </cell>
          <cell r="O28">
            <v>0.19466666666666665</v>
          </cell>
          <cell r="S28">
            <v>787</v>
          </cell>
          <cell r="U28">
            <v>47.43</v>
          </cell>
          <cell r="W28">
            <v>135</v>
          </cell>
          <cell r="Y28">
            <v>25629</v>
          </cell>
          <cell r="AA28">
            <v>4.3999999999999997E-2</v>
          </cell>
          <cell r="AC28">
            <v>3.2</v>
          </cell>
          <cell r="AE28">
            <v>11.09</v>
          </cell>
          <cell r="AG28">
            <v>614</v>
          </cell>
          <cell r="AH28">
            <v>8.1</v>
          </cell>
          <cell r="AJ28">
            <v>11.5</v>
          </cell>
          <cell r="AL28">
            <v>10</v>
          </cell>
          <cell r="AN28">
            <v>4</v>
          </cell>
          <cell r="AT28">
            <v>1</v>
          </cell>
          <cell r="AU28">
            <v>2.15</v>
          </cell>
          <cell r="AW28">
            <v>364</v>
          </cell>
          <cell r="BB28">
            <v>19.47</v>
          </cell>
          <cell r="BD28">
            <v>6.0000000000000001E-3</v>
          </cell>
          <cell r="BF28">
            <v>12.35</v>
          </cell>
          <cell r="BH28">
            <v>3.02</v>
          </cell>
          <cell r="BJ28">
            <v>0.68</v>
          </cell>
          <cell r="BL28">
            <v>32</v>
          </cell>
          <cell r="BN28">
            <v>2462</v>
          </cell>
        </row>
        <row r="29">
          <cell r="C29">
            <v>609893</v>
          </cell>
          <cell r="D29">
            <v>35.799999999999997</v>
          </cell>
          <cell r="F29">
            <v>102000</v>
          </cell>
          <cell r="G29">
            <v>300000</v>
          </cell>
          <cell r="I29">
            <v>9.6874999999999999E-3</v>
          </cell>
          <cell r="O29">
            <v>0.24733333333333332</v>
          </cell>
          <cell r="S29">
            <v>853</v>
          </cell>
          <cell r="U29">
            <v>38</v>
          </cell>
          <cell r="W29">
            <v>205</v>
          </cell>
          <cell r="Y29">
            <v>25623</v>
          </cell>
          <cell r="AA29">
            <v>0.06</v>
          </cell>
          <cell r="AC29">
            <v>0.9</v>
          </cell>
          <cell r="AE29">
            <v>10.08</v>
          </cell>
          <cell r="AG29">
            <v>582</v>
          </cell>
          <cell r="AH29">
            <v>6.86</v>
          </cell>
          <cell r="AJ29">
            <v>9.25</v>
          </cell>
          <cell r="AL29">
            <v>76</v>
          </cell>
          <cell r="AN29">
            <v>5</v>
          </cell>
          <cell r="AT29">
            <v>0</v>
          </cell>
          <cell r="AU29">
            <v>1</v>
          </cell>
          <cell r="AW29">
            <v>339</v>
          </cell>
          <cell r="BB29">
            <v>18.869999999999997</v>
          </cell>
          <cell r="BD29">
            <v>3.5999999999999997E-2</v>
          </cell>
          <cell r="BF29">
            <v>13.42</v>
          </cell>
          <cell r="BH29">
            <v>3.355</v>
          </cell>
          <cell r="BJ29">
            <v>0.56000000000000005</v>
          </cell>
          <cell r="BL29">
            <v>31</v>
          </cell>
          <cell r="BN29">
            <v>1753</v>
          </cell>
        </row>
        <row r="30">
          <cell r="C30">
            <v>609456</v>
          </cell>
          <cell r="D30">
            <v>36</v>
          </cell>
          <cell r="F30">
            <v>180000</v>
          </cell>
          <cell r="G30">
            <v>600000</v>
          </cell>
          <cell r="I30">
            <v>1.0937499999999999E-2</v>
          </cell>
          <cell r="O30">
            <v>0.28399999999999997</v>
          </cell>
          <cell r="S30">
            <v>1432</v>
          </cell>
          <cell r="U30">
            <v>49.51</v>
          </cell>
          <cell r="W30">
            <v>179</v>
          </cell>
          <cell r="Y30">
            <v>31249</v>
          </cell>
          <cell r="AA30">
            <v>6.6000000000000003E-2</v>
          </cell>
          <cell r="AC30">
            <v>3</v>
          </cell>
          <cell r="AE30">
            <v>14.39</v>
          </cell>
          <cell r="AG30">
            <v>3671</v>
          </cell>
          <cell r="AH30">
            <v>14.29</v>
          </cell>
          <cell r="AJ30">
            <v>11</v>
          </cell>
          <cell r="AL30">
            <v>16</v>
          </cell>
          <cell r="AN30">
            <v>4</v>
          </cell>
          <cell r="AT30">
            <v>1</v>
          </cell>
          <cell r="AU30">
            <v>2.41</v>
          </cell>
          <cell r="AW30">
            <v>208</v>
          </cell>
          <cell r="BB30">
            <v>21.270000000000003</v>
          </cell>
          <cell r="BD30">
            <v>0.11899999999999999</v>
          </cell>
          <cell r="BF30">
            <v>16.600000000000001</v>
          </cell>
          <cell r="BH30">
            <v>3.5960000000000001</v>
          </cell>
          <cell r="BJ30">
            <v>0.48</v>
          </cell>
          <cell r="BL30">
            <v>63</v>
          </cell>
          <cell r="BN30">
            <v>1412</v>
          </cell>
        </row>
        <row r="31">
          <cell r="C31">
            <v>603488</v>
          </cell>
          <cell r="D31">
            <v>36</v>
          </cell>
          <cell r="F31">
            <v>240000</v>
          </cell>
          <cell r="G31">
            <v>720000</v>
          </cell>
          <cell r="I31">
            <v>1.3478260869565217E-2</v>
          </cell>
          <cell r="O31">
            <v>0.19066666666666668</v>
          </cell>
          <cell r="S31">
            <v>924</v>
          </cell>
          <cell r="U31">
            <v>47.5</v>
          </cell>
          <cell r="W31">
            <v>218</v>
          </cell>
          <cell r="Y31">
            <v>26098</v>
          </cell>
          <cell r="AA31">
            <v>7.6999999999999999E-2</v>
          </cell>
          <cell r="AC31">
            <v>2.9</v>
          </cell>
          <cell r="AE31">
            <v>9.4499999999999993</v>
          </cell>
          <cell r="AG31">
            <v>2279</v>
          </cell>
          <cell r="AH31">
            <v>5.68</v>
          </cell>
          <cell r="AJ31">
            <v>10.79</v>
          </cell>
          <cell r="AL31">
            <v>2580</v>
          </cell>
          <cell r="AN31">
            <v>5</v>
          </cell>
          <cell r="AT31">
            <v>0</v>
          </cell>
          <cell r="AU31">
            <v>1.33</v>
          </cell>
          <cell r="AW31">
            <v>267</v>
          </cell>
          <cell r="BB31">
            <v>19.47</v>
          </cell>
          <cell r="BD31">
            <v>0.04</v>
          </cell>
          <cell r="BF31">
            <v>16.100000000000001</v>
          </cell>
          <cell r="BH31">
            <v>3.4209999999999998</v>
          </cell>
          <cell r="BJ31">
            <v>0.85</v>
          </cell>
          <cell r="BL31">
            <v>39</v>
          </cell>
          <cell r="BN31">
            <v>5587</v>
          </cell>
        </row>
        <row r="32">
          <cell r="C32">
            <v>599164</v>
          </cell>
          <cell r="D32">
            <v>30.5</v>
          </cell>
          <cell r="F32">
            <v>134000</v>
          </cell>
          <cell r="G32">
            <v>400000</v>
          </cell>
          <cell r="I32">
            <v>9.4871794871794878E-3</v>
          </cell>
          <cell r="O32">
            <v>0.122</v>
          </cell>
          <cell r="S32">
            <v>1053</v>
          </cell>
          <cell r="U32">
            <v>40</v>
          </cell>
          <cell r="W32">
            <v>189</v>
          </cell>
          <cell r="Y32">
            <v>19199</v>
          </cell>
          <cell r="AA32">
            <v>5.8000000000000003E-2</v>
          </cell>
          <cell r="AC32">
            <v>2.5</v>
          </cell>
          <cell r="AE32">
            <v>12.23</v>
          </cell>
          <cell r="AG32">
            <v>1302</v>
          </cell>
          <cell r="AH32">
            <v>6.36</v>
          </cell>
          <cell r="AJ32">
            <v>10.02</v>
          </cell>
          <cell r="AL32">
            <v>55</v>
          </cell>
          <cell r="AN32">
            <v>4</v>
          </cell>
          <cell r="AT32">
            <v>2</v>
          </cell>
          <cell r="AU32">
            <v>2.25</v>
          </cell>
          <cell r="AW32">
            <v>352</v>
          </cell>
          <cell r="BB32">
            <v>18.869999999999997</v>
          </cell>
          <cell r="BD32">
            <v>8.4000000000000005E-2</v>
          </cell>
          <cell r="BF32">
            <v>15</v>
          </cell>
          <cell r="BH32">
            <v>3.3130000000000002</v>
          </cell>
          <cell r="BJ32">
            <v>0.54</v>
          </cell>
          <cell r="BL32">
            <v>59</v>
          </cell>
          <cell r="BN32">
            <v>3738</v>
          </cell>
        </row>
        <row r="33">
          <cell r="C33">
            <v>556495</v>
          </cell>
          <cell r="D33">
            <v>35.299999999999997</v>
          </cell>
          <cell r="F33">
            <v>72000</v>
          </cell>
          <cell r="G33">
            <v>220000</v>
          </cell>
          <cell r="I33">
            <v>1.2727272727272728E-2</v>
          </cell>
          <cell r="O33">
            <v>0.24133333333333332</v>
          </cell>
          <cell r="S33">
            <v>844</v>
          </cell>
          <cell r="U33">
            <v>42.14</v>
          </cell>
          <cell r="W33">
            <v>289</v>
          </cell>
          <cell r="Y33">
            <v>26623</v>
          </cell>
          <cell r="AA33">
            <v>7.2999999999999995E-2</v>
          </cell>
          <cell r="AC33">
            <v>-0.2</v>
          </cell>
          <cell r="AE33">
            <v>10.56</v>
          </cell>
          <cell r="AG33">
            <v>786</v>
          </cell>
          <cell r="AH33">
            <v>6.96</v>
          </cell>
          <cell r="AJ33">
            <v>10</v>
          </cell>
          <cell r="AL33">
            <v>4</v>
          </cell>
          <cell r="AN33">
            <v>3</v>
          </cell>
          <cell r="AT33">
            <v>0</v>
          </cell>
          <cell r="AU33">
            <v>2.25</v>
          </cell>
          <cell r="AW33">
            <v>288</v>
          </cell>
          <cell r="BB33">
            <v>18.869999999999997</v>
          </cell>
          <cell r="BD33">
            <v>0.02</v>
          </cell>
          <cell r="BF33">
            <v>15.63</v>
          </cell>
          <cell r="BH33">
            <v>3.0579999999999998</v>
          </cell>
          <cell r="BJ33">
            <v>0.76</v>
          </cell>
          <cell r="BL33">
            <v>40</v>
          </cell>
          <cell r="BN33">
            <v>2076</v>
          </cell>
        </row>
        <row r="34">
          <cell r="C34">
            <v>526116</v>
          </cell>
          <cell r="D34">
            <v>33.200000000000003</v>
          </cell>
          <cell r="F34">
            <v>88000</v>
          </cell>
          <cell r="G34">
            <v>260000</v>
          </cell>
          <cell r="I34">
            <v>0.01</v>
          </cell>
          <cell r="O34">
            <v>0.24133333333333332</v>
          </cell>
          <cell r="S34">
            <v>827</v>
          </cell>
          <cell r="U34">
            <v>50</v>
          </cell>
          <cell r="W34">
            <v>167</v>
          </cell>
          <cell r="Y34">
            <v>20393</v>
          </cell>
          <cell r="AA34">
            <v>6.6000000000000003E-2</v>
          </cell>
          <cell r="AC34">
            <v>1.5</v>
          </cell>
          <cell r="AE34">
            <v>11.67</v>
          </cell>
          <cell r="AG34">
            <v>783</v>
          </cell>
          <cell r="AH34">
            <v>6.17</v>
          </cell>
          <cell r="AJ34">
            <v>10.07</v>
          </cell>
          <cell r="AL34">
            <v>14</v>
          </cell>
          <cell r="AN34">
            <v>3</v>
          </cell>
          <cell r="AT34">
            <v>0</v>
          </cell>
          <cell r="AU34">
            <v>2.4</v>
          </cell>
          <cell r="AW34">
            <v>300</v>
          </cell>
          <cell r="BB34">
            <v>18.869999999999997</v>
          </cell>
          <cell r="BD34">
            <v>3.5000000000000003E-2</v>
          </cell>
          <cell r="BF34">
            <v>13.19</v>
          </cell>
          <cell r="BH34">
            <v>3.1869999999999998</v>
          </cell>
          <cell r="BJ34">
            <v>0.85</v>
          </cell>
          <cell r="BL34">
            <v>39</v>
          </cell>
          <cell r="BN34">
            <v>1689</v>
          </cell>
        </row>
        <row r="35">
          <cell r="C35">
            <v>509924</v>
          </cell>
          <cell r="D35">
            <v>29.4</v>
          </cell>
          <cell r="F35">
            <v>84000</v>
          </cell>
          <cell r="G35">
            <v>260000</v>
          </cell>
          <cell r="I35">
            <v>1.0727272727272728E-2</v>
          </cell>
          <cell r="O35">
            <v>0.16800000000000001</v>
          </cell>
          <cell r="S35">
            <v>850</v>
          </cell>
          <cell r="U35">
            <v>38</v>
          </cell>
          <cell r="W35">
            <v>286</v>
          </cell>
          <cell r="Y35">
            <v>19752</v>
          </cell>
          <cell r="AA35">
            <v>0.10100000000000001</v>
          </cell>
          <cell r="AC35">
            <v>2.4</v>
          </cell>
          <cell r="AE35">
            <v>9.66</v>
          </cell>
          <cell r="AG35">
            <v>337</v>
          </cell>
          <cell r="AH35">
            <v>5.77</v>
          </cell>
          <cell r="AJ35">
            <v>11</v>
          </cell>
          <cell r="AL35">
            <v>22</v>
          </cell>
          <cell r="AN35">
            <v>5</v>
          </cell>
          <cell r="AT35">
            <v>0</v>
          </cell>
          <cell r="AU35">
            <v>2</v>
          </cell>
          <cell r="AW35">
            <v>245</v>
          </cell>
          <cell r="BB35">
            <v>20.97</v>
          </cell>
          <cell r="BD35">
            <v>2.1000000000000001E-2</v>
          </cell>
          <cell r="BF35">
            <v>15.16</v>
          </cell>
          <cell r="BH35">
            <v>3.649</v>
          </cell>
          <cell r="BJ35">
            <v>0.73</v>
          </cell>
          <cell r="BL35">
            <v>42</v>
          </cell>
          <cell r="BN35">
            <v>1317</v>
          </cell>
        </row>
        <row r="36">
          <cell r="C36">
            <v>479686</v>
          </cell>
          <cell r="D36">
            <v>33.4</v>
          </cell>
          <cell r="F36">
            <v>168000</v>
          </cell>
          <cell r="G36">
            <v>540000</v>
          </cell>
          <cell r="I36">
            <v>1.0576923076923078E-2</v>
          </cell>
          <cell r="O36">
            <v>0.29000000000000004</v>
          </cell>
          <cell r="S36">
            <v>1037</v>
          </cell>
          <cell r="U36">
            <v>38.799999999999997</v>
          </cell>
          <cell r="W36">
            <v>183</v>
          </cell>
          <cell r="Y36">
            <v>25645</v>
          </cell>
          <cell r="AA36">
            <v>7.0000000000000007E-2</v>
          </cell>
          <cell r="AC36">
            <v>2</v>
          </cell>
          <cell r="AE36">
            <v>13.94</v>
          </cell>
          <cell r="AG36">
            <v>1074</v>
          </cell>
          <cell r="AH36">
            <v>6.68</v>
          </cell>
          <cell r="AJ36">
            <v>10</v>
          </cell>
          <cell r="AL36">
            <v>7</v>
          </cell>
          <cell r="AN36">
            <v>4</v>
          </cell>
          <cell r="AT36">
            <v>1</v>
          </cell>
          <cell r="AU36">
            <v>2.2000000000000002</v>
          </cell>
          <cell r="AW36">
            <v>245</v>
          </cell>
          <cell r="BB36">
            <v>20.97</v>
          </cell>
          <cell r="BD36">
            <v>3.7999999999999999E-2</v>
          </cell>
          <cell r="BF36">
            <v>18.399999999999999</v>
          </cell>
          <cell r="BH36">
            <v>3.5680000000000001</v>
          </cell>
          <cell r="BJ36">
            <v>0.78</v>
          </cell>
          <cell r="BL36">
            <v>43</v>
          </cell>
          <cell r="BN36">
            <v>1609</v>
          </cell>
        </row>
        <row r="37">
          <cell r="C37">
            <v>469428</v>
          </cell>
          <cell r="D37">
            <v>33.200000000000003</v>
          </cell>
          <cell r="F37">
            <v>1180000</v>
          </cell>
          <cell r="G37">
            <v>3800000</v>
          </cell>
          <cell r="I37">
            <v>1.2727272727272728E-2</v>
          </cell>
          <cell r="O37">
            <v>0.1333333333333333</v>
          </cell>
          <cell r="S37">
            <v>1650</v>
          </cell>
          <cell r="U37">
            <v>45</v>
          </cell>
          <cell r="W37">
            <v>210</v>
          </cell>
          <cell r="Y37">
            <v>26866</v>
          </cell>
          <cell r="AA37">
            <v>7.6999999999999999E-2</v>
          </cell>
          <cell r="AC37">
            <v>1.6</v>
          </cell>
          <cell r="AE37">
            <v>9.74</v>
          </cell>
          <cell r="AG37">
            <v>702</v>
          </cell>
          <cell r="AH37">
            <v>7.15</v>
          </cell>
          <cell r="AJ37">
            <v>12.29</v>
          </cell>
          <cell r="AL37">
            <v>19</v>
          </cell>
          <cell r="AN37">
            <v>1</v>
          </cell>
          <cell r="AT37">
            <v>0</v>
          </cell>
          <cell r="AU37">
            <v>4</v>
          </cell>
          <cell r="AW37">
            <v>245</v>
          </cell>
          <cell r="BB37">
            <v>21.270000000000003</v>
          </cell>
          <cell r="BD37">
            <v>7.4999999999999997E-2</v>
          </cell>
          <cell r="BF37">
            <v>16.05</v>
          </cell>
          <cell r="BH37">
            <v>3.62</v>
          </cell>
          <cell r="BJ37">
            <v>0.73</v>
          </cell>
          <cell r="BL37">
            <v>66</v>
          </cell>
          <cell r="BN37">
            <v>1176</v>
          </cell>
        </row>
        <row r="38">
          <cell r="C38">
            <v>467007</v>
          </cell>
          <cell r="D38">
            <v>35</v>
          </cell>
          <cell r="F38">
            <v>152000</v>
          </cell>
          <cell r="G38">
            <v>480000</v>
          </cell>
          <cell r="I38">
            <v>9.7959183673469383E-3</v>
          </cell>
          <cell r="O38">
            <v>0.17133333333333334</v>
          </cell>
          <cell r="S38">
            <v>888</v>
          </cell>
          <cell r="U38">
            <v>43</v>
          </cell>
          <cell r="W38">
            <v>162</v>
          </cell>
          <cell r="Y38">
            <v>26806</v>
          </cell>
          <cell r="AA38">
            <v>0.06</v>
          </cell>
          <cell r="AC38">
            <v>0.5</v>
          </cell>
          <cell r="AE38">
            <v>10.44</v>
          </cell>
          <cell r="AG38">
            <v>1198</v>
          </cell>
          <cell r="AH38">
            <v>6.91</v>
          </cell>
          <cell r="AJ38">
            <v>12.02</v>
          </cell>
          <cell r="AL38">
            <v>70</v>
          </cell>
          <cell r="AN38">
            <v>6</v>
          </cell>
          <cell r="AT38">
            <v>2</v>
          </cell>
          <cell r="AU38">
            <v>2.58</v>
          </cell>
          <cell r="AW38">
            <v>358</v>
          </cell>
          <cell r="BB38">
            <v>18.869999999999997</v>
          </cell>
          <cell r="BD38">
            <v>3.5000000000000003E-2</v>
          </cell>
          <cell r="BF38">
            <v>12.79</v>
          </cell>
          <cell r="BH38">
            <v>2.9820000000000002</v>
          </cell>
          <cell r="BJ38">
            <v>0.6</v>
          </cell>
          <cell r="BL38">
            <v>32</v>
          </cell>
          <cell r="BN38">
            <v>2805</v>
          </cell>
        </row>
        <row r="39">
          <cell r="C39">
            <v>457587</v>
          </cell>
          <cell r="D39">
            <v>35.299999999999997</v>
          </cell>
          <cell r="F39">
            <v>340000</v>
          </cell>
          <cell r="G39">
            <v>1020000</v>
          </cell>
          <cell r="I39">
            <v>1.0699999999999999E-2</v>
          </cell>
          <cell r="O39">
            <v>0.29066666666666668</v>
          </cell>
          <cell r="S39">
            <v>927</v>
          </cell>
          <cell r="U39">
            <v>65</v>
          </cell>
          <cell r="W39">
            <v>189</v>
          </cell>
          <cell r="Y39">
            <v>24570</v>
          </cell>
          <cell r="AA39">
            <v>6.3E-2</v>
          </cell>
          <cell r="AC39">
            <v>2.2999999999999998</v>
          </cell>
          <cell r="AE39">
            <v>11.06</v>
          </cell>
          <cell r="AG39">
            <v>241</v>
          </cell>
          <cell r="AH39">
            <v>5.86</v>
          </cell>
          <cell r="AJ39">
            <v>10</v>
          </cell>
          <cell r="AL39">
            <v>9</v>
          </cell>
          <cell r="AN39">
            <v>1</v>
          </cell>
          <cell r="AT39">
            <v>0</v>
          </cell>
          <cell r="AU39">
            <v>1.49</v>
          </cell>
          <cell r="AW39">
            <v>300</v>
          </cell>
          <cell r="BB39">
            <v>19.869999999999997</v>
          </cell>
          <cell r="BD39">
            <v>1.9E-2</v>
          </cell>
          <cell r="BF39">
            <v>12.5</v>
          </cell>
          <cell r="BH39">
            <v>3.13</v>
          </cell>
          <cell r="BJ39">
            <v>0.85</v>
          </cell>
          <cell r="BL39">
            <v>34</v>
          </cell>
          <cell r="BN39">
            <v>877</v>
          </cell>
        </row>
        <row r="40">
          <cell r="C40">
            <v>448479</v>
          </cell>
          <cell r="D40">
            <v>34.799999999999997</v>
          </cell>
          <cell r="F40">
            <v>130000</v>
          </cell>
          <cell r="G40">
            <v>380000</v>
          </cell>
          <cell r="I40">
            <v>1.0270270270270269E-2</v>
          </cell>
          <cell r="O40">
            <v>0.22800000000000006</v>
          </cell>
          <cell r="S40">
            <v>1149</v>
          </cell>
          <cell r="U40">
            <v>55</v>
          </cell>
          <cell r="W40">
            <v>240</v>
          </cell>
          <cell r="Y40">
            <v>31878</v>
          </cell>
          <cell r="AA40">
            <v>6.0999999999999999E-2</v>
          </cell>
          <cell r="AC40">
            <v>0</v>
          </cell>
          <cell r="AE40">
            <v>14.91</v>
          </cell>
          <cell r="AG40">
            <v>315</v>
          </cell>
          <cell r="AH40">
            <v>9.8800000000000008</v>
          </cell>
          <cell r="AJ40">
            <v>10.77</v>
          </cell>
          <cell r="AL40">
            <v>1</v>
          </cell>
          <cell r="AN40">
            <v>0</v>
          </cell>
          <cell r="AT40">
            <v>0</v>
          </cell>
          <cell r="AU40">
            <v>2</v>
          </cell>
          <cell r="AW40">
            <v>367</v>
          </cell>
          <cell r="BB40">
            <v>18.869999999999997</v>
          </cell>
          <cell r="BD40">
            <v>7.0000000000000001E-3</v>
          </cell>
          <cell r="BF40">
            <v>14.95</v>
          </cell>
          <cell r="BH40">
            <v>3.1379999999999999</v>
          </cell>
          <cell r="BJ40">
            <v>0.6</v>
          </cell>
          <cell r="BL40">
            <v>31</v>
          </cell>
          <cell r="BN40">
            <v>377</v>
          </cell>
        </row>
        <row r="41">
          <cell r="C41">
            <v>447841</v>
          </cell>
          <cell r="D41">
            <v>33.200000000000003</v>
          </cell>
          <cell r="F41">
            <v>400000</v>
          </cell>
          <cell r="G41">
            <v>1220000</v>
          </cell>
          <cell r="I41">
            <v>1.2166666666666666E-2</v>
          </cell>
          <cell r="O41">
            <v>0.17266666666666666</v>
          </cell>
          <cell r="S41">
            <v>1255</v>
          </cell>
          <cell r="U41">
            <v>47.5</v>
          </cell>
          <cell r="W41">
            <v>214</v>
          </cell>
          <cell r="Y41">
            <v>35719</v>
          </cell>
          <cell r="AA41">
            <v>0.08</v>
          </cell>
          <cell r="AC41">
            <v>2.1</v>
          </cell>
          <cell r="AE41">
            <v>12.4</v>
          </cell>
          <cell r="AG41">
            <v>1199</v>
          </cell>
          <cell r="AH41">
            <v>11.1</v>
          </cell>
          <cell r="AJ41">
            <v>13.49</v>
          </cell>
          <cell r="AL41">
            <v>330</v>
          </cell>
          <cell r="AN41">
            <v>12</v>
          </cell>
          <cell r="AT41">
            <v>3</v>
          </cell>
          <cell r="AU41">
            <v>2.38</v>
          </cell>
          <cell r="AW41">
            <v>327</v>
          </cell>
          <cell r="BB41">
            <v>19.869999999999997</v>
          </cell>
          <cell r="BD41">
            <v>0.113</v>
          </cell>
          <cell r="BF41">
            <v>12.25</v>
          </cell>
          <cell r="BH41">
            <v>3.37</v>
          </cell>
          <cell r="BJ41">
            <v>0.6</v>
          </cell>
          <cell r="BL41">
            <v>46</v>
          </cell>
          <cell r="BN41">
            <v>2693</v>
          </cell>
        </row>
        <row r="42">
          <cell r="C42">
            <v>439886</v>
          </cell>
          <cell r="D42">
            <v>34.9</v>
          </cell>
          <cell r="F42">
            <v>62000</v>
          </cell>
          <cell r="G42">
            <v>200000</v>
          </cell>
          <cell r="I42">
            <v>8.0499999999999999E-3</v>
          </cell>
          <cell r="O42">
            <v>0.29733333333333334</v>
          </cell>
          <cell r="S42">
            <v>934</v>
          </cell>
          <cell r="U42">
            <v>47.6</v>
          </cell>
          <cell r="W42">
            <v>203</v>
          </cell>
          <cell r="Y42">
            <v>29064</v>
          </cell>
          <cell r="AA42">
            <v>0.06</v>
          </cell>
          <cell r="AC42">
            <v>-0.1</v>
          </cell>
          <cell r="AE42">
            <v>10.98</v>
          </cell>
          <cell r="AG42">
            <v>388</v>
          </cell>
          <cell r="AH42">
            <v>6.64</v>
          </cell>
          <cell r="AJ42">
            <v>10.75</v>
          </cell>
          <cell r="AL42">
            <v>28</v>
          </cell>
          <cell r="AN42">
            <v>4</v>
          </cell>
          <cell r="AT42">
            <v>0</v>
          </cell>
          <cell r="AU42">
            <v>3.33</v>
          </cell>
          <cell r="AW42">
            <v>237</v>
          </cell>
          <cell r="BB42">
            <v>18.869999999999997</v>
          </cell>
          <cell r="BD42">
            <v>1.2E-2</v>
          </cell>
          <cell r="BF42">
            <v>14.23</v>
          </cell>
          <cell r="BH42">
            <v>3.3069999999999999</v>
          </cell>
          <cell r="BJ42">
            <v>0.69</v>
          </cell>
          <cell r="BL42">
            <v>33</v>
          </cell>
          <cell r="BN42">
            <v>884</v>
          </cell>
        </row>
        <row r="43">
          <cell r="C43">
            <v>434353</v>
          </cell>
          <cell r="D43">
            <v>33.700000000000003</v>
          </cell>
          <cell r="F43">
            <v>76000</v>
          </cell>
          <cell r="G43">
            <v>240000</v>
          </cell>
          <cell r="I43">
            <v>8.3999999999999995E-3</v>
          </cell>
          <cell r="O43">
            <v>0.26400000000000001</v>
          </cell>
          <cell r="S43">
            <v>937</v>
          </cell>
          <cell r="U43">
            <v>32.5</v>
          </cell>
          <cell r="W43">
            <v>175</v>
          </cell>
          <cell r="Y43">
            <v>26880</v>
          </cell>
          <cell r="AA43">
            <v>3.7999999999999999E-2</v>
          </cell>
          <cell r="AC43">
            <v>0.9</v>
          </cell>
          <cell r="AE43">
            <v>9.85</v>
          </cell>
          <cell r="AG43">
            <v>358</v>
          </cell>
          <cell r="AH43">
            <v>7.9</v>
          </cell>
          <cell r="AJ43">
            <v>9.5</v>
          </cell>
          <cell r="AL43">
            <v>13</v>
          </cell>
          <cell r="AN43">
            <v>2</v>
          </cell>
          <cell r="AT43">
            <v>0</v>
          </cell>
          <cell r="AU43">
            <v>2.0699999999999998</v>
          </cell>
          <cell r="AW43">
            <v>340</v>
          </cell>
          <cell r="BB43">
            <v>18.869999999999997</v>
          </cell>
          <cell r="BD43">
            <v>1.4999999999999999E-2</v>
          </cell>
          <cell r="BF43">
            <v>13.75</v>
          </cell>
          <cell r="BH43">
            <v>3.1629999999999998</v>
          </cell>
          <cell r="BJ43">
            <v>0.57999999999999996</v>
          </cell>
          <cell r="BL43">
            <v>41</v>
          </cell>
          <cell r="BN43">
            <v>1413</v>
          </cell>
        </row>
        <row r="44">
          <cell r="C44">
            <v>431746</v>
          </cell>
          <cell r="D44">
            <v>32</v>
          </cell>
          <cell r="F44">
            <v>126000</v>
          </cell>
          <cell r="G44">
            <v>400000</v>
          </cell>
          <cell r="I44">
            <v>8.5365853658536592E-3</v>
          </cell>
          <cell r="O44">
            <v>0.29266666666666669</v>
          </cell>
          <cell r="S44">
            <v>980</v>
          </cell>
          <cell r="U44">
            <v>47.33</v>
          </cell>
          <cell r="W44">
            <v>209</v>
          </cell>
          <cell r="Y44">
            <v>30306</v>
          </cell>
          <cell r="AA44">
            <v>5.7000000000000002E-2</v>
          </cell>
          <cell r="AC44">
            <v>3.9</v>
          </cell>
          <cell r="AE44">
            <v>11.17</v>
          </cell>
          <cell r="AG44">
            <v>450</v>
          </cell>
          <cell r="AH44">
            <v>7.81</v>
          </cell>
          <cell r="AJ44">
            <v>10</v>
          </cell>
          <cell r="AL44">
            <v>23</v>
          </cell>
          <cell r="AN44">
            <v>3</v>
          </cell>
          <cell r="AT44">
            <v>1</v>
          </cell>
          <cell r="AU44">
            <v>2.92</v>
          </cell>
          <cell r="AW44">
            <v>348</v>
          </cell>
          <cell r="BB44">
            <v>18.869999999999997</v>
          </cell>
          <cell r="BD44">
            <v>0.02</v>
          </cell>
          <cell r="BF44">
            <v>13.83</v>
          </cell>
          <cell r="BH44">
            <v>3.2170000000000001</v>
          </cell>
          <cell r="BJ44">
            <v>0.57999999999999996</v>
          </cell>
          <cell r="BL44">
            <v>29</v>
          </cell>
          <cell r="BN44">
            <v>804</v>
          </cell>
        </row>
        <row r="45">
          <cell r="C45">
            <v>417650</v>
          </cell>
          <cell r="D45">
            <v>39.200000000000003</v>
          </cell>
          <cell r="F45">
            <v>400000</v>
          </cell>
          <cell r="G45">
            <v>1200000</v>
          </cell>
          <cell r="I45">
            <v>1.2909090909090908E-2</v>
          </cell>
          <cell r="O45">
            <v>0.26066666666666666</v>
          </cell>
          <cell r="S45">
            <v>1865</v>
          </cell>
          <cell r="U45">
            <v>45.99</v>
          </cell>
          <cell r="W45">
            <v>161</v>
          </cell>
          <cell r="Y45">
            <v>20886</v>
          </cell>
          <cell r="AA45">
            <v>6.6000000000000003E-2</v>
          </cell>
          <cell r="AC45">
            <v>2.8</v>
          </cell>
          <cell r="AE45">
            <v>14.06</v>
          </cell>
          <cell r="AG45">
            <v>1070</v>
          </cell>
          <cell r="AH45">
            <v>6.76</v>
          </cell>
          <cell r="AJ45">
            <v>11</v>
          </cell>
          <cell r="AL45">
            <v>36</v>
          </cell>
          <cell r="AN45">
            <v>5</v>
          </cell>
          <cell r="AT45">
            <v>2</v>
          </cell>
          <cell r="AU45">
            <v>3</v>
          </cell>
          <cell r="AW45">
            <v>302</v>
          </cell>
          <cell r="BB45">
            <v>20.97</v>
          </cell>
          <cell r="BD45">
            <v>0.114</v>
          </cell>
          <cell r="BF45">
            <v>14.1</v>
          </cell>
          <cell r="BH45">
            <v>3.3359999999999999</v>
          </cell>
          <cell r="BJ45">
            <v>0.7</v>
          </cell>
          <cell r="BL45">
            <v>76</v>
          </cell>
          <cell r="BN45">
            <v>2379</v>
          </cell>
        </row>
        <row r="46">
          <cell r="C46">
            <v>406253</v>
          </cell>
          <cell r="D46">
            <v>35.299999999999997</v>
          </cell>
          <cell r="F46">
            <v>320000</v>
          </cell>
          <cell r="G46">
            <v>1140000</v>
          </cell>
          <cell r="I46">
            <v>1.5272727272727273E-2</v>
          </cell>
          <cell r="O46">
            <v>3.6666666666666646E-2</v>
          </cell>
          <cell r="S46">
            <v>1893</v>
          </cell>
          <cell r="U46">
            <v>47</v>
          </cell>
          <cell r="W46">
            <v>310</v>
          </cell>
          <cell r="Y46">
            <v>31930</v>
          </cell>
          <cell r="AA46">
            <v>5.3999999999999999E-2</v>
          </cell>
          <cell r="AC46">
            <v>2.7</v>
          </cell>
          <cell r="AE46">
            <v>14.76</v>
          </cell>
          <cell r="AG46">
            <v>928</v>
          </cell>
          <cell r="AH46">
            <v>8.94</v>
          </cell>
          <cell r="AJ46">
            <v>12</v>
          </cell>
          <cell r="AL46">
            <v>56</v>
          </cell>
          <cell r="AN46">
            <v>2</v>
          </cell>
          <cell r="AT46">
            <v>2</v>
          </cell>
          <cell r="AU46">
            <v>3</v>
          </cell>
          <cell r="AW46">
            <v>245</v>
          </cell>
          <cell r="BB46">
            <v>21.270000000000003</v>
          </cell>
          <cell r="BD46">
            <v>0.17899999999999999</v>
          </cell>
          <cell r="BF46">
            <v>15.74</v>
          </cell>
          <cell r="BH46">
            <v>3.7050000000000001</v>
          </cell>
          <cell r="BJ46">
            <v>0.66</v>
          </cell>
          <cell r="BL46">
            <v>69</v>
          </cell>
          <cell r="BN46">
            <v>4104</v>
          </cell>
        </row>
        <row r="47">
          <cell r="C47">
            <v>400070</v>
          </cell>
          <cell r="D47">
            <v>31.7</v>
          </cell>
          <cell r="F47">
            <v>240000</v>
          </cell>
          <cell r="G47">
            <v>800000</v>
          </cell>
          <cell r="I47">
            <v>9.8750000000000001E-3</v>
          </cell>
          <cell r="O47">
            <v>0.20200000000000004</v>
          </cell>
          <cell r="S47">
            <v>1278</v>
          </cell>
          <cell r="U47">
            <v>46.43</v>
          </cell>
          <cell r="W47">
            <v>172</v>
          </cell>
          <cell r="Y47">
            <v>48738</v>
          </cell>
          <cell r="AA47">
            <v>3.7999999999999999E-2</v>
          </cell>
          <cell r="AC47">
            <v>2.2999999999999998</v>
          </cell>
          <cell r="AE47">
            <v>13.11</v>
          </cell>
          <cell r="AG47">
            <v>846</v>
          </cell>
          <cell r="AH47">
            <v>7.13</v>
          </cell>
          <cell r="AJ47">
            <v>11.24</v>
          </cell>
          <cell r="AL47">
            <v>84</v>
          </cell>
          <cell r="AN47">
            <v>6</v>
          </cell>
          <cell r="AT47">
            <v>3</v>
          </cell>
          <cell r="AU47">
            <v>2.92</v>
          </cell>
          <cell r="AW47">
            <v>354</v>
          </cell>
          <cell r="BB47">
            <v>18.869999999999997</v>
          </cell>
          <cell r="BD47">
            <v>0.13900000000000001</v>
          </cell>
          <cell r="BF47">
            <v>14.5</v>
          </cell>
          <cell r="BH47">
            <v>2.99</v>
          </cell>
          <cell r="BJ47">
            <v>0.57999999999999996</v>
          </cell>
          <cell r="BL47">
            <v>65</v>
          </cell>
          <cell r="BN47">
            <v>1782</v>
          </cell>
        </row>
        <row r="48">
          <cell r="C48">
            <v>398121</v>
          </cell>
          <cell r="D48">
            <v>36</v>
          </cell>
          <cell r="F48">
            <v>74000</v>
          </cell>
          <cell r="G48">
            <v>220000</v>
          </cell>
          <cell r="I48">
            <v>8.1250000000000003E-3</v>
          </cell>
          <cell r="O48">
            <v>0.19399999999999998</v>
          </cell>
          <cell r="S48">
            <v>779</v>
          </cell>
          <cell r="U48">
            <v>41.25</v>
          </cell>
          <cell r="W48">
            <v>160</v>
          </cell>
          <cell r="Y48">
            <v>26883</v>
          </cell>
          <cell r="AA48">
            <v>4.8000000000000001E-2</v>
          </cell>
          <cell r="AC48">
            <v>1.3</v>
          </cell>
          <cell r="AE48">
            <v>8.48</v>
          </cell>
          <cell r="AG48">
            <v>375</v>
          </cell>
          <cell r="AH48">
            <v>8.3699999999999992</v>
          </cell>
          <cell r="AJ48">
            <v>11.93</v>
          </cell>
          <cell r="AL48">
            <v>4</v>
          </cell>
          <cell r="AN48">
            <v>6</v>
          </cell>
          <cell r="AT48">
            <v>0</v>
          </cell>
          <cell r="AU48">
            <v>2.99</v>
          </cell>
          <cell r="AW48">
            <v>364</v>
          </cell>
          <cell r="BB48">
            <v>19.47</v>
          </cell>
          <cell r="BD48">
            <v>0.01</v>
          </cell>
          <cell r="BF48">
            <v>10.76</v>
          </cell>
          <cell r="BH48">
            <v>2.9889999999999999</v>
          </cell>
          <cell r="BJ48">
            <v>0.64</v>
          </cell>
          <cell r="BL48">
            <v>36</v>
          </cell>
          <cell r="BN48">
            <v>1807</v>
          </cell>
        </row>
        <row r="49">
          <cell r="C49">
            <v>390113</v>
          </cell>
          <cell r="D49">
            <v>36.299999999999997</v>
          </cell>
          <cell r="F49">
            <v>138000</v>
          </cell>
          <cell r="G49">
            <v>400000</v>
          </cell>
          <cell r="I49">
            <v>9.5348837209302331E-3</v>
          </cell>
          <cell r="O49">
            <v>0.16066666666666668</v>
          </cell>
          <cell r="S49">
            <v>895</v>
          </cell>
          <cell r="U49">
            <v>60.75</v>
          </cell>
          <cell r="W49">
            <v>168</v>
          </cell>
          <cell r="Y49">
            <v>16812</v>
          </cell>
          <cell r="AA49">
            <v>6.6000000000000003E-2</v>
          </cell>
          <cell r="AC49">
            <v>0.7</v>
          </cell>
          <cell r="AE49">
            <v>11.11</v>
          </cell>
          <cell r="AG49">
            <v>1445</v>
          </cell>
          <cell r="AH49">
            <v>6.88</v>
          </cell>
          <cell r="AJ49">
            <v>9.75</v>
          </cell>
          <cell r="AL49">
            <v>260</v>
          </cell>
          <cell r="AN49">
            <v>6</v>
          </cell>
          <cell r="AT49">
            <v>3</v>
          </cell>
          <cell r="AU49">
            <v>2.5</v>
          </cell>
          <cell r="AW49">
            <v>334</v>
          </cell>
          <cell r="BB49">
            <v>19.869999999999997</v>
          </cell>
          <cell r="BD49">
            <v>0.111</v>
          </cell>
          <cell r="BF49">
            <v>13.67</v>
          </cell>
          <cell r="BH49">
            <v>3.2170000000000001</v>
          </cell>
          <cell r="BJ49">
            <v>0.49</v>
          </cell>
          <cell r="BL49">
            <v>57</v>
          </cell>
          <cell r="BN49">
            <v>2698</v>
          </cell>
        </row>
        <row r="50">
          <cell r="C50">
            <v>386552</v>
          </cell>
          <cell r="D50">
            <v>34</v>
          </cell>
          <cell r="F50">
            <v>52000</v>
          </cell>
          <cell r="G50">
            <v>156000</v>
          </cell>
          <cell r="I50">
            <v>9.4842311829289178E-3</v>
          </cell>
          <cell r="O50">
            <v>0.25600000000000001</v>
          </cell>
          <cell r="S50">
            <v>724</v>
          </cell>
          <cell r="U50">
            <v>31.25</v>
          </cell>
          <cell r="W50">
            <v>230</v>
          </cell>
          <cell r="Y50">
            <v>25204</v>
          </cell>
          <cell r="AA50">
            <v>0.06</v>
          </cell>
          <cell r="AC50">
            <v>-0.5</v>
          </cell>
          <cell r="AE50">
            <v>10.38</v>
          </cell>
          <cell r="AG50">
            <v>193</v>
          </cell>
          <cell r="AH50">
            <v>6.44</v>
          </cell>
          <cell r="AJ50">
            <v>10</v>
          </cell>
          <cell r="AL50">
            <v>2</v>
          </cell>
          <cell r="AN50">
            <v>5</v>
          </cell>
          <cell r="AT50">
            <v>0</v>
          </cell>
          <cell r="AU50">
            <v>1.6</v>
          </cell>
          <cell r="AW50">
            <v>351</v>
          </cell>
          <cell r="BB50">
            <v>18.869999999999997</v>
          </cell>
          <cell r="BD50">
            <v>7.0000000000000001E-3</v>
          </cell>
          <cell r="BF50">
            <v>11.75</v>
          </cell>
          <cell r="BH50">
            <v>3.0139999999999998</v>
          </cell>
          <cell r="BJ50">
            <v>0.62</v>
          </cell>
          <cell r="BL50">
            <v>32</v>
          </cell>
          <cell r="BN50">
            <v>1430</v>
          </cell>
        </row>
        <row r="51">
          <cell r="C51">
            <v>379577</v>
          </cell>
          <cell r="D51">
            <v>31.9</v>
          </cell>
          <cell r="F51">
            <v>400000</v>
          </cell>
          <cell r="G51">
            <v>1360000</v>
          </cell>
          <cell r="I51">
            <v>8.382352941176471E-3</v>
          </cell>
          <cell r="O51">
            <v>0.17</v>
          </cell>
          <cell r="S51">
            <v>869</v>
          </cell>
          <cell r="U51">
            <v>33.33</v>
          </cell>
          <cell r="W51">
            <v>169</v>
          </cell>
          <cell r="Y51">
            <v>25468</v>
          </cell>
          <cell r="AA51">
            <v>5.5E-2</v>
          </cell>
          <cell r="AC51">
            <v>3.3</v>
          </cell>
          <cell r="AE51">
            <v>8.4499999999999993</v>
          </cell>
          <cell r="AG51">
            <v>2426</v>
          </cell>
          <cell r="AH51">
            <v>5.68</v>
          </cell>
          <cell r="AJ51">
            <v>10.79</v>
          </cell>
          <cell r="AL51">
            <v>1</v>
          </cell>
          <cell r="AN51">
            <v>3</v>
          </cell>
          <cell r="AT51">
            <v>2</v>
          </cell>
          <cell r="AU51">
            <v>1.33</v>
          </cell>
          <cell r="AW51">
            <v>337</v>
          </cell>
          <cell r="BB51">
            <v>18.869999999999997</v>
          </cell>
          <cell r="BD51">
            <v>2E-3</v>
          </cell>
          <cell r="BF51">
            <v>12.9</v>
          </cell>
          <cell r="BH51">
            <v>3.15</v>
          </cell>
          <cell r="BJ51">
            <v>0.61</v>
          </cell>
          <cell r="BL51">
            <v>35</v>
          </cell>
          <cell r="BN51">
            <v>951</v>
          </cell>
        </row>
        <row r="52">
          <cell r="C52">
            <v>378715</v>
          </cell>
          <cell r="D52">
            <v>34.9</v>
          </cell>
          <cell r="F52">
            <v>100000</v>
          </cell>
          <cell r="G52">
            <v>300000</v>
          </cell>
          <cell r="I52">
            <v>1.1428571428571429E-2</v>
          </cell>
          <cell r="O52">
            <v>0.17800000000000002</v>
          </cell>
          <cell r="S52">
            <v>1425</v>
          </cell>
          <cell r="U52">
            <v>45</v>
          </cell>
          <cell r="W52">
            <v>321</v>
          </cell>
          <cell r="Y52">
            <v>26131</v>
          </cell>
          <cell r="AA52">
            <v>6.5000000000000002E-2</v>
          </cell>
          <cell r="AC52">
            <v>1.5</v>
          </cell>
          <cell r="AE52">
            <v>9.1999999999999993</v>
          </cell>
          <cell r="AG52">
            <v>1029</v>
          </cell>
          <cell r="AH52">
            <v>11.63</v>
          </cell>
          <cell r="AJ52">
            <v>10.32</v>
          </cell>
          <cell r="AL52">
            <v>208</v>
          </cell>
          <cell r="AN52">
            <v>6</v>
          </cell>
          <cell r="AT52">
            <v>2</v>
          </cell>
          <cell r="AU52">
            <v>2.62</v>
          </cell>
          <cell r="AW52">
            <v>365</v>
          </cell>
          <cell r="BB52">
            <v>20.97</v>
          </cell>
          <cell r="BD52">
            <v>6.9000000000000006E-2</v>
          </cell>
          <cell r="BF52">
            <v>13.25</v>
          </cell>
          <cell r="BH52">
            <v>3.089</v>
          </cell>
          <cell r="BJ52">
            <v>0.56999999999999995</v>
          </cell>
          <cell r="BL52">
            <v>56</v>
          </cell>
          <cell r="BN52">
            <v>1433</v>
          </cell>
        </row>
        <row r="53">
          <cell r="C53">
            <v>363630</v>
          </cell>
          <cell r="D53">
            <v>30</v>
          </cell>
          <cell r="F53">
            <v>60000</v>
          </cell>
          <cell r="G53">
            <v>184000</v>
          </cell>
          <cell r="I53">
            <v>9.3124999999999996E-3</v>
          </cell>
          <cell r="O53">
            <v>0.16866666666666666</v>
          </cell>
          <cell r="S53">
            <v>843</v>
          </cell>
          <cell r="U53">
            <v>61.67</v>
          </cell>
          <cell r="W53">
            <v>162</v>
          </cell>
          <cell r="Y53">
            <v>23261</v>
          </cell>
          <cell r="AA53">
            <v>9.5000000000000001E-2</v>
          </cell>
          <cell r="AC53">
            <v>2.2000000000000002</v>
          </cell>
          <cell r="AE53">
            <v>8.41</v>
          </cell>
          <cell r="AG53">
            <v>278</v>
          </cell>
          <cell r="AH53">
            <v>4.5999999999999996</v>
          </cell>
          <cell r="AJ53">
            <v>10.5</v>
          </cell>
          <cell r="AL53">
            <v>4</v>
          </cell>
          <cell r="AN53">
            <v>4</v>
          </cell>
          <cell r="AT53">
            <v>0</v>
          </cell>
          <cell r="AU53">
            <v>3.31</v>
          </cell>
          <cell r="AW53">
            <v>245</v>
          </cell>
          <cell r="BB53">
            <v>20.67</v>
          </cell>
          <cell r="BD53">
            <v>1.2E-2</v>
          </cell>
          <cell r="BF53">
            <v>16</v>
          </cell>
          <cell r="BH53">
            <v>3.6640000000000001</v>
          </cell>
          <cell r="BJ53">
            <v>0.73</v>
          </cell>
          <cell r="BL53">
            <v>34</v>
          </cell>
          <cell r="BN53">
            <v>934</v>
          </cell>
        </row>
        <row r="54">
          <cell r="C54">
            <v>352957</v>
          </cell>
          <cell r="D54">
            <v>34.5</v>
          </cell>
          <cell r="F54">
            <v>190000</v>
          </cell>
          <cell r="G54">
            <v>580000</v>
          </cell>
          <cell r="I54">
            <v>1.1129032258064516E-2</v>
          </cell>
          <cell r="O54">
            <v>0.19600000000000004</v>
          </cell>
          <cell r="S54">
            <v>1049</v>
          </cell>
          <cell r="U54">
            <v>48.5</v>
          </cell>
          <cell r="W54">
            <v>144</v>
          </cell>
          <cell r="Y54">
            <v>28779</v>
          </cell>
          <cell r="AA54">
            <v>6.8000000000000005E-2</v>
          </cell>
          <cell r="AC54">
            <v>1.3</v>
          </cell>
          <cell r="AE54">
            <v>12.85</v>
          </cell>
          <cell r="AG54">
            <v>644</v>
          </cell>
          <cell r="AH54">
            <v>6.5</v>
          </cell>
          <cell r="AJ54">
            <v>10.75</v>
          </cell>
          <cell r="AL54">
            <v>34</v>
          </cell>
          <cell r="AN54">
            <v>4</v>
          </cell>
          <cell r="AT54">
            <v>2</v>
          </cell>
          <cell r="AU54">
            <v>2.13</v>
          </cell>
          <cell r="AW54">
            <v>302</v>
          </cell>
          <cell r="BB54">
            <v>19.869999999999997</v>
          </cell>
          <cell r="BD54">
            <v>2.9000000000000001E-2</v>
          </cell>
          <cell r="BF54">
            <v>14.2</v>
          </cell>
          <cell r="BH54">
            <v>3.2410000000000001</v>
          </cell>
          <cell r="BJ54">
            <v>0.66</v>
          </cell>
          <cell r="BL54">
            <v>46</v>
          </cell>
          <cell r="BN54">
            <v>955</v>
          </cell>
        </row>
        <row r="55">
          <cell r="C55">
            <v>347884</v>
          </cell>
          <cell r="D55">
            <v>39.700000000000003</v>
          </cell>
          <cell r="F55">
            <v>86000</v>
          </cell>
          <cell r="G55">
            <v>300000</v>
          </cell>
          <cell r="I55">
            <v>1.1111111111111112E-2</v>
          </cell>
          <cell r="O55">
            <v>0.30119999999999997</v>
          </cell>
          <cell r="S55">
            <v>2398</v>
          </cell>
          <cell r="U55">
            <v>44.25</v>
          </cell>
          <cell r="W55">
            <v>267</v>
          </cell>
          <cell r="Y55">
            <v>30219</v>
          </cell>
          <cell r="AA55">
            <v>3.7999999999999999E-2</v>
          </cell>
          <cell r="AC55">
            <v>1.1000000000000001</v>
          </cell>
          <cell r="AE55">
            <v>17.77</v>
          </cell>
          <cell r="AG55">
            <v>1201</v>
          </cell>
          <cell r="AH55">
            <v>8.15</v>
          </cell>
          <cell r="AJ55">
            <v>15.25</v>
          </cell>
          <cell r="AL55">
            <v>71</v>
          </cell>
          <cell r="AN55">
            <v>4</v>
          </cell>
          <cell r="AT55">
            <v>0</v>
          </cell>
          <cell r="AU55">
            <v>2.62</v>
          </cell>
          <cell r="AW55">
            <v>311</v>
          </cell>
          <cell r="BB55">
            <v>23.570000000000004</v>
          </cell>
          <cell r="BD55">
            <v>0.08</v>
          </cell>
          <cell r="BF55">
            <v>21.05</v>
          </cell>
          <cell r="BH55">
            <v>4.0709999999999997</v>
          </cell>
          <cell r="BJ55">
            <v>0.74</v>
          </cell>
          <cell r="BL55">
            <v>63</v>
          </cell>
          <cell r="BN55">
            <v>683</v>
          </cell>
        </row>
        <row r="56">
          <cell r="C56">
            <v>345803</v>
          </cell>
          <cell r="D56">
            <v>33.299999999999997</v>
          </cell>
          <cell r="F56">
            <v>240000</v>
          </cell>
          <cell r="G56">
            <v>760000</v>
          </cell>
          <cell r="I56">
            <v>1.1052631578947368E-2</v>
          </cell>
          <cell r="O56">
            <v>0.18399999999999997</v>
          </cell>
          <cell r="S56">
            <v>1173</v>
          </cell>
          <cell r="U56">
            <v>45.55</v>
          </cell>
          <cell r="W56">
            <v>176</v>
          </cell>
          <cell r="Y56">
            <v>24528</v>
          </cell>
          <cell r="AA56">
            <v>4.8000000000000001E-2</v>
          </cell>
          <cell r="AC56">
            <v>2.2000000000000002</v>
          </cell>
          <cell r="AE56">
            <v>11.32</v>
          </cell>
          <cell r="AG56">
            <v>190</v>
          </cell>
          <cell r="AH56">
            <v>4.66</v>
          </cell>
          <cell r="AJ56">
            <v>11</v>
          </cell>
          <cell r="AL56">
            <v>0</v>
          </cell>
          <cell r="AN56">
            <v>0</v>
          </cell>
          <cell r="AT56">
            <v>0</v>
          </cell>
          <cell r="AU56">
            <v>2.67</v>
          </cell>
          <cell r="AW56">
            <v>237</v>
          </cell>
          <cell r="BB56">
            <v>18.869999999999997</v>
          </cell>
          <cell r="BD56">
            <v>5.8000000000000003E-2</v>
          </cell>
          <cell r="BF56">
            <v>13.5</v>
          </cell>
          <cell r="BH56">
            <v>3.36</v>
          </cell>
          <cell r="BJ56">
            <v>0.67</v>
          </cell>
          <cell r="BL56">
            <v>38</v>
          </cell>
          <cell r="BN56">
            <v>714</v>
          </cell>
        </row>
        <row r="57">
          <cell r="C57">
            <v>345012</v>
          </cell>
          <cell r="D57">
            <v>32.4</v>
          </cell>
          <cell r="F57">
            <v>520000</v>
          </cell>
          <cell r="G57">
            <v>1560000</v>
          </cell>
          <cell r="I57">
            <v>1.0466666666666668E-2</v>
          </cell>
          <cell r="O57">
            <v>0.20466666666666664</v>
          </cell>
          <cell r="S57">
            <v>1543</v>
          </cell>
          <cell r="U57">
            <v>46.33</v>
          </cell>
          <cell r="W57">
            <v>210</v>
          </cell>
          <cell r="Y57">
            <v>23137</v>
          </cell>
          <cell r="AA57">
            <v>7.0000000000000007E-2</v>
          </cell>
          <cell r="AC57">
            <v>1.1599999999999999</v>
          </cell>
          <cell r="AE57">
            <v>9.09</v>
          </cell>
          <cell r="AG57">
            <v>449</v>
          </cell>
          <cell r="AH57">
            <v>8.19</v>
          </cell>
          <cell r="AJ57">
            <v>12.99</v>
          </cell>
          <cell r="AL57">
            <v>88</v>
          </cell>
          <cell r="AN57">
            <v>2</v>
          </cell>
          <cell r="AT57">
            <v>2</v>
          </cell>
          <cell r="AU57">
            <v>1.67</v>
          </cell>
          <cell r="AW57">
            <v>245</v>
          </cell>
          <cell r="BB57">
            <v>20.67</v>
          </cell>
          <cell r="BD57">
            <v>4.9000000000000002E-2</v>
          </cell>
          <cell r="BF57">
            <v>15.3</v>
          </cell>
          <cell r="BH57">
            <v>3.61</v>
          </cell>
          <cell r="BJ57">
            <v>0.8</v>
          </cell>
          <cell r="BL57">
            <v>51</v>
          </cell>
          <cell r="BN57">
            <v>614</v>
          </cell>
        </row>
        <row r="58">
          <cell r="C58">
            <v>334227</v>
          </cell>
          <cell r="D58">
            <v>28.8</v>
          </cell>
          <cell r="F58">
            <v>340000</v>
          </cell>
          <cell r="G58">
            <v>1020000</v>
          </cell>
          <cell r="I58">
            <v>9.4000000000000004E-3</v>
          </cell>
          <cell r="O58">
            <v>0.21333333333333329</v>
          </cell>
          <cell r="S58">
            <v>1788</v>
          </cell>
          <cell r="U58">
            <v>50.5</v>
          </cell>
          <cell r="W58">
            <v>210</v>
          </cell>
          <cell r="Y58">
            <v>16330</v>
          </cell>
          <cell r="AA58">
            <v>7.6999999999999999E-2</v>
          </cell>
          <cell r="AC58">
            <v>1.6</v>
          </cell>
          <cell r="AE58">
            <v>11.05</v>
          </cell>
          <cell r="AG58">
            <v>323</v>
          </cell>
          <cell r="AH58">
            <v>8.19</v>
          </cell>
          <cell r="AJ58">
            <v>12.49</v>
          </cell>
          <cell r="AL58">
            <v>110</v>
          </cell>
          <cell r="AN58">
            <v>0</v>
          </cell>
          <cell r="AT58">
            <v>0</v>
          </cell>
          <cell r="AU58">
            <v>3</v>
          </cell>
          <cell r="AW58">
            <v>245</v>
          </cell>
          <cell r="BB58">
            <v>20.67</v>
          </cell>
          <cell r="BD58">
            <v>7.1999999999999995E-2</v>
          </cell>
          <cell r="BF58">
            <v>15.63</v>
          </cell>
          <cell r="BH58">
            <v>3.64</v>
          </cell>
          <cell r="BJ58">
            <v>0.8</v>
          </cell>
          <cell r="BL58">
            <v>61</v>
          </cell>
          <cell r="BN58">
            <v>549</v>
          </cell>
        </row>
        <row r="59">
          <cell r="C59">
            <v>318416</v>
          </cell>
          <cell r="D59">
            <v>34</v>
          </cell>
          <cell r="F59">
            <v>184000</v>
          </cell>
          <cell r="G59">
            <v>540000</v>
          </cell>
          <cell r="I59">
            <v>8.5714285714285719E-3</v>
          </cell>
          <cell r="O59">
            <v>0.17733333333333334</v>
          </cell>
          <cell r="S59">
            <v>940</v>
          </cell>
          <cell r="U59">
            <v>39.18</v>
          </cell>
          <cell r="W59">
            <v>211</v>
          </cell>
          <cell r="Y59">
            <v>22551</v>
          </cell>
          <cell r="AA59">
            <v>6.6000000000000003E-2</v>
          </cell>
          <cell r="AC59">
            <v>1.4</v>
          </cell>
          <cell r="AE59">
            <v>10.23</v>
          </cell>
          <cell r="AG59">
            <v>1403</v>
          </cell>
          <cell r="AH59">
            <v>8.94</v>
          </cell>
          <cell r="AJ59">
            <v>9.76</v>
          </cell>
          <cell r="AL59">
            <v>94</v>
          </cell>
          <cell r="AN59">
            <v>5</v>
          </cell>
          <cell r="AT59">
            <v>3</v>
          </cell>
          <cell r="AU59">
            <v>2.82</v>
          </cell>
          <cell r="AW59">
            <v>358</v>
          </cell>
          <cell r="BB59">
            <v>19.47</v>
          </cell>
          <cell r="BD59">
            <v>9.8000000000000004E-2</v>
          </cell>
          <cell r="BF59">
            <v>12.8</v>
          </cell>
          <cell r="BH59">
            <v>2.9750000000000001</v>
          </cell>
          <cell r="BJ59">
            <v>0.56999999999999995</v>
          </cell>
          <cell r="BL59">
            <v>60</v>
          </cell>
          <cell r="BN59">
            <v>2419</v>
          </cell>
        </row>
        <row r="60">
          <cell r="C60">
            <v>316619</v>
          </cell>
          <cell r="D60">
            <v>30.3</v>
          </cell>
          <cell r="F60">
            <v>240000</v>
          </cell>
          <cell r="G60">
            <v>740000</v>
          </cell>
          <cell r="I60">
            <v>9.696969696969697E-3</v>
          </cell>
          <cell r="O60">
            <v>0.17666666666666667</v>
          </cell>
          <cell r="S60">
            <v>1175</v>
          </cell>
          <cell r="U60">
            <v>56.67</v>
          </cell>
          <cell r="W60">
            <v>193</v>
          </cell>
          <cell r="Y60">
            <v>22571</v>
          </cell>
          <cell r="AA60">
            <v>8.6999999999999994E-2</v>
          </cell>
          <cell r="AC60">
            <v>2.8</v>
          </cell>
          <cell r="AE60">
            <v>9.56</v>
          </cell>
          <cell r="AG60">
            <v>300</v>
          </cell>
          <cell r="AH60">
            <v>5.45</v>
          </cell>
          <cell r="AJ60">
            <v>12.29</v>
          </cell>
          <cell r="AL60">
            <v>24</v>
          </cell>
          <cell r="AN60">
            <v>0</v>
          </cell>
          <cell r="AT60">
            <v>0</v>
          </cell>
          <cell r="AU60">
            <v>3</v>
          </cell>
          <cell r="AW60">
            <v>245</v>
          </cell>
          <cell r="BB60">
            <v>21.270000000000003</v>
          </cell>
          <cell r="BD60">
            <v>2.8000000000000001E-2</v>
          </cell>
          <cell r="BF60">
            <v>15.34</v>
          </cell>
          <cell r="BH60">
            <v>3.6309999999999998</v>
          </cell>
          <cell r="BJ60">
            <v>0.8</v>
          </cell>
          <cell r="BL60">
            <v>39</v>
          </cell>
          <cell r="BN60">
            <v>720</v>
          </cell>
        </row>
        <row r="61">
          <cell r="C61">
            <v>316381</v>
          </cell>
          <cell r="D61">
            <v>34.4</v>
          </cell>
          <cell r="F61">
            <v>40000</v>
          </cell>
          <cell r="G61">
            <v>116000</v>
          </cell>
          <cell r="I61">
            <v>1.2461503910201645E-2</v>
          </cell>
          <cell r="O61">
            <v>0.316</v>
          </cell>
          <cell r="S61">
            <v>1116</v>
          </cell>
          <cell r="U61">
            <v>73</v>
          </cell>
          <cell r="W61">
            <v>205</v>
          </cell>
          <cell r="Y61">
            <v>23970</v>
          </cell>
          <cell r="AA61">
            <v>5.3999999999999999E-2</v>
          </cell>
          <cell r="AC61">
            <v>2.7</v>
          </cell>
          <cell r="AE61">
            <v>10.77</v>
          </cell>
          <cell r="AG61">
            <v>119</v>
          </cell>
          <cell r="AH61">
            <v>8.68</v>
          </cell>
          <cell r="AJ61">
            <v>8.5</v>
          </cell>
          <cell r="AL61">
            <v>9</v>
          </cell>
          <cell r="AN61">
            <v>2</v>
          </cell>
          <cell r="AT61">
            <v>0</v>
          </cell>
          <cell r="AU61">
            <v>4.58</v>
          </cell>
          <cell r="AW61">
            <v>337</v>
          </cell>
          <cell r="BB61">
            <v>18.869999999999997</v>
          </cell>
          <cell r="BD61">
            <v>0.02</v>
          </cell>
          <cell r="BF61">
            <v>15.7</v>
          </cell>
          <cell r="BH61">
            <v>3.1349999999999998</v>
          </cell>
          <cell r="BJ61">
            <v>0.61</v>
          </cell>
          <cell r="BL61">
            <v>36</v>
          </cell>
          <cell r="BN61">
            <v>960</v>
          </cell>
        </row>
        <row r="62">
          <cell r="C62">
            <v>308428</v>
          </cell>
          <cell r="D62">
            <v>33.799999999999997</v>
          </cell>
          <cell r="F62">
            <v>52000</v>
          </cell>
          <cell r="G62">
            <v>152000</v>
          </cell>
          <cell r="I62">
            <v>8.5333333333333337E-3</v>
          </cell>
          <cell r="O62">
            <v>0.28133333333333332</v>
          </cell>
          <cell r="S62">
            <v>793</v>
          </cell>
          <cell r="U62">
            <v>63.33</v>
          </cell>
          <cell r="W62">
            <v>161</v>
          </cell>
          <cell r="Y62">
            <v>29339</v>
          </cell>
          <cell r="AA62">
            <v>5.3999999999999999E-2</v>
          </cell>
          <cell r="AC62">
            <v>0.5</v>
          </cell>
          <cell r="AE62">
            <v>7.31</v>
          </cell>
          <cell r="AG62">
            <v>159</v>
          </cell>
          <cell r="AH62">
            <v>8.73</v>
          </cell>
          <cell r="AJ62">
            <v>6</v>
          </cell>
          <cell r="AL62">
            <v>13</v>
          </cell>
          <cell r="AN62">
            <v>4</v>
          </cell>
          <cell r="AT62">
            <v>0</v>
          </cell>
          <cell r="AU62">
            <v>1.28</v>
          </cell>
          <cell r="AW62">
            <v>339</v>
          </cell>
          <cell r="BB62">
            <v>18.869999999999997</v>
          </cell>
          <cell r="BD62">
            <v>1.4999999999999999E-2</v>
          </cell>
          <cell r="BF62">
            <v>14.75</v>
          </cell>
          <cell r="BH62">
            <v>3.2719999999999998</v>
          </cell>
          <cell r="BJ62">
            <v>0.53</v>
          </cell>
          <cell r="BL62">
            <v>34</v>
          </cell>
          <cell r="BN62">
            <v>411</v>
          </cell>
        </row>
        <row r="63">
          <cell r="C63">
            <v>305841</v>
          </cell>
          <cell r="D63">
            <v>33.5</v>
          </cell>
          <cell r="F63">
            <v>136000</v>
          </cell>
          <cell r="G63">
            <v>420000</v>
          </cell>
          <cell r="I63">
            <v>8.1395348837209301E-3</v>
          </cell>
          <cell r="O63">
            <v>0.2166666666666667</v>
          </cell>
          <cell r="S63">
            <v>1173</v>
          </cell>
          <cell r="U63">
            <v>42.11</v>
          </cell>
          <cell r="W63">
            <v>166</v>
          </cell>
          <cell r="Y63">
            <v>26535</v>
          </cell>
          <cell r="AA63">
            <v>5.8999999999999997E-2</v>
          </cell>
          <cell r="AC63">
            <v>0.8</v>
          </cell>
          <cell r="AE63">
            <v>9.16</v>
          </cell>
          <cell r="AG63">
            <v>1445</v>
          </cell>
          <cell r="AH63">
            <v>8.15</v>
          </cell>
          <cell r="AJ63">
            <v>10.25</v>
          </cell>
          <cell r="AL63">
            <v>93</v>
          </cell>
          <cell r="AN63">
            <v>6</v>
          </cell>
          <cell r="AT63">
            <v>3</v>
          </cell>
          <cell r="AU63">
            <v>2.35</v>
          </cell>
          <cell r="AW63">
            <v>365</v>
          </cell>
          <cell r="BB63">
            <v>18.869999999999997</v>
          </cell>
          <cell r="BD63">
            <v>0.188</v>
          </cell>
          <cell r="BF63">
            <v>10.75</v>
          </cell>
          <cell r="BH63">
            <v>3.4809999999999999</v>
          </cell>
          <cell r="BJ63">
            <v>0.45</v>
          </cell>
          <cell r="BL63">
            <v>60</v>
          </cell>
          <cell r="BN63">
            <v>1144</v>
          </cell>
        </row>
        <row r="64">
          <cell r="C64">
            <v>300950</v>
          </cell>
          <cell r="D64">
            <v>32.9</v>
          </cell>
          <cell r="F64">
            <v>32000</v>
          </cell>
          <cell r="G64">
            <v>106000</v>
          </cell>
          <cell r="I64">
            <v>1.0034231182928918E-2</v>
          </cell>
          <cell r="O64">
            <v>0.2166666666666667</v>
          </cell>
          <cell r="S64">
            <v>1366</v>
          </cell>
          <cell r="U64">
            <v>67.14</v>
          </cell>
          <cell r="W64">
            <v>218</v>
          </cell>
          <cell r="Y64">
            <v>36145</v>
          </cell>
          <cell r="AA64">
            <v>5.6000000000000001E-2</v>
          </cell>
          <cell r="AC64">
            <v>0.3</v>
          </cell>
          <cell r="AE64">
            <v>15.96</v>
          </cell>
          <cell r="AG64">
            <v>329</v>
          </cell>
          <cell r="AH64">
            <v>7.13</v>
          </cell>
          <cell r="AJ64">
            <v>11</v>
          </cell>
          <cell r="AL64">
            <v>4</v>
          </cell>
          <cell r="AN64">
            <v>3</v>
          </cell>
          <cell r="AT64">
            <v>0</v>
          </cell>
          <cell r="AU64">
            <v>3.28</v>
          </cell>
          <cell r="AW64">
            <v>292</v>
          </cell>
          <cell r="BB64">
            <v>24.57</v>
          </cell>
          <cell r="BD64">
            <v>1.7000000000000001E-2</v>
          </cell>
          <cell r="BF64">
            <v>12</v>
          </cell>
          <cell r="BH64">
            <v>3.7469999999999999</v>
          </cell>
          <cell r="BJ64">
            <v>0.35</v>
          </cell>
          <cell r="BL64">
            <v>32</v>
          </cell>
          <cell r="BN64">
            <v>1200</v>
          </cell>
        </row>
        <row r="65">
          <cell r="C65">
            <v>298118</v>
          </cell>
          <cell r="D65">
            <v>30.8</v>
          </cell>
          <cell r="F65">
            <v>58000</v>
          </cell>
          <cell r="G65">
            <v>180000</v>
          </cell>
          <cell r="I65">
            <v>1.0705882352941176E-2</v>
          </cell>
          <cell r="O65">
            <v>0.14199999999999999</v>
          </cell>
          <cell r="S65">
            <v>859</v>
          </cell>
          <cell r="U65">
            <v>37.5</v>
          </cell>
          <cell r="W65">
            <v>199</v>
          </cell>
          <cell r="Y65">
            <v>19906</v>
          </cell>
          <cell r="AA65">
            <v>0.10299999999999999</v>
          </cell>
          <cell r="AC65">
            <v>1.2</v>
          </cell>
          <cell r="AE65">
            <v>13.28</v>
          </cell>
          <cell r="AG65">
            <v>254</v>
          </cell>
          <cell r="AH65">
            <v>5.23</v>
          </cell>
          <cell r="AJ65">
            <v>10.75</v>
          </cell>
          <cell r="AL65">
            <v>3</v>
          </cell>
          <cell r="AN65">
            <v>4</v>
          </cell>
          <cell r="AT65">
            <v>0</v>
          </cell>
          <cell r="AU65">
            <v>3.74</v>
          </cell>
          <cell r="AW65">
            <v>245</v>
          </cell>
          <cell r="BB65">
            <v>20.97</v>
          </cell>
          <cell r="BD65">
            <v>1.4E-2</v>
          </cell>
          <cell r="BF65">
            <v>15.19</v>
          </cell>
          <cell r="BH65">
            <v>3.548</v>
          </cell>
          <cell r="BJ65">
            <v>0.73</v>
          </cell>
          <cell r="BL65">
            <v>40</v>
          </cell>
          <cell r="BN65">
            <v>1897</v>
          </cell>
        </row>
        <row r="66">
          <cell r="C66">
            <v>297517</v>
          </cell>
          <cell r="D66">
            <v>32.4</v>
          </cell>
          <cell r="F66">
            <v>146000</v>
          </cell>
          <cell r="G66">
            <v>440000</v>
          </cell>
          <cell r="I66">
            <v>8.7234042553191483E-3</v>
          </cell>
          <cell r="O66">
            <v>0.18400000000000002</v>
          </cell>
          <cell r="S66">
            <v>851</v>
          </cell>
          <cell r="U66">
            <v>44.33</v>
          </cell>
          <cell r="W66">
            <v>177</v>
          </cell>
          <cell r="Y66">
            <v>24539</v>
          </cell>
          <cell r="AA66">
            <v>4.9000000000000002E-2</v>
          </cell>
          <cell r="AC66">
            <v>1.7</v>
          </cell>
          <cell r="AE66">
            <v>10.24</v>
          </cell>
          <cell r="AG66">
            <v>1132</v>
          </cell>
          <cell r="AH66">
            <v>7.48</v>
          </cell>
          <cell r="AJ66">
            <v>8.25</v>
          </cell>
          <cell r="AL66">
            <v>75</v>
          </cell>
          <cell r="AN66">
            <v>6</v>
          </cell>
          <cell r="AT66">
            <v>2</v>
          </cell>
          <cell r="AU66">
            <v>1.95</v>
          </cell>
          <cell r="AW66">
            <v>334</v>
          </cell>
          <cell r="BB66">
            <v>18.869999999999997</v>
          </cell>
          <cell r="BD66">
            <v>8.3000000000000004E-2</v>
          </cell>
          <cell r="BF66">
            <v>13.75</v>
          </cell>
          <cell r="BH66">
            <v>3.15</v>
          </cell>
          <cell r="BJ66">
            <v>0.5</v>
          </cell>
          <cell r="BL66">
            <v>50</v>
          </cell>
          <cell r="BN66">
            <v>1389</v>
          </cell>
        </row>
        <row r="67">
          <cell r="C67">
            <v>294873</v>
          </cell>
          <cell r="D67">
            <v>30.8</v>
          </cell>
          <cell r="F67">
            <v>220000</v>
          </cell>
          <cell r="G67">
            <v>760000</v>
          </cell>
          <cell r="I67">
            <v>1.0133333333333333E-2</v>
          </cell>
          <cell r="O67">
            <v>0.17733333333333332</v>
          </cell>
          <cell r="S67">
            <v>1043</v>
          </cell>
          <cell r="U67">
            <v>29.5</v>
          </cell>
          <cell r="W67">
            <v>172</v>
          </cell>
          <cell r="Y67">
            <v>25686</v>
          </cell>
          <cell r="AA67">
            <v>3.7999999999999999E-2</v>
          </cell>
          <cell r="AC67">
            <v>2.2999999999999998</v>
          </cell>
          <cell r="AE67">
            <v>7.51</v>
          </cell>
          <cell r="AG67">
            <v>343</v>
          </cell>
          <cell r="AH67">
            <v>6.76</v>
          </cell>
          <cell r="AJ67">
            <v>10.17</v>
          </cell>
          <cell r="AL67">
            <v>13</v>
          </cell>
          <cell r="AN67">
            <v>2</v>
          </cell>
          <cell r="AT67">
            <v>1</v>
          </cell>
          <cell r="AU67">
            <v>1.5</v>
          </cell>
          <cell r="AW67">
            <v>354</v>
          </cell>
          <cell r="BB67">
            <v>18.869999999999997</v>
          </cell>
          <cell r="BD67">
            <v>8.5000000000000006E-2</v>
          </cell>
          <cell r="BF67">
            <v>15.91</v>
          </cell>
          <cell r="BH67">
            <v>3.15</v>
          </cell>
          <cell r="BJ67">
            <v>0.54</v>
          </cell>
          <cell r="BL67">
            <v>56</v>
          </cell>
          <cell r="BN67">
            <v>988</v>
          </cell>
        </row>
        <row r="68">
          <cell r="C68">
            <v>282313</v>
          </cell>
          <cell r="D68">
            <v>34.299999999999997</v>
          </cell>
          <cell r="F68">
            <v>60000</v>
          </cell>
          <cell r="G68">
            <v>172000</v>
          </cell>
          <cell r="I68">
            <v>7.9444444444444449E-3</v>
          </cell>
          <cell r="O68">
            <v>0.20866666666666669</v>
          </cell>
          <cell r="S68">
            <v>644</v>
          </cell>
          <cell r="U68">
            <v>30</v>
          </cell>
          <cell r="W68">
            <v>171</v>
          </cell>
          <cell r="Y68">
            <v>18729</v>
          </cell>
          <cell r="AA68">
            <v>5.6000000000000001E-2</v>
          </cell>
          <cell r="AC68">
            <v>0</v>
          </cell>
          <cell r="AE68">
            <v>11.91</v>
          </cell>
          <cell r="AG68">
            <v>122</v>
          </cell>
          <cell r="AH68">
            <v>7.55</v>
          </cell>
          <cell r="AJ68">
            <v>12.25</v>
          </cell>
          <cell r="AL68">
            <v>4</v>
          </cell>
          <cell r="AN68">
            <v>4</v>
          </cell>
          <cell r="AT68">
            <v>0</v>
          </cell>
          <cell r="AU68">
            <v>5</v>
          </cell>
          <cell r="AW68">
            <v>334</v>
          </cell>
          <cell r="BB68">
            <v>18.869999999999997</v>
          </cell>
          <cell r="BD68">
            <v>2.4E-2</v>
          </cell>
          <cell r="BF68">
            <v>13.27</v>
          </cell>
          <cell r="BH68">
            <v>3.077</v>
          </cell>
          <cell r="BJ68">
            <v>0.49</v>
          </cell>
          <cell r="BL68">
            <v>43</v>
          </cell>
          <cell r="BN68">
            <v>1678</v>
          </cell>
        </row>
        <row r="69">
          <cell r="C69">
            <v>279639</v>
          </cell>
          <cell r="D69">
            <v>33.9</v>
          </cell>
          <cell r="F69">
            <v>70000</v>
          </cell>
          <cell r="G69">
            <v>196000</v>
          </cell>
          <cell r="I69">
            <v>1.025E-2</v>
          </cell>
          <cell r="O69">
            <v>0.15</v>
          </cell>
          <cell r="S69">
            <v>721</v>
          </cell>
          <cell r="U69">
            <v>35</v>
          </cell>
          <cell r="W69">
            <v>169</v>
          </cell>
          <cell r="Y69">
            <v>25757</v>
          </cell>
          <cell r="AA69">
            <v>7.2999999999999995E-2</v>
          </cell>
          <cell r="AC69">
            <v>1</v>
          </cell>
          <cell r="AE69">
            <v>12.61</v>
          </cell>
          <cell r="AG69">
            <v>242</v>
          </cell>
          <cell r="AH69">
            <v>8.9600000000000009</v>
          </cell>
          <cell r="AJ69">
            <v>10</v>
          </cell>
          <cell r="AL69">
            <v>24</v>
          </cell>
          <cell r="AN69">
            <v>6</v>
          </cell>
          <cell r="AT69">
            <v>0</v>
          </cell>
          <cell r="AU69">
            <v>2.75</v>
          </cell>
          <cell r="AW69">
            <v>348</v>
          </cell>
          <cell r="BB69">
            <v>18.869999999999997</v>
          </cell>
          <cell r="BD69">
            <v>2.3E-2</v>
          </cell>
          <cell r="BF69">
            <v>13.07</v>
          </cell>
          <cell r="BH69">
            <v>3.2050000000000001</v>
          </cell>
          <cell r="BJ69">
            <v>0.59</v>
          </cell>
          <cell r="BL69">
            <v>28</v>
          </cell>
          <cell r="BN69">
            <v>680</v>
          </cell>
        </row>
        <row r="70">
          <cell r="C70">
            <v>278427</v>
          </cell>
          <cell r="D70">
            <v>32.4</v>
          </cell>
          <cell r="F70">
            <v>1560000</v>
          </cell>
          <cell r="G70">
            <v>5000000</v>
          </cell>
          <cell r="I70">
            <v>1.391304347826087E-2</v>
          </cell>
          <cell r="O70">
            <v>0.12600000000000003</v>
          </cell>
          <cell r="S70">
            <v>1281</v>
          </cell>
          <cell r="U70">
            <v>36</v>
          </cell>
          <cell r="W70">
            <v>211</v>
          </cell>
          <cell r="Y70">
            <v>17161</v>
          </cell>
          <cell r="AA70">
            <v>6.5000000000000002E-2</v>
          </cell>
          <cell r="AC70">
            <v>1.8</v>
          </cell>
          <cell r="AE70">
            <v>7.07</v>
          </cell>
          <cell r="AG70">
            <v>197</v>
          </cell>
          <cell r="AH70">
            <v>6</v>
          </cell>
          <cell r="AJ70">
            <v>10.5</v>
          </cell>
          <cell r="AL70">
            <v>56</v>
          </cell>
          <cell r="AN70">
            <v>2</v>
          </cell>
          <cell r="AT70">
            <v>1</v>
          </cell>
          <cell r="AU70">
            <v>2</v>
          </cell>
          <cell r="AW70">
            <v>349</v>
          </cell>
          <cell r="BB70">
            <v>21.270000000000003</v>
          </cell>
          <cell r="BD70">
            <v>0.26900000000000002</v>
          </cell>
          <cell r="BF70">
            <v>12.1</v>
          </cell>
          <cell r="BH70">
            <v>3.08</v>
          </cell>
          <cell r="BJ70">
            <v>0.57999999999999996</v>
          </cell>
          <cell r="BL70">
            <v>18</v>
          </cell>
          <cell r="BN70">
            <v>1666</v>
          </cell>
        </row>
        <row r="71">
          <cell r="C71">
            <v>274409</v>
          </cell>
          <cell r="D71">
            <v>36.700000000000003</v>
          </cell>
          <cell r="F71">
            <v>380000</v>
          </cell>
          <cell r="G71">
            <v>1260000</v>
          </cell>
          <cell r="I71">
            <v>1.0153846153846152E-2</v>
          </cell>
          <cell r="O71">
            <v>0.22266666666666668</v>
          </cell>
          <cell r="S71">
            <v>1241</v>
          </cell>
          <cell r="U71">
            <v>31.67</v>
          </cell>
          <cell r="W71">
            <v>169</v>
          </cell>
          <cell r="Y71">
            <v>40869</v>
          </cell>
          <cell r="AA71">
            <v>0.05</v>
          </cell>
          <cell r="AC71">
            <v>1.4</v>
          </cell>
          <cell r="AE71">
            <v>9.7100000000000009</v>
          </cell>
          <cell r="AG71">
            <v>262</v>
          </cell>
          <cell r="AH71">
            <v>6.54</v>
          </cell>
          <cell r="AJ71">
            <v>10.5</v>
          </cell>
          <cell r="AL71">
            <v>0</v>
          </cell>
          <cell r="AN71">
            <v>0</v>
          </cell>
          <cell r="AT71">
            <v>0</v>
          </cell>
          <cell r="AU71">
            <v>3</v>
          </cell>
          <cell r="AW71">
            <v>337</v>
          </cell>
          <cell r="BB71">
            <v>18.869999999999997</v>
          </cell>
          <cell r="BD71">
            <v>1.4E-2</v>
          </cell>
          <cell r="BF71">
            <v>12.63</v>
          </cell>
          <cell r="BH71">
            <v>3.17</v>
          </cell>
          <cell r="BJ71">
            <v>0.61</v>
          </cell>
          <cell r="BL71">
            <v>36</v>
          </cell>
          <cell r="BN71">
            <v>179</v>
          </cell>
        </row>
        <row r="72">
          <cell r="C72">
            <v>270811</v>
          </cell>
          <cell r="D72">
            <v>40.4</v>
          </cell>
          <cell r="F72">
            <v>240000</v>
          </cell>
          <cell r="G72">
            <v>720000</v>
          </cell>
          <cell r="I72">
            <v>1.3285714285714286E-2</v>
          </cell>
          <cell r="O72">
            <v>0.28933333333333333</v>
          </cell>
          <cell r="S72">
            <v>1065</v>
          </cell>
          <cell r="U72">
            <v>47.5</v>
          </cell>
          <cell r="W72">
            <v>218</v>
          </cell>
          <cell r="Y72">
            <v>34302</v>
          </cell>
          <cell r="AA72">
            <v>7.3999999999999996E-2</v>
          </cell>
          <cell r="AC72">
            <v>2.75</v>
          </cell>
          <cell r="AE72">
            <v>9.4499999999999993</v>
          </cell>
          <cell r="AG72">
            <v>236</v>
          </cell>
          <cell r="AH72">
            <v>5.68</v>
          </cell>
          <cell r="AJ72">
            <v>6.75</v>
          </cell>
          <cell r="AL72">
            <v>6</v>
          </cell>
          <cell r="AN72">
            <v>0</v>
          </cell>
          <cell r="AT72">
            <v>0</v>
          </cell>
          <cell r="AU72">
            <v>1.33</v>
          </cell>
          <cell r="AW72">
            <v>267</v>
          </cell>
          <cell r="BB72">
            <v>19.47</v>
          </cell>
          <cell r="BD72">
            <v>1.2999999999999999E-2</v>
          </cell>
          <cell r="BF72">
            <v>16.100000000000001</v>
          </cell>
          <cell r="BH72">
            <v>3.41</v>
          </cell>
          <cell r="BJ72">
            <v>0.85</v>
          </cell>
          <cell r="BL72">
            <v>28</v>
          </cell>
          <cell r="BN72">
            <v>167</v>
          </cell>
        </row>
        <row r="73">
          <cell r="C73">
            <v>268738</v>
          </cell>
          <cell r="D73">
            <v>31.9</v>
          </cell>
          <cell r="F73">
            <v>34000</v>
          </cell>
          <cell r="G73">
            <v>102000</v>
          </cell>
          <cell r="I73">
            <v>1.0684115007784406E-2</v>
          </cell>
          <cell r="O73">
            <v>0.35000000000000003</v>
          </cell>
          <cell r="S73">
            <v>825</v>
          </cell>
          <cell r="U73">
            <v>39</v>
          </cell>
          <cell r="W73">
            <v>179</v>
          </cell>
          <cell r="Y73">
            <v>26149</v>
          </cell>
          <cell r="AA73">
            <v>0.03</v>
          </cell>
          <cell r="AC73">
            <v>2.4</v>
          </cell>
          <cell r="AE73">
            <v>11.02</v>
          </cell>
          <cell r="AG73">
            <v>145</v>
          </cell>
          <cell r="AH73">
            <v>6.22</v>
          </cell>
          <cell r="AJ73">
            <v>12.5</v>
          </cell>
          <cell r="AL73">
            <v>4</v>
          </cell>
          <cell r="AN73">
            <v>6</v>
          </cell>
          <cell r="AT73">
            <v>0</v>
          </cell>
          <cell r="AU73">
            <v>3</v>
          </cell>
          <cell r="AW73">
            <v>340</v>
          </cell>
          <cell r="BB73">
            <v>19.869999999999997</v>
          </cell>
          <cell r="BD73">
            <v>1.2E-2</v>
          </cell>
          <cell r="BF73">
            <v>16.29</v>
          </cell>
          <cell r="BH73">
            <v>3.218</v>
          </cell>
          <cell r="BJ73">
            <v>0.59</v>
          </cell>
          <cell r="BL73">
            <v>40</v>
          </cell>
          <cell r="BN73">
            <v>461</v>
          </cell>
        </row>
        <row r="74">
          <cell r="C74">
            <v>258959</v>
          </cell>
          <cell r="D74">
            <v>33.299999999999997</v>
          </cell>
          <cell r="F74">
            <v>94000</v>
          </cell>
          <cell r="G74">
            <v>280000</v>
          </cell>
          <cell r="I74">
            <v>8.9655172413793099E-3</v>
          </cell>
          <cell r="O74">
            <v>0.15</v>
          </cell>
          <cell r="S74">
            <v>1032</v>
          </cell>
          <cell r="U74">
            <v>41.67</v>
          </cell>
          <cell r="W74">
            <v>221</v>
          </cell>
          <cell r="Y74">
            <v>20245</v>
          </cell>
          <cell r="AA74">
            <v>6.0999999999999999E-2</v>
          </cell>
          <cell r="AC74">
            <v>0.8</v>
          </cell>
          <cell r="AE74">
            <v>13.35</v>
          </cell>
          <cell r="AG74">
            <v>384</v>
          </cell>
          <cell r="AH74">
            <v>8.11</v>
          </cell>
          <cell r="AJ74">
            <v>10.5</v>
          </cell>
          <cell r="AL74">
            <v>39</v>
          </cell>
          <cell r="AN74">
            <v>3</v>
          </cell>
          <cell r="AT74">
            <v>1</v>
          </cell>
          <cell r="AU74">
            <v>2.9</v>
          </cell>
          <cell r="AW74">
            <v>346</v>
          </cell>
          <cell r="BB74">
            <v>20.97</v>
          </cell>
          <cell r="BD74">
            <v>0.126</v>
          </cell>
          <cell r="BF74">
            <v>16.8</v>
          </cell>
          <cell r="BH74">
            <v>3.605</v>
          </cell>
          <cell r="BJ74">
            <v>0.48</v>
          </cell>
          <cell r="BL74">
            <v>65</v>
          </cell>
          <cell r="BN74">
            <v>1555</v>
          </cell>
        </row>
        <row r="75">
          <cell r="C75">
            <v>257342</v>
          </cell>
          <cell r="D75">
            <v>33.1</v>
          </cell>
          <cell r="F75">
            <v>1640000</v>
          </cell>
          <cell r="G75">
            <v>5200000</v>
          </cell>
          <cell r="I75">
            <v>1.375E-2</v>
          </cell>
          <cell r="O75">
            <v>5.3333333333333344E-2</v>
          </cell>
          <cell r="S75">
            <v>2286</v>
          </cell>
          <cell r="U75">
            <v>57.5</v>
          </cell>
          <cell r="W75">
            <v>211</v>
          </cell>
          <cell r="Y75">
            <v>24780</v>
          </cell>
          <cell r="AA75">
            <v>7.5999999999999998E-2</v>
          </cell>
          <cell r="AC75">
            <v>1.39</v>
          </cell>
          <cell r="AE75">
            <v>16.11</v>
          </cell>
          <cell r="AG75">
            <v>269</v>
          </cell>
          <cell r="AH75">
            <v>6.23</v>
          </cell>
          <cell r="AJ75">
            <v>11.75</v>
          </cell>
          <cell r="AL75">
            <v>0</v>
          </cell>
          <cell r="AN75">
            <v>0</v>
          </cell>
          <cell r="AT75">
            <v>0</v>
          </cell>
          <cell r="AU75">
            <v>2</v>
          </cell>
          <cell r="AW75">
            <v>349</v>
          </cell>
          <cell r="BB75">
            <v>21.270000000000003</v>
          </cell>
          <cell r="BD75">
            <v>3.4000000000000002E-2</v>
          </cell>
          <cell r="BF75">
            <v>13.5</v>
          </cell>
          <cell r="BH75">
            <v>3.1030000000000002</v>
          </cell>
          <cell r="BJ75">
            <v>0.56000000000000005</v>
          </cell>
          <cell r="BL75">
            <v>84</v>
          </cell>
          <cell r="BN75">
            <v>842</v>
          </cell>
        </row>
        <row r="76">
          <cell r="C76">
            <v>256780</v>
          </cell>
          <cell r="D76">
            <v>33.799999999999997</v>
          </cell>
          <cell r="F76">
            <v>260000</v>
          </cell>
          <cell r="G76">
            <v>860000</v>
          </cell>
          <cell r="I76">
            <v>1.2151898734177215E-2</v>
          </cell>
          <cell r="O76">
            <v>0.19266666666666668</v>
          </cell>
          <cell r="S76">
            <v>1506</v>
          </cell>
          <cell r="U76">
            <v>36</v>
          </cell>
          <cell r="W76">
            <v>218</v>
          </cell>
          <cell r="Y76">
            <v>25193</v>
          </cell>
          <cell r="AA76">
            <v>7.8E-2</v>
          </cell>
          <cell r="AC76">
            <v>1.8</v>
          </cell>
          <cell r="AE76">
            <v>12.58</v>
          </cell>
          <cell r="AG76">
            <v>201</v>
          </cell>
          <cell r="AH76">
            <v>7.56</v>
          </cell>
          <cell r="AJ76">
            <v>11.49</v>
          </cell>
          <cell r="AL76">
            <v>6</v>
          </cell>
          <cell r="AN76">
            <v>0</v>
          </cell>
          <cell r="AT76">
            <v>0</v>
          </cell>
          <cell r="AU76">
            <v>2.4</v>
          </cell>
          <cell r="AW76">
            <v>245</v>
          </cell>
          <cell r="BB76">
            <v>21.270000000000003</v>
          </cell>
          <cell r="BD76">
            <v>3.4000000000000002E-2</v>
          </cell>
          <cell r="BF76">
            <v>17.5</v>
          </cell>
          <cell r="BH76">
            <v>3.61</v>
          </cell>
          <cell r="BJ76">
            <v>0.73</v>
          </cell>
          <cell r="BL76">
            <v>40</v>
          </cell>
          <cell r="BN76">
            <v>298</v>
          </cell>
        </row>
        <row r="77">
          <cell r="C77">
            <v>256496</v>
          </cell>
          <cell r="D77">
            <v>34.6</v>
          </cell>
          <cell r="F77">
            <v>36000</v>
          </cell>
          <cell r="G77">
            <v>112000</v>
          </cell>
          <cell r="I77">
            <v>9.4842311829289178E-3</v>
          </cell>
          <cell r="O77">
            <v>0.26733333333333331</v>
          </cell>
          <cell r="S77">
            <v>660</v>
          </cell>
          <cell r="U77">
            <v>38.33</v>
          </cell>
          <cell r="W77">
            <v>171</v>
          </cell>
          <cell r="Y77">
            <v>23585</v>
          </cell>
          <cell r="AA77">
            <v>4.9000000000000002E-2</v>
          </cell>
          <cell r="AC77">
            <v>3.2</v>
          </cell>
          <cell r="AE77">
            <v>9.66</v>
          </cell>
          <cell r="AG77">
            <v>131</v>
          </cell>
          <cell r="AH77">
            <v>6.65</v>
          </cell>
          <cell r="AJ77">
            <v>10</v>
          </cell>
          <cell r="AL77">
            <v>36</v>
          </cell>
          <cell r="AN77">
            <v>2</v>
          </cell>
          <cell r="AT77">
            <v>0</v>
          </cell>
          <cell r="AU77">
            <v>3</v>
          </cell>
          <cell r="AW77">
            <v>332</v>
          </cell>
          <cell r="BB77">
            <v>19.47</v>
          </cell>
          <cell r="BD77">
            <v>8.0000000000000002E-3</v>
          </cell>
          <cell r="BF77">
            <v>14.69</v>
          </cell>
          <cell r="BH77">
            <v>3.1459999999999999</v>
          </cell>
          <cell r="BJ77">
            <v>0.49</v>
          </cell>
          <cell r="BL77">
            <v>28</v>
          </cell>
          <cell r="BN77">
            <v>397</v>
          </cell>
        </row>
        <row r="78">
          <cell r="C78">
            <v>255483</v>
          </cell>
          <cell r="D78">
            <v>32.299999999999997</v>
          </cell>
          <cell r="F78">
            <v>240000</v>
          </cell>
          <cell r="G78">
            <v>720000</v>
          </cell>
          <cell r="I78">
            <v>1.1690140845070423E-2</v>
          </cell>
          <cell r="O78">
            <v>0.16066666666666665</v>
          </cell>
          <cell r="S78">
            <v>1030</v>
          </cell>
          <cell r="U78">
            <v>53.89</v>
          </cell>
          <cell r="W78">
            <v>159</v>
          </cell>
          <cell r="Y78">
            <v>25550</v>
          </cell>
          <cell r="AA78">
            <v>6.3E-2</v>
          </cell>
          <cell r="AC78">
            <v>3.4</v>
          </cell>
          <cell r="AE78">
            <v>12.16</v>
          </cell>
          <cell r="AG78">
            <v>829</v>
          </cell>
          <cell r="AH78">
            <v>8.2799999999999994</v>
          </cell>
          <cell r="AJ78">
            <v>11.5</v>
          </cell>
          <cell r="AL78">
            <v>215</v>
          </cell>
          <cell r="AN78">
            <v>5</v>
          </cell>
          <cell r="AT78">
            <v>1</v>
          </cell>
          <cell r="AU78">
            <v>2.2000000000000002</v>
          </cell>
          <cell r="AW78">
            <v>302</v>
          </cell>
          <cell r="BB78">
            <v>20.97</v>
          </cell>
          <cell r="BD78">
            <v>4.5999999999999999E-2</v>
          </cell>
          <cell r="BF78">
            <v>13.8</v>
          </cell>
          <cell r="BH78">
            <v>3.2629999999999999</v>
          </cell>
          <cell r="BJ78">
            <v>0.65</v>
          </cell>
          <cell r="BL78">
            <v>39</v>
          </cell>
          <cell r="BN78">
            <v>1144</v>
          </cell>
        </row>
        <row r="79">
          <cell r="C79">
            <v>249688</v>
          </cell>
          <cell r="D79">
            <v>41.8</v>
          </cell>
          <cell r="F79">
            <v>182000</v>
          </cell>
          <cell r="G79">
            <v>560000</v>
          </cell>
          <cell r="I79">
            <v>1.2542372881355932E-2</v>
          </cell>
          <cell r="O79">
            <v>0.23466666666666672</v>
          </cell>
          <cell r="S79">
            <v>1246</v>
          </cell>
          <cell r="U79">
            <v>45</v>
          </cell>
          <cell r="W79">
            <v>159</v>
          </cell>
          <cell r="Y79">
            <v>27825</v>
          </cell>
          <cell r="AA79">
            <v>6.8000000000000005E-2</v>
          </cell>
          <cell r="AC79">
            <v>1.3</v>
          </cell>
          <cell r="AE79">
            <v>13.85</v>
          </cell>
          <cell r="AG79">
            <v>94</v>
          </cell>
          <cell r="AH79">
            <v>8.9499999999999993</v>
          </cell>
          <cell r="AJ79">
            <v>10.5</v>
          </cell>
          <cell r="AL79">
            <v>61</v>
          </cell>
          <cell r="AN79">
            <v>2</v>
          </cell>
          <cell r="AT79">
            <v>1</v>
          </cell>
          <cell r="AU79">
            <v>1.5</v>
          </cell>
          <cell r="AW79">
            <v>302</v>
          </cell>
          <cell r="BB79">
            <v>19.869999999999997</v>
          </cell>
          <cell r="BD79">
            <v>2.1000000000000001E-2</v>
          </cell>
          <cell r="BF79">
            <v>11.75</v>
          </cell>
          <cell r="BH79">
            <v>3.6</v>
          </cell>
          <cell r="BJ79">
            <v>0.68</v>
          </cell>
          <cell r="BL79">
            <v>40</v>
          </cell>
          <cell r="BN79">
            <v>1208</v>
          </cell>
        </row>
        <row r="80">
          <cell r="C80">
            <v>249146</v>
          </cell>
          <cell r="D80">
            <v>33.9</v>
          </cell>
          <cell r="F80">
            <v>114000</v>
          </cell>
          <cell r="G80">
            <v>340000</v>
          </cell>
          <cell r="I80">
            <v>8.4848484848484857E-3</v>
          </cell>
          <cell r="O80">
            <v>0.26533333333333337</v>
          </cell>
          <cell r="S80">
            <v>1172</v>
          </cell>
          <cell r="U80">
            <v>43.36</v>
          </cell>
          <cell r="W80">
            <v>184</v>
          </cell>
          <cell r="Y80">
            <v>32497</v>
          </cell>
          <cell r="AA80">
            <v>5.3999999999999999E-2</v>
          </cell>
          <cell r="AC80">
            <v>2</v>
          </cell>
          <cell r="AE80">
            <v>11.06</v>
          </cell>
          <cell r="AG80">
            <v>208</v>
          </cell>
          <cell r="AH80">
            <v>5.86</v>
          </cell>
          <cell r="AJ80">
            <v>10</v>
          </cell>
          <cell r="AL80">
            <v>0</v>
          </cell>
          <cell r="AN80">
            <v>0</v>
          </cell>
          <cell r="AT80">
            <v>0</v>
          </cell>
          <cell r="AU80">
            <v>3.17</v>
          </cell>
          <cell r="AW80">
            <v>300</v>
          </cell>
          <cell r="BB80">
            <v>19.869999999999997</v>
          </cell>
          <cell r="BD80">
            <v>1.2E-2</v>
          </cell>
          <cell r="BF80">
            <v>12.5</v>
          </cell>
          <cell r="BH80">
            <v>3.13</v>
          </cell>
          <cell r="BJ80">
            <v>0.78</v>
          </cell>
          <cell r="BL80">
            <v>30</v>
          </cell>
          <cell r="BN80">
            <v>291</v>
          </cell>
        </row>
        <row r="81">
          <cell r="C81">
            <v>248142</v>
          </cell>
          <cell r="D81">
            <v>28</v>
          </cell>
          <cell r="F81">
            <v>32000</v>
          </cell>
          <cell r="G81">
            <v>94000</v>
          </cell>
          <cell r="I81">
            <v>1.0684115007784406E-2</v>
          </cell>
          <cell r="O81">
            <v>0.36133333333333328</v>
          </cell>
          <cell r="S81">
            <v>872</v>
          </cell>
          <cell r="U81">
            <v>51.29</v>
          </cell>
          <cell r="W81">
            <v>176</v>
          </cell>
          <cell r="Y81">
            <v>14938</v>
          </cell>
          <cell r="AA81">
            <v>0.06</v>
          </cell>
          <cell r="AC81">
            <v>2.1</v>
          </cell>
          <cell r="AE81">
            <v>9.15</v>
          </cell>
          <cell r="AG81">
            <v>27</v>
          </cell>
          <cell r="AH81">
            <v>5.57</v>
          </cell>
          <cell r="AJ81">
            <v>9.5</v>
          </cell>
          <cell r="AL81">
            <v>0</v>
          </cell>
          <cell r="AN81">
            <v>0</v>
          </cell>
          <cell r="AT81">
            <v>0</v>
          </cell>
          <cell r="AU81">
            <v>2.44</v>
          </cell>
          <cell r="AW81">
            <v>337</v>
          </cell>
          <cell r="BB81">
            <v>18.869999999999997</v>
          </cell>
          <cell r="BD81">
            <v>1.4999999999999999E-2</v>
          </cell>
          <cell r="BF81">
            <v>13.75</v>
          </cell>
          <cell r="BH81">
            <v>3.18</v>
          </cell>
          <cell r="BJ81">
            <v>0.61</v>
          </cell>
          <cell r="BL81">
            <v>44</v>
          </cell>
          <cell r="BN81">
            <v>502</v>
          </cell>
        </row>
        <row r="82">
          <cell r="C82">
            <v>246139</v>
          </cell>
          <cell r="D82">
            <v>37.1</v>
          </cell>
          <cell r="F82">
            <v>154000</v>
          </cell>
          <cell r="G82">
            <v>460000</v>
          </cell>
          <cell r="I82">
            <v>0.01</v>
          </cell>
          <cell r="O82">
            <v>0.15799999999999997</v>
          </cell>
          <cell r="S82">
            <v>980</v>
          </cell>
          <cell r="U82">
            <v>59.99</v>
          </cell>
          <cell r="W82">
            <v>202</v>
          </cell>
          <cell r="Y82">
            <v>24631</v>
          </cell>
          <cell r="AA82">
            <v>6.0999999999999999E-2</v>
          </cell>
          <cell r="AC82">
            <v>0</v>
          </cell>
          <cell r="AE82">
            <v>7.55</v>
          </cell>
          <cell r="AG82">
            <v>157</v>
          </cell>
          <cell r="AH82">
            <v>8.9</v>
          </cell>
          <cell r="AJ82">
            <v>15</v>
          </cell>
          <cell r="AL82">
            <v>41</v>
          </cell>
          <cell r="AN82">
            <v>6</v>
          </cell>
          <cell r="AT82">
            <v>0</v>
          </cell>
          <cell r="AU82">
            <v>2.69</v>
          </cell>
          <cell r="AW82">
            <v>367</v>
          </cell>
          <cell r="BB82">
            <v>18.869999999999997</v>
          </cell>
          <cell r="BD82">
            <v>4.4999999999999998E-2</v>
          </cell>
          <cell r="BF82">
            <v>13.2</v>
          </cell>
          <cell r="BH82">
            <v>3.15</v>
          </cell>
          <cell r="BJ82">
            <v>0.57999999999999996</v>
          </cell>
          <cell r="BL82">
            <v>44</v>
          </cell>
          <cell r="BN82">
            <v>643</v>
          </cell>
        </row>
        <row r="83">
          <cell r="C83">
            <v>245475</v>
          </cell>
          <cell r="D83">
            <v>32.1</v>
          </cell>
          <cell r="F83">
            <v>128000</v>
          </cell>
          <cell r="G83">
            <v>400000</v>
          </cell>
          <cell r="I83">
            <v>9.2499999999999995E-3</v>
          </cell>
          <cell r="O83">
            <v>0.11333333333333333</v>
          </cell>
          <cell r="S83">
            <v>1040</v>
          </cell>
          <cell r="U83">
            <v>57.5</v>
          </cell>
          <cell r="W83">
            <v>160</v>
          </cell>
          <cell r="Y83">
            <v>27748</v>
          </cell>
          <cell r="AA83">
            <v>5.7000000000000002E-2</v>
          </cell>
          <cell r="AC83">
            <v>2</v>
          </cell>
          <cell r="AE83">
            <v>13.88</v>
          </cell>
          <cell r="AG83">
            <v>235</v>
          </cell>
          <cell r="AH83">
            <v>7.71</v>
          </cell>
          <cell r="AJ83">
            <v>10</v>
          </cell>
          <cell r="AL83">
            <v>41</v>
          </cell>
          <cell r="AN83">
            <v>6</v>
          </cell>
          <cell r="AT83">
            <v>0</v>
          </cell>
          <cell r="AU83">
            <v>5</v>
          </cell>
          <cell r="AW83">
            <v>348</v>
          </cell>
          <cell r="BB83">
            <v>18.869999999999997</v>
          </cell>
          <cell r="BD83">
            <v>3.5000000000000003E-2</v>
          </cell>
          <cell r="BF83">
            <v>13.35</v>
          </cell>
          <cell r="BH83">
            <v>3.266</v>
          </cell>
          <cell r="BJ83">
            <v>0.59</v>
          </cell>
          <cell r="BL83">
            <v>28</v>
          </cell>
          <cell r="BN83">
            <v>718</v>
          </cell>
        </row>
        <row r="84">
          <cell r="C84">
            <v>243344</v>
          </cell>
          <cell r="D84">
            <v>30.7</v>
          </cell>
          <cell r="F84">
            <v>54000</v>
          </cell>
          <cell r="G84">
            <v>174000</v>
          </cell>
          <cell r="I84">
            <v>8.9411764705882354E-3</v>
          </cell>
          <cell r="O84">
            <v>0.30266666666666669</v>
          </cell>
          <cell r="S84">
            <v>1149</v>
          </cell>
          <cell r="U84">
            <v>33.33</v>
          </cell>
          <cell r="W84">
            <v>155</v>
          </cell>
          <cell r="Y84">
            <v>31105</v>
          </cell>
          <cell r="AA84">
            <v>3.5999999999999997E-2</v>
          </cell>
          <cell r="AC84">
            <v>2.2999999999999998</v>
          </cell>
          <cell r="AE84">
            <v>13.74</v>
          </cell>
          <cell r="AG84">
            <v>374</v>
          </cell>
          <cell r="AH84">
            <v>8.0299999999999994</v>
          </cell>
          <cell r="AJ84">
            <v>10.33</v>
          </cell>
          <cell r="AL84">
            <v>0</v>
          </cell>
          <cell r="AN84">
            <v>5</v>
          </cell>
          <cell r="AT84">
            <v>0</v>
          </cell>
          <cell r="AU84">
            <v>1.78</v>
          </cell>
          <cell r="AW84">
            <v>352</v>
          </cell>
          <cell r="BB84">
            <v>18.869999999999997</v>
          </cell>
          <cell r="BD84">
            <v>8.5999999999999993E-2</v>
          </cell>
          <cell r="BF84">
            <v>16.27</v>
          </cell>
          <cell r="BH84">
            <v>3.282</v>
          </cell>
          <cell r="BJ84">
            <v>0.51</v>
          </cell>
          <cell r="BL84">
            <v>47</v>
          </cell>
          <cell r="BN84">
            <v>392</v>
          </cell>
        </row>
        <row r="85">
          <cell r="C85">
            <v>239538</v>
          </cell>
          <cell r="D85">
            <v>29.5</v>
          </cell>
          <cell r="F85">
            <v>38000</v>
          </cell>
          <cell r="G85">
            <v>102000</v>
          </cell>
          <cell r="I85">
            <v>1.0684115007784406E-2</v>
          </cell>
          <cell r="O85">
            <v>0.28200000000000003</v>
          </cell>
          <cell r="S85">
            <v>782</v>
          </cell>
          <cell r="U85">
            <v>41.67</v>
          </cell>
          <cell r="W85">
            <v>135</v>
          </cell>
          <cell r="Y85">
            <v>23769</v>
          </cell>
          <cell r="AA85">
            <v>4.2999999999999997E-2</v>
          </cell>
          <cell r="AC85">
            <v>2.2999999999999998</v>
          </cell>
          <cell r="AE85">
            <v>8.3699999999999992</v>
          </cell>
          <cell r="AG85">
            <v>99</v>
          </cell>
          <cell r="AH85">
            <v>5.65</v>
          </cell>
          <cell r="AJ85">
            <v>11.25</v>
          </cell>
          <cell r="AL85">
            <v>0</v>
          </cell>
          <cell r="AN85">
            <v>3</v>
          </cell>
          <cell r="AT85">
            <v>0</v>
          </cell>
          <cell r="AU85">
            <v>1.5</v>
          </cell>
          <cell r="AW85">
            <v>337</v>
          </cell>
          <cell r="BB85">
            <v>19.47</v>
          </cell>
          <cell r="BD85">
            <v>1.0999999999999999E-2</v>
          </cell>
          <cell r="BF85">
            <v>12.85</v>
          </cell>
          <cell r="BH85">
            <v>3.02</v>
          </cell>
          <cell r="BJ85">
            <v>0.72</v>
          </cell>
          <cell r="BL85">
            <v>35</v>
          </cell>
          <cell r="BN85">
            <v>896</v>
          </cell>
        </row>
        <row r="86">
          <cell r="C86">
            <v>236716</v>
          </cell>
          <cell r="D86">
            <v>33.6</v>
          </cell>
          <cell r="F86">
            <v>280000</v>
          </cell>
          <cell r="G86">
            <v>840000</v>
          </cell>
          <cell r="I86">
            <v>9.0476190476190474E-3</v>
          </cell>
          <cell r="O86">
            <v>0.21133333333333329</v>
          </cell>
          <cell r="S86">
            <v>2245</v>
          </cell>
          <cell r="U86">
            <v>62.5</v>
          </cell>
          <cell r="W86">
            <v>193</v>
          </cell>
          <cell r="Y86">
            <v>43271</v>
          </cell>
          <cell r="AA86">
            <v>5.3999999999999999E-2</v>
          </cell>
          <cell r="AC86">
            <v>1.1599999999999999</v>
          </cell>
          <cell r="AE86">
            <v>9.51</v>
          </cell>
          <cell r="AG86">
            <v>431</v>
          </cell>
          <cell r="AH86">
            <v>8.19</v>
          </cell>
          <cell r="AJ86">
            <v>13.5</v>
          </cell>
          <cell r="AL86">
            <v>14</v>
          </cell>
          <cell r="AN86">
            <v>1</v>
          </cell>
          <cell r="AT86">
            <v>0</v>
          </cell>
          <cell r="AU86">
            <v>2</v>
          </cell>
          <cell r="AW86">
            <v>245</v>
          </cell>
          <cell r="BB86">
            <v>20.67</v>
          </cell>
          <cell r="BD86">
            <v>1.4999999999999999E-2</v>
          </cell>
          <cell r="BF86">
            <v>15.95</v>
          </cell>
          <cell r="BH86">
            <v>3.74</v>
          </cell>
          <cell r="BJ86">
            <v>0.73</v>
          </cell>
          <cell r="BL86">
            <v>44</v>
          </cell>
          <cell r="BN86">
            <v>59</v>
          </cell>
        </row>
        <row r="87">
          <cell r="C87">
            <v>236441</v>
          </cell>
          <cell r="D87">
            <v>34.4</v>
          </cell>
          <cell r="F87">
            <v>58000</v>
          </cell>
          <cell r="G87">
            <v>170000</v>
          </cell>
          <cell r="I87">
            <v>8.6666666666666663E-3</v>
          </cell>
          <cell r="O87">
            <v>0.12933333333333333</v>
          </cell>
          <cell r="S87">
            <v>245</v>
          </cell>
          <cell r="U87">
            <v>33.33</v>
          </cell>
          <cell r="W87">
            <v>134</v>
          </cell>
          <cell r="Y87">
            <v>24569</v>
          </cell>
          <cell r="AA87">
            <v>6.6000000000000003E-2</v>
          </cell>
          <cell r="AC87">
            <v>0.7</v>
          </cell>
          <cell r="AE87">
            <v>9.9499999999999993</v>
          </cell>
          <cell r="AG87">
            <v>154</v>
          </cell>
          <cell r="AH87">
            <v>8.4700000000000006</v>
          </cell>
          <cell r="AJ87">
            <v>10.25</v>
          </cell>
          <cell r="AL87">
            <v>12</v>
          </cell>
          <cell r="AN87">
            <v>5</v>
          </cell>
          <cell r="AT87">
            <v>0</v>
          </cell>
          <cell r="AU87">
            <v>2.88</v>
          </cell>
          <cell r="AW87">
            <v>348</v>
          </cell>
          <cell r="BB87">
            <v>18.869999999999997</v>
          </cell>
          <cell r="BD87">
            <v>0.02</v>
          </cell>
          <cell r="BF87">
            <v>16.05</v>
          </cell>
          <cell r="BH87">
            <v>3.2170000000000001</v>
          </cell>
          <cell r="BJ87">
            <v>0.62</v>
          </cell>
          <cell r="BL87">
            <v>22</v>
          </cell>
          <cell r="BN87">
            <v>692</v>
          </cell>
        </row>
        <row r="88">
          <cell r="C88">
            <v>234632</v>
          </cell>
          <cell r="D88">
            <v>32.5</v>
          </cell>
          <cell r="F88">
            <v>260000</v>
          </cell>
          <cell r="G88">
            <v>840000</v>
          </cell>
          <cell r="I88">
            <v>1.0941176470588235E-2</v>
          </cell>
          <cell r="O88">
            <v>0.22866666666666671</v>
          </cell>
          <cell r="S88">
            <v>762</v>
          </cell>
          <cell r="U88">
            <v>43.36</v>
          </cell>
          <cell r="W88">
            <v>189</v>
          </cell>
          <cell r="Y88">
            <v>22867</v>
          </cell>
          <cell r="AA88">
            <v>6.3E-2</v>
          </cell>
          <cell r="AC88">
            <v>2.2999999999999998</v>
          </cell>
          <cell r="AE88">
            <v>11.06</v>
          </cell>
          <cell r="AG88">
            <v>148</v>
          </cell>
          <cell r="AH88">
            <v>5.86</v>
          </cell>
          <cell r="AJ88">
            <v>10</v>
          </cell>
          <cell r="AL88">
            <v>3</v>
          </cell>
          <cell r="AN88">
            <v>3</v>
          </cell>
          <cell r="AT88">
            <v>2</v>
          </cell>
          <cell r="AU88">
            <v>3.17</v>
          </cell>
          <cell r="AW88">
            <v>300</v>
          </cell>
          <cell r="BB88">
            <v>21.270000000000003</v>
          </cell>
          <cell r="BD88">
            <v>3.1E-2</v>
          </cell>
          <cell r="BF88">
            <v>12.5</v>
          </cell>
          <cell r="BH88">
            <v>3.46</v>
          </cell>
          <cell r="BJ88">
            <v>0.85</v>
          </cell>
          <cell r="BL88">
            <v>33</v>
          </cell>
          <cell r="BN88">
            <v>479</v>
          </cell>
        </row>
        <row r="89">
          <cell r="C89">
            <v>234566</v>
          </cell>
          <cell r="D89">
            <v>33.4</v>
          </cell>
          <cell r="F89">
            <v>380000</v>
          </cell>
          <cell r="G89">
            <v>1260000</v>
          </cell>
          <cell r="I89">
            <v>1.0230769230769231E-2</v>
          </cell>
          <cell r="O89">
            <v>0.15999999999999998</v>
          </cell>
          <cell r="S89">
            <v>899</v>
          </cell>
          <cell r="U89">
            <v>46.89</v>
          </cell>
          <cell r="W89">
            <v>169</v>
          </cell>
          <cell r="Y89">
            <v>21958</v>
          </cell>
          <cell r="AA89">
            <v>5.6000000000000001E-2</v>
          </cell>
          <cell r="AC89">
            <v>2.75</v>
          </cell>
          <cell r="AE89">
            <v>9.7100000000000009</v>
          </cell>
          <cell r="AG89">
            <v>81</v>
          </cell>
          <cell r="AH89">
            <v>6.73</v>
          </cell>
          <cell r="AJ89">
            <v>10.5</v>
          </cell>
          <cell r="AL89">
            <v>0</v>
          </cell>
          <cell r="AN89">
            <v>1</v>
          </cell>
          <cell r="AT89">
            <v>0</v>
          </cell>
          <cell r="AU89">
            <v>3</v>
          </cell>
          <cell r="AW89">
            <v>337</v>
          </cell>
          <cell r="BB89">
            <v>18.869999999999997</v>
          </cell>
          <cell r="BD89">
            <v>2.3E-2</v>
          </cell>
          <cell r="BF89">
            <v>11.05</v>
          </cell>
          <cell r="BH89">
            <v>3.15</v>
          </cell>
          <cell r="BJ89">
            <v>0.61</v>
          </cell>
          <cell r="BL89">
            <v>36</v>
          </cell>
          <cell r="BN89">
            <v>232</v>
          </cell>
        </row>
        <row r="90">
          <cell r="C90">
            <v>233394</v>
          </cell>
          <cell r="D90">
            <v>42.3</v>
          </cell>
          <cell r="F90">
            <v>420000</v>
          </cell>
          <cell r="G90">
            <v>1220000</v>
          </cell>
          <cell r="I90">
            <v>1.1916666666666667E-2</v>
          </cell>
          <cell r="O90">
            <v>0.39399999999999996</v>
          </cell>
          <cell r="S90">
            <v>1213</v>
          </cell>
          <cell r="U90">
            <v>45.99</v>
          </cell>
          <cell r="W90">
            <v>161</v>
          </cell>
          <cell r="Y90">
            <v>14678</v>
          </cell>
          <cell r="AA90">
            <v>7.9000000000000001E-2</v>
          </cell>
          <cell r="AC90">
            <v>2.2000000000000002</v>
          </cell>
          <cell r="AE90">
            <v>14.06</v>
          </cell>
          <cell r="AG90">
            <v>104</v>
          </cell>
          <cell r="AH90">
            <v>6.76</v>
          </cell>
          <cell r="AJ90">
            <v>10.15</v>
          </cell>
          <cell r="AL90">
            <v>0</v>
          </cell>
          <cell r="AN90">
            <v>0</v>
          </cell>
          <cell r="AT90">
            <v>0</v>
          </cell>
          <cell r="AU90">
            <v>3</v>
          </cell>
          <cell r="AW90">
            <v>302</v>
          </cell>
          <cell r="BB90">
            <v>20.97</v>
          </cell>
          <cell r="BD90">
            <v>2.5999999999999999E-2</v>
          </cell>
          <cell r="BF90">
            <v>14.1</v>
          </cell>
          <cell r="BH90">
            <v>3.28</v>
          </cell>
          <cell r="BJ90">
            <v>0.66</v>
          </cell>
          <cell r="BL90">
            <v>65</v>
          </cell>
          <cell r="BN90">
            <v>365</v>
          </cell>
        </row>
        <row r="91">
          <cell r="C91">
            <v>233294</v>
          </cell>
          <cell r="D91">
            <v>34.299999999999997</v>
          </cell>
          <cell r="F91">
            <v>40000</v>
          </cell>
          <cell r="G91">
            <v>122000</v>
          </cell>
          <cell r="I91">
            <v>1.0916666666666667E-2</v>
          </cell>
          <cell r="O91">
            <v>0.27133333333333332</v>
          </cell>
          <cell r="S91">
            <v>897</v>
          </cell>
          <cell r="U91">
            <v>30</v>
          </cell>
          <cell r="W91">
            <v>193</v>
          </cell>
          <cell r="Y91">
            <v>26945</v>
          </cell>
          <cell r="AA91">
            <v>6.9000000000000006E-2</v>
          </cell>
          <cell r="AC91">
            <v>2.1</v>
          </cell>
          <cell r="AE91">
            <v>10.89</v>
          </cell>
          <cell r="AG91">
            <v>418</v>
          </cell>
          <cell r="AH91">
            <v>6.99</v>
          </cell>
          <cell r="AJ91">
            <v>9.5</v>
          </cell>
          <cell r="AL91">
            <v>60</v>
          </cell>
          <cell r="AN91">
            <v>4</v>
          </cell>
          <cell r="AT91">
            <v>0</v>
          </cell>
          <cell r="AU91">
            <v>2.5</v>
          </cell>
          <cell r="AW91">
            <v>267</v>
          </cell>
          <cell r="BB91">
            <v>20.67</v>
          </cell>
          <cell r="BD91">
            <v>3.6999999999999998E-2</v>
          </cell>
          <cell r="BF91">
            <v>16.100000000000001</v>
          </cell>
          <cell r="BH91">
            <v>3.6</v>
          </cell>
          <cell r="BJ91">
            <v>0.85</v>
          </cell>
          <cell r="BL91">
            <v>36</v>
          </cell>
          <cell r="BN91">
            <v>570</v>
          </cell>
        </row>
        <row r="92">
          <cell r="C92">
            <v>230571</v>
          </cell>
          <cell r="D92">
            <v>36.700000000000003</v>
          </cell>
          <cell r="F92">
            <v>152000</v>
          </cell>
          <cell r="G92">
            <v>440000</v>
          </cell>
          <cell r="I92">
            <v>1.0232558139534883E-2</v>
          </cell>
          <cell r="O92">
            <v>0.19400000000000003</v>
          </cell>
          <cell r="S92">
            <v>1174</v>
          </cell>
          <cell r="U92">
            <v>59.99</v>
          </cell>
          <cell r="W92">
            <v>240</v>
          </cell>
          <cell r="Y92">
            <v>30138</v>
          </cell>
          <cell r="AA92">
            <v>5.3999999999999999E-2</v>
          </cell>
          <cell r="AC92">
            <v>2.71</v>
          </cell>
          <cell r="AE92">
            <v>7.55</v>
          </cell>
          <cell r="AG92">
            <v>69</v>
          </cell>
          <cell r="AH92">
            <v>7.04</v>
          </cell>
          <cell r="AJ92">
            <v>10.5</v>
          </cell>
          <cell r="AL92">
            <v>0</v>
          </cell>
          <cell r="AN92">
            <v>0</v>
          </cell>
          <cell r="AT92">
            <v>0</v>
          </cell>
          <cell r="AU92">
            <v>2.69</v>
          </cell>
          <cell r="AW92">
            <v>367</v>
          </cell>
          <cell r="BB92">
            <v>18.869999999999997</v>
          </cell>
          <cell r="BD92">
            <v>0.01</v>
          </cell>
          <cell r="BF92">
            <v>14.6</v>
          </cell>
          <cell r="BH92">
            <v>3.14</v>
          </cell>
          <cell r="BJ92">
            <v>0.6</v>
          </cell>
          <cell r="BL92">
            <v>21</v>
          </cell>
          <cell r="BN92">
            <v>359</v>
          </cell>
        </row>
        <row r="93">
          <cell r="C93">
            <v>229972</v>
          </cell>
          <cell r="D93">
            <v>32.200000000000003</v>
          </cell>
          <cell r="F93">
            <v>138000</v>
          </cell>
          <cell r="G93">
            <v>400000</v>
          </cell>
          <cell r="I93">
            <v>8.0952380952380946E-3</v>
          </cell>
          <cell r="O93">
            <v>0.32200000000000001</v>
          </cell>
          <cell r="S93">
            <v>1128</v>
          </cell>
          <cell r="U93">
            <v>43.36</v>
          </cell>
          <cell r="W93">
            <v>189</v>
          </cell>
          <cell r="Y93">
            <v>31436</v>
          </cell>
          <cell r="AA93">
            <v>5.8999999999999997E-2</v>
          </cell>
          <cell r="AC93">
            <v>2</v>
          </cell>
          <cell r="AE93">
            <v>11.06</v>
          </cell>
          <cell r="AG93">
            <v>153</v>
          </cell>
          <cell r="AH93">
            <v>5.86</v>
          </cell>
          <cell r="AJ93">
            <v>10</v>
          </cell>
          <cell r="AL93">
            <v>0</v>
          </cell>
          <cell r="AN93">
            <v>0</v>
          </cell>
          <cell r="AT93">
            <v>0</v>
          </cell>
          <cell r="AU93">
            <v>3.17</v>
          </cell>
          <cell r="AW93">
            <v>300</v>
          </cell>
          <cell r="BB93">
            <v>20.97</v>
          </cell>
          <cell r="BD93">
            <v>6.0000000000000001E-3</v>
          </cell>
          <cell r="BF93">
            <v>12.5</v>
          </cell>
          <cell r="BH93">
            <v>3.13</v>
          </cell>
          <cell r="BJ93">
            <v>0.85</v>
          </cell>
          <cell r="BL93">
            <v>26</v>
          </cell>
          <cell r="BN93">
            <v>102</v>
          </cell>
        </row>
        <row r="94">
          <cell r="C94">
            <v>229426</v>
          </cell>
          <cell r="D94">
            <v>30.5</v>
          </cell>
          <cell r="F94">
            <v>68000</v>
          </cell>
          <cell r="G94">
            <v>188000</v>
          </cell>
          <cell r="I94">
            <v>9.8453422940400284E-3</v>
          </cell>
          <cell r="O94">
            <v>0.18266666666666667</v>
          </cell>
          <cell r="S94">
            <v>905</v>
          </cell>
          <cell r="U94">
            <v>40.200000000000003</v>
          </cell>
          <cell r="W94">
            <v>184</v>
          </cell>
          <cell r="Y94">
            <v>24048</v>
          </cell>
          <cell r="AA94">
            <v>6.0999999999999999E-2</v>
          </cell>
          <cell r="AC94">
            <v>3.4</v>
          </cell>
          <cell r="AE94">
            <v>9.35</v>
          </cell>
          <cell r="AG94">
            <v>170</v>
          </cell>
          <cell r="AH94">
            <v>6.35</v>
          </cell>
          <cell r="AJ94">
            <v>9.58</v>
          </cell>
          <cell r="AL94">
            <v>45</v>
          </cell>
          <cell r="AN94">
            <v>5</v>
          </cell>
          <cell r="AT94">
            <v>0</v>
          </cell>
          <cell r="AU94">
            <v>2.42</v>
          </cell>
          <cell r="AW94">
            <v>365</v>
          </cell>
          <cell r="BB94">
            <v>18.869999999999997</v>
          </cell>
          <cell r="BD94">
            <v>2.1999999999999999E-2</v>
          </cell>
          <cell r="BF94">
            <v>9.9</v>
          </cell>
          <cell r="BH94">
            <v>3.11</v>
          </cell>
          <cell r="BJ94">
            <v>0.56999999999999995</v>
          </cell>
          <cell r="BL94">
            <v>37</v>
          </cell>
          <cell r="BN94">
            <v>1026</v>
          </cell>
        </row>
        <row r="95">
          <cell r="C95">
            <v>228653</v>
          </cell>
          <cell r="D95">
            <v>31.2</v>
          </cell>
          <cell r="F95">
            <v>400000</v>
          </cell>
          <cell r="G95">
            <v>1300000</v>
          </cell>
          <cell r="I95">
            <v>1.0769230769230769E-2</v>
          </cell>
          <cell r="O95">
            <v>0.14133333333333334</v>
          </cell>
          <cell r="S95">
            <v>1055</v>
          </cell>
          <cell r="U95">
            <v>46.89</v>
          </cell>
          <cell r="W95">
            <v>169</v>
          </cell>
          <cell r="Y95">
            <v>26970</v>
          </cell>
          <cell r="AA95">
            <v>5.5E-2</v>
          </cell>
          <cell r="AC95">
            <v>2.75</v>
          </cell>
          <cell r="AE95">
            <v>9.7100000000000009</v>
          </cell>
          <cell r="AG95">
            <v>127</v>
          </cell>
          <cell r="AH95">
            <v>6.73</v>
          </cell>
          <cell r="AJ95">
            <v>10.5</v>
          </cell>
          <cell r="AL95">
            <v>0</v>
          </cell>
          <cell r="AN95">
            <v>1</v>
          </cell>
          <cell r="AT95">
            <v>0</v>
          </cell>
          <cell r="AU95">
            <v>2.27</v>
          </cell>
          <cell r="AW95">
            <v>337</v>
          </cell>
          <cell r="BB95">
            <v>18.869999999999997</v>
          </cell>
          <cell r="BD95">
            <v>0.02</v>
          </cell>
          <cell r="BF95">
            <v>15.95</v>
          </cell>
          <cell r="BH95">
            <v>3.18</v>
          </cell>
          <cell r="BJ95">
            <v>0.85</v>
          </cell>
          <cell r="BL95">
            <v>42</v>
          </cell>
          <cell r="BN95">
            <v>253</v>
          </cell>
        </row>
        <row r="96">
          <cell r="C96">
            <v>226918</v>
          </cell>
          <cell r="D96">
            <v>45.1</v>
          </cell>
          <cell r="F96">
            <v>340000</v>
          </cell>
          <cell r="G96">
            <v>1020000</v>
          </cell>
          <cell r="I96">
            <v>1.0800000000000001E-2</v>
          </cell>
          <cell r="O96">
            <v>0.37199999999999994</v>
          </cell>
          <cell r="S96">
            <v>1899</v>
          </cell>
          <cell r="U96">
            <v>65</v>
          </cell>
          <cell r="W96">
            <v>189</v>
          </cell>
          <cell r="Y96">
            <v>50525</v>
          </cell>
          <cell r="AA96">
            <v>6.3E-2</v>
          </cell>
          <cell r="AC96">
            <v>2</v>
          </cell>
          <cell r="AE96">
            <v>8.73</v>
          </cell>
          <cell r="AG96">
            <v>478</v>
          </cell>
          <cell r="AH96">
            <v>5.86</v>
          </cell>
          <cell r="AJ96">
            <v>11</v>
          </cell>
          <cell r="AL96">
            <v>79</v>
          </cell>
          <cell r="AN96">
            <v>2</v>
          </cell>
          <cell r="AT96">
            <v>0</v>
          </cell>
          <cell r="AU96">
            <v>3.17</v>
          </cell>
          <cell r="AW96">
            <v>300</v>
          </cell>
          <cell r="BB96">
            <v>20.97</v>
          </cell>
          <cell r="BD96">
            <v>3.2000000000000001E-2</v>
          </cell>
          <cell r="BF96">
            <v>11.2</v>
          </cell>
          <cell r="BH96">
            <v>3.29</v>
          </cell>
          <cell r="BJ96">
            <v>0.85</v>
          </cell>
          <cell r="BL96">
            <v>29</v>
          </cell>
          <cell r="BN96">
            <v>190</v>
          </cell>
        </row>
        <row r="97">
          <cell r="C97">
            <v>226877</v>
          </cell>
          <cell r="D97">
            <v>30.4</v>
          </cell>
          <cell r="F97">
            <v>240000</v>
          </cell>
          <cell r="G97">
            <v>720000</v>
          </cell>
          <cell r="I97">
            <v>1.3478260869565217E-2</v>
          </cell>
          <cell r="O97">
            <v>9.2666666666666661E-2</v>
          </cell>
          <cell r="S97">
            <v>816</v>
          </cell>
          <cell r="U97">
            <v>47.5</v>
          </cell>
          <cell r="W97">
            <v>218</v>
          </cell>
          <cell r="Y97">
            <v>27003</v>
          </cell>
          <cell r="AA97">
            <v>7.6999999999999999E-2</v>
          </cell>
          <cell r="AC97">
            <v>2.44</v>
          </cell>
          <cell r="AE97">
            <v>9.4499999999999993</v>
          </cell>
          <cell r="AG97">
            <v>67</v>
          </cell>
          <cell r="AH97">
            <v>5.68</v>
          </cell>
          <cell r="AJ97">
            <v>5.99</v>
          </cell>
          <cell r="AL97">
            <v>0</v>
          </cell>
          <cell r="AN97">
            <v>5</v>
          </cell>
          <cell r="AT97">
            <v>0</v>
          </cell>
          <cell r="AU97">
            <v>1.33</v>
          </cell>
          <cell r="AW97">
            <v>267</v>
          </cell>
          <cell r="BB97">
            <v>19.47</v>
          </cell>
          <cell r="BD97">
            <v>3.2000000000000001E-2</v>
          </cell>
          <cell r="BF97">
            <v>16.100000000000001</v>
          </cell>
          <cell r="BH97">
            <v>3.4209999999999998</v>
          </cell>
          <cell r="BJ97">
            <v>0.85</v>
          </cell>
          <cell r="BL97">
            <v>30</v>
          </cell>
          <cell r="BN97">
            <v>955</v>
          </cell>
        </row>
        <row r="98">
          <cell r="C98">
            <v>224922</v>
          </cell>
          <cell r="D98">
            <v>37.200000000000003</v>
          </cell>
          <cell r="F98">
            <v>240000</v>
          </cell>
          <cell r="G98">
            <v>860000</v>
          </cell>
          <cell r="I98">
            <v>2.0232558139534885E-2</v>
          </cell>
          <cell r="O98">
            <v>0.20266666666666663</v>
          </cell>
          <cell r="S98">
            <v>2085</v>
          </cell>
          <cell r="U98">
            <v>70</v>
          </cell>
          <cell r="W98">
            <v>310</v>
          </cell>
          <cell r="Y98">
            <v>38739</v>
          </cell>
          <cell r="AA98">
            <v>5.3999999999999999E-2</v>
          </cell>
          <cell r="AC98">
            <v>2.7</v>
          </cell>
          <cell r="AE98">
            <v>6.63</v>
          </cell>
          <cell r="AG98">
            <v>286</v>
          </cell>
          <cell r="AH98">
            <v>8.94</v>
          </cell>
          <cell r="AJ98">
            <v>14.5</v>
          </cell>
          <cell r="AL98">
            <v>0</v>
          </cell>
          <cell r="AN98">
            <v>0</v>
          </cell>
          <cell r="AT98">
            <v>0</v>
          </cell>
          <cell r="AU98">
            <v>5</v>
          </cell>
          <cell r="AW98">
            <v>245</v>
          </cell>
          <cell r="BB98">
            <v>21.270000000000003</v>
          </cell>
          <cell r="BD98">
            <v>8.0000000000000002E-3</v>
          </cell>
          <cell r="BF98">
            <v>17.95</v>
          </cell>
          <cell r="BH98">
            <v>3.56</v>
          </cell>
          <cell r="BJ98">
            <v>0.73</v>
          </cell>
          <cell r="BL98">
            <v>44</v>
          </cell>
          <cell r="BN98">
            <v>155</v>
          </cell>
        </row>
        <row r="99">
          <cell r="C99">
            <v>214237</v>
          </cell>
          <cell r="D99">
            <v>35.799999999999997</v>
          </cell>
          <cell r="F99">
            <v>36000</v>
          </cell>
          <cell r="G99">
            <v>120000</v>
          </cell>
          <cell r="I99">
            <v>1.0684115007784406E-2</v>
          </cell>
          <cell r="O99">
            <v>0.37000000000000005</v>
          </cell>
          <cell r="S99">
            <v>846</v>
          </cell>
          <cell r="U99">
            <v>48.33</v>
          </cell>
          <cell r="W99">
            <v>155</v>
          </cell>
          <cell r="Y99">
            <v>22581</v>
          </cell>
          <cell r="AA99">
            <v>4.3999999999999997E-2</v>
          </cell>
          <cell r="AC99">
            <v>2.1</v>
          </cell>
          <cell r="AE99">
            <v>7.75</v>
          </cell>
          <cell r="AG99">
            <v>241</v>
          </cell>
          <cell r="AH99">
            <v>7.8</v>
          </cell>
          <cell r="AJ99">
            <v>10</v>
          </cell>
          <cell r="AL99">
            <v>51</v>
          </cell>
          <cell r="AN99">
            <v>4</v>
          </cell>
          <cell r="AT99">
            <v>0</v>
          </cell>
          <cell r="AU99">
            <v>1</v>
          </cell>
          <cell r="AW99">
            <v>267</v>
          </cell>
          <cell r="BB99">
            <v>19.47</v>
          </cell>
          <cell r="BD99">
            <v>8.0000000000000002E-3</v>
          </cell>
          <cell r="BF99">
            <v>13.8</v>
          </cell>
          <cell r="BH99">
            <v>3.5190000000000001</v>
          </cell>
          <cell r="BJ99">
            <v>0.57999999999999996</v>
          </cell>
          <cell r="BL99">
            <v>37</v>
          </cell>
          <cell r="BN99">
            <v>257</v>
          </cell>
        </row>
        <row r="100">
          <cell r="C100">
            <v>214114</v>
          </cell>
          <cell r="D100">
            <v>32.200000000000003</v>
          </cell>
          <cell r="F100">
            <v>94000</v>
          </cell>
          <cell r="G100">
            <v>280000</v>
          </cell>
          <cell r="I100">
            <v>0.01</v>
          </cell>
          <cell r="O100">
            <v>0.16599999999999995</v>
          </cell>
          <cell r="S100">
            <v>987</v>
          </cell>
          <cell r="U100">
            <v>58.99</v>
          </cell>
          <cell r="W100">
            <v>165</v>
          </cell>
          <cell r="Y100">
            <v>26796</v>
          </cell>
          <cell r="AA100">
            <v>6.0999999999999999E-2</v>
          </cell>
          <cell r="AC100">
            <v>1.8</v>
          </cell>
          <cell r="AE100">
            <v>10.34</v>
          </cell>
          <cell r="AG100">
            <v>422</v>
          </cell>
          <cell r="AH100">
            <v>11.2</v>
          </cell>
          <cell r="AJ100">
            <v>10.5</v>
          </cell>
          <cell r="AL100">
            <v>35</v>
          </cell>
          <cell r="AN100">
            <v>7</v>
          </cell>
          <cell r="AT100">
            <v>0</v>
          </cell>
          <cell r="AU100">
            <v>2</v>
          </cell>
          <cell r="AW100">
            <v>367</v>
          </cell>
          <cell r="BB100">
            <v>19.47</v>
          </cell>
          <cell r="BD100">
            <v>7.1999999999999995E-2</v>
          </cell>
          <cell r="BF100">
            <v>14.5</v>
          </cell>
          <cell r="BH100">
            <v>3.0150000000000001</v>
          </cell>
          <cell r="BJ100">
            <v>0.63</v>
          </cell>
          <cell r="BL100">
            <v>49</v>
          </cell>
          <cell r="BN100">
            <v>610</v>
          </cell>
        </row>
        <row r="101">
          <cell r="C101">
            <v>213708</v>
          </cell>
          <cell r="D101">
            <v>28.8</v>
          </cell>
          <cell r="F101">
            <v>182000</v>
          </cell>
          <cell r="G101">
            <v>540000</v>
          </cell>
          <cell r="I101">
            <v>9.1836734693877559E-3</v>
          </cell>
          <cell r="O101">
            <v>0.12333333333333335</v>
          </cell>
          <cell r="S101">
            <v>899</v>
          </cell>
          <cell r="U101">
            <v>60</v>
          </cell>
          <cell r="W101">
            <v>193</v>
          </cell>
          <cell r="Y101">
            <v>15322</v>
          </cell>
          <cell r="AA101">
            <v>8.6999999999999994E-2</v>
          </cell>
          <cell r="AC101">
            <v>2.8</v>
          </cell>
          <cell r="AE101">
            <v>9.3800000000000008</v>
          </cell>
          <cell r="AG101">
            <v>95</v>
          </cell>
          <cell r="AH101">
            <v>4.6900000000000004</v>
          </cell>
          <cell r="AJ101">
            <v>12.29</v>
          </cell>
          <cell r="AL101">
            <v>13</v>
          </cell>
          <cell r="AN101">
            <v>3</v>
          </cell>
          <cell r="AT101">
            <v>0</v>
          </cell>
          <cell r="AU101">
            <v>2.3199999999999998</v>
          </cell>
          <cell r="AW101">
            <v>245</v>
          </cell>
          <cell r="BB101">
            <v>20.67</v>
          </cell>
          <cell r="BD101">
            <v>3.2000000000000001E-2</v>
          </cell>
          <cell r="BF101">
            <v>14.75</v>
          </cell>
          <cell r="BH101">
            <v>3.645</v>
          </cell>
          <cell r="BJ101">
            <v>0.73</v>
          </cell>
          <cell r="BL101">
            <v>39</v>
          </cell>
          <cell r="BN101">
            <v>943</v>
          </cell>
        </row>
        <row r="102">
          <cell r="O102" t="str">
            <v>Average difference from complete equality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atistan.com/cost-of-living/index" TargetMode="External"/><Relationship Id="rId13" Type="http://schemas.openxmlformats.org/officeDocument/2006/relationships/hyperlink" Target="http://www.priceofweed.com/" TargetMode="External"/><Relationship Id="rId18" Type="http://schemas.openxmlformats.org/officeDocument/2006/relationships/hyperlink" Target="http://www.currentresults.com/Weather/California/annual-days-of-sunshine.php" TargetMode="External"/><Relationship Id="rId26" Type="http://schemas.openxmlformats.org/officeDocument/2006/relationships/hyperlink" Target="http://www.gaspricewatch.com/CO-colorado/Aurora/gas-prices/page-1/2.htm" TargetMode="External"/><Relationship Id="rId3" Type="http://schemas.openxmlformats.org/officeDocument/2006/relationships/hyperlink" Target="http://www.numbeo.com/cost-of-living/" TargetMode="External"/><Relationship Id="rId21" Type="http://schemas.openxmlformats.org/officeDocument/2006/relationships/hyperlink" Target="http://quickfacts.census.gov/qfd/index.html" TargetMode="External"/><Relationship Id="rId7" Type="http://schemas.openxmlformats.org/officeDocument/2006/relationships/hyperlink" Target="http://www.bls.gov/news.release/metro.t03.htm" TargetMode="External"/><Relationship Id="rId12" Type="http://schemas.openxmlformats.org/officeDocument/2006/relationships/hyperlink" Target="http://www.numbeo.com/cost-of-living/" TargetMode="External"/><Relationship Id="rId17" Type="http://schemas.openxmlformats.org/officeDocument/2006/relationships/hyperlink" Target="http://www.gasbuddy.com/GB_Price_List.aspx?cntry=USA" TargetMode="External"/><Relationship Id="rId25" Type="http://schemas.openxmlformats.org/officeDocument/2006/relationships/hyperlink" Target="http://www.expatistan.com/cost-of-living/index" TargetMode="External"/><Relationship Id="rId2" Type="http://schemas.openxmlformats.org/officeDocument/2006/relationships/hyperlink" Target="http://www.myapartmentmap.com/data/cities/ny/new_york/" TargetMode="External"/><Relationship Id="rId16" Type="http://schemas.openxmlformats.org/officeDocument/2006/relationships/hyperlink" Target="http://www.taxifarefinder.com/rates.php" TargetMode="External"/><Relationship Id="rId20" Type="http://schemas.openxmlformats.org/officeDocument/2006/relationships/hyperlink" Target="http://www.fbi.gov/about-us/cjis/ucr/crime-in-the-u.s/2013/preliminary-semiannual-uniform-crime-report-january-june-2013/tables/Table_4_January_to_June_2012-2013_Offenses_Reported_to_Law_Enforcement_by_State_by_City.xls/view" TargetMode="External"/><Relationship Id="rId1" Type="http://schemas.openxmlformats.org/officeDocument/2006/relationships/hyperlink" Target="http://www.city-data.com/city/New-York-New-York.html" TargetMode="External"/><Relationship Id="rId6" Type="http://schemas.openxmlformats.org/officeDocument/2006/relationships/hyperlink" Target="http://www.bls.gov/web/metro/laummtrk.htm" TargetMode="External"/><Relationship Id="rId11" Type="http://schemas.openxmlformats.org/officeDocument/2006/relationships/hyperlink" Target="http://stadiumandarenavisits.com/the-list/" TargetMode="External"/><Relationship Id="rId24" Type="http://schemas.openxmlformats.org/officeDocument/2006/relationships/hyperlink" Target="http://www.fandango.com/?cmp=KNC_SP_Google_Main_TM-NAT-Fandango&amp;tsacr=Search&amp;refcd=sI6pLSVpK_dc|pcrid|51033007617|pkw|fandango%20movies|pmt|p" TargetMode="External"/><Relationship Id="rId5" Type="http://schemas.openxmlformats.org/officeDocument/2006/relationships/hyperlink" Target="http://quickfacts.census.gov/qfd/states/36000.html" TargetMode="External"/><Relationship Id="rId15" Type="http://schemas.openxmlformats.org/officeDocument/2006/relationships/hyperlink" Target="http://factfinder2.census.gov/faces/nav/jsf/pages/index.xhtml" TargetMode="External"/><Relationship Id="rId23" Type="http://schemas.openxmlformats.org/officeDocument/2006/relationships/hyperlink" Target="http://www.numbeo.com/food-prices/city_result.jsp?country=United+States&amp;city=San+Bernardino%2C+CA" TargetMode="External"/><Relationship Id="rId10" Type="http://schemas.openxmlformats.org/officeDocument/2006/relationships/hyperlink" Target="https://www.amctheatres.com/" TargetMode="External"/><Relationship Id="rId19" Type="http://schemas.openxmlformats.org/officeDocument/2006/relationships/hyperlink" Target="http://www.walkscore.com/" TargetMode="External"/><Relationship Id="rId4" Type="http://schemas.openxmlformats.org/officeDocument/2006/relationships/hyperlink" Target="http://www.homeadvisor.com/cost/cleaning-services/hire-a-maid-service/" TargetMode="External"/><Relationship Id="rId9" Type="http://schemas.openxmlformats.org/officeDocument/2006/relationships/hyperlink" Target="http://www.city-data.com/" TargetMode="External"/><Relationship Id="rId14" Type="http://schemas.openxmlformats.org/officeDocument/2006/relationships/hyperlink" Target="http://www.buffalowildwings.com/en/locations/" TargetMode="External"/><Relationship Id="rId22" Type="http://schemas.openxmlformats.org/officeDocument/2006/relationships/hyperlink" Target="http://ycharts.com/indicators/jersey_city_nj_employment" TargetMode="External"/><Relationship Id="rId27" Type="http://schemas.openxmlformats.org/officeDocument/2006/relationships/hyperlink" Target="http://www.neighborhoodscout.com/az/phoenix/cr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3" sqref="G43"/>
    </sheetView>
  </sheetViews>
  <sheetFormatPr defaultColWidth="14.42578125" defaultRowHeight="15.75" customHeight="1" x14ac:dyDescent="0.2"/>
  <cols>
    <col min="1" max="1" width="19" hidden="1" customWidth="1"/>
    <col min="2" max="2" width="15.140625" customWidth="1"/>
    <col min="3" max="3" width="5.42578125" customWidth="1"/>
  </cols>
  <sheetData>
    <row r="1" spans="1:38" ht="12.75" x14ac:dyDescent="0.2">
      <c r="A1" s="1"/>
      <c r="B1" s="1"/>
      <c r="C1" s="1"/>
      <c r="D1" s="1"/>
      <c r="E1" s="2" t="s">
        <v>0</v>
      </c>
      <c r="F1" s="3"/>
      <c r="G1" s="3"/>
      <c r="H1" s="3"/>
      <c r="I1" s="3"/>
      <c r="J1" s="4" t="s">
        <v>1</v>
      </c>
      <c r="K1" s="3"/>
      <c r="L1" s="3"/>
      <c r="M1" s="3"/>
      <c r="N1" s="5" t="s">
        <v>2</v>
      </c>
      <c r="O1" s="3"/>
      <c r="P1" s="3"/>
      <c r="Q1" s="3"/>
      <c r="R1" s="6" t="s">
        <v>3</v>
      </c>
      <c r="S1" s="3"/>
      <c r="T1" s="3"/>
      <c r="U1" s="3"/>
      <c r="V1" s="7" t="s">
        <v>4</v>
      </c>
      <c r="W1" s="3"/>
      <c r="X1" s="3"/>
      <c r="Y1" s="3"/>
      <c r="Z1" s="3"/>
      <c r="AA1" s="8" t="s">
        <v>5</v>
      </c>
      <c r="AB1" s="3"/>
      <c r="AC1" s="3"/>
      <c r="AD1" s="3"/>
      <c r="AE1" s="9" t="s">
        <v>6</v>
      </c>
      <c r="AF1" s="3"/>
      <c r="AG1" s="3"/>
      <c r="AH1" s="3"/>
      <c r="AI1" s="10" t="s">
        <v>7</v>
      </c>
      <c r="AJ1" s="3"/>
      <c r="AK1" s="3"/>
      <c r="AL1" s="3"/>
    </row>
    <row r="2" spans="1:38" ht="12.75" x14ac:dyDescent="0.2">
      <c r="A2" s="1"/>
      <c r="B2" s="1" t="s">
        <v>8</v>
      </c>
      <c r="C2" s="1" t="s">
        <v>9</v>
      </c>
      <c r="D2" s="1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s="12" t="s">
        <v>15</v>
      </c>
      <c r="J2" s="15" t="s">
        <v>16</v>
      </c>
      <c r="K2" s="12" t="s">
        <v>17</v>
      </c>
      <c r="L2" s="12" t="s">
        <v>18</v>
      </c>
      <c r="M2" s="12" t="s">
        <v>19</v>
      </c>
      <c r="N2" s="12" t="s">
        <v>20</v>
      </c>
      <c r="O2" s="16" t="s">
        <v>21</v>
      </c>
      <c r="P2" s="12" t="s">
        <v>22</v>
      </c>
      <c r="Q2" s="17" t="s">
        <v>23</v>
      </c>
      <c r="R2" s="18" t="s">
        <v>24</v>
      </c>
      <c r="S2" s="12" t="s">
        <v>25</v>
      </c>
      <c r="T2" s="19" t="s">
        <v>26</v>
      </c>
      <c r="U2" s="20" t="s">
        <v>27</v>
      </c>
      <c r="V2" s="21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22" t="s">
        <v>33</v>
      </c>
      <c r="AB2" s="12" t="s">
        <v>34</v>
      </c>
      <c r="AC2" s="12" t="s">
        <v>35</v>
      </c>
      <c r="AD2" s="12" t="s">
        <v>36</v>
      </c>
      <c r="AE2" s="23" t="s">
        <v>37</v>
      </c>
      <c r="AF2" s="13" t="s">
        <v>38</v>
      </c>
      <c r="AG2" s="12" t="s">
        <v>39</v>
      </c>
      <c r="AH2" s="12" t="s">
        <v>40</v>
      </c>
      <c r="AI2" s="24" t="s">
        <v>41</v>
      </c>
      <c r="AJ2" s="13" t="s">
        <v>42</v>
      </c>
      <c r="AK2" s="13" t="s">
        <v>43</v>
      </c>
      <c r="AL2" s="12" t="s">
        <v>44</v>
      </c>
    </row>
    <row r="3" spans="1:38" ht="12.75" x14ac:dyDescent="0.2">
      <c r="A3" t="s">
        <v>45</v>
      </c>
      <c r="B3" t="s">
        <v>46</v>
      </c>
      <c r="C3" t="s">
        <v>47</v>
      </c>
      <c r="D3">
        <v>1</v>
      </c>
      <c r="E3" s="25">
        <v>4</v>
      </c>
      <c r="F3" s="26">
        <v>35.5</v>
      </c>
      <c r="G3" s="27">
        <v>0.3037037037037037</v>
      </c>
      <c r="H3" s="28">
        <v>1.3958333333333333E-2</v>
      </c>
      <c r="I3" s="27">
        <v>6.9999999999999993E-2</v>
      </c>
      <c r="J3" s="29">
        <v>91</v>
      </c>
      <c r="K3" s="30">
        <v>3552</v>
      </c>
      <c r="L3" s="30">
        <v>50.68</v>
      </c>
      <c r="M3" s="30">
        <v>211</v>
      </c>
      <c r="N3">
        <v>46</v>
      </c>
      <c r="O3" s="30">
        <v>32104</v>
      </c>
      <c r="P3" s="28">
        <v>6.3E-2</v>
      </c>
      <c r="Q3" s="28">
        <v>1.8000000000000002E-2</v>
      </c>
      <c r="R3" s="31">
        <v>4</v>
      </c>
      <c r="S3" s="32">
        <v>15.87</v>
      </c>
      <c r="T3" s="30">
        <v>261.56824121143438</v>
      </c>
      <c r="U3" s="30">
        <v>243.70000000000002</v>
      </c>
      <c r="V3" s="33">
        <v>5</v>
      </c>
      <c r="W3" s="30">
        <v>17.489999999999998</v>
      </c>
      <c r="X3" s="30">
        <v>1435</v>
      </c>
      <c r="Y3" s="30">
        <v>2</v>
      </c>
      <c r="Z3" s="30">
        <v>5</v>
      </c>
      <c r="AA3" s="34">
        <v>100</v>
      </c>
      <c r="AB3" s="32">
        <v>1.83</v>
      </c>
      <c r="AC3" s="30">
        <v>364</v>
      </c>
      <c r="AD3" s="32">
        <v>29.97</v>
      </c>
      <c r="AE3" s="35">
        <v>1</v>
      </c>
      <c r="AF3" s="27">
        <v>0.55600000000000005</v>
      </c>
      <c r="AG3" s="30">
        <v>14.5</v>
      </c>
      <c r="AH3" s="32">
        <v>3.6120000000000001</v>
      </c>
      <c r="AI3" s="36">
        <v>13</v>
      </c>
      <c r="AJ3" s="27">
        <v>0.57999999999999996</v>
      </c>
      <c r="AK3" s="32">
        <v>88</v>
      </c>
      <c r="AL3" s="30">
        <v>288.83500834003803</v>
      </c>
    </row>
    <row r="4" spans="1:38" ht="12.75" x14ac:dyDescent="0.2">
      <c r="A4" t="s">
        <v>48</v>
      </c>
      <c r="B4" t="s">
        <v>49</v>
      </c>
      <c r="C4" t="s">
        <v>50</v>
      </c>
      <c r="D4">
        <v>2</v>
      </c>
      <c r="E4" s="25">
        <v>82</v>
      </c>
      <c r="F4" s="26">
        <v>31.9</v>
      </c>
      <c r="G4" s="27">
        <v>0.29411764705882354</v>
      </c>
      <c r="H4" s="28">
        <v>8.382352941176471E-3</v>
      </c>
      <c r="I4" s="27">
        <v>0.17</v>
      </c>
      <c r="J4" s="29">
        <v>9</v>
      </c>
      <c r="K4" s="30">
        <v>869</v>
      </c>
      <c r="L4" s="30">
        <v>33.33</v>
      </c>
      <c r="M4" s="30">
        <v>169</v>
      </c>
      <c r="N4">
        <v>14</v>
      </c>
      <c r="O4" s="30">
        <v>25468</v>
      </c>
      <c r="P4" s="28">
        <v>5.5E-2</v>
      </c>
      <c r="Q4" s="28">
        <v>3.3000000000000002E-2</v>
      </c>
      <c r="R4" s="31">
        <v>5</v>
      </c>
      <c r="S4" s="32">
        <v>8.4499999999999993</v>
      </c>
      <c r="T4" s="30">
        <v>639.13250802867401</v>
      </c>
      <c r="U4" s="30">
        <v>56.8</v>
      </c>
      <c r="V4" s="33">
        <v>36</v>
      </c>
      <c r="W4" s="30">
        <v>10.79</v>
      </c>
      <c r="X4" s="30">
        <v>1</v>
      </c>
      <c r="Y4" s="30">
        <v>3</v>
      </c>
      <c r="Z4" s="30">
        <v>2</v>
      </c>
      <c r="AA4" s="34">
        <v>7</v>
      </c>
      <c r="AB4" s="32">
        <v>1.33</v>
      </c>
      <c r="AC4" s="30">
        <v>337</v>
      </c>
      <c r="AD4" s="32">
        <v>18.869999999999997</v>
      </c>
      <c r="AE4" s="35">
        <v>51</v>
      </c>
      <c r="AF4" s="27">
        <v>2E-3</v>
      </c>
      <c r="AG4" s="30">
        <v>12.9</v>
      </c>
      <c r="AH4" s="32">
        <v>3.15</v>
      </c>
      <c r="AI4" s="36">
        <v>50</v>
      </c>
      <c r="AJ4" s="27">
        <v>0.61</v>
      </c>
      <c r="AK4" s="32">
        <v>35</v>
      </c>
      <c r="AL4" s="30">
        <v>250.5420507565</v>
      </c>
    </row>
    <row r="5" spans="1:38" ht="12.75" x14ac:dyDescent="0.2">
      <c r="A5" t="s">
        <v>51</v>
      </c>
      <c r="B5" t="s">
        <v>52</v>
      </c>
      <c r="C5" t="s">
        <v>53</v>
      </c>
      <c r="D5">
        <v>3</v>
      </c>
      <c r="E5" s="25">
        <v>49</v>
      </c>
      <c r="F5" s="26">
        <v>38.5</v>
      </c>
      <c r="G5" s="27">
        <v>0.26530612244897961</v>
      </c>
      <c r="H5" s="28">
        <v>1.5851063829787234E-2</v>
      </c>
      <c r="I5" s="27">
        <v>0.18266666666666667</v>
      </c>
      <c r="J5" s="29">
        <v>99</v>
      </c>
      <c r="K5" s="30">
        <v>4631</v>
      </c>
      <c r="L5" s="30">
        <v>47.86</v>
      </c>
      <c r="M5" s="30">
        <v>310</v>
      </c>
      <c r="N5">
        <v>3</v>
      </c>
      <c r="O5" s="30">
        <v>47278</v>
      </c>
      <c r="P5" s="28">
        <v>5.3999999999999999E-2</v>
      </c>
      <c r="Q5" s="28">
        <v>2.7000000000000003E-2</v>
      </c>
      <c r="R5" s="31">
        <v>2</v>
      </c>
      <c r="S5" s="32">
        <v>18.53</v>
      </c>
      <c r="T5" s="30">
        <v>766.97848925656933</v>
      </c>
      <c r="U5" s="30">
        <v>197.7</v>
      </c>
      <c r="V5" s="33">
        <v>42</v>
      </c>
      <c r="W5" s="30">
        <v>12.25</v>
      </c>
      <c r="X5" s="30">
        <v>142</v>
      </c>
      <c r="Y5" s="30">
        <v>2</v>
      </c>
      <c r="Z5" s="30">
        <v>2</v>
      </c>
      <c r="AA5" s="34">
        <v>37</v>
      </c>
      <c r="AB5" s="32">
        <v>2.69</v>
      </c>
      <c r="AC5" s="30">
        <v>245</v>
      </c>
      <c r="AD5" s="32">
        <v>21.270000000000003</v>
      </c>
      <c r="AE5" s="35">
        <v>10</v>
      </c>
      <c r="AF5" s="27">
        <v>0.32400000000000001</v>
      </c>
      <c r="AG5" s="30">
        <v>16.7</v>
      </c>
      <c r="AH5" s="32">
        <v>3.8210000000000002</v>
      </c>
      <c r="AI5" s="36">
        <v>22</v>
      </c>
      <c r="AJ5" s="27">
        <v>0.66</v>
      </c>
      <c r="AK5" s="32">
        <v>84</v>
      </c>
      <c r="AL5" s="30">
        <v>391.43009306913194</v>
      </c>
    </row>
    <row r="6" spans="1:38" ht="12.75" x14ac:dyDescent="0.2">
      <c r="A6" t="s">
        <v>54</v>
      </c>
      <c r="B6" t="s">
        <v>55</v>
      </c>
      <c r="C6" t="s">
        <v>56</v>
      </c>
      <c r="D6">
        <v>4</v>
      </c>
      <c r="E6" s="25">
        <v>53</v>
      </c>
      <c r="F6" s="26">
        <v>33.700000000000003</v>
      </c>
      <c r="G6" s="27">
        <v>0.32500000000000001</v>
      </c>
      <c r="H6" s="28">
        <v>1.0864197530864197E-2</v>
      </c>
      <c r="I6" s="27">
        <v>0.23599999999999999</v>
      </c>
      <c r="J6" s="29">
        <v>59</v>
      </c>
      <c r="K6" s="30">
        <v>1537</v>
      </c>
      <c r="L6" s="30">
        <v>45.55</v>
      </c>
      <c r="M6" s="30">
        <v>176</v>
      </c>
      <c r="N6">
        <v>23</v>
      </c>
      <c r="O6" s="30">
        <v>32597</v>
      </c>
      <c r="P6" s="28">
        <v>4.8000000000000001E-2</v>
      </c>
      <c r="Q6" s="28">
        <v>2.2000000000000002E-2</v>
      </c>
      <c r="R6" s="31">
        <v>8</v>
      </c>
      <c r="S6" s="32">
        <v>11.32</v>
      </c>
      <c r="T6" s="30">
        <v>480.06528148792523</v>
      </c>
      <c r="U6" s="30">
        <v>113.6</v>
      </c>
      <c r="V6" s="33">
        <v>9</v>
      </c>
      <c r="W6" s="30">
        <v>10.75</v>
      </c>
      <c r="X6" s="30">
        <v>132</v>
      </c>
      <c r="Y6" s="30">
        <v>5</v>
      </c>
      <c r="Z6" s="30">
        <v>4</v>
      </c>
      <c r="AA6" s="34">
        <v>19</v>
      </c>
      <c r="AB6" s="32">
        <v>2.67</v>
      </c>
      <c r="AC6" s="30">
        <v>237</v>
      </c>
      <c r="AD6" s="32">
        <v>18.869999999999997</v>
      </c>
      <c r="AE6" s="35">
        <v>47</v>
      </c>
      <c r="AF6" s="27">
        <v>7.3999999999999996E-2</v>
      </c>
      <c r="AG6" s="30">
        <v>13.5</v>
      </c>
      <c r="AH6" s="32">
        <v>3.39</v>
      </c>
      <c r="AI6" s="36">
        <v>26</v>
      </c>
      <c r="AJ6" s="27">
        <v>0.69</v>
      </c>
      <c r="AK6" s="32">
        <v>56</v>
      </c>
      <c r="AL6" s="30">
        <v>271.74959006612829</v>
      </c>
    </row>
    <row r="7" spans="1:38" ht="12.75" x14ac:dyDescent="0.2">
      <c r="A7" t="s">
        <v>57</v>
      </c>
      <c r="B7" t="s">
        <v>58</v>
      </c>
      <c r="C7" t="s">
        <v>50</v>
      </c>
      <c r="D7">
        <v>5</v>
      </c>
      <c r="E7" s="25">
        <v>39</v>
      </c>
      <c r="F7" s="26">
        <v>31.1</v>
      </c>
      <c r="G7" s="27">
        <v>0.31923076923076921</v>
      </c>
      <c r="H7" s="28">
        <v>1.1020408163265306E-2</v>
      </c>
      <c r="I7" s="27">
        <v>0.23200000000000007</v>
      </c>
      <c r="J7" s="29">
        <v>29</v>
      </c>
      <c r="K7" s="30">
        <v>1379</v>
      </c>
      <c r="L7" s="30">
        <v>42.1</v>
      </c>
      <c r="M7" s="30">
        <v>161</v>
      </c>
      <c r="N7">
        <v>2</v>
      </c>
      <c r="O7" s="30">
        <v>31387</v>
      </c>
      <c r="P7" s="28">
        <v>4.5999999999999999E-2</v>
      </c>
      <c r="Q7" s="28">
        <v>3.7000000000000005E-2</v>
      </c>
      <c r="R7" s="31">
        <v>34</v>
      </c>
      <c r="S7" s="32">
        <v>11.37</v>
      </c>
      <c r="T7" s="30">
        <v>267.90151344025304</v>
      </c>
      <c r="U7" s="30">
        <v>79.599999999999994</v>
      </c>
      <c r="V7" s="33">
        <v>54</v>
      </c>
      <c r="W7" s="30">
        <v>10.25</v>
      </c>
      <c r="X7" s="30">
        <v>14</v>
      </c>
      <c r="Y7" s="30">
        <v>5</v>
      </c>
      <c r="Z7" s="30">
        <v>0</v>
      </c>
      <c r="AA7" s="34">
        <v>15</v>
      </c>
      <c r="AB7" s="32">
        <v>1.51</v>
      </c>
      <c r="AC7" s="30">
        <v>337</v>
      </c>
      <c r="AD7" s="32">
        <v>18.869999999999997</v>
      </c>
      <c r="AE7" s="35">
        <v>39</v>
      </c>
      <c r="AF7" s="27">
        <v>4.7E-2</v>
      </c>
      <c r="AG7" s="30">
        <v>13.69</v>
      </c>
      <c r="AH7" s="32">
        <v>3.097</v>
      </c>
      <c r="AI7" s="36">
        <v>42</v>
      </c>
      <c r="AJ7" s="27">
        <v>0.6</v>
      </c>
      <c r="AK7" s="32">
        <v>35</v>
      </c>
      <c r="AL7" s="30">
        <v>174.83623221142989</v>
      </c>
    </row>
    <row r="8" spans="1:38" ht="12.75" x14ac:dyDescent="0.2">
      <c r="A8" t="s">
        <v>59</v>
      </c>
      <c r="B8" t="s">
        <v>60</v>
      </c>
      <c r="C8" t="s">
        <v>61</v>
      </c>
      <c r="D8">
        <v>6</v>
      </c>
      <c r="E8" s="25">
        <v>67</v>
      </c>
      <c r="F8" s="26">
        <v>31.7</v>
      </c>
      <c r="G8" s="27">
        <v>0.3</v>
      </c>
      <c r="H8" s="28">
        <v>9.8750000000000001E-3</v>
      </c>
      <c r="I8" s="27">
        <v>0.20200000000000004</v>
      </c>
      <c r="J8" s="29">
        <v>50</v>
      </c>
      <c r="K8" s="30">
        <v>1278</v>
      </c>
      <c r="L8" s="30">
        <v>46.43</v>
      </c>
      <c r="M8" s="30">
        <v>172</v>
      </c>
      <c r="N8">
        <v>1</v>
      </c>
      <c r="O8" s="30">
        <v>48738</v>
      </c>
      <c r="P8" s="28">
        <v>3.7999999999999999E-2</v>
      </c>
      <c r="Q8" s="28">
        <v>2.3E-2</v>
      </c>
      <c r="R8" s="31">
        <v>66</v>
      </c>
      <c r="S8" s="32">
        <v>13.11</v>
      </c>
      <c r="T8" s="30">
        <v>211.46299397605418</v>
      </c>
      <c r="U8" s="30">
        <v>71.3</v>
      </c>
      <c r="V8" s="33">
        <v>13</v>
      </c>
      <c r="W8" s="30">
        <v>11.24</v>
      </c>
      <c r="X8" s="30">
        <v>84</v>
      </c>
      <c r="Y8" s="30">
        <v>6</v>
      </c>
      <c r="Z8" s="30">
        <v>3</v>
      </c>
      <c r="AA8" s="34">
        <v>78</v>
      </c>
      <c r="AB8" s="32">
        <v>2.92</v>
      </c>
      <c r="AC8" s="30">
        <v>354</v>
      </c>
      <c r="AD8" s="32">
        <v>18.869999999999997</v>
      </c>
      <c r="AE8" s="35">
        <v>14</v>
      </c>
      <c r="AF8" s="27">
        <v>0.13900000000000001</v>
      </c>
      <c r="AG8" s="30">
        <v>14.5</v>
      </c>
      <c r="AH8" s="32">
        <v>2.99</v>
      </c>
      <c r="AI8" s="36">
        <v>58</v>
      </c>
      <c r="AJ8" s="27">
        <v>0.57999999999999996</v>
      </c>
      <c r="AK8" s="32">
        <v>65</v>
      </c>
      <c r="AL8" s="30">
        <v>445.4220511410503</v>
      </c>
    </row>
    <row r="9" spans="1:38" ht="12.75" x14ac:dyDescent="0.2">
      <c r="A9" t="s">
        <v>62</v>
      </c>
      <c r="B9" t="s">
        <v>63</v>
      </c>
      <c r="C9" t="s">
        <v>64</v>
      </c>
      <c r="D9">
        <v>7</v>
      </c>
      <c r="E9" s="25">
        <v>97</v>
      </c>
      <c r="F9" s="26">
        <v>36.1</v>
      </c>
      <c r="G9" s="27">
        <v>0.26</v>
      </c>
      <c r="H9" s="28">
        <v>1.1599999999999999E-2</v>
      </c>
      <c r="I9" s="27">
        <v>0.23999999999999996</v>
      </c>
      <c r="J9" s="29">
        <v>83</v>
      </c>
      <c r="K9" s="30">
        <v>2062</v>
      </c>
      <c r="L9" s="30">
        <v>50.73</v>
      </c>
      <c r="M9" s="30">
        <v>189</v>
      </c>
      <c r="N9">
        <v>15</v>
      </c>
      <c r="O9" s="30">
        <v>30661</v>
      </c>
      <c r="P9" s="28">
        <v>5.2999999999999999E-2</v>
      </c>
      <c r="Q9" s="28">
        <v>2.7999999999999997E-2</v>
      </c>
      <c r="R9" s="31">
        <v>3</v>
      </c>
      <c r="S9" s="32">
        <v>15.03</v>
      </c>
      <c r="T9" s="30">
        <v>942.51270299890405</v>
      </c>
      <c r="U9" s="30">
        <v>109.5</v>
      </c>
      <c r="V9" s="33">
        <v>23</v>
      </c>
      <c r="W9" s="30">
        <v>12.25</v>
      </c>
      <c r="X9" s="30">
        <v>188</v>
      </c>
      <c r="Y9" s="30">
        <v>6</v>
      </c>
      <c r="Z9" s="30">
        <v>2</v>
      </c>
      <c r="AA9" s="34">
        <v>47</v>
      </c>
      <c r="AB9" s="32">
        <v>3.44</v>
      </c>
      <c r="AC9" s="30">
        <v>233</v>
      </c>
      <c r="AD9" s="32">
        <v>21.270000000000003</v>
      </c>
      <c r="AE9" s="35">
        <v>38</v>
      </c>
      <c r="AF9" s="27">
        <v>0.185</v>
      </c>
      <c r="AG9" s="30">
        <v>15.7</v>
      </c>
      <c r="AH9" s="32">
        <v>3.69</v>
      </c>
      <c r="AI9" s="36">
        <v>29</v>
      </c>
      <c r="AJ9" s="27">
        <v>0.47</v>
      </c>
      <c r="AK9" s="32">
        <v>71</v>
      </c>
      <c r="AL9" s="30">
        <v>259.65466236463544</v>
      </c>
    </row>
    <row r="10" spans="1:38" ht="12.75" x14ac:dyDescent="0.2">
      <c r="A10" t="s">
        <v>65</v>
      </c>
      <c r="B10" t="s">
        <v>66</v>
      </c>
      <c r="C10" t="s">
        <v>61</v>
      </c>
      <c r="D10">
        <v>8</v>
      </c>
      <c r="E10" s="25">
        <v>54</v>
      </c>
      <c r="F10" s="26">
        <v>30.8</v>
      </c>
      <c r="G10" s="27">
        <v>0.28947368421052633</v>
      </c>
      <c r="H10" s="28">
        <v>1.0133333333333333E-2</v>
      </c>
      <c r="I10" s="27">
        <v>0.17733333333333332</v>
      </c>
      <c r="J10" s="29">
        <v>6</v>
      </c>
      <c r="K10" s="30">
        <v>1043</v>
      </c>
      <c r="L10" s="30">
        <v>29.5</v>
      </c>
      <c r="M10" s="30">
        <v>172</v>
      </c>
      <c r="N10">
        <v>16</v>
      </c>
      <c r="O10" s="30">
        <v>25686</v>
      </c>
      <c r="P10" s="28">
        <v>3.7999999999999999E-2</v>
      </c>
      <c r="Q10" s="28">
        <v>2.3E-2</v>
      </c>
      <c r="R10" s="31">
        <v>21</v>
      </c>
      <c r="S10" s="32">
        <v>7.51</v>
      </c>
      <c r="T10" s="30">
        <v>116.32126373048737</v>
      </c>
      <c r="U10" s="30">
        <v>67.599999999999994</v>
      </c>
      <c r="V10" s="33">
        <v>62</v>
      </c>
      <c r="W10" s="30">
        <v>10.17</v>
      </c>
      <c r="X10" s="30">
        <v>13</v>
      </c>
      <c r="Y10" s="30">
        <v>2</v>
      </c>
      <c r="Z10" s="30">
        <v>1</v>
      </c>
      <c r="AA10" s="34">
        <v>16</v>
      </c>
      <c r="AB10" s="32">
        <v>1.5</v>
      </c>
      <c r="AC10" s="30">
        <v>354</v>
      </c>
      <c r="AD10" s="32">
        <v>18.869999999999997</v>
      </c>
      <c r="AE10" s="35">
        <v>50</v>
      </c>
      <c r="AF10" s="27">
        <v>8.5000000000000006E-2</v>
      </c>
      <c r="AG10" s="30">
        <v>15.91</v>
      </c>
      <c r="AH10" s="32">
        <v>3.15</v>
      </c>
      <c r="AI10" s="36">
        <v>52</v>
      </c>
      <c r="AJ10" s="27">
        <v>0.54</v>
      </c>
      <c r="AK10" s="32">
        <v>56</v>
      </c>
      <c r="AL10" s="30">
        <v>335.05950019160792</v>
      </c>
    </row>
    <row r="11" spans="1:38" ht="12.75" x14ac:dyDescent="0.2">
      <c r="A11" t="s">
        <v>67</v>
      </c>
      <c r="B11" t="s">
        <v>68</v>
      </c>
      <c r="C11" t="s">
        <v>69</v>
      </c>
      <c r="D11">
        <v>9</v>
      </c>
      <c r="E11" s="25">
        <v>80</v>
      </c>
      <c r="F11" s="26">
        <v>30.7</v>
      </c>
      <c r="G11" s="27">
        <v>0.31034482758620691</v>
      </c>
      <c r="H11" s="28">
        <v>8.9411764705882354E-3</v>
      </c>
      <c r="I11" s="27">
        <v>0.30266666666666669</v>
      </c>
      <c r="J11" s="29">
        <v>8</v>
      </c>
      <c r="K11" s="30">
        <v>1149</v>
      </c>
      <c r="L11" s="30">
        <v>33.33</v>
      </c>
      <c r="M11" s="30">
        <v>155</v>
      </c>
      <c r="N11">
        <v>7</v>
      </c>
      <c r="O11" s="30">
        <v>31105</v>
      </c>
      <c r="P11" s="28">
        <v>3.5999999999999997E-2</v>
      </c>
      <c r="Q11" s="28">
        <v>2.3E-2</v>
      </c>
      <c r="R11" s="31">
        <v>79</v>
      </c>
      <c r="S11" s="32">
        <v>13.74</v>
      </c>
      <c r="T11" s="30">
        <v>153.69189295811691</v>
      </c>
      <c r="U11" s="30">
        <v>80.3</v>
      </c>
      <c r="V11" s="33">
        <v>57</v>
      </c>
      <c r="W11" s="30">
        <v>10.33</v>
      </c>
      <c r="X11" s="30">
        <v>0</v>
      </c>
      <c r="Y11" s="30">
        <v>5</v>
      </c>
      <c r="Z11" s="30">
        <v>0</v>
      </c>
      <c r="AA11" s="34">
        <v>30</v>
      </c>
      <c r="AB11" s="32">
        <v>1.78</v>
      </c>
      <c r="AC11" s="30">
        <v>352</v>
      </c>
      <c r="AD11" s="32">
        <v>18.869999999999997</v>
      </c>
      <c r="AE11" s="35">
        <v>64</v>
      </c>
      <c r="AF11" s="27">
        <v>8.5999999999999993E-2</v>
      </c>
      <c r="AG11" s="30">
        <v>16.27</v>
      </c>
      <c r="AH11" s="32">
        <v>3.282</v>
      </c>
      <c r="AI11" s="36">
        <v>34</v>
      </c>
      <c r="AJ11" s="27">
        <v>0.51</v>
      </c>
      <c r="AK11" s="32">
        <v>47</v>
      </c>
      <c r="AL11" s="30">
        <v>161.08882898283912</v>
      </c>
    </row>
    <row r="12" spans="1:38" ht="12.75" x14ac:dyDescent="0.2">
      <c r="A12" t="s">
        <v>70</v>
      </c>
      <c r="B12" t="s">
        <v>71</v>
      </c>
      <c r="C12" t="s">
        <v>72</v>
      </c>
      <c r="D12">
        <v>10</v>
      </c>
      <c r="E12" s="25">
        <v>91</v>
      </c>
      <c r="F12" s="26">
        <v>36</v>
      </c>
      <c r="G12" s="27">
        <v>0.3</v>
      </c>
      <c r="H12" s="28">
        <v>1.0937499999999999E-2</v>
      </c>
      <c r="I12" s="27">
        <v>0.28399999999999997</v>
      </c>
      <c r="J12" s="29">
        <v>65</v>
      </c>
      <c r="K12" s="30">
        <v>1432</v>
      </c>
      <c r="L12" s="30">
        <v>49.51</v>
      </c>
      <c r="M12" s="30">
        <v>179</v>
      </c>
      <c r="N12">
        <v>21</v>
      </c>
      <c r="O12" s="30">
        <v>31249</v>
      </c>
      <c r="P12" s="28">
        <v>6.6000000000000003E-2</v>
      </c>
      <c r="Q12" s="28">
        <v>0.03</v>
      </c>
      <c r="R12" s="31">
        <v>6</v>
      </c>
      <c r="S12" s="32">
        <v>14.39</v>
      </c>
      <c r="T12" s="30">
        <v>602.34044787482605</v>
      </c>
      <c r="U12" s="30">
        <v>142.89999999999998</v>
      </c>
      <c r="V12" s="33">
        <v>46</v>
      </c>
      <c r="W12" s="30">
        <v>11</v>
      </c>
      <c r="X12" s="30">
        <v>16</v>
      </c>
      <c r="Y12" s="30">
        <v>4</v>
      </c>
      <c r="Z12" s="30">
        <v>1</v>
      </c>
      <c r="AA12" s="34">
        <v>14</v>
      </c>
      <c r="AB12" s="32">
        <v>2.41</v>
      </c>
      <c r="AC12" s="30">
        <v>208</v>
      </c>
      <c r="AD12" s="32">
        <v>21.270000000000003</v>
      </c>
      <c r="AE12" s="35">
        <v>71</v>
      </c>
      <c r="AF12" s="27">
        <v>0.11899999999999999</v>
      </c>
      <c r="AG12" s="30">
        <v>16.600000000000001</v>
      </c>
      <c r="AH12" s="32">
        <v>3.5960000000000001</v>
      </c>
      <c r="AI12" s="36">
        <v>32</v>
      </c>
      <c r="AJ12" s="27">
        <v>0.48</v>
      </c>
      <c r="AK12" s="32">
        <v>63</v>
      </c>
      <c r="AL12" s="30">
        <v>231.68202462523953</v>
      </c>
    </row>
    <row r="13" spans="1:38" ht="12.75" x14ac:dyDescent="0.2">
      <c r="A13" t="s">
        <v>73</v>
      </c>
      <c r="B13" t="s">
        <v>74</v>
      </c>
      <c r="C13" t="s">
        <v>75</v>
      </c>
      <c r="D13">
        <v>11</v>
      </c>
      <c r="E13" s="25">
        <v>96</v>
      </c>
      <c r="F13" s="26">
        <v>35.799999999999997</v>
      </c>
      <c r="G13" s="27">
        <v>0.3</v>
      </c>
      <c r="H13" s="28">
        <v>1.0684115007784406E-2</v>
      </c>
      <c r="I13" s="27">
        <v>0.37000000000000005</v>
      </c>
      <c r="J13" s="29">
        <v>21</v>
      </c>
      <c r="K13" s="30">
        <v>846</v>
      </c>
      <c r="L13" s="30">
        <v>48.33</v>
      </c>
      <c r="M13" s="30">
        <v>155</v>
      </c>
      <c r="N13">
        <v>38</v>
      </c>
      <c r="O13" s="30">
        <v>22581</v>
      </c>
      <c r="P13" s="28">
        <v>4.3999999999999997E-2</v>
      </c>
      <c r="Q13" s="28">
        <v>2.1000000000000001E-2</v>
      </c>
      <c r="R13" s="31">
        <v>18</v>
      </c>
      <c r="S13" s="32">
        <v>7.75</v>
      </c>
      <c r="T13" s="30">
        <v>112.49223990253783</v>
      </c>
      <c r="U13" s="30">
        <v>78</v>
      </c>
      <c r="V13" s="33">
        <v>64</v>
      </c>
      <c r="W13" s="30">
        <v>10</v>
      </c>
      <c r="X13" s="30">
        <v>51</v>
      </c>
      <c r="Y13" s="30">
        <v>4</v>
      </c>
      <c r="Z13" s="30">
        <v>0</v>
      </c>
      <c r="AA13" s="34">
        <v>1</v>
      </c>
      <c r="AB13" s="32">
        <v>1</v>
      </c>
      <c r="AC13" s="30">
        <v>267</v>
      </c>
      <c r="AD13" s="32">
        <v>19.47</v>
      </c>
      <c r="AE13" s="35">
        <v>81</v>
      </c>
      <c r="AF13" s="27">
        <v>8.0000000000000002E-3</v>
      </c>
      <c r="AG13" s="30">
        <v>13.8</v>
      </c>
      <c r="AH13" s="32">
        <v>3.5190000000000001</v>
      </c>
      <c r="AI13" s="36">
        <v>28</v>
      </c>
      <c r="AJ13" s="27">
        <v>0.57999999999999996</v>
      </c>
      <c r="AK13" s="32">
        <v>37</v>
      </c>
      <c r="AL13" s="30">
        <v>119.96060437739513</v>
      </c>
    </row>
    <row r="14" spans="1:38" ht="12.75" x14ac:dyDescent="0.2">
      <c r="A14" t="s">
        <v>76</v>
      </c>
      <c r="B14" t="s">
        <v>77</v>
      </c>
      <c r="C14" t="s">
        <v>50</v>
      </c>
      <c r="D14">
        <v>12</v>
      </c>
      <c r="E14" s="25">
        <v>63</v>
      </c>
      <c r="F14" s="26">
        <v>31.4</v>
      </c>
      <c r="G14" s="27">
        <v>0.32142857142857145</v>
      </c>
      <c r="H14" s="28">
        <v>8.5714285714285719E-3</v>
      </c>
      <c r="I14" s="27">
        <v>0.18400000000000002</v>
      </c>
      <c r="J14" s="29">
        <v>48</v>
      </c>
      <c r="K14" s="30">
        <v>985</v>
      </c>
      <c r="L14" s="30">
        <v>52.4</v>
      </c>
      <c r="M14" s="30">
        <v>169</v>
      </c>
      <c r="N14">
        <v>18</v>
      </c>
      <c r="O14" s="30">
        <v>24338</v>
      </c>
      <c r="P14" s="28">
        <v>5.5E-2</v>
      </c>
      <c r="Q14" s="28">
        <v>3.3000000000000002E-2</v>
      </c>
      <c r="R14" s="31">
        <v>10</v>
      </c>
      <c r="S14" s="32">
        <v>8.15</v>
      </c>
      <c r="T14" s="30">
        <v>454.88547759821478</v>
      </c>
      <c r="U14" s="30">
        <v>56.8</v>
      </c>
      <c r="V14" s="33">
        <v>65</v>
      </c>
      <c r="W14" s="30">
        <v>10</v>
      </c>
      <c r="X14" s="30">
        <v>5</v>
      </c>
      <c r="Y14" s="30">
        <v>4</v>
      </c>
      <c r="Z14" s="30">
        <v>0</v>
      </c>
      <c r="AA14" s="34">
        <v>7</v>
      </c>
      <c r="AB14" s="32">
        <v>1.33</v>
      </c>
      <c r="AC14" s="30">
        <v>337</v>
      </c>
      <c r="AD14" s="32">
        <v>18.869999999999997</v>
      </c>
      <c r="AE14" s="35">
        <v>18</v>
      </c>
      <c r="AF14" s="27">
        <v>1.2E-2</v>
      </c>
      <c r="AG14" s="30">
        <v>11.05</v>
      </c>
      <c r="AH14" s="32">
        <v>3.1659999999999999</v>
      </c>
      <c r="AI14" s="36">
        <v>61</v>
      </c>
      <c r="AJ14" s="27">
        <v>0.61</v>
      </c>
      <c r="AK14" s="32">
        <v>32</v>
      </c>
      <c r="AL14" s="30">
        <v>285.47028169849142</v>
      </c>
    </row>
    <row r="15" spans="1:38" ht="12.75" x14ac:dyDescent="0.2">
      <c r="A15" t="s">
        <v>78</v>
      </c>
      <c r="B15" t="s">
        <v>79</v>
      </c>
      <c r="C15" t="s">
        <v>53</v>
      </c>
      <c r="D15">
        <v>13</v>
      </c>
      <c r="E15" s="25">
        <v>17</v>
      </c>
      <c r="F15" s="26">
        <v>35.1</v>
      </c>
      <c r="G15" s="27">
        <v>0.31764705882352939</v>
      </c>
      <c r="H15" s="28">
        <v>1.3666666666666667E-2</v>
      </c>
      <c r="I15" s="27">
        <v>0.15933333333333335</v>
      </c>
      <c r="J15" s="29">
        <v>71</v>
      </c>
      <c r="K15" s="30">
        <v>2755</v>
      </c>
      <c r="L15" s="30">
        <v>38.76</v>
      </c>
      <c r="M15" s="30">
        <v>210</v>
      </c>
      <c r="N15">
        <v>63</v>
      </c>
      <c r="O15" s="30">
        <v>28111</v>
      </c>
      <c r="P15" s="28">
        <v>7.6999999999999999E-2</v>
      </c>
      <c r="Q15" s="28">
        <v>1.6E-2</v>
      </c>
      <c r="R15" s="31">
        <v>24</v>
      </c>
      <c r="S15" s="32">
        <v>13.97</v>
      </c>
      <c r="T15" s="30">
        <v>515.63895438748796</v>
      </c>
      <c r="U15" s="30">
        <v>71.5</v>
      </c>
      <c r="V15" s="33">
        <v>6</v>
      </c>
      <c r="W15" s="30">
        <v>12</v>
      </c>
      <c r="X15" s="30">
        <v>174</v>
      </c>
      <c r="Y15" s="30">
        <v>8</v>
      </c>
      <c r="Z15" s="30">
        <v>4</v>
      </c>
      <c r="AA15" s="34">
        <v>10</v>
      </c>
      <c r="AB15" s="32">
        <v>2.3199999999999998</v>
      </c>
      <c r="AC15" s="30">
        <v>200</v>
      </c>
      <c r="AD15" s="32">
        <v>21.270000000000003</v>
      </c>
      <c r="AE15" s="35">
        <v>74</v>
      </c>
      <c r="AF15" s="27">
        <v>0.111</v>
      </c>
      <c r="AG15" s="30">
        <v>16.05</v>
      </c>
      <c r="AH15" s="32">
        <v>3.6960000000000002</v>
      </c>
      <c r="AI15" s="36">
        <v>9</v>
      </c>
      <c r="AJ15" s="27">
        <v>0.73</v>
      </c>
      <c r="AK15" s="32">
        <v>64</v>
      </c>
      <c r="AL15" s="30">
        <v>210.15331692371382</v>
      </c>
    </row>
    <row r="16" spans="1:38" ht="12.75" x14ac:dyDescent="0.2">
      <c r="A16" t="s">
        <v>80</v>
      </c>
      <c r="B16" t="s">
        <v>81</v>
      </c>
      <c r="C16" t="s">
        <v>50</v>
      </c>
      <c r="D16">
        <v>14</v>
      </c>
      <c r="E16" s="25">
        <v>18</v>
      </c>
      <c r="F16" s="26">
        <v>31.8</v>
      </c>
      <c r="G16" s="27">
        <v>0.29850746268656714</v>
      </c>
      <c r="H16" s="28">
        <v>1.0999999999999999E-2</v>
      </c>
      <c r="I16" s="27">
        <v>0.11466666666666668</v>
      </c>
      <c r="J16" s="29">
        <v>47</v>
      </c>
      <c r="K16" s="30">
        <v>1304</v>
      </c>
      <c r="L16" s="30">
        <v>46.89</v>
      </c>
      <c r="M16" s="30">
        <v>169</v>
      </c>
      <c r="N16">
        <v>12</v>
      </c>
      <c r="O16" s="30">
        <v>25809</v>
      </c>
      <c r="P16" s="28">
        <v>5.5E-2</v>
      </c>
      <c r="Q16" s="28">
        <v>3.3000000000000002E-2</v>
      </c>
      <c r="R16" s="31">
        <v>25</v>
      </c>
      <c r="S16" s="32">
        <v>9.7100000000000009</v>
      </c>
      <c r="T16" s="30">
        <v>288.23003698885879</v>
      </c>
      <c r="U16" s="30">
        <v>67.300000000000011</v>
      </c>
      <c r="V16" s="33">
        <v>29</v>
      </c>
      <c r="W16" s="30">
        <v>10.75</v>
      </c>
      <c r="X16" s="30">
        <v>161</v>
      </c>
      <c r="Y16" s="30">
        <v>4</v>
      </c>
      <c r="Z16" s="30">
        <v>2</v>
      </c>
      <c r="AA16" s="34">
        <v>69</v>
      </c>
      <c r="AB16" s="32">
        <v>3</v>
      </c>
      <c r="AC16" s="30">
        <v>337</v>
      </c>
      <c r="AD16" s="32">
        <v>18.869999999999997</v>
      </c>
      <c r="AE16" s="35">
        <v>15</v>
      </c>
      <c r="AF16" s="27">
        <v>4.2000000000000003E-2</v>
      </c>
      <c r="AG16" s="30">
        <v>11.05</v>
      </c>
      <c r="AH16" s="32">
        <v>3.17</v>
      </c>
      <c r="AI16" s="36">
        <v>57</v>
      </c>
      <c r="AJ16" s="27">
        <v>0.61</v>
      </c>
      <c r="AK16" s="32">
        <v>44</v>
      </c>
      <c r="AL16" s="30">
        <v>339.35608217060673</v>
      </c>
    </row>
    <row r="17" spans="1:38" ht="12.75" x14ac:dyDescent="0.2">
      <c r="A17" t="s">
        <v>82</v>
      </c>
      <c r="B17" t="s">
        <v>83</v>
      </c>
      <c r="C17" t="s">
        <v>50</v>
      </c>
      <c r="D17">
        <v>15</v>
      </c>
      <c r="E17" s="25">
        <v>9</v>
      </c>
      <c r="F17" s="26">
        <v>29.5</v>
      </c>
      <c r="G17" s="27">
        <v>0.37254901960784315</v>
      </c>
      <c r="H17" s="28">
        <v>1.0684115007784406E-2</v>
      </c>
      <c r="I17" s="27">
        <v>0.28200000000000003</v>
      </c>
      <c r="J17" s="29">
        <v>4</v>
      </c>
      <c r="K17" s="30">
        <v>782</v>
      </c>
      <c r="L17" s="30">
        <v>41.67</v>
      </c>
      <c r="M17" s="30">
        <v>135</v>
      </c>
      <c r="N17">
        <v>29</v>
      </c>
      <c r="O17" s="30">
        <v>23769</v>
      </c>
      <c r="P17" s="28">
        <v>4.2999999999999997E-2</v>
      </c>
      <c r="Q17" s="28">
        <v>2.3E-2</v>
      </c>
      <c r="R17" s="31">
        <v>43</v>
      </c>
      <c r="S17" s="32">
        <v>8.3699999999999992</v>
      </c>
      <c r="T17" s="30">
        <v>41.329559401848563</v>
      </c>
      <c r="U17" s="30">
        <v>56.5</v>
      </c>
      <c r="V17" s="33">
        <v>78</v>
      </c>
      <c r="W17" s="30">
        <v>11.25</v>
      </c>
      <c r="X17" s="30">
        <v>0</v>
      </c>
      <c r="Y17" s="30">
        <v>3</v>
      </c>
      <c r="Z17" s="30">
        <v>0</v>
      </c>
      <c r="AA17" s="34">
        <v>17</v>
      </c>
      <c r="AB17" s="32">
        <v>1.5</v>
      </c>
      <c r="AC17" s="30">
        <v>337</v>
      </c>
      <c r="AD17" s="32">
        <v>19.47</v>
      </c>
      <c r="AE17" s="35">
        <v>36</v>
      </c>
      <c r="AF17" s="27">
        <v>1.0999999999999999E-2</v>
      </c>
      <c r="AG17" s="30">
        <v>12.85</v>
      </c>
      <c r="AH17" s="32">
        <v>3.02</v>
      </c>
      <c r="AI17" s="36">
        <v>63</v>
      </c>
      <c r="AJ17" s="27">
        <v>0.72</v>
      </c>
      <c r="AK17" s="32">
        <v>35</v>
      </c>
      <c r="AL17" s="30">
        <v>374.05338610157889</v>
      </c>
    </row>
    <row r="18" spans="1:38" ht="12.75" x14ac:dyDescent="0.2">
      <c r="A18" t="s">
        <v>84</v>
      </c>
      <c r="B18" t="s">
        <v>85</v>
      </c>
      <c r="C18" t="s">
        <v>50</v>
      </c>
      <c r="D18">
        <v>16</v>
      </c>
      <c r="E18" s="25">
        <v>11</v>
      </c>
      <c r="F18" s="26">
        <v>32.299999999999997</v>
      </c>
      <c r="G18" s="27">
        <v>0.3125</v>
      </c>
      <c r="H18" s="28">
        <v>1.12E-2</v>
      </c>
      <c r="I18" s="27">
        <v>0.11333333333333334</v>
      </c>
      <c r="J18" s="29">
        <v>74</v>
      </c>
      <c r="K18" s="30">
        <v>1289</v>
      </c>
      <c r="L18" s="30">
        <v>54.39</v>
      </c>
      <c r="M18" s="30">
        <v>187</v>
      </c>
      <c r="N18">
        <v>6</v>
      </c>
      <c r="O18" s="30">
        <v>27029</v>
      </c>
      <c r="P18" s="28">
        <v>5.3999999999999999E-2</v>
      </c>
      <c r="Q18" s="28">
        <v>3.9E-2</v>
      </c>
      <c r="R18" s="31">
        <v>58</v>
      </c>
      <c r="S18" s="32">
        <v>10.3</v>
      </c>
      <c r="T18" s="30">
        <v>143.31162331493854</v>
      </c>
      <c r="U18" s="30">
        <v>58.8</v>
      </c>
      <c r="V18" s="33">
        <v>4</v>
      </c>
      <c r="W18" s="30">
        <v>10.25</v>
      </c>
      <c r="X18" s="30">
        <v>149</v>
      </c>
      <c r="Y18" s="30">
        <v>11</v>
      </c>
      <c r="Z18" s="30">
        <v>3</v>
      </c>
      <c r="AA18" s="34">
        <v>42</v>
      </c>
      <c r="AB18" s="32">
        <v>2.19</v>
      </c>
      <c r="AC18" s="30">
        <v>337</v>
      </c>
      <c r="AD18" s="32">
        <v>18.869999999999997</v>
      </c>
      <c r="AE18" s="35">
        <v>32</v>
      </c>
      <c r="AF18" s="27">
        <v>4.4999999999999998E-2</v>
      </c>
      <c r="AG18" s="30">
        <v>13.55</v>
      </c>
      <c r="AH18" s="32">
        <v>3.0720000000000001</v>
      </c>
      <c r="AI18" s="36">
        <v>80</v>
      </c>
      <c r="AJ18" s="27">
        <v>0.59</v>
      </c>
      <c r="AK18" s="32">
        <v>44</v>
      </c>
      <c r="AL18" s="30">
        <v>460.21838742318687</v>
      </c>
    </row>
    <row r="19" spans="1:38" ht="12.75" x14ac:dyDescent="0.2">
      <c r="A19" t="s">
        <v>86</v>
      </c>
      <c r="B19" t="s">
        <v>87</v>
      </c>
      <c r="C19" t="s">
        <v>88</v>
      </c>
      <c r="D19">
        <v>17</v>
      </c>
      <c r="E19" s="25">
        <v>35</v>
      </c>
      <c r="F19" s="26">
        <v>33.9</v>
      </c>
      <c r="G19" s="27">
        <v>0.30645161290322581</v>
      </c>
      <c r="H19" s="28">
        <v>1.1833333333333333E-2</v>
      </c>
      <c r="I19" s="27">
        <v>0.15133333333333335</v>
      </c>
      <c r="J19" s="29">
        <v>84</v>
      </c>
      <c r="K19" s="30">
        <v>2657</v>
      </c>
      <c r="L19" s="30">
        <v>48.18</v>
      </c>
      <c r="M19" s="30">
        <v>204</v>
      </c>
      <c r="N19">
        <v>56</v>
      </c>
      <c r="O19" s="30">
        <v>45004</v>
      </c>
      <c r="P19" s="28">
        <v>5.6000000000000001E-2</v>
      </c>
      <c r="Q19" s="28">
        <v>3.0000000000000001E-3</v>
      </c>
      <c r="R19" s="31">
        <v>1</v>
      </c>
      <c r="S19" s="32">
        <v>15.59</v>
      </c>
      <c r="T19" s="30">
        <v>1133.1133623843491</v>
      </c>
      <c r="U19" s="30">
        <v>109.7</v>
      </c>
      <c r="V19" s="33">
        <v>19</v>
      </c>
      <c r="W19" s="30">
        <v>12</v>
      </c>
      <c r="X19" s="30">
        <v>125</v>
      </c>
      <c r="Y19" s="30">
        <v>5</v>
      </c>
      <c r="Z19" s="30">
        <v>3</v>
      </c>
      <c r="AA19" s="34">
        <v>87</v>
      </c>
      <c r="AB19" s="32">
        <v>2.5</v>
      </c>
      <c r="AC19" s="30">
        <v>351</v>
      </c>
      <c r="AD19" s="32">
        <v>20.97</v>
      </c>
      <c r="AE19" s="35">
        <v>3</v>
      </c>
      <c r="AF19" s="27">
        <v>0.378</v>
      </c>
      <c r="AG19" s="30">
        <v>13.69</v>
      </c>
      <c r="AH19" s="32">
        <v>3.508</v>
      </c>
      <c r="AI19" s="36">
        <v>79</v>
      </c>
      <c r="AJ19" s="27">
        <v>0.56000000000000005</v>
      </c>
      <c r="AK19" s="32">
        <v>74</v>
      </c>
      <c r="AL19" s="30">
        <v>608.24597145327789</v>
      </c>
    </row>
    <row r="20" spans="1:38" ht="12.75" x14ac:dyDescent="0.2">
      <c r="A20" t="s">
        <v>89</v>
      </c>
      <c r="B20" t="s">
        <v>90</v>
      </c>
      <c r="C20" t="s">
        <v>91</v>
      </c>
      <c r="D20">
        <v>18</v>
      </c>
      <c r="E20" s="25">
        <v>29</v>
      </c>
      <c r="F20" s="26">
        <v>30.9</v>
      </c>
      <c r="G20" s="27">
        <v>0.30188679245283018</v>
      </c>
      <c r="H20" s="28">
        <v>1.0404040404040403E-2</v>
      </c>
      <c r="I20" s="27">
        <v>0.13600000000000004</v>
      </c>
      <c r="J20" s="29">
        <v>86</v>
      </c>
      <c r="K20" s="30">
        <v>2791</v>
      </c>
      <c r="L20" s="30">
        <v>54.46</v>
      </c>
      <c r="M20" s="30">
        <v>191</v>
      </c>
      <c r="N20">
        <v>42</v>
      </c>
      <c r="O20" s="30">
        <v>33589</v>
      </c>
      <c r="P20" s="28">
        <v>5.5E-2</v>
      </c>
      <c r="Q20" s="28">
        <v>1.6E-2</v>
      </c>
      <c r="R20" s="31">
        <v>13</v>
      </c>
      <c r="S20" s="32">
        <v>15.44</v>
      </c>
      <c r="T20" s="30">
        <v>550.33856271073091</v>
      </c>
      <c r="U20" s="30">
        <v>105.3</v>
      </c>
      <c r="V20" s="33">
        <v>17</v>
      </c>
      <c r="W20" s="30">
        <v>12.75</v>
      </c>
      <c r="X20" s="30">
        <v>293</v>
      </c>
      <c r="Y20" s="30">
        <v>5</v>
      </c>
      <c r="Z20" s="30">
        <v>3</v>
      </c>
      <c r="AA20" s="34">
        <v>89</v>
      </c>
      <c r="AB20" s="32">
        <v>2.97</v>
      </c>
      <c r="AC20" s="30">
        <v>349</v>
      </c>
      <c r="AD20" s="32">
        <v>19.869999999999997</v>
      </c>
      <c r="AE20" s="35">
        <v>5</v>
      </c>
      <c r="AF20" s="27">
        <v>0.33</v>
      </c>
      <c r="AG20" s="30">
        <v>16.2</v>
      </c>
      <c r="AH20" s="32">
        <v>3.36</v>
      </c>
      <c r="AI20" s="36">
        <v>30</v>
      </c>
      <c r="AJ20" s="27">
        <v>0.57999999999999996</v>
      </c>
      <c r="AK20" s="32">
        <v>80</v>
      </c>
      <c r="AL20" s="30">
        <v>380.05096243455534</v>
      </c>
    </row>
    <row r="21" spans="1:38" ht="12.75" x14ac:dyDescent="0.2">
      <c r="A21" t="s">
        <v>92</v>
      </c>
      <c r="B21" t="s">
        <v>93</v>
      </c>
      <c r="C21" t="s">
        <v>94</v>
      </c>
      <c r="D21">
        <v>19</v>
      </c>
      <c r="E21" s="25">
        <v>71</v>
      </c>
      <c r="F21" s="26">
        <v>33.9</v>
      </c>
      <c r="G21" s="27">
        <v>0.32222222222222224</v>
      </c>
      <c r="H21" s="28">
        <v>9.4285714285714285E-3</v>
      </c>
      <c r="I21" s="27">
        <v>0.19466666666666665</v>
      </c>
      <c r="J21" s="29">
        <v>11</v>
      </c>
      <c r="K21" s="30">
        <v>787</v>
      </c>
      <c r="L21" s="30">
        <v>47.43</v>
      </c>
      <c r="M21" s="30">
        <v>135</v>
      </c>
      <c r="N21">
        <v>10</v>
      </c>
      <c r="O21" s="30">
        <v>25629</v>
      </c>
      <c r="P21" s="28">
        <v>4.3999999999999997E-2</v>
      </c>
      <c r="Q21" s="28">
        <v>3.2000000000000001E-2</v>
      </c>
      <c r="R21" s="31">
        <v>54</v>
      </c>
      <c r="S21" s="32">
        <v>11.09</v>
      </c>
      <c r="T21" s="30">
        <v>100.554688485178</v>
      </c>
      <c r="U21" s="30">
        <v>81</v>
      </c>
      <c r="V21" s="33">
        <v>49</v>
      </c>
      <c r="W21" s="30">
        <v>11.5</v>
      </c>
      <c r="X21" s="30">
        <v>10</v>
      </c>
      <c r="Y21" s="30">
        <v>4</v>
      </c>
      <c r="Z21" s="30">
        <v>1</v>
      </c>
      <c r="AA21" s="34">
        <v>56</v>
      </c>
      <c r="AB21" s="32">
        <v>2.15</v>
      </c>
      <c r="AC21" s="30">
        <v>364</v>
      </c>
      <c r="AD21" s="32">
        <v>19.47</v>
      </c>
      <c r="AE21" s="35">
        <v>28</v>
      </c>
      <c r="AF21" s="27">
        <v>6.0000000000000001E-3</v>
      </c>
      <c r="AG21" s="30">
        <v>12.35</v>
      </c>
      <c r="AH21" s="32">
        <v>3.02</v>
      </c>
      <c r="AI21" s="36">
        <v>74</v>
      </c>
      <c r="AJ21" s="27">
        <v>0.68</v>
      </c>
      <c r="AK21" s="32">
        <v>32</v>
      </c>
      <c r="AL21" s="30">
        <v>403.20137304643038</v>
      </c>
    </row>
    <row r="22" spans="1:38" ht="12.75" x14ac:dyDescent="0.2">
      <c r="A22" t="s">
        <v>95</v>
      </c>
      <c r="B22" t="s">
        <v>96</v>
      </c>
      <c r="C22" t="s">
        <v>97</v>
      </c>
      <c r="D22">
        <v>20</v>
      </c>
      <c r="E22" s="25">
        <v>50</v>
      </c>
      <c r="F22" s="26">
        <v>31.9</v>
      </c>
      <c r="G22" s="27">
        <v>0.33333333333333331</v>
      </c>
      <c r="H22" s="28">
        <v>1.0684115007784406E-2</v>
      </c>
      <c r="I22" s="27">
        <v>0.35000000000000003</v>
      </c>
      <c r="J22" s="29">
        <v>18</v>
      </c>
      <c r="K22" s="30">
        <v>825</v>
      </c>
      <c r="L22" s="30">
        <v>39</v>
      </c>
      <c r="M22" s="30">
        <v>179</v>
      </c>
      <c r="N22">
        <v>4</v>
      </c>
      <c r="O22" s="30">
        <v>26149</v>
      </c>
      <c r="P22" s="28">
        <v>0.03</v>
      </c>
      <c r="Q22" s="28">
        <v>2.4E-2</v>
      </c>
      <c r="R22" s="31">
        <v>89</v>
      </c>
      <c r="S22" s="32">
        <v>11.02</v>
      </c>
      <c r="T22" s="30">
        <v>53.955897565658745</v>
      </c>
      <c r="U22" s="30">
        <v>62.199999999999996</v>
      </c>
      <c r="V22" s="33">
        <v>59</v>
      </c>
      <c r="W22" s="30">
        <v>12.5</v>
      </c>
      <c r="X22" s="30">
        <v>4</v>
      </c>
      <c r="Y22" s="30">
        <v>6</v>
      </c>
      <c r="Z22" s="30">
        <v>0</v>
      </c>
      <c r="AA22" s="34">
        <v>86</v>
      </c>
      <c r="AB22" s="32">
        <v>3</v>
      </c>
      <c r="AC22" s="30">
        <v>340</v>
      </c>
      <c r="AD22" s="32">
        <v>19.869999999999997</v>
      </c>
      <c r="AE22" s="35">
        <v>85</v>
      </c>
      <c r="AF22" s="27">
        <v>1.2E-2</v>
      </c>
      <c r="AG22" s="30">
        <v>16.29</v>
      </c>
      <c r="AH22" s="32">
        <v>3.218</v>
      </c>
      <c r="AI22" s="36">
        <v>37</v>
      </c>
      <c r="AJ22" s="27">
        <v>0.59</v>
      </c>
      <c r="AK22" s="32">
        <v>40</v>
      </c>
      <c r="AL22" s="30">
        <v>171.54254329495643</v>
      </c>
    </row>
    <row r="23" spans="1:38" ht="12.75" x14ac:dyDescent="0.2">
      <c r="A23" t="s">
        <v>98</v>
      </c>
      <c r="B23" t="s">
        <v>99</v>
      </c>
      <c r="C23" t="s">
        <v>50</v>
      </c>
      <c r="D23">
        <v>21</v>
      </c>
      <c r="E23" s="25">
        <v>25</v>
      </c>
      <c r="F23" s="26">
        <v>31.2</v>
      </c>
      <c r="G23" s="27">
        <v>0.30769230769230771</v>
      </c>
      <c r="H23" s="28">
        <v>1.0769230769230769E-2</v>
      </c>
      <c r="I23" s="27">
        <v>0.14133333333333334</v>
      </c>
      <c r="J23" s="29">
        <v>37</v>
      </c>
      <c r="K23" s="30">
        <v>1055</v>
      </c>
      <c r="L23" s="30">
        <v>46.89</v>
      </c>
      <c r="M23" s="30">
        <v>169</v>
      </c>
      <c r="N23">
        <v>27</v>
      </c>
      <c r="O23" s="30">
        <v>26970</v>
      </c>
      <c r="P23" s="28">
        <v>5.5E-2</v>
      </c>
      <c r="Q23" s="28">
        <v>2.75E-2</v>
      </c>
      <c r="R23" s="31">
        <v>59</v>
      </c>
      <c r="S23" s="32">
        <v>9.7100000000000009</v>
      </c>
      <c r="T23" s="30">
        <v>55.542678206714982</v>
      </c>
      <c r="U23" s="30">
        <v>67.300000000000011</v>
      </c>
      <c r="V23" s="33">
        <v>84</v>
      </c>
      <c r="W23" s="30">
        <v>10.5</v>
      </c>
      <c r="X23" s="30">
        <v>0</v>
      </c>
      <c r="Y23" s="30">
        <v>1</v>
      </c>
      <c r="Z23" s="30">
        <v>0</v>
      </c>
      <c r="AA23" s="34">
        <v>48</v>
      </c>
      <c r="AB23" s="32">
        <v>2.27</v>
      </c>
      <c r="AC23" s="30">
        <v>337</v>
      </c>
      <c r="AD23" s="32">
        <v>18.869999999999997</v>
      </c>
      <c r="AE23" s="35">
        <v>78</v>
      </c>
      <c r="AF23" s="27">
        <v>0.02</v>
      </c>
      <c r="AG23" s="30">
        <v>15.95</v>
      </c>
      <c r="AH23" s="32">
        <v>3.18</v>
      </c>
      <c r="AI23" s="36">
        <v>3</v>
      </c>
      <c r="AJ23" s="27">
        <v>0.85</v>
      </c>
      <c r="AK23" s="32">
        <v>42</v>
      </c>
      <c r="AL23" s="30">
        <v>110.64801249054244</v>
      </c>
    </row>
    <row r="24" spans="1:38" ht="12.75" x14ac:dyDescent="0.2">
      <c r="A24" t="s">
        <v>100</v>
      </c>
      <c r="B24" t="s">
        <v>101</v>
      </c>
      <c r="C24" t="s">
        <v>102</v>
      </c>
      <c r="D24">
        <v>22</v>
      </c>
      <c r="E24" s="25">
        <v>43</v>
      </c>
      <c r="F24" s="26">
        <v>34.4</v>
      </c>
      <c r="G24" s="27">
        <v>0.3411764705882353</v>
      </c>
      <c r="H24" s="28">
        <v>8.6666666666666663E-3</v>
      </c>
      <c r="I24" s="27">
        <v>0.12933333333333333</v>
      </c>
      <c r="J24" s="29">
        <v>1</v>
      </c>
      <c r="K24" s="30">
        <v>245</v>
      </c>
      <c r="L24" s="30">
        <v>33.33</v>
      </c>
      <c r="M24" s="30">
        <v>134</v>
      </c>
      <c r="N24">
        <v>88</v>
      </c>
      <c r="O24" s="30">
        <v>24569</v>
      </c>
      <c r="P24" s="28">
        <v>6.6000000000000003E-2</v>
      </c>
      <c r="Q24" s="28">
        <v>6.9999999999999993E-3</v>
      </c>
      <c r="R24" s="31">
        <v>40</v>
      </c>
      <c r="S24" s="32">
        <v>9.9499999999999993</v>
      </c>
      <c r="T24" s="30">
        <v>65.132527776485475</v>
      </c>
      <c r="U24" s="30">
        <v>84.7</v>
      </c>
      <c r="V24" s="33">
        <v>55</v>
      </c>
      <c r="W24" s="30">
        <v>10.25</v>
      </c>
      <c r="X24" s="30">
        <v>12</v>
      </c>
      <c r="Y24" s="30">
        <v>5</v>
      </c>
      <c r="Z24" s="30">
        <v>0</v>
      </c>
      <c r="AA24" s="34">
        <v>72</v>
      </c>
      <c r="AB24" s="32">
        <v>2.88</v>
      </c>
      <c r="AC24" s="30">
        <v>348</v>
      </c>
      <c r="AD24" s="32">
        <v>18.869999999999997</v>
      </c>
      <c r="AE24" s="35">
        <v>80</v>
      </c>
      <c r="AF24" s="27">
        <v>0.02</v>
      </c>
      <c r="AG24" s="30">
        <v>16.05</v>
      </c>
      <c r="AH24" s="32">
        <v>3.2170000000000001</v>
      </c>
      <c r="AI24" s="36">
        <v>72</v>
      </c>
      <c r="AJ24" s="27">
        <v>0.62</v>
      </c>
      <c r="AK24" s="32">
        <v>22</v>
      </c>
      <c r="AL24" s="30">
        <v>292.6734365021295</v>
      </c>
    </row>
    <row r="25" spans="1:38" ht="12.75" x14ac:dyDescent="0.2">
      <c r="A25" t="s">
        <v>103</v>
      </c>
      <c r="B25" t="s">
        <v>104</v>
      </c>
      <c r="C25" t="s">
        <v>50</v>
      </c>
      <c r="D25">
        <v>23</v>
      </c>
      <c r="E25" s="25">
        <v>93</v>
      </c>
      <c r="F25" s="26">
        <v>36.700000000000003</v>
      </c>
      <c r="G25" s="27">
        <v>0.30158730158730157</v>
      </c>
      <c r="H25" s="28">
        <v>1.0153846153846152E-2</v>
      </c>
      <c r="I25" s="27">
        <v>0.22266666666666668</v>
      </c>
      <c r="J25" s="29">
        <v>14</v>
      </c>
      <c r="K25" s="30">
        <v>1241</v>
      </c>
      <c r="L25" s="30">
        <v>31.67</v>
      </c>
      <c r="M25" s="30">
        <v>169</v>
      </c>
      <c r="N25">
        <v>28</v>
      </c>
      <c r="O25" s="30">
        <v>40869</v>
      </c>
      <c r="P25" s="28">
        <v>0.05</v>
      </c>
      <c r="Q25" s="28">
        <v>1.3999999999999999E-2</v>
      </c>
      <c r="R25" s="31">
        <v>49</v>
      </c>
      <c r="S25" s="32">
        <v>9.7100000000000009</v>
      </c>
      <c r="T25" s="30">
        <v>95.477917998316386</v>
      </c>
      <c r="U25" s="30">
        <v>65.400000000000006</v>
      </c>
      <c r="V25" s="33">
        <v>91</v>
      </c>
      <c r="W25" s="30">
        <v>10.5</v>
      </c>
      <c r="X25" s="30">
        <v>0</v>
      </c>
      <c r="Y25" s="30">
        <v>0</v>
      </c>
      <c r="Z25" s="30">
        <v>0</v>
      </c>
      <c r="AA25" s="34">
        <v>69</v>
      </c>
      <c r="AB25" s="32">
        <v>3</v>
      </c>
      <c r="AC25" s="30">
        <v>337</v>
      </c>
      <c r="AD25" s="32">
        <v>18.869999999999997</v>
      </c>
      <c r="AE25" s="35">
        <v>45</v>
      </c>
      <c r="AF25" s="27">
        <v>1.4E-2</v>
      </c>
      <c r="AG25" s="30">
        <v>12.63</v>
      </c>
      <c r="AH25" s="32">
        <v>3.17</v>
      </c>
      <c r="AI25" s="36">
        <v>18</v>
      </c>
      <c r="AJ25" s="27">
        <v>0.61</v>
      </c>
      <c r="AK25" s="32">
        <v>36</v>
      </c>
      <c r="AL25" s="30">
        <v>65.231096647704703</v>
      </c>
    </row>
    <row r="26" spans="1:38" ht="12.75" x14ac:dyDescent="0.2">
      <c r="A26" t="s">
        <v>105</v>
      </c>
      <c r="B26" t="s">
        <v>106</v>
      </c>
      <c r="C26" t="s">
        <v>107</v>
      </c>
      <c r="D26">
        <v>24</v>
      </c>
      <c r="E26" s="25">
        <v>5</v>
      </c>
      <c r="F26" s="26">
        <v>33.1</v>
      </c>
      <c r="G26" s="27">
        <v>0.32</v>
      </c>
      <c r="H26" s="28">
        <v>1.0842105263157894E-2</v>
      </c>
      <c r="I26" s="27">
        <v>7.6666666666666661E-2</v>
      </c>
      <c r="J26" s="29">
        <v>39</v>
      </c>
      <c r="K26" s="30">
        <v>1754</v>
      </c>
      <c r="L26" s="30">
        <v>43.5</v>
      </c>
      <c r="M26" s="30">
        <v>163</v>
      </c>
      <c r="N26">
        <v>72</v>
      </c>
      <c r="O26" s="30">
        <v>28202</v>
      </c>
      <c r="P26" s="28">
        <v>6.3E-2</v>
      </c>
      <c r="Q26" s="28">
        <v>9.0000000000000011E-3</v>
      </c>
      <c r="R26" s="31">
        <v>36</v>
      </c>
      <c r="S26" s="32">
        <v>11.4</v>
      </c>
      <c r="T26" s="30">
        <v>308.44694425665614</v>
      </c>
      <c r="U26" s="30">
        <v>66.7</v>
      </c>
      <c r="V26" s="33">
        <v>1</v>
      </c>
      <c r="W26" s="30">
        <v>12</v>
      </c>
      <c r="X26" s="30">
        <v>957</v>
      </c>
      <c r="Y26" s="30">
        <v>7</v>
      </c>
      <c r="Z26" s="30">
        <v>5</v>
      </c>
      <c r="AA26" s="34">
        <v>90</v>
      </c>
      <c r="AB26" s="32">
        <v>2.44</v>
      </c>
      <c r="AC26" s="30">
        <v>356</v>
      </c>
      <c r="AD26" s="32">
        <v>21.270000000000003</v>
      </c>
      <c r="AE26" s="35">
        <v>7</v>
      </c>
      <c r="AF26" s="27">
        <v>0.26700000000000002</v>
      </c>
      <c r="AG26" s="30">
        <v>13.8</v>
      </c>
      <c r="AH26" s="32">
        <v>3.5619999999999998</v>
      </c>
      <c r="AI26" s="36">
        <v>65</v>
      </c>
      <c r="AJ26" s="27">
        <v>0.54</v>
      </c>
      <c r="AK26" s="32">
        <v>75</v>
      </c>
      <c r="AL26" s="30">
        <v>501.98949382480833</v>
      </c>
    </row>
    <row r="27" spans="1:38" ht="12.75" x14ac:dyDescent="0.2">
      <c r="A27" t="s">
        <v>108</v>
      </c>
      <c r="B27" t="s">
        <v>109</v>
      </c>
      <c r="C27" t="s">
        <v>110</v>
      </c>
      <c r="D27">
        <v>25</v>
      </c>
      <c r="E27" s="25">
        <v>64</v>
      </c>
      <c r="F27" s="26">
        <v>40.4</v>
      </c>
      <c r="G27" s="27">
        <v>0.33333333333333331</v>
      </c>
      <c r="H27" s="28">
        <v>1.3285714285714286E-2</v>
      </c>
      <c r="I27" s="27">
        <v>0.28933333333333333</v>
      </c>
      <c r="J27" s="29">
        <v>73</v>
      </c>
      <c r="K27" s="30">
        <v>1065</v>
      </c>
      <c r="L27" s="30">
        <v>47.5</v>
      </c>
      <c r="M27" s="30">
        <v>218</v>
      </c>
      <c r="N27">
        <v>26</v>
      </c>
      <c r="O27" s="30">
        <v>34302</v>
      </c>
      <c r="P27" s="28">
        <v>7.3999999999999996E-2</v>
      </c>
      <c r="Q27" s="28">
        <v>2.75E-2</v>
      </c>
      <c r="R27" s="31">
        <v>57</v>
      </c>
      <c r="S27" s="32">
        <v>9.4499999999999993</v>
      </c>
      <c r="T27" s="30">
        <v>87.145647702641327</v>
      </c>
      <c r="U27" s="30">
        <v>56.8</v>
      </c>
      <c r="V27" s="33">
        <v>71</v>
      </c>
      <c r="W27" s="30">
        <v>6.75</v>
      </c>
      <c r="X27" s="30">
        <v>6</v>
      </c>
      <c r="Y27" s="30">
        <v>0</v>
      </c>
      <c r="Z27" s="30">
        <v>0</v>
      </c>
      <c r="AA27" s="34">
        <v>3</v>
      </c>
      <c r="AB27" s="32">
        <v>1.33</v>
      </c>
      <c r="AC27" s="30">
        <v>267</v>
      </c>
      <c r="AD27" s="32">
        <v>19.47</v>
      </c>
      <c r="AE27" s="35">
        <v>90</v>
      </c>
      <c r="AF27" s="27">
        <v>1.2999999999999999E-2</v>
      </c>
      <c r="AG27" s="30">
        <v>16.100000000000001</v>
      </c>
      <c r="AH27" s="32">
        <v>3.41</v>
      </c>
      <c r="AI27" s="36">
        <v>8</v>
      </c>
      <c r="AJ27" s="27">
        <v>0.85</v>
      </c>
      <c r="AK27" s="32">
        <v>28</v>
      </c>
      <c r="AL27" s="30">
        <v>61.666623586191108</v>
      </c>
    </row>
    <row r="28" spans="1:38" ht="12.75" x14ac:dyDescent="0.2">
      <c r="A28" t="s">
        <v>111</v>
      </c>
      <c r="B28" t="s">
        <v>112</v>
      </c>
      <c r="C28" t="s">
        <v>53</v>
      </c>
      <c r="D28">
        <v>26</v>
      </c>
      <c r="E28" s="25">
        <v>95</v>
      </c>
      <c r="F28" s="26">
        <v>35.200000000000003</v>
      </c>
      <c r="G28" s="27">
        <v>0.27500000000000002</v>
      </c>
      <c r="H28" s="28">
        <v>1.015625E-2</v>
      </c>
      <c r="I28" s="27">
        <v>0.20200000000000004</v>
      </c>
      <c r="J28" s="29">
        <v>69</v>
      </c>
      <c r="K28" s="30">
        <v>2356</v>
      </c>
      <c r="L28" s="30">
        <v>45</v>
      </c>
      <c r="M28" s="30">
        <v>183</v>
      </c>
      <c r="N28">
        <v>8</v>
      </c>
      <c r="O28" s="30">
        <v>33807</v>
      </c>
      <c r="P28" s="28">
        <v>5.5E-2</v>
      </c>
      <c r="Q28" s="28">
        <v>3.2000000000000001E-2</v>
      </c>
      <c r="R28" s="31">
        <v>38</v>
      </c>
      <c r="S28" s="32">
        <v>10.58</v>
      </c>
      <c r="T28" s="30">
        <v>140.30526660504319</v>
      </c>
      <c r="U28" s="30">
        <v>85.9</v>
      </c>
      <c r="V28" s="33">
        <v>51</v>
      </c>
      <c r="W28" s="30">
        <v>12.25</v>
      </c>
      <c r="X28" s="30">
        <v>41</v>
      </c>
      <c r="Y28" s="30">
        <v>4</v>
      </c>
      <c r="Z28" s="30">
        <v>1</v>
      </c>
      <c r="AA28" s="34">
        <v>22</v>
      </c>
      <c r="AB28" s="32">
        <v>2</v>
      </c>
      <c r="AC28" s="30">
        <v>245</v>
      </c>
      <c r="AD28" s="32">
        <v>21.270000000000003</v>
      </c>
      <c r="AE28" s="35">
        <v>98</v>
      </c>
      <c r="AF28" s="27">
        <v>3.5000000000000003E-2</v>
      </c>
      <c r="AG28" s="30">
        <v>18.2</v>
      </c>
      <c r="AH28" s="32">
        <v>3.6829999999999998</v>
      </c>
      <c r="AI28" s="36">
        <v>16</v>
      </c>
      <c r="AJ28" s="27">
        <v>0.66</v>
      </c>
      <c r="AK28" s="32">
        <v>48</v>
      </c>
      <c r="AL28" s="30">
        <v>157.12988101592632</v>
      </c>
    </row>
    <row r="29" spans="1:38" ht="12.75" x14ac:dyDescent="0.2">
      <c r="A29" t="s">
        <v>113</v>
      </c>
      <c r="B29" t="s">
        <v>114</v>
      </c>
      <c r="C29" t="s">
        <v>53</v>
      </c>
      <c r="D29">
        <v>27</v>
      </c>
      <c r="E29" s="25">
        <v>33</v>
      </c>
      <c r="F29" s="26">
        <v>33.700000000000003</v>
      </c>
      <c r="G29" s="27">
        <v>0.31818181818181818</v>
      </c>
      <c r="H29" s="28">
        <v>1.1975308641975308E-2</v>
      </c>
      <c r="I29" s="27">
        <v>0.17866666666666667</v>
      </c>
      <c r="J29" s="29">
        <v>70</v>
      </c>
      <c r="K29" s="30">
        <v>2004</v>
      </c>
      <c r="L29" s="30">
        <v>45.95</v>
      </c>
      <c r="M29" s="30">
        <v>186</v>
      </c>
      <c r="N29">
        <v>25</v>
      </c>
      <c r="O29" s="30">
        <v>33012</v>
      </c>
      <c r="P29" s="28">
        <v>6.2E-2</v>
      </c>
      <c r="Q29" s="28">
        <v>2.6000000000000002E-2</v>
      </c>
      <c r="R29" s="31">
        <v>33</v>
      </c>
      <c r="S29" s="32">
        <v>12.58</v>
      </c>
      <c r="T29" s="30">
        <v>368.68609391870763</v>
      </c>
      <c r="U29" s="30">
        <v>75.599999999999994</v>
      </c>
      <c r="V29" s="33">
        <v>26</v>
      </c>
      <c r="W29" s="30">
        <v>13</v>
      </c>
      <c r="X29" s="30">
        <v>152</v>
      </c>
      <c r="Y29" s="30">
        <v>6</v>
      </c>
      <c r="Z29" s="30">
        <v>2</v>
      </c>
      <c r="AA29" s="34">
        <v>33</v>
      </c>
      <c r="AB29" s="32">
        <v>2.33</v>
      </c>
      <c r="AC29" s="30">
        <v>260</v>
      </c>
      <c r="AD29" s="32">
        <v>21.270000000000003</v>
      </c>
      <c r="AE29" s="35">
        <v>95</v>
      </c>
      <c r="AF29" s="27">
        <v>3.9E-2</v>
      </c>
      <c r="AG29" s="30">
        <v>17.5</v>
      </c>
      <c r="AH29" s="32">
        <v>3.68</v>
      </c>
      <c r="AI29" s="36">
        <v>19</v>
      </c>
      <c r="AJ29" s="27">
        <v>0.68</v>
      </c>
      <c r="AK29" s="32">
        <v>49</v>
      </c>
      <c r="AL29" s="30">
        <v>185.41245051242868</v>
      </c>
    </row>
    <row r="30" spans="1:38" ht="12.75" x14ac:dyDescent="0.2">
      <c r="A30" t="s">
        <v>115</v>
      </c>
      <c r="B30" t="s">
        <v>116</v>
      </c>
      <c r="C30" t="s">
        <v>117</v>
      </c>
      <c r="D30">
        <v>28</v>
      </c>
      <c r="E30" s="25">
        <v>87</v>
      </c>
      <c r="F30" s="26">
        <v>33.5</v>
      </c>
      <c r="G30" s="27">
        <v>0.32380952380952382</v>
      </c>
      <c r="H30" s="28">
        <v>8.1395348837209301E-3</v>
      </c>
      <c r="I30" s="27">
        <v>0.2166666666666667</v>
      </c>
      <c r="J30" s="29">
        <v>25</v>
      </c>
      <c r="K30" s="30">
        <v>1173</v>
      </c>
      <c r="L30" s="30">
        <v>42.11</v>
      </c>
      <c r="M30" s="30">
        <v>166</v>
      </c>
      <c r="N30">
        <v>78</v>
      </c>
      <c r="O30" s="30">
        <v>26535</v>
      </c>
      <c r="P30" s="28">
        <v>5.8999999999999997E-2</v>
      </c>
      <c r="Q30" s="28">
        <v>8.0000000000000002E-3</v>
      </c>
      <c r="R30" s="31">
        <v>9</v>
      </c>
      <c r="S30" s="32">
        <v>9.16</v>
      </c>
      <c r="T30" s="30">
        <v>472.46772015524408</v>
      </c>
      <c r="U30" s="30">
        <v>81.5</v>
      </c>
      <c r="V30" s="33">
        <v>11</v>
      </c>
      <c r="W30" s="30">
        <v>10.25</v>
      </c>
      <c r="X30" s="30">
        <v>93</v>
      </c>
      <c r="Y30" s="30">
        <v>6</v>
      </c>
      <c r="Z30" s="30">
        <v>3</v>
      </c>
      <c r="AA30" s="34">
        <v>59</v>
      </c>
      <c r="AB30" s="32">
        <v>2.35</v>
      </c>
      <c r="AC30" s="30">
        <v>365</v>
      </c>
      <c r="AD30" s="32">
        <v>18.869999999999997</v>
      </c>
      <c r="AE30" s="35">
        <v>4</v>
      </c>
      <c r="AF30" s="27">
        <v>0.188</v>
      </c>
      <c r="AG30" s="30">
        <v>10.75</v>
      </c>
      <c r="AH30" s="32">
        <v>3.4809999999999999</v>
      </c>
      <c r="AI30" s="36">
        <v>67</v>
      </c>
      <c r="AJ30" s="27">
        <v>0.45</v>
      </c>
      <c r="AK30" s="32">
        <v>60</v>
      </c>
      <c r="AL30" s="30">
        <v>374.05056875958422</v>
      </c>
    </row>
    <row r="31" spans="1:38" ht="12.75" x14ac:dyDescent="0.2">
      <c r="A31" t="s">
        <v>118</v>
      </c>
      <c r="B31" t="s">
        <v>119</v>
      </c>
      <c r="C31" t="s">
        <v>120</v>
      </c>
      <c r="D31">
        <v>29</v>
      </c>
      <c r="E31" s="25">
        <v>99</v>
      </c>
      <c r="F31" s="26">
        <v>45.1</v>
      </c>
      <c r="G31" s="27">
        <v>0.33333333333333331</v>
      </c>
      <c r="H31" s="28">
        <v>1.0800000000000001E-2</v>
      </c>
      <c r="I31" s="27">
        <v>0.37199999999999994</v>
      </c>
      <c r="J31" s="29">
        <v>89</v>
      </c>
      <c r="K31" s="30">
        <v>1899</v>
      </c>
      <c r="L31" s="30">
        <v>65</v>
      </c>
      <c r="M31" s="30">
        <v>189</v>
      </c>
      <c r="N31">
        <v>11</v>
      </c>
      <c r="O31" s="30">
        <v>50525</v>
      </c>
      <c r="P31" s="28">
        <v>6.3E-2</v>
      </c>
      <c r="Q31" s="28">
        <v>0.02</v>
      </c>
      <c r="R31" s="31">
        <v>30</v>
      </c>
      <c r="S31" s="32">
        <v>8.73</v>
      </c>
      <c r="T31" s="30">
        <v>210.64878061678669</v>
      </c>
      <c r="U31" s="30">
        <v>58.6</v>
      </c>
      <c r="V31" s="33">
        <v>82</v>
      </c>
      <c r="W31" s="30">
        <v>11</v>
      </c>
      <c r="X31" s="30">
        <v>79</v>
      </c>
      <c r="Y31" s="30">
        <v>2</v>
      </c>
      <c r="Z31" s="30">
        <v>0</v>
      </c>
      <c r="AA31" s="34">
        <v>84</v>
      </c>
      <c r="AB31" s="32">
        <v>3.17</v>
      </c>
      <c r="AC31" s="30">
        <v>300</v>
      </c>
      <c r="AD31" s="32">
        <v>20.97</v>
      </c>
      <c r="AE31" s="35">
        <v>20</v>
      </c>
      <c r="AF31" s="27">
        <v>3.2000000000000001E-2</v>
      </c>
      <c r="AG31" s="30">
        <v>11.2</v>
      </c>
      <c r="AH31" s="32">
        <v>3.29</v>
      </c>
      <c r="AI31" s="36">
        <v>11</v>
      </c>
      <c r="AJ31" s="27">
        <v>0.85</v>
      </c>
      <c r="AK31" s="32">
        <v>29</v>
      </c>
      <c r="AL31" s="30">
        <v>83.730686856044912</v>
      </c>
    </row>
    <row r="32" spans="1:38" ht="12.75" x14ac:dyDescent="0.2">
      <c r="A32" t="s">
        <v>121</v>
      </c>
      <c r="B32" t="s">
        <v>122</v>
      </c>
      <c r="C32" t="s">
        <v>102</v>
      </c>
      <c r="D32">
        <v>30</v>
      </c>
      <c r="E32" s="25">
        <v>28</v>
      </c>
      <c r="F32" s="26">
        <v>33.4</v>
      </c>
      <c r="G32" s="27">
        <v>0.32916666666666666</v>
      </c>
      <c r="H32" s="28">
        <v>9.7959183673469383E-3</v>
      </c>
      <c r="I32" s="27">
        <v>0.12333333333333331</v>
      </c>
      <c r="J32" s="29">
        <v>16</v>
      </c>
      <c r="K32" s="30">
        <v>670</v>
      </c>
      <c r="L32" s="30">
        <v>36.5</v>
      </c>
      <c r="M32" s="30">
        <v>195</v>
      </c>
      <c r="N32">
        <v>30</v>
      </c>
      <c r="O32" s="30">
        <v>31653</v>
      </c>
      <c r="P32" s="28">
        <v>7.0000000000000007E-2</v>
      </c>
      <c r="Q32" s="28">
        <v>2.7000000000000003E-2</v>
      </c>
      <c r="R32" s="31">
        <v>70</v>
      </c>
      <c r="S32" s="32">
        <v>14.65</v>
      </c>
      <c r="T32" s="30">
        <v>159.92694819527233</v>
      </c>
      <c r="U32" s="30">
        <v>93.100000000000009</v>
      </c>
      <c r="V32" s="33">
        <v>22</v>
      </c>
      <c r="W32" s="30">
        <v>10.25</v>
      </c>
      <c r="X32" s="30">
        <v>50</v>
      </c>
      <c r="Y32" s="30">
        <v>6</v>
      </c>
      <c r="Z32" s="30">
        <v>2</v>
      </c>
      <c r="AA32" s="34">
        <v>54</v>
      </c>
      <c r="AB32" s="32">
        <v>2.3199999999999998</v>
      </c>
      <c r="AC32" s="30">
        <v>348</v>
      </c>
      <c r="AD32" s="32">
        <v>18.869999999999997</v>
      </c>
      <c r="AE32" s="35">
        <v>63</v>
      </c>
      <c r="AF32" s="27">
        <v>3.9E-2</v>
      </c>
      <c r="AG32" s="30">
        <v>14.5</v>
      </c>
      <c r="AH32" s="32">
        <v>3.2240000000000002</v>
      </c>
      <c r="AI32" s="36">
        <v>73</v>
      </c>
      <c r="AJ32" s="27">
        <v>0.62</v>
      </c>
      <c r="AK32" s="32">
        <v>24</v>
      </c>
      <c r="AL32" s="30">
        <v>311.40349770830233</v>
      </c>
    </row>
    <row r="33" spans="1:38" ht="12.75" x14ac:dyDescent="0.2">
      <c r="A33" t="s">
        <v>123</v>
      </c>
      <c r="B33" t="s">
        <v>124</v>
      </c>
      <c r="C33" t="s">
        <v>102</v>
      </c>
      <c r="D33">
        <v>31</v>
      </c>
      <c r="E33" s="25">
        <v>90</v>
      </c>
      <c r="F33" s="26">
        <v>32</v>
      </c>
      <c r="G33" s="27">
        <v>0.315</v>
      </c>
      <c r="H33" s="28">
        <v>8.5365853658536592E-3</v>
      </c>
      <c r="I33" s="27">
        <v>0.29266666666666669</v>
      </c>
      <c r="J33" s="29">
        <v>66</v>
      </c>
      <c r="K33" s="30">
        <v>980</v>
      </c>
      <c r="L33" s="30">
        <v>47.33</v>
      </c>
      <c r="M33" s="30">
        <v>209</v>
      </c>
      <c r="N33">
        <v>5</v>
      </c>
      <c r="O33" s="30">
        <v>30306</v>
      </c>
      <c r="P33" s="28">
        <v>5.7000000000000002E-2</v>
      </c>
      <c r="Q33" s="28">
        <v>3.9E-2</v>
      </c>
      <c r="R33" s="31">
        <v>60</v>
      </c>
      <c r="S33" s="32">
        <v>11.17</v>
      </c>
      <c r="T33" s="30">
        <v>104.22794884029037</v>
      </c>
      <c r="U33" s="30">
        <v>78.099999999999994</v>
      </c>
      <c r="V33" s="33">
        <v>50</v>
      </c>
      <c r="W33" s="30">
        <v>10</v>
      </c>
      <c r="X33" s="30">
        <v>23</v>
      </c>
      <c r="Y33" s="30">
        <v>3</v>
      </c>
      <c r="Z33" s="30">
        <v>1</v>
      </c>
      <c r="AA33" s="34">
        <v>74</v>
      </c>
      <c r="AB33" s="32">
        <v>2.92</v>
      </c>
      <c r="AC33" s="30">
        <v>348</v>
      </c>
      <c r="AD33" s="32">
        <v>18.869999999999997</v>
      </c>
      <c r="AE33" s="35">
        <v>62</v>
      </c>
      <c r="AF33" s="27">
        <v>0.02</v>
      </c>
      <c r="AG33" s="30">
        <v>13.83</v>
      </c>
      <c r="AH33" s="32">
        <v>3.2170000000000001</v>
      </c>
      <c r="AI33" s="36">
        <v>48</v>
      </c>
      <c r="AJ33" s="27">
        <v>0.57999999999999996</v>
      </c>
      <c r="AK33" s="32">
        <v>29</v>
      </c>
      <c r="AL33" s="30">
        <v>186.22060192798546</v>
      </c>
    </row>
    <row r="34" spans="1:38" ht="12.75" x14ac:dyDescent="0.2">
      <c r="A34" t="s">
        <v>125</v>
      </c>
      <c r="B34" t="s">
        <v>126</v>
      </c>
      <c r="C34" t="s">
        <v>110</v>
      </c>
      <c r="D34">
        <v>32</v>
      </c>
      <c r="E34" s="25">
        <v>65</v>
      </c>
      <c r="F34" s="26">
        <v>34.299999999999997</v>
      </c>
      <c r="G34" s="27">
        <v>0.32786885245901637</v>
      </c>
      <c r="H34" s="28">
        <v>1.0916666666666667E-2</v>
      </c>
      <c r="I34" s="27">
        <v>0.27133333333333332</v>
      </c>
      <c r="J34" s="29">
        <v>10</v>
      </c>
      <c r="K34" s="30">
        <v>897</v>
      </c>
      <c r="L34" s="30">
        <v>30</v>
      </c>
      <c r="M34" s="30">
        <v>193</v>
      </c>
      <c r="N34">
        <v>55</v>
      </c>
      <c r="O34" s="30">
        <v>26945</v>
      </c>
      <c r="P34" s="28">
        <v>6.9000000000000006E-2</v>
      </c>
      <c r="Q34" s="28">
        <v>2.1000000000000001E-2</v>
      </c>
      <c r="R34" s="31">
        <v>44</v>
      </c>
      <c r="S34" s="32">
        <v>10.89</v>
      </c>
      <c r="T34" s="30">
        <v>179.17306060164429</v>
      </c>
      <c r="U34" s="30">
        <v>69.900000000000006</v>
      </c>
      <c r="V34" s="33">
        <v>58</v>
      </c>
      <c r="W34" s="30">
        <v>9.5</v>
      </c>
      <c r="X34" s="30">
        <v>60</v>
      </c>
      <c r="Y34" s="30">
        <v>4</v>
      </c>
      <c r="Z34" s="30">
        <v>0</v>
      </c>
      <c r="AA34" s="34">
        <v>41</v>
      </c>
      <c r="AB34" s="32">
        <v>2.5</v>
      </c>
      <c r="AC34" s="30">
        <v>267</v>
      </c>
      <c r="AD34" s="32">
        <v>20.67</v>
      </c>
      <c r="AE34" s="35">
        <v>91</v>
      </c>
      <c r="AF34" s="27">
        <v>3.6999999999999998E-2</v>
      </c>
      <c r="AG34" s="30">
        <v>16.100000000000001</v>
      </c>
      <c r="AH34" s="32">
        <v>3.6</v>
      </c>
      <c r="AI34" s="36">
        <v>25</v>
      </c>
      <c r="AJ34" s="27">
        <v>0.85</v>
      </c>
      <c r="AK34" s="32">
        <v>36</v>
      </c>
      <c r="AL34" s="30">
        <v>244.32690082042404</v>
      </c>
    </row>
    <row r="35" spans="1:38" ht="12.75" x14ac:dyDescent="0.2">
      <c r="A35" t="s">
        <v>127</v>
      </c>
      <c r="B35" t="s">
        <v>128</v>
      </c>
      <c r="C35" t="s">
        <v>129</v>
      </c>
      <c r="D35">
        <v>33</v>
      </c>
      <c r="E35" s="25">
        <v>13</v>
      </c>
      <c r="F35" s="26">
        <v>30.5</v>
      </c>
      <c r="G35" s="27">
        <v>0.36170212765957449</v>
      </c>
      <c r="H35" s="28">
        <v>9.8453422940400284E-3</v>
      </c>
      <c r="I35" s="27">
        <v>0.18266666666666667</v>
      </c>
      <c r="J35" s="29">
        <v>23</v>
      </c>
      <c r="K35" s="30">
        <v>905</v>
      </c>
      <c r="L35" s="30">
        <v>40.200000000000003</v>
      </c>
      <c r="M35" s="30">
        <v>184</v>
      </c>
      <c r="N35">
        <v>22</v>
      </c>
      <c r="O35" s="30">
        <v>24048</v>
      </c>
      <c r="P35" s="28">
        <v>6.0999999999999999E-2</v>
      </c>
      <c r="Q35" s="28">
        <v>3.4000000000000002E-2</v>
      </c>
      <c r="R35" s="31">
        <v>50</v>
      </c>
      <c r="S35" s="32">
        <v>9.35</v>
      </c>
      <c r="T35" s="30">
        <v>74.097966228762218</v>
      </c>
      <c r="U35" s="30">
        <v>63.5</v>
      </c>
      <c r="V35" s="33">
        <v>48</v>
      </c>
      <c r="W35" s="30">
        <v>9.58</v>
      </c>
      <c r="X35" s="30">
        <v>45</v>
      </c>
      <c r="Y35" s="30">
        <v>5</v>
      </c>
      <c r="Z35" s="30">
        <v>0</v>
      </c>
      <c r="AA35" s="34">
        <v>60</v>
      </c>
      <c r="AB35" s="32">
        <v>2.42</v>
      </c>
      <c r="AC35" s="30">
        <v>365</v>
      </c>
      <c r="AD35" s="32">
        <v>18.869999999999997</v>
      </c>
      <c r="AE35" s="35">
        <v>9</v>
      </c>
      <c r="AF35" s="27">
        <v>2.1999999999999999E-2</v>
      </c>
      <c r="AG35" s="30">
        <v>9.9</v>
      </c>
      <c r="AH35" s="32">
        <v>3.11</v>
      </c>
      <c r="AI35" s="36">
        <v>83</v>
      </c>
      <c r="AJ35" s="27">
        <v>0.56999999999999995</v>
      </c>
      <c r="AK35" s="32">
        <v>37</v>
      </c>
      <c r="AL35" s="30">
        <v>447.20301971005904</v>
      </c>
    </row>
    <row r="36" spans="1:38" ht="12.75" x14ac:dyDescent="0.2">
      <c r="A36" t="s">
        <v>130</v>
      </c>
      <c r="B36" t="s">
        <v>131</v>
      </c>
      <c r="C36" t="s">
        <v>132</v>
      </c>
      <c r="D36">
        <v>34</v>
      </c>
      <c r="E36" s="25">
        <v>86</v>
      </c>
      <c r="F36" s="26">
        <v>34.6</v>
      </c>
      <c r="G36" s="27">
        <v>0.32142857142857145</v>
      </c>
      <c r="H36" s="28">
        <v>9.4842311829289178E-3</v>
      </c>
      <c r="I36" s="27">
        <v>0.26733333333333331</v>
      </c>
      <c r="J36" s="29">
        <v>13</v>
      </c>
      <c r="K36" s="30">
        <v>660</v>
      </c>
      <c r="L36" s="30">
        <v>38.33</v>
      </c>
      <c r="M36" s="30">
        <v>171</v>
      </c>
      <c r="N36">
        <v>13</v>
      </c>
      <c r="O36" s="30">
        <v>23585</v>
      </c>
      <c r="P36" s="28">
        <v>4.9000000000000002E-2</v>
      </c>
      <c r="Q36" s="28">
        <v>3.2000000000000001E-2</v>
      </c>
      <c r="R36" s="31">
        <v>62</v>
      </c>
      <c r="S36" s="32">
        <v>9.66</v>
      </c>
      <c r="T36" s="30">
        <v>51.072921215145655</v>
      </c>
      <c r="U36" s="30">
        <v>66.5</v>
      </c>
      <c r="V36" s="33">
        <v>79</v>
      </c>
      <c r="W36" s="30">
        <v>10</v>
      </c>
      <c r="X36" s="30">
        <v>36</v>
      </c>
      <c r="Y36" s="30">
        <v>2</v>
      </c>
      <c r="Z36" s="30">
        <v>0</v>
      </c>
      <c r="AA36" s="34">
        <v>79</v>
      </c>
      <c r="AB36" s="32">
        <v>3</v>
      </c>
      <c r="AC36" s="30">
        <v>332</v>
      </c>
      <c r="AD36" s="32">
        <v>19.47</v>
      </c>
      <c r="AE36" s="35">
        <v>72</v>
      </c>
      <c r="AF36" s="27">
        <v>8.0000000000000002E-3</v>
      </c>
      <c r="AG36" s="30">
        <v>14.69</v>
      </c>
      <c r="AH36" s="32">
        <v>3.1459999999999999</v>
      </c>
      <c r="AI36" s="36">
        <v>53</v>
      </c>
      <c r="AJ36" s="27">
        <v>0.49</v>
      </c>
      <c r="AK36" s="32">
        <v>28</v>
      </c>
      <c r="AL36" s="30">
        <v>154.77824215582308</v>
      </c>
    </row>
    <row r="37" spans="1:38" ht="12.75" x14ac:dyDescent="0.2">
      <c r="A37" t="s">
        <v>133</v>
      </c>
      <c r="B37" t="s">
        <v>134</v>
      </c>
      <c r="C37" t="s">
        <v>50</v>
      </c>
      <c r="D37">
        <v>35</v>
      </c>
      <c r="E37" s="25">
        <v>61</v>
      </c>
      <c r="F37" s="26">
        <v>33.4</v>
      </c>
      <c r="G37" s="27">
        <v>0.30158730158730157</v>
      </c>
      <c r="H37" s="28">
        <v>1.0230769230769231E-2</v>
      </c>
      <c r="I37" s="27">
        <v>0.15999999999999998</v>
      </c>
      <c r="J37" s="29">
        <v>30</v>
      </c>
      <c r="K37" s="30">
        <v>899</v>
      </c>
      <c r="L37" s="30">
        <v>46.89</v>
      </c>
      <c r="M37" s="30">
        <v>169</v>
      </c>
      <c r="N37">
        <v>35</v>
      </c>
      <c r="O37" s="30">
        <v>21958</v>
      </c>
      <c r="P37" s="28">
        <v>5.6000000000000001E-2</v>
      </c>
      <c r="Q37" s="28">
        <v>2.75E-2</v>
      </c>
      <c r="R37" s="31">
        <v>65</v>
      </c>
      <c r="S37" s="32">
        <v>9.7100000000000009</v>
      </c>
      <c r="T37" s="30">
        <v>34.531858837171626</v>
      </c>
      <c r="U37" s="30">
        <v>67.300000000000011</v>
      </c>
      <c r="V37" s="33">
        <v>84</v>
      </c>
      <c r="W37" s="30">
        <v>10.5</v>
      </c>
      <c r="X37" s="30">
        <v>0</v>
      </c>
      <c r="Y37" s="30">
        <v>1</v>
      </c>
      <c r="Z37" s="30">
        <v>0</v>
      </c>
      <c r="AA37" s="34">
        <v>69</v>
      </c>
      <c r="AB37" s="32">
        <v>3</v>
      </c>
      <c r="AC37" s="30">
        <v>337</v>
      </c>
      <c r="AD37" s="32">
        <v>18.869999999999997</v>
      </c>
      <c r="AE37" s="35">
        <v>17</v>
      </c>
      <c r="AF37" s="27">
        <v>2.3E-2</v>
      </c>
      <c r="AG37" s="30">
        <v>11.05</v>
      </c>
      <c r="AH37" s="32">
        <v>3.15</v>
      </c>
      <c r="AI37" s="36">
        <v>24</v>
      </c>
      <c r="AJ37" s="27">
        <v>0.61</v>
      </c>
      <c r="AK37" s="32">
        <v>36</v>
      </c>
      <c r="AL37" s="30">
        <v>98.906064817577999</v>
      </c>
    </row>
  </sheetData>
  <mergeCells count="8">
    <mergeCell ref="AE1:AH1"/>
    <mergeCell ref="AI1:AL1"/>
    <mergeCell ref="E1:I1"/>
    <mergeCell ref="J1:M1"/>
    <mergeCell ref="N1:Q1"/>
    <mergeCell ref="R1:U1"/>
    <mergeCell ref="V1:Z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 x14ac:dyDescent="0.2"/>
  <cols>
    <col min="5" max="5" width="26.85546875" customWidth="1"/>
    <col min="9" max="9" width="12.42578125" customWidth="1"/>
    <col min="10" max="10" width="12.5703125" customWidth="1"/>
    <col min="11" max="11" width="13.28515625" customWidth="1"/>
    <col min="13" max="13" width="11.7109375" customWidth="1"/>
    <col min="19" max="19" width="16.28515625" customWidth="1"/>
  </cols>
  <sheetData>
    <row r="1" spans="1:31" ht="15.75" customHeight="1" x14ac:dyDescent="0.2">
      <c r="A1" s="37" t="s">
        <v>200</v>
      </c>
      <c r="B1" s="38"/>
      <c r="C1" s="38"/>
      <c r="D1" s="39"/>
      <c r="E1" s="40"/>
      <c r="F1" s="40"/>
      <c r="G1" s="41"/>
      <c r="H1" s="41"/>
      <c r="I1" s="40"/>
      <c r="J1" s="40"/>
      <c r="K1" s="41"/>
      <c r="L1" s="40"/>
      <c r="M1" s="42"/>
      <c r="N1" s="40"/>
      <c r="O1" s="43"/>
      <c r="P1" s="44"/>
      <c r="Q1" s="45"/>
      <c r="R1" s="40"/>
      <c r="S1" s="40"/>
      <c r="T1" s="40"/>
      <c r="U1" s="40"/>
      <c r="V1" s="40"/>
      <c r="W1" s="40"/>
      <c r="X1" s="40"/>
      <c r="Y1" s="40"/>
      <c r="Z1" s="40"/>
      <c r="AA1" s="46"/>
      <c r="AB1" s="40"/>
      <c r="AC1" s="47"/>
      <c r="AD1" s="48"/>
      <c r="AE1" s="40"/>
    </row>
    <row r="2" spans="1:31" ht="15.75" customHeight="1" x14ac:dyDescent="0.2">
      <c r="A2" s="49" t="s">
        <v>8</v>
      </c>
      <c r="B2" s="40" t="s">
        <v>201</v>
      </c>
      <c r="C2" s="40" t="s">
        <v>12</v>
      </c>
      <c r="D2" s="48" t="s">
        <v>202</v>
      </c>
      <c r="E2" s="40" t="s">
        <v>203</v>
      </c>
      <c r="F2" s="40" t="s">
        <v>14</v>
      </c>
      <c r="G2" s="41" t="s">
        <v>15</v>
      </c>
      <c r="H2" s="41" t="s">
        <v>17</v>
      </c>
      <c r="I2" s="40" t="s">
        <v>18</v>
      </c>
      <c r="J2" s="40" t="s">
        <v>19</v>
      </c>
      <c r="K2" s="41" t="s">
        <v>21</v>
      </c>
      <c r="L2" s="40" t="s">
        <v>204</v>
      </c>
      <c r="M2" s="40" t="s">
        <v>205</v>
      </c>
      <c r="N2" s="40" t="s">
        <v>206</v>
      </c>
      <c r="O2" s="43" t="s">
        <v>207</v>
      </c>
      <c r="P2" s="44" t="s">
        <v>26</v>
      </c>
      <c r="Q2" s="45" t="s">
        <v>27</v>
      </c>
      <c r="R2" s="40" t="s">
        <v>29</v>
      </c>
      <c r="S2" s="40" t="s">
        <v>208</v>
      </c>
      <c r="T2" s="40" t="s">
        <v>31</v>
      </c>
      <c r="U2" s="40" t="s">
        <v>209</v>
      </c>
      <c r="V2" s="40" t="s">
        <v>210</v>
      </c>
      <c r="W2" s="40" t="s">
        <v>35</v>
      </c>
      <c r="X2" s="40" t="s">
        <v>211</v>
      </c>
      <c r="Y2" s="40" t="s">
        <v>212</v>
      </c>
      <c r="Z2" s="40" t="s">
        <v>39</v>
      </c>
      <c r="AA2" s="46" t="s">
        <v>40</v>
      </c>
      <c r="AB2" s="40" t="s">
        <v>42</v>
      </c>
      <c r="AC2" s="47" t="s">
        <v>43</v>
      </c>
      <c r="AD2" s="48" t="s">
        <v>213</v>
      </c>
      <c r="AE2" s="40" t="s">
        <v>44</v>
      </c>
    </row>
    <row r="3" spans="1:31" ht="15.75" customHeight="1" x14ac:dyDescent="0.2">
      <c r="A3" s="1" t="s">
        <v>45</v>
      </c>
      <c r="B3" s="50">
        <f>'[1]Original data'!C2</f>
        <v>8405837</v>
      </c>
      <c r="C3" s="1">
        <f>'[1]Original data'!D2</f>
        <v>35.5</v>
      </c>
      <c r="D3" s="30">
        <f>'[1]Original data'!F2</f>
        <v>1640000</v>
      </c>
      <c r="E3" s="28">
        <f>D3/'[1]Original data'!G2</f>
        <v>0.3037037037037037</v>
      </c>
      <c r="F3" s="51">
        <f>'[1]Original data'!I2</f>
        <v>1.3958333333333333E-2</v>
      </c>
      <c r="G3" s="51">
        <f>'[1]Original data'!O2</f>
        <v>6.9999999999999993E-2</v>
      </c>
      <c r="H3" s="52">
        <f>'[1]Original data'!S2</f>
        <v>3552</v>
      </c>
      <c r="I3" s="53">
        <f>'[1]Original data'!U2</f>
        <v>50.68</v>
      </c>
      <c r="J3" s="54">
        <f>'[1]Original data'!W2</f>
        <v>211</v>
      </c>
      <c r="K3" s="52">
        <f>'[1]Original data'!Y2</f>
        <v>32104</v>
      </c>
      <c r="L3" s="51">
        <f>'[1]Original data'!AA2</f>
        <v>6.3E-2</v>
      </c>
      <c r="M3" s="51">
        <f>'[1]Original data'!AC2/100</f>
        <v>1.8000000000000002E-2</v>
      </c>
      <c r="N3" s="53">
        <f>'[1]Original data'!AE2</f>
        <v>15.87</v>
      </c>
      <c r="O3" s="30">
        <f>'[1]Original data'!AG2</f>
        <v>21987</v>
      </c>
      <c r="P3" s="30">
        <f t="shared" ref="P3:P102" si="0">O3/(B3/100000)</f>
        <v>261.56824121143438</v>
      </c>
      <c r="Q3" s="55">
        <f>'[1]Original data'!AH2*10</f>
        <v>243.70000000000002</v>
      </c>
      <c r="R3" s="53">
        <f>'[1]Original data'!AJ2</f>
        <v>17.489999999999998</v>
      </c>
      <c r="S3">
        <f>'[1]Original data'!AL2</f>
        <v>1435</v>
      </c>
      <c r="T3" s="1">
        <f>'[1]Original data'!AN2</f>
        <v>2</v>
      </c>
      <c r="U3" s="1">
        <f>'[1]Original data'!AT2</f>
        <v>5</v>
      </c>
      <c r="V3" s="53">
        <f>'[1]Original data'!AU2</f>
        <v>1.83</v>
      </c>
      <c r="W3" s="54">
        <f>'[1]Original data'!AW2</f>
        <v>364</v>
      </c>
      <c r="X3" s="53">
        <f>'[1]Original data'!BB2</f>
        <v>29.97</v>
      </c>
      <c r="Y3" s="51">
        <f>'[1]Original data'!BD2</f>
        <v>0.55600000000000005</v>
      </c>
      <c r="Z3" s="53">
        <f>'[1]Original data'!BF2</f>
        <v>14.5</v>
      </c>
      <c r="AA3" s="53">
        <f>'[1]Original data'!BH2</f>
        <v>3.6120000000000001</v>
      </c>
      <c r="AB3" s="56">
        <f>'[1]Original data'!BJ2</f>
        <v>0.57999999999999996</v>
      </c>
      <c r="AC3" s="57">
        <f>'[1]Original data'!BL2</f>
        <v>88</v>
      </c>
      <c r="AD3" s="50">
        <f>'[1]Original data'!BN2</f>
        <v>24279</v>
      </c>
      <c r="AE3" s="58">
        <f t="shared" ref="AE3:AE102" si="1">AD3/(B3/100000)</f>
        <v>288.83500834003803</v>
      </c>
    </row>
    <row r="4" spans="1:31" ht="15.75" customHeight="1" x14ac:dyDescent="0.2">
      <c r="A4" s="1" t="s">
        <v>78</v>
      </c>
      <c r="B4" s="50">
        <f>'[1]Original data'!C3</f>
        <v>3884307</v>
      </c>
      <c r="C4" s="1">
        <f>'[1]Original data'!D3</f>
        <v>35.1</v>
      </c>
      <c r="D4" s="30">
        <f>'[1]Original data'!F3</f>
        <v>1080000</v>
      </c>
      <c r="E4" s="28">
        <f>D4/'[1]Original data'!G3</f>
        <v>0.31764705882352939</v>
      </c>
      <c r="F4" s="51">
        <f>'[1]Original data'!I3</f>
        <v>1.3666666666666667E-2</v>
      </c>
      <c r="G4" s="51">
        <f>'[1]Original data'!O3</f>
        <v>0.15933333333333335</v>
      </c>
      <c r="H4" s="52">
        <f>'[1]Original data'!S3</f>
        <v>2755</v>
      </c>
      <c r="I4" s="53">
        <f>'[1]Original data'!U3</f>
        <v>38.76</v>
      </c>
      <c r="J4" s="54">
        <f>'[1]Original data'!W3</f>
        <v>210</v>
      </c>
      <c r="K4" s="52">
        <f>'[1]Original data'!Y3</f>
        <v>28111</v>
      </c>
      <c r="L4" s="51">
        <f>'[1]Original data'!AA3</f>
        <v>7.6999999999999999E-2</v>
      </c>
      <c r="M4" s="51">
        <f>'[1]Original data'!AC3/100</f>
        <v>1.6E-2</v>
      </c>
      <c r="N4" s="53">
        <f>'[1]Original data'!AE3</f>
        <v>13.97</v>
      </c>
      <c r="O4" s="30">
        <f>'[1]Original data'!AG3</f>
        <v>20029</v>
      </c>
      <c r="P4" s="30">
        <f t="shared" si="0"/>
        <v>515.63895438748796</v>
      </c>
      <c r="Q4" s="55">
        <f>'[1]Original data'!AH3*10</f>
        <v>71.5</v>
      </c>
      <c r="R4" s="53">
        <f>'[1]Original data'!AJ3</f>
        <v>12</v>
      </c>
      <c r="S4">
        <f>'[1]Original data'!AL3</f>
        <v>174</v>
      </c>
      <c r="T4" s="1">
        <f>'[1]Original data'!AN3</f>
        <v>8</v>
      </c>
      <c r="U4" s="1">
        <f>'[1]Original data'!AT3</f>
        <v>4</v>
      </c>
      <c r="V4" s="53">
        <f>'[1]Original data'!AU3</f>
        <v>2.3199999999999998</v>
      </c>
      <c r="W4" s="54">
        <f>'[1]Original data'!AW3</f>
        <v>200</v>
      </c>
      <c r="X4" s="53">
        <f>'[1]Original data'!BB3</f>
        <v>21.270000000000003</v>
      </c>
      <c r="Y4" s="51">
        <f>'[1]Original data'!BD3</f>
        <v>0.111</v>
      </c>
      <c r="Z4" s="53">
        <f>'[1]Original data'!BF3</f>
        <v>16.05</v>
      </c>
      <c r="AA4" s="53">
        <f>'[1]Original data'!BH3</f>
        <v>3.6960000000000002</v>
      </c>
      <c r="AB4" s="56">
        <f>'[1]Original data'!BJ3</f>
        <v>0.73</v>
      </c>
      <c r="AC4" s="57">
        <f>'[1]Original data'!BL3</f>
        <v>64</v>
      </c>
      <c r="AD4" s="50">
        <f>'[1]Original data'!BN3</f>
        <v>8163</v>
      </c>
      <c r="AE4" s="58">
        <f t="shared" si="1"/>
        <v>210.15331692371382</v>
      </c>
    </row>
    <row r="5" spans="1:31" ht="15.75" customHeight="1" x14ac:dyDescent="0.2">
      <c r="A5" s="1" t="s">
        <v>105</v>
      </c>
      <c r="B5" s="50">
        <f>'[1]Original data'!C4</f>
        <v>2718782</v>
      </c>
      <c r="C5" s="1">
        <f>'[1]Original data'!D4</f>
        <v>33.1</v>
      </c>
      <c r="D5" s="30">
        <f>'[1]Original data'!F4</f>
        <v>640000</v>
      </c>
      <c r="E5" s="28">
        <f>D5/'[1]Original data'!G4</f>
        <v>0.32</v>
      </c>
      <c r="F5" s="51">
        <f>'[1]Original data'!I4</f>
        <v>1.0842105263157894E-2</v>
      </c>
      <c r="G5" s="51">
        <f>'[1]Original data'!O4</f>
        <v>7.6666666666666661E-2</v>
      </c>
      <c r="H5" s="52">
        <f>'[1]Original data'!S4</f>
        <v>1754</v>
      </c>
      <c r="I5" s="53">
        <f>'[1]Original data'!U4</f>
        <v>43.5</v>
      </c>
      <c r="J5" s="54">
        <f>'[1]Original data'!W4</f>
        <v>163</v>
      </c>
      <c r="K5" s="52">
        <f>'[1]Original data'!Y4</f>
        <v>28202</v>
      </c>
      <c r="L5" s="51">
        <f>'[1]Original data'!AA4</f>
        <v>6.3E-2</v>
      </c>
      <c r="M5" s="51">
        <f>'[1]Original data'!AC4/100</f>
        <v>9.0000000000000011E-3</v>
      </c>
      <c r="N5" s="53">
        <f>'[1]Original data'!AE4</f>
        <v>11.4</v>
      </c>
      <c r="O5" s="30">
        <f>'[1]Original data'!AG4</f>
        <v>8386</v>
      </c>
      <c r="P5" s="30">
        <f t="shared" si="0"/>
        <v>308.44694425665614</v>
      </c>
      <c r="Q5" s="55">
        <f>'[1]Original data'!AH4*10</f>
        <v>66.7</v>
      </c>
      <c r="R5" s="53">
        <f>'[1]Original data'!AJ4</f>
        <v>12</v>
      </c>
      <c r="S5">
        <f>'[1]Original data'!AL4</f>
        <v>957</v>
      </c>
      <c r="T5" s="1">
        <f>'[1]Original data'!AN4</f>
        <v>7</v>
      </c>
      <c r="U5" s="1">
        <f>'[1]Original data'!AT4</f>
        <v>5</v>
      </c>
      <c r="V5" s="53">
        <f>'[1]Original data'!AU4</f>
        <v>2.44</v>
      </c>
      <c r="W5" s="54">
        <f>'[1]Original data'!AW4</f>
        <v>356</v>
      </c>
      <c r="X5" s="53">
        <f>'[1]Original data'!BB4</f>
        <v>21.270000000000003</v>
      </c>
      <c r="Y5" s="51">
        <f>'[1]Original data'!BD4</f>
        <v>0.26700000000000002</v>
      </c>
      <c r="Z5" s="53">
        <f>'[1]Original data'!BF4</f>
        <v>13.8</v>
      </c>
      <c r="AA5" s="53">
        <f>'[1]Original data'!BH4</f>
        <v>3.5619999999999998</v>
      </c>
      <c r="AB5" s="56">
        <f>'[1]Original data'!BJ4</f>
        <v>0.54</v>
      </c>
      <c r="AC5" s="57">
        <f>'[1]Original data'!BL4</f>
        <v>75</v>
      </c>
      <c r="AD5" s="50">
        <f>'[1]Original data'!BN4</f>
        <v>13648</v>
      </c>
      <c r="AE5" s="58">
        <f t="shared" si="1"/>
        <v>501.98949382480833</v>
      </c>
    </row>
    <row r="6" spans="1:31" ht="15.75" customHeight="1" x14ac:dyDescent="0.2">
      <c r="A6" s="1" t="s">
        <v>84</v>
      </c>
      <c r="B6" s="50">
        <f>'[1]Original data'!C5</f>
        <v>2195914</v>
      </c>
      <c r="C6" s="1">
        <f>'[1]Original data'!D5</f>
        <v>32.299999999999997</v>
      </c>
      <c r="D6" s="30">
        <f>'[1]Original data'!F5</f>
        <v>500000</v>
      </c>
      <c r="E6" s="28">
        <f>D6/'[1]Original data'!G5</f>
        <v>0.3125</v>
      </c>
      <c r="F6" s="51">
        <f>'[1]Original data'!I5</f>
        <v>1.12E-2</v>
      </c>
      <c r="G6" s="51">
        <f>'[1]Original data'!O5</f>
        <v>0.11333333333333334</v>
      </c>
      <c r="H6" s="52">
        <f>'[1]Original data'!S5</f>
        <v>1289</v>
      </c>
      <c r="I6" s="53">
        <f>'[1]Original data'!U5</f>
        <v>54.39</v>
      </c>
      <c r="J6" s="54">
        <f>'[1]Original data'!W5</f>
        <v>187</v>
      </c>
      <c r="K6" s="52">
        <f>'[1]Original data'!Y5</f>
        <v>27029</v>
      </c>
      <c r="L6" s="51">
        <f>'[1]Original data'!AA5</f>
        <v>5.3999999999999999E-2</v>
      </c>
      <c r="M6" s="51">
        <f>'[1]Original data'!AC5/100</f>
        <v>3.9E-2</v>
      </c>
      <c r="N6" s="53">
        <f>'[1]Original data'!AE5</f>
        <v>10.3</v>
      </c>
      <c r="O6" s="30">
        <f>'[1]Original data'!AG5</f>
        <v>3147</v>
      </c>
      <c r="P6" s="30">
        <f t="shared" si="0"/>
        <v>143.31162331493854</v>
      </c>
      <c r="Q6" s="55">
        <f>'[1]Original data'!AH5*10</f>
        <v>58.8</v>
      </c>
      <c r="R6" s="53">
        <f>'[1]Original data'!AJ5</f>
        <v>10.25</v>
      </c>
      <c r="S6">
        <f>'[1]Original data'!AL5</f>
        <v>149</v>
      </c>
      <c r="T6" s="1">
        <f>'[1]Original data'!AN5</f>
        <v>11</v>
      </c>
      <c r="U6" s="1">
        <f>'[1]Original data'!AT5</f>
        <v>3</v>
      </c>
      <c r="V6" s="53">
        <f>'[1]Original data'!AU5</f>
        <v>2.19</v>
      </c>
      <c r="W6" s="54">
        <f>'[1]Original data'!AW5</f>
        <v>337</v>
      </c>
      <c r="X6" s="53">
        <f>'[1]Original data'!BB5</f>
        <v>18.869999999999997</v>
      </c>
      <c r="Y6" s="51">
        <f>'[1]Original data'!BD5</f>
        <v>4.4999999999999998E-2</v>
      </c>
      <c r="Z6" s="53">
        <f>'[1]Original data'!BF5</f>
        <v>13.55</v>
      </c>
      <c r="AA6" s="53">
        <f>'[1]Original data'!BH5</f>
        <v>3.0720000000000001</v>
      </c>
      <c r="AB6" s="56">
        <f>'[1]Original data'!BJ5</f>
        <v>0.59</v>
      </c>
      <c r="AC6" s="57">
        <f>'[1]Original data'!BL5</f>
        <v>44</v>
      </c>
      <c r="AD6" s="50">
        <f>'[1]Original data'!BN5</f>
        <v>10106</v>
      </c>
      <c r="AE6" s="58">
        <f t="shared" si="1"/>
        <v>460.21838742318687</v>
      </c>
    </row>
    <row r="7" spans="1:31" ht="15.75" customHeight="1" x14ac:dyDescent="0.2">
      <c r="A7" s="1" t="s">
        <v>168</v>
      </c>
      <c r="B7" s="50">
        <f>'[1]Original data'!C6</f>
        <v>1553165</v>
      </c>
      <c r="C7" s="1">
        <f>'[1]Original data'!D6</f>
        <v>33.5</v>
      </c>
      <c r="D7" s="30">
        <f>'[1]Original data'!F6</f>
        <v>400000</v>
      </c>
      <c r="E7" s="28">
        <f>D7/'[1]Original data'!G6</f>
        <v>0.3125</v>
      </c>
      <c r="F7" s="51">
        <f>'[1]Original data'!I6</f>
        <v>9.7692307692307696E-3</v>
      </c>
      <c r="G7" s="51">
        <f>'[1]Original data'!O6</f>
        <v>0.11933333333333329</v>
      </c>
      <c r="H7" s="52">
        <f>'[1]Original data'!S6</f>
        <v>1408</v>
      </c>
      <c r="I7" s="53">
        <f>'[1]Original data'!U6</f>
        <v>60.67</v>
      </c>
      <c r="J7" s="54">
        <f>'[1]Original data'!W6</f>
        <v>201</v>
      </c>
      <c r="K7" s="52">
        <f>'[1]Original data'!Y6</f>
        <v>21946</v>
      </c>
      <c r="L7" s="51">
        <f>'[1]Original data'!AA6</f>
        <v>6.7000000000000004E-2</v>
      </c>
      <c r="M7" s="51">
        <f>'[1]Original data'!AC6/100</f>
        <v>9.0000000000000011E-3</v>
      </c>
      <c r="N7" s="53">
        <f>'[1]Original data'!AE6</f>
        <v>12.13</v>
      </c>
      <c r="O7" s="30">
        <f>'[1]Original data'!AG6</f>
        <v>2638</v>
      </c>
      <c r="P7" s="30">
        <f t="shared" si="0"/>
        <v>169.84673231755801</v>
      </c>
      <c r="Q7" s="55">
        <f>'[1]Original data'!AH6*10</f>
        <v>68.5</v>
      </c>
      <c r="R7" s="53">
        <f>'[1]Original data'!AJ6</f>
        <v>11.5</v>
      </c>
      <c r="S7">
        <f>'[1]Original data'!AL6</f>
        <v>237</v>
      </c>
      <c r="T7" s="1">
        <f>'[1]Original data'!AN6</f>
        <v>9</v>
      </c>
      <c r="U7" s="1">
        <f>'[1]Original data'!AT6</f>
        <v>4</v>
      </c>
      <c r="V7" s="53">
        <f>'[1]Original data'!AU6</f>
        <v>2.67</v>
      </c>
      <c r="W7" s="54">
        <f>'[1]Original data'!AW6</f>
        <v>345</v>
      </c>
      <c r="X7" s="53">
        <f>'[1]Original data'!BB6</f>
        <v>20.97</v>
      </c>
      <c r="Y7" s="51">
        <f>'[1]Original data'!BD6</f>
        <v>0.26300000000000001</v>
      </c>
      <c r="Z7" s="53">
        <f>'[1]Original data'!BF6</f>
        <v>13.97</v>
      </c>
      <c r="AA7" s="53">
        <f>'[1]Original data'!BH6</f>
        <v>3.3559999999999999</v>
      </c>
      <c r="AB7" s="56">
        <f>'[1]Original data'!BJ6</f>
        <v>0.56000000000000005</v>
      </c>
      <c r="AC7" s="57">
        <f>'[1]Original data'!BL6</f>
        <v>77</v>
      </c>
      <c r="AD7" s="50">
        <f>'[1]Original data'!BN6</f>
        <v>8202</v>
      </c>
      <c r="AE7" s="58">
        <f t="shared" si="1"/>
        <v>528.08297894943553</v>
      </c>
    </row>
    <row r="8" spans="1:31" ht="15.75" customHeight="1" x14ac:dyDescent="0.2">
      <c r="A8" s="1" t="s">
        <v>146</v>
      </c>
      <c r="B8" s="50">
        <f>'[1]Original data'!C7</f>
        <v>1513367</v>
      </c>
      <c r="C8" s="1">
        <f>'[1]Original data'!D7</f>
        <v>32.200000000000003</v>
      </c>
      <c r="D8" s="30">
        <f>'[1]Original data'!F7</f>
        <v>300000</v>
      </c>
      <c r="E8" s="28">
        <f>D8/'[1]Original data'!G7</f>
        <v>0.31914893617021278</v>
      </c>
      <c r="F8" s="51">
        <f>'[1]Original data'!I7</f>
        <v>1.0967741935483871E-2</v>
      </c>
      <c r="G8" s="51">
        <f>'[1]Original data'!O7</f>
        <v>0.21600000000000005</v>
      </c>
      <c r="H8" s="52">
        <f>'[1]Original data'!S7</f>
        <v>1262</v>
      </c>
      <c r="I8" s="53">
        <f>'[1]Original data'!U7</f>
        <v>43.36</v>
      </c>
      <c r="J8" s="54">
        <f>'[1]Original data'!W7</f>
        <v>189</v>
      </c>
      <c r="K8" s="52">
        <f>'[1]Original data'!Y7</f>
        <v>24110</v>
      </c>
      <c r="L8" s="51">
        <f>'[1]Original data'!AA7</f>
        <v>6.3E-2</v>
      </c>
      <c r="M8" s="51">
        <f>'[1]Original data'!AC7/100</f>
        <v>2.3E-2</v>
      </c>
      <c r="N8" s="53">
        <f>'[1]Original data'!AE7</f>
        <v>11.06</v>
      </c>
      <c r="O8" s="30">
        <f>'[1]Original data'!AG7</f>
        <v>1092</v>
      </c>
      <c r="P8" s="30">
        <f t="shared" si="0"/>
        <v>72.156985053856729</v>
      </c>
      <c r="Q8" s="55">
        <f>'[1]Original data'!AH7*10</f>
        <v>58.6</v>
      </c>
      <c r="R8" s="53">
        <f>'[1]Original data'!AJ7</f>
        <v>10</v>
      </c>
      <c r="S8">
        <f>'[1]Original data'!AL7</f>
        <v>82</v>
      </c>
      <c r="T8" s="1">
        <f>'[1]Original data'!AN7</f>
        <v>5</v>
      </c>
      <c r="U8" s="1">
        <f>'[1]Original data'!AT7</f>
        <v>2</v>
      </c>
      <c r="V8" s="53">
        <f>'[1]Original data'!AU7</f>
        <v>3.17</v>
      </c>
      <c r="W8" s="54">
        <f>'[1]Original data'!AW7</f>
        <v>300</v>
      </c>
      <c r="X8" s="53">
        <f>'[1]Original data'!BB7</f>
        <v>19.869999999999997</v>
      </c>
      <c r="Y8" s="51">
        <f>'[1]Original data'!BD7</f>
        <v>3.4000000000000002E-2</v>
      </c>
      <c r="Z8" s="53">
        <f>'[1]Original data'!BF7</f>
        <v>12.5</v>
      </c>
      <c r="AA8" s="53">
        <f>'[1]Original data'!BH7</f>
        <v>3.1880000000000002</v>
      </c>
      <c r="AB8" s="56">
        <f>'[1]Original data'!BJ7</f>
        <v>0.85</v>
      </c>
      <c r="AC8" s="57">
        <f>'[1]Original data'!BL7</f>
        <v>38</v>
      </c>
      <c r="AD8" s="50">
        <f>'[1]Original data'!BN7</f>
        <v>4729</v>
      </c>
      <c r="AE8" s="58">
        <f t="shared" si="1"/>
        <v>312.48203509128979</v>
      </c>
    </row>
    <row r="9" spans="1:31" ht="15.75" customHeight="1" x14ac:dyDescent="0.2">
      <c r="A9" s="1" t="s">
        <v>138</v>
      </c>
      <c r="B9" s="50">
        <f>'[1]Original data'!C8</f>
        <v>1409019</v>
      </c>
      <c r="C9" s="1">
        <f>'[1]Original data'!D8</f>
        <v>32.700000000000003</v>
      </c>
      <c r="D9" s="30">
        <f>'[1]Original data'!F8</f>
        <v>200000</v>
      </c>
      <c r="E9" s="28">
        <f>D9/'[1]Original data'!G8</f>
        <v>0.33333333333333331</v>
      </c>
      <c r="F9" s="51">
        <f>'[1]Original data'!I8</f>
        <v>1.2727272727272728E-2</v>
      </c>
      <c r="G9" s="51">
        <f>'[1]Original data'!O8</f>
        <v>0.26066666666666666</v>
      </c>
      <c r="H9" s="52">
        <f>'[1]Original data'!S8</f>
        <v>999</v>
      </c>
      <c r="I9" s="53">
        <f>'[1]Original data'!U8</f>
        <v>51.29</v>
      </c>
      <c r="J9" s="54">
        <f>'[1]Original data'!W8</f>
        <v>168</v>
      </c>
      <c r="K9" s="52">
        <f>'[1]Original data'!Y8</f>
        <v>22568</v>
      </c>
      <c r="L9" s="51">
        <f>'[1]Original data'!AA8</f>
        <v>5.0999999999999997E-2</v>
      </c>
      <c r="M9" s="51">
        <f>'[1]Original data'!AC8/100</f>
        <v>2.7000000000000003E-2</v>
      </c>
      <c r="N9" s="53">
        <f>'[1]Original data'!AE8</f>
        <v>9.51</v>
      </c>
      <c r="O9" s="30">
        <f>'[1]Original data'!AG8</f>
        <v>1479</v>
      </c>
      <c r="P9" s="30">
        <f t="shared" si="0"/>
        <v>104.96664700759891</v>
      </c>
      <c r="Q9" s="55">
        <f>'[1]Original data'!AH8*10</f>
        <v>67.5</v>
      </c>
      <c r="R9" s="53">
        <f>'[1]Original data'!AJ8</f>
        <v>10</v>
      </c>
      <c r="S9">
        <f>'[1]Original data'!AL8</f>
        <v>57</v>
      </c>
      <c r="T9" s="1">
        <f>'[1]Original data'!AN8</f>
        <v>6</v>
      </c>
      <c r="U9" s="1">
        <f>'[1]Original data'!AT8</f>
        <v>1</v>
      </c>
      <c r="V9" s="53">
        <f>'[1]Original data'!AU8</f>
        <v>2.31</v>
      </c>
      <c r="W9" s="54">
        <f>'[1]Original data'!AW8</f>
        <v>337</v>
      </c>
      <c r="X9" s="53">
        <f>'[1]Original data'!BB8</f>
        <v>18.869999999999997</v>
      </c>
      <c r="Y9" s="51">
        <f>'[1]Original data'!BD8</f>
        <v>0.05</v>
      </c>
      <c r="Z9" s="53">
        <f>'[1]Original data'!BF8</f>
        <v>15.22</v>
      </c>
      <c r="AA9" s="53">
        <f>'[1]Original data'!BH8</f>
        <v>3.0779999999999998</v>
      </c>
      <c r="AB9" s="56">
        <f>'[1]Original data'!BJ8</f>
        <v>0.6</v>
      </c>
      <c r="AC9" s="57">
        <f>'[1]Original data'!BL8</f>
        <v>34</v>
      </c>
      <c r="AD9" s="50">
        <f>'[1]Original data'!BN8</f>
        <v>3865</v>
      </c>
      <c r="AE9" s="58">
        <f t="shared" si="1"/>
        <v>274.30432094954006</v>
      </c>
    </row>
    <row r="10" spans="1:31" ht="15.75" customHeight="1" x14ac:dyDescent="0.2">
      <c r="A10" s="1" t="s">
        <v>113</v>
      </c>
      <c r="B10" s="50">
        <f>'[1]Original data'!C9</f>
        <v>1355896</v>
      </c>
      <c r="C10" s="1">
        <f>'[1]Original data'!D9</f>
        <v>33.700000000000003</v>
      </c>
      <c r="D10" s="30">
        <f>'[1]Original data'!F9</f>
        <v>280000</v>
      </c>
      <c r="E10" s="28">
        <f>D10/'[1]Original data'!G9</f>
        <v>0.31818181818181818</v>
      </c>
      <c r="F10" s="51">
        <f>'[1]Original data'!I9</f>
        <v>1.1975308641975308E-2</v>
      </c>
      <c r="G10" s="51">
        <f>'[1]Original data'!O9</f>
        <v>0.17866666666666667</v>
      </c>
      <c r="H10" s="52">
        <f>'[1]Original data'!S9</f>
        <v>2004</v>
      </c>
      <c r="I10" s="53">
        <f>'[1]Original data'!U9</f>
        <v>45.95</v>
      </c>
      <c r="J10" s="54">
        <f>'[1]Original data'!W9</f>
        <v>186</v>
      </c>
      <c r="K10" s="52">
        <f>'[1]Original data'!Y9</f>
        <v>33012</v>
      </c>
      <c r="L10" s="51">
        <f>'[1]Original data'!AA9</f>
        <v>6.2E-2</v>
      </c>
      <c r="M10" s="51">
        <f>'[1]Original data'!AC9/100</f>
        <v>2.6000000000000002E-2</v>
      </c>
      <c r="N10" s="53">
        <f>'[1]Original data'!AE9</f>
        <v>12.58</v>
      </c>
      <c r="O10" s="30">
        <f>'[1]Original data'!AG9</f>
        <v>4999</v>
      </c>
      <c r="P10" s="30">
        <f t="shared" si="0"/>
        <v>368.68609391870763</v>
      </c>
      <c r="Q10" s="55">
        <f>'[1]Original data'!AH9*10</f>
        <v>75.599999999999994</v>
      </c>
      <c r="R10" s="53">
        <f>'[1]Original data'!AJ9</f>
        <v>13</v>
      </c>
      <c r="S10">
        <f>'[1]Original data'!AL9</f>
        <v>152</v>
      </c>
      <c r="T10" s="1">
        <f>'[1]Original data'!AN9</f>
        <v>6</v>
      </c>
      <c r="U10" s="1">
        <f>'[1]Original data'!AT9</f>
        <v>2</v>
      </c>
      <c r="V10" s="53">
        <f>'[1]Original data'!AU9</f>
        <v>2.33</v>
      </c>
      <c r="W10" s="54">
        <f>'[1]Original data'!AW9</f>
        <v>260</v>
      </c>
      <c r="X10" s="53">
        <f>'[1]Original data'!BB9</f>
        <v>21.270000000000003</v>
      </c>
      <c r="Y10" s="51">
        <f>'[1]Original data'!BD9</f>
        <v>3.9E-2</v>
      </c>
      <c r="Z10" s="53">
        <f>'[1]Original data'!BF9</f>
        <v>17.5</v>
      </c>
      <c r="AA10" s="53">
        <f>'[1]Original data'!BH9</f>
        <v>3.68</v>
      </c>
      <c r="AB10" s="56">
        <f>'[1]Original data'!BJ9</f>
        <v>0.68</v>
      </c>
      <c r="AC10" s="57">
        <f>'[1]Original data'!BL9</f>
        <v>49</v>
      </c>
      <c r="AD10" s="50">
        <f>'[1]Original data'!BN9</f>
        <v>2514</v>
      </c>
      <c r="AE10" s="58">
        <f t="shared" si="1"/>
        <v>185.41245051242868</v>
      </c>
    </row>
    <row r="11" spans="1:31" ht="15.75" customHeight="1" x14ac:dyDescent="0.2">
      <c r="A11" s="1" t="s">
        <v>80</v>
      </c>
      <c r="B11" s="50">
        <f>'[1]Original data'!C10</f>
        <v>1257676</v>
      </c>
      <c r="C11" s="1">
        <f>'[1]Original data'!D10</f>
        <v>31.8</v>
      </c>
      <c r="D11" s="30">
        <f>'[1]Original data'!F10</f>
        <v>400000</v>
      </c>
      <c r="E11" s="28">
        <f>D11/'[1]Original data'!G10</f>
        <v>0.29850746268656714</v>
      </c>
      <c r="F11" s="51">
        <f>'[1]Original data'!I10</f>
        <v>1.0999999999999999E-2</v>
      </c>
      <c r="G11" s="51">
        <f>'[1]Original data'!O10</f>
        <v>0.11466666666666668</v>
      </c>
      <c r="H11" s="52">
        <f>'[1]Original data'!S10</f>
        <v>1304</v>
      </c>
      <c r="I11" s="53">
        <f>'[1]Original data'!U10</f>
        <v>46.89</v>
      </c>
      <c r="J11" s="54">
        <f>'[1]Original data'!W10</f>
        <v>169</v>
      </c>
      <c r="K11" s="52">
        <f>'[1]Original data'!Y10</f>
        <v>25809</v>
      </c>
      <c r="L11" s="51">
        <f>'[1]Original data'!AA10</f>
        <v>5.5E-2</v>
      </c>
      <c r="M11" s="51">
        <f>'[1]Original data'!AC10/100</f>
        <v>3.3000000000000002E-2</v>
      </c>
      <c r="N11" s="53">
        <f>'[1]Original data'!AE10</f>
        <v>9.7100000000000009</v>
      </c>
      <c r="O11" s="30">
        <f>'[1]Original data'!AG10</f>
        <v>3625</v>
      </c>
      <c r="P11" s="30">
        <f t="shared" si="0"/>
        <v>288.23003698885879</v>
      </c>
      <c r="Q11" s="55">
        <f>'[1]Original data'!AH10*10</f>
        <v>67.300000000000011</v>
      </c>
      <c r="R11" s="53">
        <f>'[1]Original data'!AJ10</f>
        <v>10.75</v>
      </c>
      <c r="S11">
        <f>'[1]Original data'!AL10</f>
        <v>161</v>
      </c>
      <c r="T11" s="1">
        <f>'[1]Original data'!AN10</f>
        <v>4</v>
      </c>
      <c r="U11" s="1">
        <f>'[1]Original data'!AT10</f>
        <v>2</v>
      </c>
      <c r="V11" s="53">
        <f>'[1]Original data'!AU10</f>
        <v>3</v>
      </c>
      <c r="W11" s="54">
        <f>'[1]Original data'!AW10</f>
        <v>337</v>
      </c>
      <c r="X11" s="53">
        <f>'[1]Original data'!BB10</f>
        <v>18.869999999999997</v>
      </c>
      <c r="Y11" s="51">
        <f>'[1]Original data'!BD10</f>
        <v>4.2000000000000003E-2</v>
      </c>
      <c r="Z11" s="53">
        <f>'[1]Original data'!BF10</f>
        <v>11.05</v>
      </c>
      <c r="AA11" s="53">
        <f>'[1]Original data'!BH10</f>
        <v>3.17</v>
      </c>
      <c r="AB11" s="56">
        <f>'[1]Original data'!BJ10</f>
        <v>0.61</v>
      </c>
      <c r="AC11" s="57">
        <f>'[1]Original data'!BL10</f>
        <v>44</v>
      </c>
      <c r="AD11" s="50">
        <f>'[1]Original data'!BN10</f>
        <v>4268</v>
      </c>
      <c r="AE11" s="58">
        <f t="shared" si="1"/>
        <v>339.35608217060673</v>
      </c>
    </row>
    <row r="12" spans="1:31" ht="15.75" customHeight="1" x14ac:dyDescent="0.2">
      <c r="A12" s="1" t="s">
        <v>111</v>
      </c>
      <c r="B12" s="50">
        <f>'[1]Original data'!C11</f>
        <v>998537</v>
      </c>
      <c r="C12" s="1">
        <f>'[1]Original data'!D11</f>
        <v>35.200000000000003</v>
      </c>
      <c r="D12" s="30">
        <f>'[1]Original data'!F11</f>
        <v>176000</v>
      </c>
      <c r="E12" s="28">
        <f>D12/'[1]Original data'!G11</f>
        <v>0.27500000000000002</v>
      </c>
      <c r="F12" s="51">
        <f>'[1]Original data'!I11</f>
        <v>1.015625E-2</v>
      </c>
      <c r="G12" s="51">
        <f>'[1]Original data'!O11</f>
        <v>0.20200000000000004</v>
      </c>
      <c r="H12" s="52">
        <f>'[1]Original data'!S11</f>
        <v>2356</v>
      </c>
      <c r="I12" s="53">
        <f>'[1]Original data'!U11</f>
        <v>45</v>
      </c>
      <c r="J12" s="54">
        <f>'[1]Original data'!W11</f>
        <v>183</v>
      </c>
      <c r="K12" s="52">
        <f>'[1]Original data'!Y11</f>
        <v>33807</v>
      </c>
      <c r="L12" s="51">
        <f>'[1]Original data'!AA11</f>
        <v>5.5E-2</v>
      </c>
      <c r="M12" s="51">
        <f>'[1]Original data'!AC11/100</f>
        <v>3.2000000000000001E-2</v>
      </c>
      <c r="N12" s="53">
        <f>'[1]Original data'!AE11</f>
        <v>10.58</v>
      </c>
      <c r="O12" s="30">
        <f>'[1]Original data'!AG11</f>
        <v>1401</v>
      </c>
      <c r="P12" s="30">
        <f t="shared" si="0"/>
        <v>140.30526660504319</v>
      </c>
      <c r="Q12" s="55">
        <f>'[1]Original data'!AH11*10</f>
        <v>85.9</v>
      </c>
      <c r="R12" s="53">
        <f>'[1]Original data'!AJ11</f>
        <v>12.25</v>
      </c>
      <c r="S12">
        <f>'[1]Original data'!AL11</f>
        <v>41</v>
      </c>
      <c r="T12" s="1">
        <f>'[1]Original data'!AN11</f>
        <v>4</v>
      </c>
      <c r="U12" s="1">
        <f>'[1]Original data'!AT11</f>
        <v>1</v>
      </c>
      <c r="V12" s="53">
        <f>'[1]Original data'!AU11</f>
        <v>2</v>
      </c>
      <c r="W12" s="54">
        <f>'[1]Original data'!AW11</f>
        <v>245</v>
      </c>
      <c r="X12" s="53">
        <f>'[1]Original data'!BB11</f>
        <v>21.270000000000003</v>
      </c>
      <c r="Y12" s="51">
        <f>'[1]Original data'!BD11</f>
        <v>3.5000000000000003E-2</v>
      </c>
      <c r="Z12" s="53">
        <f>'[1]Original data'!BF11</f>
        <v>18.2</v>
      </c>
      <c r="AA12" s="53">
        <f>'[1]Original data'!BH11</f>
        <v>3.6829999999999998</v>
      </c>
      <c r="AB12" s="56">
        <f>'[1]Original data'!BJ11</f>
        <v>0.66</v>
      </c>
      <c r="AC12" s="57">
        <f>'[1]Original data'!BL11</f>
        <v>48</v>
      </c>
      <c r="AD12" s="50">
        <f>'[1]Original data'!BN11</f>
        <v>1569</v>
      </c>
      <c r="AE12" s="58">
        <f t="shared" si="1"/>
        <v>157.12988101592632</v>
      </c>
    </row>
    <row r="13" spans="1:31" ht="15.75" customHeight="1" x14ac:dyDescent="0.2">
      <c r="A13" s="1" t="s">
        <v>57</v>
      </c>
      <c r="B13" s="50">
        <f>'[1]Original data'!C12</f>
        <v>885400</v>
      </c>
      <c r="C13" s="1">
        <f>'[1]Original data'!D12</f>
        <v>31.1</v>
      </c>
      <c r="D13" s="30">
        <f>'[1]Original data'!F12</f>
        <v>166000</v>
      </c>
      <c r="E13" s="28">
        <f>D13/'[1]Original data'!G12</f>
        <v>0.31923076923076921</v>
      </c>
      <c r="F13" s="51">
        <f>'[1]Original data'!I12</f>
        <v>1.1020408163265306E-2</v>
      </c>
      <c r="G13" s="51">
        <f>'[1]Original data'!O12</f>
        <v>0.23200000000000007</v>
      </c>
      <c r="H13" s="52">
        <f>'[1]Original data'!S12</f>
        <v>1379</v>
      </c>
      <c r="I13" s="53">
        <f>'[1]Original data'!U12</f>
        <v>42.1</v>
      </c>
      <c r="J13" s="54">
        <f>'[1]Original data'!W12</f>
        <v>161</v>
      </c>
      <c r="K13" s="52">
        <f>'[1]Original data'!Y12</f>
        <v>31387</v>
      </c>
      <c r="L13" s="51">
        <f>'[1]Original data'!AA12</f>
        <v>4.5999999999999999E-2</v>
      </c>
      <c r="M13" s="51">
        <f>'[1]Original data'!AC12/100</f>
        <v>3.7000000000000005E-2</v>
      </c>
      <c r="N13" s="53">
        <f>'[1]Original data'!AE12</f>
        <v>11.37</v>
      </c>
      <c r="O13" s="30">
        <f>'[1]Original data'!AG12</f>
        <v>2372</v>
      </c>
      <c r="P13" s="30">
        <f t="shared" si="0"/>
        <v>267.90151344025304</v>
      </c>
      <c r="Q13" s="55">
        <f>'[1]Original data'!AH12*10</f>
        <v>79.599999999999994</v>
      </c>
      <c r="R13" s="53">
        <f>'[1]Original data'!AJ12</f>
        <v>10.25</v>
      </c>
      <c r="S13">
        <f>'[1]Original data'!AL12</f>
        <v>14</v>
      </c>
      <c r="T13" s="1">
        <f>'[1]Original data'!AN12</f>
        <v>5</v>
      </c>
      <c r="U13" s="1">
        <f>'[1]Original data'!AT12</f>
        <v>0</v>
      </c>
      <c r="V13" s="53">
        <f>'[1]Original data'!AU12</f>
        <v>1.51</v>
      </c>
      <c r="W13" s="54">
        <f>'[1]Original data'!AW12</f>
        <v>337</v>
      </c>
      <c r="X13" s="53">
        <f>'[1]Original data'!BB12</f>
        <v>18.869999999999997</v>
      </c>
      <c r="Y13" s="51">
        <f>'[1]Original data'!BD12</f>
        <v>4.7E-2</v>
      </c>
      <c r="Z13" s="53">
        <f>'[1]Original data'!BF12</f>
        <v>13.69</v>
      </c>
      <c r="AA13" s="53">
        <f>'[1]Original data'!BH12</f>
        <v>3.097</v>
      </c>
      <c r="AB13" s="56">
        <f>'[1]Original data'!BJ12</f>
        <v>0.6</v>
      </c>
      <c r="AC13" s="57">
        <f>'[1]Original data'!BL12</f>
        <v>35</v>
      </c>
      <c r="AD13" s="50">
        <f>'[1]Original data'!BN12</f>
        <v>1548</v>
      </c>
      <c r="AE13" s="58">
        <f t="shared" si="1"/>
        <v>174.83623221142989</v>
      </c>
    </row>
    <row r="14" spans="1:31" ht="15.75" customHeight="1" x14ac:dyDescent="0.2">
      <c r="A14" s="1" t="s">
        <v>157</v>
      </c>
      <c r="B14" s="50">
        <f>'[1]Original data'!C13</f>
        <v>843393</v>
      </c>
      <c r="C14" s="1">
        <f>'[1]Original data'!D13</f>
        <v>37.299999999999997</v>
      </c>
      <c r="D14" s="30">
        <f>'[1]Original data'!F13</f>
        <v>152000</v>
      </c>
      <c r="E14" s="28">
        <f>D14/'[1]Original data'!G13</f>
        <v>0.33043478260869563</v>
      </c>
      <c r="F14" s="51">
        <f>'[1]Original data'!I13</f>
        <v>1.0208333333333333E-2</v>
      </c>
      <c r="G14" s="51">
        <f>'[1]Original data'!O13</f>
        <v>0.35200000000000004</v>
      </c>
      <c r="H14" s="52">
        <f>'[1]Original data'!S13</f>
        <v>772</v>
      </c>
      <c r="I14" s="53">
        <f>'[1]Original data'!U13</f>
        <v>33.43</v>
      </c>
      <c r="J14" s="54">
        <f>'[1]Original data'!W13</f>
        <v>165</v>
      </c>
      <c r="K14" s="52">
        <f>'[1]Original data'!Y13</f>
        <v>24182</v>
      </c>
      <c r="L14" s="51">
        <f>'[1]Original data'!AA13</f>
        <v>5.0999999999999997E-2</v>
      </c>
      <c r="M14" s="51">
        <f>'[1]Original data'!AC13/100</f>
        <v>2.2000000000000002E-2</v>
      </c>
      <c r="N14" s="53">
        <f>'[1]Original data'!AE13</f>
        <v>10.85</v>
      </c>
      <c r="O14" s="30">
        <f>'[1]Original data'!AG13</f>
        <v>1187</v>
      </c>
      <c r="P14" s="30">
        <f t="shared" si="0"/>
        <v>140.74103057530712</v>
      </c>
      <c r="Q14" s="55">
        <f>'[1]Original data'!AH13*10</f>
        <v>72.400000000000006</v>
      </c>
      <c r="R14" s="53">
        <f>'[1]Original data'!AJ13</f>
        <v>10.25</v>
      </c>
      <c r="S14">
        <f>'[1]Original data'!AL13</f>
        <v>107</v>
      </c>
      <c r="T14" s="1">
        <f>'[1]Original data'!AN13</f>
        <v>6</v>
      </c>
      <c r="U14" s="1">
        <f>'[1]Original data'!AT13</f>
        <v>2</v>
      </c>
      <c r="V14" s="53">
        <f>'[1]Original data'!AU13</f>
        <v>2.4</v>
      </c>
      <c r="W14" s="54">
        <f>'[1]Original data'!AW13</f>
        <v>332</v>
      </c>
      <c r="X14" s="53">
        <f>'[1]Original data'!BB13</f>
        <v>20.97</v>
      </c>
      <c r="Y14" s="51">
        <f>'[1]Original data'!BD13</f>
        <v>2.1000000000000001E-2</v>
      </c>
      <c r="Z14" s="53">
        <f>'[1]Original data'!BF13</f>
        <v>12.6</v>
      </c>
      <c r="AA14" s="53">
        <f>'[1]Original data'!BH13</f>
        <v>3.1379999999999999</v>
      </c>
      <c r="AB14" s="56">
        <f>'[1]Original data'!BJ13</f>
        <v>0.55000000000000004</v>
      </c>
      <c r="AC14" s="57">
        <f>'[1]Original data'!BL13</f>
        <v>29</v>
      </c>
      <c r="AD14" s="50">
        <f>'[1]Original data'!BN13</f>
        <v>4881</v>
      </c>
      <c r="AE14" s="58">
        <f t="shared" si="1"/>
        <v>578.73375757209271</v>
      </c>
    </row>
    <row r="15" spans="1:31" ht="15.75" customHeight="1" x14ac:dyDescent="0.2">
      <c r="A15" s="1" t="s">
        <v>183</v>
      </c>
      <c r="B15" s="50">
        <f>'[1]Original data'!C14</f>
        <v>842583</v>
      </c>
      <c r="C15" s="1">
        <f>'[1]Original data'!D14</f>
        <v>35.4</v>
      </c>
      <c r="D15" s="30">
        <f>'[1]Original data'!F14</f>
        <v>116000</v>
      </c>
      <c r="E15" s="28">
        <f>D15/'[1]Original data'!G14</f>
        <v>0.3411764705882353</v>
      </c>
      <c r="F15" s="51">
        <f>'[1]Original data'!I14</f>
        <v>1.0588235294117647E-2</v>
      </c>
      <c r="G15" s="51">
        <f>'[1]Original data'!O14</f>
        <v>0.17266666666666666</v>
      </c>
      <c r="H15" s="52">
        <f>'[1]Original data'!S14</f>
        <v>880</v>
      </c>
      <c r="I15" s="53">
        <f>'[1]Original data'!U14</f>
        <v>53.99</v>
      </c>
      <c r="J15" s="54">
        <f>'[1]Original data'!W14</f>
        <v>177</v>
      </c>
      <c r="K15" s="52">
        <f>'[1]Original data'!Y14</f>
        <v>25433</v>
      </c>
      <c r="L15" s="51">
        <f>'[1]Original data'!AA14</f>
        <v>6.6000000000000003E-2</v>
      </c>
      <c r="M15" s="51">
        <f>'[1]Original data'!AC14/100</f>
        <v>2E-3</v>
      </c>
      <c r="N15" s="53">
        <f>'[1]Original data'!AE14</f>
        <v>11.23</v>
      </c>
      <c r="O15" s="30">
        <f>'[1]Original data'!AG14</f>
        <v>892</v>
      </c>
      <c r="P15" s="30">
        <f t="shared" si="0"/>
        <v>105.86494149537791</v>
      </c>
      <c r="Q15" s="55">
        <f>'[1]Original data'!AH14*10</f>
        <v>72.5</v>
      </c>
      <c r="R15" s="53">
        <f>'[1]Original data'!AJ14</f>
        <v>10.25</v>
      </c>
      <c r="S15">
        <f>'[1]Original data'!AL14</f>
        <v>82</v>
      </c>
      <c r="T15" s="1">
        <f>'[1]Original data'!AN14</f>
        <v>4</v>
      </c>
      <c r="U15" s="1">
        <f>'[1]Original data'!AT14</f>
        <v>1</v>
      </c>
      <c r="V15" s="53">
        <f>'[1]Original data'!AU14</f>
        <v>1.5</v>
      </c>
      <c r="W15" s="54">
        <f>'[1]Original data'!AW14</f>
        <v>302</v>
      </c>
      <c r="X15" s="53">
        <f>'[1]Original data'!BB14</f>
        <v>19.47</v>
      </c>
      <c r="Y15" s="51">
        <f>'[1]Original data'!BD14</f>
        <v>1.7999999999999999E-2</v>
      </c>
      <c r="Z15" s="53">
        <f>'[1]Original data'!BF14</f>
        <v>11.6</v>
      </c>
      <c r="AA15" s="53">
        <f>'[1]Original data'!BH14</f>
        <v>3.26</v>
      </c>
      <c r="AB15" s="56">
        <f>'[1]Original data'!BJ14</f>
        <v>0.63</v>
      </c>
      <c r="AC15" s="57">
        <f>'[1]Original data'!BL14</f>
        <v>26</v>
      </c>
      <c r="AD15" s="50">
        <f>'[1]Original data'!BN14</f>
        <v>2547</v>
      </c>
      <c r="AE15" s="58">
        <f t="shared" si="1"/>
        <v>302.28476007704882</v>
      </c>
    </row>
    <row r="16" spans="1:31" ht="15.75" customHeight="1" x14ac:dyDescent="0.2">
      <c r="A16" s="1" t="s">
        <v>51</v>
      </c>
      <c r="B16" s="50">
        <f>'[1]Original data'!C15</f>
        <v>837442</v>
      </c>
      <c r="C16" s="1">
        <f>'[1]Original data'!D15</f>
        <v>38.5</v>
      </c>
      <c r="D16" s="30">
        <f>'[1]Original data'!F15</f>
        <v>260000</v>
      </c>
      <c r="E16" s="28">
        <f>D16/'[1]Original data'!G15</f>
        <v>0.26530612244897961</v>
      </c>
      <c r="F16" s="51">
        <f>'[1]Original data'!I15</f>
        <v>1.5851063829787234E-2</v>
      </c>
      <c r="G16" s="51">
        <f>'[1]Original data'!O15</f>
        <v>0.18266666666666667</v>
      </c>
      <c r="H16" s="52">
        <f>'[1]Original data'!S15</f>
        <v>4631</v>
      </c>
      <c r="I16" s="53">
        <f>'[1]Original data'!U15</f>
        <v>47.86</v>
      </c>
      <c r="J16" s="54">
        <f>'[1]Original data'!W15</f>
        <v>310</v>
      </c>
      <c r="K16" s="52">
        <f>'[1]Original data'!Y15</f>
        <v>47278</v>
      </c>
      <c r="L16" s="51">
        <f>'[1]Original data'!AA15</f>
        <v>5.3999999999999999E-2</v>
      </c>
      <c r="M16" s="51">
        <f>'[1]Original data'!AC15/100</f>
        <v>2.7000000000000003E-2</v>
      </c>
      <c r="N16" s="53">
        <f>'[1]Original data'!AE15</f>
        <v>18.53</v>
      </c>
      <c r="O16" s="30">
        <f>'[1]Original data'!AG15</f>
        <v>6423</v>
      </c>
      <c r="P16" s="30">
        <f t="shared" si="0"/>
        <v>766.97848925656933</v>
      </c>
      <c r="Q16" s="55">
        <f>'[1]Original data'!AH15*10</f>
        <v>197.7</v>
      </c>
      <c r="R16" s="53">
        <f>'[1]Original data'!AJ15</f>
        <v>12.25</v>
      </c>
      <c r="S16">
        <f>'[1]Original data'!AL15</f>
        <v>142</v>
      </c>
      <c r="T16" s="1">
        <f>'[1]Original data'!AN15</f>
        <v>2</v>
      </c>
      <c r="U16" s="1">
        <f>'[1]Original data'!AT15</f>
        <v>2</v>
      </c>
      <c r="V16" s="53">
        <f>'[1]Original data'!AU15</f>
        <v>2.69</v>
      </c>
      <c r="W16" s="54">
        <f>'[1]Original data'!AW15</f>
        <v>245</v>
      </c>
      <c r="X16" s="53">
        <f>'[1]Original data'!BB15</f>
        <v>21.270000000000003</v>
      </c>
      <c r="Y16" s="51">
        <f>'[1]Original data'!BD15</f>
        <v>0.32400000000000001</v>
      </c>
      <c r="Z16" s="53">
        <f>'[1]Original data'!BF15</f>
        <v>16.7</v>
      </c>
      <c r="AA16" s="53">
        <f>'[1]Original data'!BH15</f>
        <v>3.8210000000000002</v>
      </c>
      <c r="AB16" s="56">
        <f>'[1]Original data'!BJ15</f>
        <v>0.66</v>
      </c>
      <c r="AC16" s="57">
        <f>'[1]Original data'!BL15</f>
        <v>84</v>
      </c>
      <c r="AD16" s="50">
        <f>'[1]Original data'!BN15</f>
        <v>3278</v>
      </c>
      <c r="AE16" s="58">
        <f t="shared" si="1"/>
        <v>391.43009306913194</v>
      </c>
    </row>
    <row r="17" spans="1:31" ht="15.75" customHeight="1" x14ac:dyDescent="0.2">
      <c r="A17" s="1" t="s">
        <v>165</v>
      </c>
      <c r="B17" s="50">
        <f>'[1]Original data'!C16</f>
        <v>822553</v>
      </c>
      <c r="C17" s="1">
        <f>'[1]Original data'!D16</f>
        <v>31.5</v>
      </c>
      <c r="D17" s="30">
        <f>'[1]Original data'!F16</f>
        <v>150000</v>
      </c>
      <c r="E17" s="28">
        <f>D17/'[1]Original data'!G16</f>
        <v>0.3125</v>
      </c>
      <c r="F17" s="51">
        <f>'[1]Original data'!I16</f>
        <v>1.148936170212766E-2</v>
      </c>
      <c r="G17" s="51">
        <f>'[1]Original data'!O16</f>
        <v>0.18666666666666668</v>
      </c>
      <c r="H17" s="52">
        <f>'[1]Original data'!S16</f>
        <v>836</v>
      </c>
      <c r="I17" s="53">
        <f>'[1]Original data'!U16</f>
        <v>39.549999999999997</v>
      </c>
      <c r="J17" s="54">
        <f>'[1]Original data'!W16</f>
        <v>211</v>
      </c>
      <c r="K17" s="52">
        <f>'[1]Original data'!Y16</f>
        <v>24075</v>
      </c>
      <c r="L17" s="51">
        <f>'[1]Original data'!AA16</f>
        <v>4.3999999999999997E-2</v>
      </c>
      <c r="M17" s="51">
        <f>'[1]Original data'!AC16/100</f>
        <v>-1E-3</v>
      </c>
      <c r="N17" s="53">
        <f>'[1]Original data'!AE16</f>
        <v>10.039999999999999</v>
      </c>
      <c r="O17" s="30">
        <f>'[1]Original data'!AG16</f>
        <v>1157</v>
      </c>
      <c r="P17" s="30">
        <f t="shared" si="0"/>
        <v>140.65962922753914</v>
      </c>
      <c r="Q17" s="55">
        <f>'[1]Original data'!AH16*10</f>
        <v>65.400000000000006</v>
      </c>
      <c r="R17" s="53">
        <f>'[1]Original data'!AJ16</f>
        <v>10.25</v>
      </c>
      <c r="S17">
        <f>'[1]Original data'!AL16</f>
        <v>239</v>
      </c>
      <c r="T17" s="1">
        <f>'[1]Original data'!AN16</f>
        <v>9</v>
      </c>
      <c r="U17" s="1">
        <f>'[1]Original data'!AT16</f>
        <v>1</v>
      </c>
      <c r="V17" s="53">
        <f>'[1]Original data'!AU16</f>
        <v>1.82</v>
      </c>
      <c r="W17" s="54">
        <f>'[1]Original data'!AW16</f>
        <v>334</v>
      </c>
      <c r="X17" s="53">
        <f>'[1]Original data'!BB16</f>
        <v>18.869999999999997</v>
      </c>
      <c r="Y17" s="51">
        <f>'[1]Original data'!BD16</f>
        <v>2.9000000000000001E-2</v>
      </c>
      <c r="Z17" s="53">
        <f>'[1]Original data'!BF16</f>
        <v>12.63</v>
      </c>
      <c r="AA17" s="53">
        <f>'[1]Original data'!BH16</f>
        <v>3.1230000000000002</v>
      </c>
      <c r="AB17" s="56">
        <f>'[1]Original data'!BJ16</f>
        <v>0.5</v>
      </c>
      <c r="AC17" s="57">
        <f>'[1]Original data'!BL16</f>
        <v>40</v>
      </c>
      <c r="AD17" s="50">
        <f>'[1]Original data'!BN16</f>
        <v>3019</v>
      </c>
      <c r="AE17" s="58">
        <f t="shared" si="1"/>
        <v>367.02802129467648</v>
      </c>
    </row>
    <row r="18" spans="1:31" ht="15.75" customHeight="1" x14ac:dyDescent="0.2">
      <c r="A18" s="1" t="s">
        <v>121</v>
      </c>
      <c r="B18" s="50">
        <f>'[1]Original data'!C17</f>
        <v>792862</v>
      </c>
      <c r="C18" s="1">
        <f>'[1]Original data'!D17</f>
        <v>33.4</v>
      </c>
      <c r="D18" s="30">
        <f>'[1]Original data'!F17</f>
        <v>158000</v>
      </c>
      <c r="E18" s="28">
        <f>D18/'[1]Original data'!G17</f>
        <v>0.32916666666666666</v>
      </c>
      <c r="F18" s="51">
        <f>'[1]Original data'!I17</f>
        <v>9.7959183673469383E-3</v>
      </c>
      <c r="G18" s="51">
        <f>'[1]Original data'!O17</f>
        <v>0.12333333333333331</v>
      </c>
      <c r="H18" s="52">
        <f>'[1]Original data'!S17</f>
        <v>670</v>
      </c>
      <c r="I18" s="53">
        <f>'[1]Original data'!U17</f>
        <v>36.5</v>
      </c>
      <c r="J18" s="54">
        <f>'[1]Original data'!W17</f>
        <v>195</v>
      </c>
      <c r="K18" s="52">
        <f>'[1]Original data'!Y17</f>
        <v>31653</v>
      </c>
      <c r="L18" s="51">
        <f>'[1]Original data'!AA17</f>
        <v>7.0000000000000007E-2</v>
      </c>
      <c r="M18" s="51">
        <f>'[1]Original data'!AC17/100</f>
        <v>2.7000000000000003E-2</v>
      </c>
      <c r="N18" s="53">
        <f>'[1]Original data'!AE17</f>
        <v>14.65</v>
      </c>
      <c r="O18" s="30">
        <f>'[1]Original data'!AG17</f>
        <v>1268</v>
      </c>
      <c r="P18" s="30">
        <f t="shared" si="0"/>
        <v>159.92694819527233</v>
      </c>
      <c r="Q18" s="55">
        <f>'[1]Original data'!AH17*10</f>
        <v>93.100000000000009</v>
      </c>
      <c r="R18" s="53">
        <f>'[1]Original data'!AJ17</f>
        <v>10.25</v>
      </c>
      <c r="S18">
        <f>'[1]Original data'!AL17</f>
        <v>50</v>
      </c>
      <c r="T18" s="1">
        <f>'[1]Original data'!AN17</f>
        <v>6</v>
      </c>
      <c r="U18" s="1">
        <f>'[1]Original data'!AT17</f>
        <v>2</v>
      </c>
      <c r="V18" s="53">
        <f>'[1]Original data'!AU17</f>
        <v>2.3199999999999998</v>
      </c>
      <c r="W18" s="54">
        <f>'[1]Original data'!AW17</f>
        <v>348</v>
      </c>
      <c r="X18" s="53">
        <f>'[1]Original data'!BB17</f>
        <v>18.869999999999997</v>
      </c>
      <c r="Y18" s="51">
        <f>'[1]Original data'!BD17</f>
        <v>3.9E-2</v>
      </c>
      <c r="Z18" s="53">
        <f>'[1]Original data'!BF17</f>
        <v>14.5</v>
      </c>
      <c r="AA18" s="53">
        <f>'[1]Original data'!BH17</f>
        <v>3.2240000000000002</v>
      </c>
      <c r="AB18" s="56">
        <f>'[1]Original data'!BJ17</f>
        <v>0.62</v>
      </c>
      <c r="AC18" s="57">
        <f>'[1]Original data'!BL17</f>
        <v>24</v>
      </c>
      <c r="AD18" s="50">
        <f>'[1]Original data'!BN17</f>
        <v>2469</v>
      </c>
      <c r="AE18" s="58">
        <f t="shared" si="1"/>
        <v>311.40349770830233</v>
      </c>
    </row>
    <row r="19" spans="1:31" ht="15.75" customHeight="1" x14ac:dyDescent="0.2">
      <c r="A19" s="1" t="s">
        <v>76</v>
      </c>
      <c r="B19" s="50">
        <f>'[1]Original data'!C18</f>
        <v>792727</v>
      </c>
      <c r="C19" s="1">
        <f>'[1]Original data'!D18</f>
        <v>31.4</v>
      </c>
      <c r="D19" s="30">
        <f>'[1]Original data'!F18</f>
        <v>180000</v>
      </c>
      <c r="E19" s="28">
        <f>D19/'[1]Original data'!G18</f>
        <v>0.32142857142857145</v>
      </c>
      <c r="F19" s="51">
        <f>'[1]Original data'!I18</f>
        <v>8.5714285714285719E-3</v>
      </c>
      <c r="G19" s="51">
        <f>'[1]Original data'!O18</f>
        <v>0.18400000000000002</v>
      </c>
      <c r="H19" s="52">
        <f>'[1]Original data'!S18</f>
        <v>985</v>
      </c>
      <c r="I19" s="53">
        <f>'[1]Original data'!U18</f>
        <v>52.4</v>
      </c>
      <c r="J19" s="54">
        <f>'[1]Original data'!W18</f>
        <v>169</v>
      </c>
      <c r="K19" s="52">
        <f>'[1]Original data'!Y18</f>
        <v>24338</v>
      </c>
      <c r="L19" s="51">
        <f>'[1]Original data'!AA18</f>
        <v>5.5E-2</v>
      </c>
      <c r="M19" s="51">
        <f>'[1]Original data'!AC18/100</f>
        <v>3.3000000000000002E-2</v>
      </c>
      <c r="N19" s="53">
        <f>'[1]Original data'!AE18</f>
        <v>8.15</v>
      </c>
      <c r="O19" s="30">
        <f>'[1]Original data'!AG18</f>
        <v>3606</v>
      </c>
      <c r="P19" s="30">
        <f t="shared" si="0"/>
        <v>454.88547759821478</v>
      </c>
      <c r="Q19" s="55">
        <f>'[1]Original data'!AH18*10</f>
        <v>56.8</v>
      </c>
      <c r="R19" s="53">
        <f>'[1]Original data'!AJ18</f>
        <v>10</v>
      </c>
      <c r="S19">
        <f>'[1]Original data'!AL18</f>
        <v>5</v>
      </c>
      <c r="T19" s="1">
        <f>'[1]Original data'!AN18</f>
        <v>4</v>
      </c>
      <c r="U19" s="1">
        <f>'[1]Original data'!AT18</f>
        <v>0</v>
      </c>
      <c r="V19" s="53">
        <f>'[1]Original data'!AU18</f>
        <v>1.33</v>
      </c>
      <c r="W19" s="54">
        <f>'[1]Original data'!AW18</f>
        <v>337</v>
      </c>
      <c r="X19" s="53">
        <f>'[1]Original data'!BB18</f>
        <v>18.869999999999997</v>
      </c>
      <c r="Y19" s="51">
        <f>'[1]Original data'!BD18</f>
        <v>1.2E-2</v>
      </c>
      <c r="Z19" s="53">
        <f>'[1]Original data'!BF18</f>
        <v>11.05</v>
      </c>
      <c r="AA19" s="53">
        <f>'[1]Original data'!BH18</f>
        <v>3.1659999999999999</v>
      </c>
      <c r="AB19" s="56">
        <f>'[1]Original data'!BJ18</f>
        <v>0.61</v>
      </c>
      <c r="AC19" s="57">
        <f>'[1]Original data'!BL18</f>
        <v>32</v>
      </c>
      <c r="AD19" s="50">
        <f>'[1]Original data'!BN18</f>
        <v>2263</v>
      </c>
      <c r="AE19" s="58">
        <f t="shared" si="1"/>
        <v>285.47028169849142</v>
      </c>
    </row>
    <row r="20" spans="1:31" ht="15.75" customHeight="1" x14ac:dyDescent="0.2">
      <c r="A20" s="1" t="s">
        <v>198</v>
      </c>
      <c r="B20" s="50">
        <f>'[1]Original data'!C19</f>
        <v>688701</v>
      </c>
      <c r="C20" s="1">
        <f>'[1]Original data'!D19</f>
        <v>34.700000000000003</v>
      </c>
      <c r="D20" s="30">
        <f>'[1]Original data'!F19</f>
        <v>260000</v>
      </c>
      <c r="E20" s="28">
        <f>D20/'[1]Original data'!G19</f>
        <v>0.34210526315789475</v>
      </c>
      <c r="F20" s="51">
        <f>'[1]Original data'!I19</f>
        <v>1.0384615384615384E-2</v>
      </c>
      <c r="G20" s="51">
        <f>'[1]Original data'!O19</f>
        <v>0.32800000000000001</v>
      </c>
      <c r="H20" s="52">
        <f>'[1]Original data'!S19</f>
        <v>799</v>
      </c>
      <c r="I20" s="53">
        <f>'[1]Original data'!U19</f>
        <v>44.12</v>
      </c>
      <c r="J20" s="54">
        <f>'[1]Original data'!W19</f>
        <v>195</v>
      </c>
      <c r="K20" s="52">
        <f>'[1]Original data'!Y19</f>
        <v>14861</v>
      </c>
      <c r="L20" s="51">
        <f>'[1]Original data'!AA19</f>
        <v>7.9000000000000001E-2</v>
      </c>
      <c r="M20" s="51">
        <f>'[1]Original data'!AC19/100</f>
        <v>1E-3</v>
      </c>
      <c r="N20" s="53">
        <f>'[1]Original data'!AE19</f>
        <v>9.07</v>
      </c>
      <c r="O20" s="30">
        <f>'[1]Original data'!AG19</f>
        <v>2914</v>
      </c>
      <c r="P20" s="30">
        <f t="shared" si="0"/>
        <v>423.11540131348727</v>
      </c>
      <c r="Q20" s="55">
        <f>'[1]Original data'!AH19*10</f>
        <v>51.4</v>
      </c>
      <c r="R20" s="53">
        <f>'[1]Original data'!AJ19</f>
        <v>10.25</v>
      </c>
      <c r="S20">
        <f>'[1]Original data'!AL19</f>
        <v>165</v>
      </c>
      <c r="T20" s="1">
        <f>'[1]Original data'!AN19</f>
        <v>4</v>
      </c>
      <c r="U20" s="1">
        <f>'[1]Original data'!AT19</f>
        <v>3</v>
      </c>
      <c r="V20" s="53">
        <f>'[1]Original data'!AU19</f>
        <v>1.98</v>
      </c>
      <c r="W20" s="54">
        <f>'[1]Original data'!AW19</f>
        <v>291</v>
      </c>
      <c r="X20" s="53">
        <f>'[1]Original data'!BB19</f>
        <v>21.270000000000003</v>
      </c>
      <c r="Y20" s="51">
        <f>'[1]Original data'!BD19</f>
        <v>8.7999999999999995E-2</v>
      </c>
      <c r="Z20" s="53">
        <f>'[1]Original data'!BF19</f>
        <v>16.18</v>
      </c>
      <c r="AA20" s="53">
        <f>'[1]Original data'!BH19</f>
        <v>3.2719999999999998</v>
      </c>
      <c r="AB20" s="56">
        <f>'[1]Original data'!BJ19</f>
        <v>0.53</v>
      </c>
      <c r="AC20" s="57">
        <f>'[1]Original data'!BL19</f>
        <v>52</v>
      </c>
      <c r="AD20" s="50">
        <f>'[1]Original data'!BN19</f>
        <v>6853</v>
      </c>
      <c r="AE20" s="58">
        <f t="shared" si="1"/>
        <v>995.06171763944008</v>
      </c>
    </row>
    <row r="21" spans="1:31" ht="15.75" customHeight="1" x14ac:dyDescent="0.2">
      <c r="A21" s="1" t="s">
        <v>136</v>
      </c>
      <c r="B21" s="50">
        <f>'[1]Original data'!C20</f>
        <v>674433</v>
      </c>
      <c r="C21" s="1">
        <f>'[1]Original data'!D20</f>
        <v>32.299999999999997</v>
      </c>
      <c r="D21" s="30">
        <f>'[1]Original data'!F20</f>
        <v>90000</v>
      </c>
      <c r="E21" s="28">
        <f>D21/'[1]Original data'!G20</f>
        <v>0.32142857142857145</v>
      </c>
      <c r="F21" s="51">
        <f>'[1]Original data'!I20</f>
        <v>8.9565217391304342E-3</v>
      </c>
      <c r="G21" s="51">
        <f>'[1]Original data'!O20</f>
        <v>0.31533333333333335</v>
      </c>
      <c r="H21" s="52">
        <f>'[1]Original data'!S20</f>
        <v>843</v>
      </c>
      <c r="I21" s="53">
        <f>'[1]Original data'!U20</f>
        <v>27.5</v>
      </c>
      <c r="J21" s="54">
        <f>'[1]Original data'!W20</f>
        <v>148</v>
      </c>
      <c r="K21" s="52">
        <f>'[1]Original data'!Y20</f>
        <v>19262</v>
      </c>
      <c r="L21" s="51">
        <f>'[1]Original data'!AA20</f>
        <v>7.6999999999999999E-2</v>
      </c>
      <c r="M21" s="51">
        <f>'[1]Original data'!AC20/100</f>
        <v>1.3999999999999999E-2</v>
      </c>
      <c r="N21" s="53">
        <f>'[1]Original data'!AE20</f>
        <v>9.7200000000000006</v>
      </c>
      <c r="O21" s="30">
        <f>'[1]Original data'!AG20</f>
        <v>259</v>
      </c>
      <c r="P21" s="30">
        <f t="shared" si="0"/>
        <v>38.402628578376209</v>
      </c>
      <c r="Q21" s="55">
        <f>'[1]Original data'!AH20*10</f>
        <v>60.8</v>
      </c>
      <c r="R21" s="53">
        <f>'[1]Original data'!AJ20</f>
        <v>9</v>
      </c>
      <c r="S21">
        <f>'[1]Original data'!AL20</f>
        <v>35</v>
      </c>
      <c r="T21" s="1">
        <f>'[1]Original data'!AN20</f>
        <v>3</v>
      </c>
      <c r="U21" s="1">
        <f>'[1]Original data'!AT20</f>
        <v>0</v>
      </c>
      <c r="V21" s="53">
        <f>'[1]Original data'!AU20</f>
        <v>1.75</v>
      </c>
      <c r="W21" s="54">
        <f>'[1]Original data'!AW20</f>
        <v>337</v>
      </c>
      <c r="X21" s="53">
        <f>'[1]Original data'!BB20</f>
        <v>18.869999999999997</v>
      </c>
      <c r="Y21" s="51">
        <f>'[1]Original data'!BD20</f>
        <v>0.02</v>
      </c>
      <c r="Z21" s="53">
        <f>'[1]Original data'!BF20</f>
        <v>12.45</v>
      </c>
      <c r="AA21" s="53">
        <f>'[1]Original data'!BH20</f>
        <v>3.1259999999999999</v>
      </c>
      <c r="AB21" s="56">
        <f>'[1]Original data'!BJ20</f>
        <v>0.61</v>
      </c>
      <c r="AC21" s="57">
        <f>'[1]Original data'!BL20</f>
        <v>39</v>
      </c>
      <c r="AD21" s="50">
        <f>'[1]Original data'!BN20</f>
        <v>1238</v>
      </c>
      <c r="AE21" s="58">
        <f t="shared" si="1"/>
        <v>183.56159915069401</v>
      </c>
    </row>
    <row r="22" spans="1:31" ht="15.75" customHeight="1" x14ac:dyDescent="0.2">
      <c r="A22" s="1" t="s">
        <v>196</v>
      </c>
      <c r="B22" s="50">
        <f>'[1]Original data'!C21</f>
        <v>653450</v>
      </c>
      <c r="C22" s="1">
        <f>'[1]Original data'!D21</f>
        <v>33.1</v>
      </c>
      <c r="D22" s="30">
        <f>'[1]Original data'!F21</f>
        <v>124000</v>
      </c>
      <c r="E22" s="28">
        <f>D22/'[1]Original data'!G21</f>
        <v>0.36470588235294116</v>
      </c>
      <c r="F22" s="51">
        <f>'[1]Original data'!I21</f>
        <v>1.0303030303030303E-2</v>
      </c>
      <c r="G22" s="51">
        <f>'[1]Original data'!O21</f>
        <v>0.19866666666666669</v>
      </c>
      <c r="H22" s="52">
        <f>'[1]Original data'!S21</f>
        <v>742</v>
      </c>
      <c r="I22" s="53">
        <f>'[1]Original data'!U21</f>
        <v>48.14</v>
      </c>
      <c r="J22" s="54">
        <f>'[1]Original data'!W21</f>
        <v>240</v>
      </c>
      <c r="K22" s="52">
        <f>'[1]Original data'!Y21</f>
        <v>21268</v>
      </c>
      <c r="L22" s="51">
        <f>'[1]Original data'!AA21</f>
        <v>8.5000000000000006E-2</v>
      </c>
      <c r="M22" s="51">
        <f>'[1]Original data'!AC21/100</f>
        <v>1.1000000000000001E-2</v>
      </c>
      <c r="N22" s="53">
        <f>'[1]Original data'!AE21</f>
        <v>9.1999999999999993</v>
      </c>
      <c r="O22" s="30">
        <f>'[1]Original data'!AG21</f>
        <v>525</v>
      </c>
      <c r="P22" s="30">
        <f t="shared" si="0"/>
        <v>80.342795929298333</v>
      </c>
      <c r="Q22" s="55">
        <f>'[1]Original data'!AH21*10</f>
        <v>61.2</v>
      </c>
      <c r="R22" s="53">
        <f>'[1]Original data'!AJ21</f>
        <v>9</v>
      </c>
      <c r="S22">
        <f>'[1]Original data'!AL21</f>
        <v>27</v>
      </c>
      <c r="T22" s="1">
        <f>'[1]Original data'!AN21</f>
        <v>3</v>
      </c>
      <c r="U22" s="1">
        <f>'[1]Original data'!AT21</f>
        <v>1</v>
      </c>
      <c r="V22" s="53">
        <f>'[1]Original data'!AU21</f>
        <v>2.1</v>
      </c>
      <c r="W22" s="54">
        <f>'[1]Original data'!AW21</f>
        <v>351</v>
      </c>
      <c r="X22" s="53">
        <f>'[1]Original data'!BB21</f>
        <v>18.869999999999997</v>
      </c>
      <c r="Y22" s="51">
        <f>'[1]Original data'!BD21</f>
        <v>2.5000000000000001E-2</v>
      </c>
      <c r="Z22" s="53">
        <f>'[1]Original data'!BF21</f>
        <v>10.8</v>
      </c>
      <c r="AA22" s="53">
        <f>'[1]Original data'!BH21</f>
        <v>3.0579999999999998</v>
      </c>
      <c r="AB22" s="56">
        <f>'[1]Original data'!BJ21</f>
        <v>0.64</v>
      </c>
      <c r="AC22" s="57">
        <f>'[1]Original data'!BL21</f>
        <v>33</v>
      </c>
      <c r="AD22" s="50">
        <f>'[1]Original data'!BN21</f>
        <v>5419</v>
      </c>
      <c r="AE22" s="58">
        <f t="shared" si="1"/>
        <v>829.29068788736697</v>
      </c>
    </row>
    <row r="23" spans="1:31" ht="15.75" customHeight="1" x14ac:dyDescent="0.2">
      <c r="A23" s="1" t="s">
        <v>62</v>
      </c>
      <c r="B23" s="50">
        <f>'[1]Original data'!C22</f>
        <v>652405</v>
      </c>
      <c r="C23" s="1">
        <f>'[1]Original data'!D22</f>
        <v>36.1</v>
      </c>
      <c r="D23" s="30">
        <f>'[1]Original data'!F22</f>
        <v>260000</v>
      </c>
      <c r="E23" s="28">
        <f>D23/'[1]Original data'!G22</f>
        <v>0.26</v>
      </c>
      <c r="F23" s="51">
        <f>'[1]Original data'!I22</f>
        <v>1.1599999999999999E-2</v>
      </c>
      <c r="G23" s="51">
        <f>'[1]Original data'!O22</f>
        <v>0.23999999999999996</v>
      </c>
      <c r="H23" s="52">
        <f>'[1]Original data'!S22</f>
        <v>2062</v>
      </c>
      <c r="I23" s="53">
        <f>'[1]Original data'!U22</f>
        <v>50.73</v>
      </c>
      <c r="J23" s="54">
        <f>'[1]Original data'!W22</f>
        <v>189</v>
      </c>
      <c r="K23" s="52">
        <f>'[1]Original data'!Y22</f>
        <v>30661</v>
      </c>
      <c r="L23" s="51">
        <f>'[1]Original data'!AA22</f>
        <v>5.2999999999999999E-2</v>
      </c>
      <c r="M23" s="51">
        <f>'[1]Original data'!AC22/100</f>
        <v>2.7999999999999997E-2</v>
      </c>
      <c r="N23" s="53">
        <f>'[1]Original data'!AE22</f>
        <v>15.03</v>
      </c>
      <c r="O23" s="30">
        <f>'[1]Original data'!AG22</f>
        <v>6149</v>
      </c>
      <c r="P23" s="30">
        <f t="shared" si="0"/>
        <v>942.51270299890405</v>
      </c>
      <c r="Q23" s="55">
        <f>'[1]Original data'!AH22*10</f>
        <v>109.5</v>
      </c>
      <c r="R23" s="53">
        <f>'[1]Original data'!AJ22</f>
        <v>12.25</v>
      </c>
      <c r="S23">
        <f>'[1]Original data'!AL22</f>
        <v>188</v>
      </c>
      <c r="T23" s="1">
        <f>'[1]Original data'!AN22</f>
        <v>6</v>
      </c>
      <c r="U23" s="1">
        <f>'[1]Original data'!AT22</f>
        <v>2</v>
      </c>
      <c r="V23" s="53">
        <f>'[1]Original data'!AU22</f>
        <v>3.44</v>
      </c>
      <c r="W23" s="54">
        <f>'[1]Original data'!AW22</f>
        <v>233</v>
      </c>
      <c r="X23" s="53">
        <f>'[1]Original data'!BB22</f>
        <v>21.270000000000003</v>
      </c>
      <c r="Y23" s="51">
        <f>'[1]Original data'!BD22</f>
        <v>0.185</v>
      </c>
      <c r="Z23" s="53">
        <f>'[1]Original data'!BF22</f>
        <v>15.7</v>
      </c>
      <c r="AA23" s="53">
        <f>'[1]Original data'!BH22</f>
        <v>3.69</v>
      </c>
      <c r="AB23" s="56">
        <f>'[1]Original data'!BJ22</f>
        <v>0.47</v>
      </c>
      <c r="AC23" s="57">
        <f>'[1]Original data'!BL22</f>
        <v>71</v>
      </c>
      <c r="AD23" s="50">
        <f>'[1]Original data'!BN22</f>
        <v>1694</v>
      </c>
      <c r="AE23" s="58">
        <f t="shared" si="1"/>
        <v>259.65466236463544</v>
      </c>
    </row>
    <row r="24" spans="1:31" ht="15.75" customHeight="1" x14ac:dyDescent="0.2">
      <c r="A24" s="1" t="s">
        <v>54</v>
      </c>
      <c r="B24" s="50">
        <f>'[1]Original data'!C23</f>
        <v>649495</v>
      </c>
      <c r="C24" s="1">
        <f>'[1]Original data'!D23</f>
        <v>33.700000000000003</v>
      </c>
      <c r="D24" s="30">
        <f>'[1]Original data'!F23</f>
        <v>260000</v>
      </c>
      <c r="E24" s="28">
        <f>D24/'[1]Original data'!G23</f>
        <v>0.32500000000000001</v>
      </c>
      <c r="F24" s="51">
        <f>'[1]Original data'!I23</f>
        <v>1.0864197530864197E-2</v>
      </c>
      <c r="G24" s="51">
        <f>'[1]Original data'!O23</f>
        <v>0.23599999999999999</v>
      </c>
      <c r="H24" s="52">
        <f>'[1]Original data'!S23</f>
        <v>1537</v>
      </c>
      <c r="I24" s="53">
        <f>'[1]Original data'!U23</f>
        <v>45.55</v>
      </c>
      <c r="J24" s="54">
        <f>'[1]Original data'!W23</f>
        <v>176</v>
      </c>
      <c r="K24" s="52">
        <f>'[1]Original data'!Y23</f>
        <v>32597</v>
      </c>
      <c r="L24" s="51">
        <f>'[1]Original data'!AA23</f>
        <v>4.8000000000000001E-2</v>
      </c>
      <c r="M24" s="51">
        <f>'[1]Original data'!AC23/100</f>
        <v>2.2000000000000002E-2</v>
      </c>
      <c r="N24" s="53">
        <f>'[1]Original data'!AE23</f>
        <v>11.32</v>
      </c>
      <c r="O24" s="30">
        <f>'[1]Original data'!AG23</f>
        <v>3118</v>
      </c>
      <c r="P24" s="30">
        <f t="shared" si="0"/>
        <v>480.06528148792523</v>
      </c>
      <c r="Q24" s="55">
        <f>'[1]Original data'!AH23*10</f>
        <v>113.6</v>
      </c>
      <c r="R24" s="53">
        <f>'[1]Original data'!AJ23</f>
        <v>10.75</v>
      </c>
      <c r="S24">
        <f>'[1]Original data'!AL23</f>
        <v>132</v>
      </c>
      <c r="T24" s="1">
        <f>'[1]Original data'!AN23</f>
        <v>5</v>
      </c>
      <c r="U24" s="1">
        <f>'[1]Original data'!AT23</f>
        <v>4</v>
      </c>
      <c r="V24" s="53">
        <f>'[1]Original data'!AU23</f>
        <v>2.67</v>
      </c>
      <c r="W24" s="54">
        <f>'[1]Original data'!AW23</f>
        <v>237</v>
      </c>
      <c r="X24" s="53">
        <f>'[1]Original data'!BB23</f>
        <v>18.869999999999997</v>
      </c>
      <c r="Y24" s="51">
        <f>'[1]Original data'!BD23</f>
        <v>7.3999999999999996E-2</v>
      </c>
      <c r="Z24" s="53">
        <f>'[1]Original data'!BF23</f>
        <v>13.5</v>
      </c>
      <c r="AA24" s="53">
        <f>'[1]Original data'!BH23</f>
        <v>3.39</v>
      </c>
      <c r="AB24" s="56">
        <f>'[1]Original data'!BJ23</f>
        <v>0.69</v>
      </c>
      <c r="AC24" s="57">
        <f>'[1]Original data'!BL23</f>
        <v>56</v>
      </c>
      <c r="AD24" s="50">
        <f>'[1]Original data'!BN23</f>
        <v>1765</v>
      </c>
      <c r="AE24" s="58">
        <f t="shared" si="1"/>
        <v>271.74959006612829</v>
      </c>
    </row>
    <row r="25" spans="1:31" ht="15.75" customHeight="1" x14ac:dyDescent="0.2">
      <c r="A25" s="1" t="s">
        <v>86</v>
      </c>
      <c r="B25" s="50">
        <f>'[1]Original data'!C24</f>
        <v>646449</v>
      </c>
      <c r="C25" s="1">
        <f>'[1]Original data'!D24</f>
        <v>33.9</v>
      </c>
      <c r="D25" s="30">
        <f>'[1]Original data'!F24</f>
        <v>380000</v>
      </c>
      <c r="E25" s="28">
        <f>D25/'[1]Original data'!G24</f>
        <v>0.30645161290322581</v>
      </c>
      <c r="F25" s="51">
        <f>'[1]Original data'!I24</f>
        <v>1.1833333333333333E-2</v>
      </c>
      <c r="G25" s="51">
        <f>'[1]Original data'!O24</f>
        <v>0.15133333333333335</v>
      </c>
      <c r="H25" s="52">
        <f>'[1]Original data'!S24</f>
        <v>2657</v>
      </c>
      <c r="I25" s="53">
        <f>'[1]Original data'!U24</f>
        <v>48.18</v>
      </c>
      <c r="J25" s="54">
        <f>'[1]Original data'!W24</f>
        <v>204</v>
      </c>
      <c r="K25" s="52">
        <f>'[1]Original data'!Y24</f>
        <v>45004</v>
      </c>
      <c r="L25" s="51">
        <f>'[1]Original data'!AA24</f>
        <v>5.6000000000000001E-2</v>
      </c>
      <c r="M25" s="51">
        <f>'[1]Original data'!AC24/100</f>
        <v>3.0000000000000001E-3</v>
      </c>
      <c r="N25" s="53">
        <f>'[1]Original data'!AE24</f>
        <v>15.59</v>
      </c>
      <c r="O25" s="30">
        <f>'[1]Original data'!AG24</f>
        <v>7325</v>
      </c>
      <c r="P25" s="30">
        <f t="shared" si="0"/>
        <v>1133.1133623843491</v>
      </c>
      <c r="Q25" s="55">
        <f>'[1]Original data'!AH24*10</f>
        <v>109.7</v>
      </c>
      <c r="R25" s="53">
        <f>'[1]Original data'!AJ24</f>
        <v>12</v>
      </c>
      <c r="S25">
        <f>'[1]Original data'!AL24</f>
        <v>125</v>
      </c>
      <c r="T25" s="1">
        <f>'[1]Original data'!AN24</f>
        <v>5</v>
      </c>
      <c r="U25" s="1">
        <f>'[1]Original data'!AT24</f>
        <v>3</v>
      </c>
      <c r="V25" s="53">
        <f>'[1]Original data'!AU24</f>
        <v>2.5</v>
      </c>
      <c r="W25" s="54">
        <f>'[1]Original data'!AW24</f>
        <v>351</v>
      </c>
      <c r="X25" s="53">
        <f>'[1]Original data'!BB24</f>
        <v>20.97</v>
      </c>
      <c r="Y25" s="51">
        <f>'[1]Original data'!BD24</f>
        <v>0.378</v>
      </c>
      <c r="Z25" s="53">
        <f>'[1]Original data'!BF24</f>
        <v>13.69</v>
      </c>
      <c r="AA25" s="53">
        <f>'[1]Original data'!BH24</f>
        <v>3.508</v>
      </c>
      <c r="AB25" s="56">
        <f>'[1]Original data'!BJ24</f>
        <v>0.56000000000000005</v>
      </c>
      <c r="AC25" s="57">
        <f>'[1]Original data'!BL24</f>
        <v>74</v>
      </c>
      <c r="AD25" s="50">
        <f>'[1]Original data'!BN24</f>
        <v>3932</v>
      </c>
      <c r="AE25" s="58">
        <f t="shared" si="1"/>
        <v>608.24597145327789</v>
      </c>
    </row>
    <row r="26" spans="1:31" ht="15.75" customHeight="1" x14ac:dyDescent="0.2">
      <c r="A26" s="1" t="s">
        <v>89</v>
      </c>
      <c r="B26" s="50">
        <f>'[1]Original data'!C25</f>
        <v>645966</v>
      </c>
      <c r="C26" s="1">
        <f>'[1]Original data'!D25</f>
        <v>30.9</v>
      </c>
      <c r="D26" s="30">
        <f>'[1]Original data'!F25</f>
        <v>320000</v>
      </c>
      <c r="E26" s="28">
        <f>D26/'[1]Original data'!G25</f>
        <v>0.30188679245283018</v>
      </c>
      <c r="F26" s="51">
        <f>'[1]Original data'!I25</f>
        <v>1.0404040404040403E-2</v>
      </c>
      <c r="G26" s="51">
        <f>'[1]Original data'!O25</f>
        <v>0.13600000000000004</v>
      </c>
      <c r="H26" s="52">
        <f>'[1]Original data'!S25</f>
        <v>2791</v>
      </c>
      <c r="I26" s="53">
        <f>'[1]Original data'!U25</f>
        <v>54.46</v>
      </c>
      <c r="J26" s="54">
        <f>'[1]Original data'!W25</f>
        <v>191</v>
      </c>
      <c r="K26" s="52">
        <f>'[1]Original data'!Y25</f>
        <v>33589</v>
      </c>
      <c r="L26" s="51">
        <f>'[1]Original data'!AA25</f>
        <v>5.5E-2</v>
      </c>
      <c r="M26" s="51">
        <f>'[1]Original data'!AC25/100</f>
        <v>1.6E-2</v>
      </c>
      <c r="N26" s="53">
        <f>'[1]Original data'!AE25</f>
        <v>15.44</v>
      </c>
      <c r="O26" s="30">
        <f>'[1]Original data'!AG25</f>
        <v>3555</v>
      </c>
      <c r="P26" s="30">
        <f t="shared" si="0"/>
        <v>550.33856271073091</v>
      </c>
      <c r="Q26" s="55">
        <f>'[1]Original data'!AH25*10</f>
        <v>105.3</v>
      </c>
      <c r="R26" s="53">
        <f>'[1]Original data'!AJ25</f>
        <v>12.75</v>
      </c>
      <c r="S26">
        <f>'[1]Original data'!AL25</f>
        <v>293</v>
      </c>
      <c r="T26" s="1">
        <f>'[1]Original data'!AN25</f>
        <v>5</v>
      </c>
      <c r="U26" s="1">
        <f>'[1]Original data'!AT25</f>
        <v>3</v>
      </c>
      <c r="V26" s="53">
        <f>'[1]Original data'!AU25</f>
        <v>2.97</v>
      </c>
      <c r="W26" s="54">
        <f>'[1]Original data'!AW25</f>
        <v>349</v>
      </c>
      <c r="X26" s="53">
        <f>'[1]Original data'!BB25</f>
        <v>19.869999999999997</v>
      </c>
      <c r="Y26" s="51">
        <f>'[1]Original data'!BD25</f>
        <v>0.33</v>
      </c>
      <c r="Z26" s="53">
        <f>'[1]Original data'!BF25</f>
        <v>16.2</v>
      </c>
      <c r="AA26" s="53">
        <f>'[1]Original data'!BH25</f>
        <v>3.36</v>
      </c>
      <c r="AB26" s="56">
        <f>'[1]Original data'!BJ25</f>
        <v>0.57999999999999996</v>
      </c>
      <c r="AC26" s="57">
        <f>'[1]Original data'!BL25</f>
        <v>80</v>
      </c>
      <c r="AD26" s="50">
        <f>'[1]Original data'!BN25</f>
        <v>2455</v>
      </c>
      <c r="AE26" s="58">
        <f t="shared" si="1"/>
        <v>380.05096243455534</v>
      </c>
    </row>
    <row r="27" spans="1:31" ht="15.75" customHeight="1" x14ac:dyDescent="0.2">
      <c r="A27" s="1" t="s">
        <v>141</v>
      </c>
      <c r="B27" s="50">
        <f>'[1]Original data'!C26</f>
        <v>634464</v>
      </c>
      <c r="C27" s="1">
        <f>'[1]Original data'!D26</f>
        <v>33.700000000000003</v>
      </c>
      <c r="D27" s="30">
        <f>'[1]Original data'!F26</f>
        <v>116000</v>
      </c>
      <c r="E27" s="28">
        <f>D27/'[1]Original data'!G26</f>
        <v>0.30526315789473685</v>
      </c>
      <c r="F27" s="51">
        <f>'[1]Original data'!I26</f>
        <v>8.9473684210526309E-3</v>
      </c>
      <c r="G27" s="51">
        <f>'[1]Original data'!O26</f>
        <v>0.18000000000000002</v>
      </c>
      <c r="H27" s="52">
        <f>'[1]Original data'!S26</f>
        <v>1327</v>
      </c>
      <c r="I27" s="53">
        <f>'[1]Original data'!U26</f>
        <v>45.33</v>
      </c>
      <c r="J27" s="54">
        <f>'[1]Original data'!W26</f>
        <v>175</v>
      </c>
      <c r="K27" s="52">
        <f>'[1]Original data'!Y26</f>
        <v>27369</v>
      </c>
      <c r="L27" s="51">
        <f>'[1]Original data'!AA26</f>
        <v>6.0999999999999999E-2</v>
      </c>
      <c r="M27" s="51">
        <f>'[1]Original data'!AC26/100</f>
        <v>3.1E-2</v>
      </c>
      <c r="N27" s="53">
        <f>'[1]Original data'!AE26</f>
        <v>11.7</v>
      </c>
      <c r="O27" s="30">
        <f>'[1]Original data'!AG26</f>
        <v>1087</v>
      </c>
      <c r="P27" s="30">
        <f t="shared" si="0"/>
        <v>171.32571745599435</v>
      </c>
      <c r="Q27" s="55">
        <f>'[1]Original data'!AH26*10</f>
        <v>88</v>
      </c>
      <c r="R27" s="53">
        <f>'[1]Original data'!AJ26</f>
        <v>11.75</v>
      </c>
      <c r="S27">
        <f>'[1]Original data'!AL26</f>
        <v>218</v>
      </c>
      <c r="T27" s="1">
        <f>'[1]Original data'!AN26</f>
        <v>11</v>
      </c>
      <c r="U27" s="1">
        <f>'[1]Original data'!AT26</f>
        <v>2</v>
      </c>
      <c r="V27" s="53">
        <f>'[1]Original data'!AU26</f>
        <v>2.02</v>
      </c>
      <c r="W27" s="54">
        <f>'[1]Original data'!AW26</f>
        <v>351</v>
      </c>
      <c r="X27" s="53">
        <f>'[1]Original data'!BB26</f>
        <v>18.869999999999997</v>
      </c>
      <c r="Y27" s="51">
        <f>'[1]Original data'!BD26</f>
        <v>2.1999999999999999E-2</v>
      </c>
      <c r="Z27" s="53">
        <f>'[1]Original data'!BF26</f>
        <v>12.75</v>
      </c>
      <c r="AA27" s="53">
        <f>'[1]Original data'!BH26</f>
        <v>3.1</v>
      </c>
      <c r="AB27" s="56">
        <f>'[1]Original data'!BJ26</f>
        <v>0.56000000000000005</v>
      </c>
      <c r="AC27" s="57">
        <f>'[1]Original data'!BL26</f>
        <v>26</v>
      </c>
      <c r="AD27" s="50">
        <f>'[1]Original data'!BN26</f>
        <v>2990</v>
      </c>
      <c r="AE27" s="58">
        <f t="shared" si="1"/>
        <v>471.26393302062843</v>
      </c>
    </row>
    <row r="28" spans="1:31" ht="15.75" customHeight="1" x14ac:dyDescent="0.2">
      <c r="A28" s="1" t="s">
        <v>178</v>
      </c>
      <c r="B28" s="50">
        <f>'[1]Original data'!C27</f>
        <v>622104</v>
      </c>
      <c r="C28" s="1">
        <f>'[1]Original data'!D27</f>
        <v>34.4</v>
      </c>
      <c r="D28" s="30">
        <f>'[1]Original data'!F27</f>
        <v>200000</v>
      </c>
      <c r="E28" s="28">
        <f>D28/'[1]Original data'!G27</f>
        <v>0.3125</v>
      </c>
      <c r="F28" s="51">
        <f>'[1]Original data'!I27</f>
        <v>1.125E-2</v>
      </c>
      <c r="G28" s="51">
        <f>'[1]Original data'!O27</f>
        <v>0.20133333333333336</v>
      </c>
      <c r="H28" s="52">
        <f>'[1]Original data'!S27</f>
        <v>1268</v>
      </c>
      <c r="I28" s="53">
        <f>'[1]Original data'!U27</f>
        <v>52.22</v>
      </c>
      <c r="J28" s="54">
        <f>'[1]Original data'!W27</f>
        <v>194</v>
      </c>
      <c r="K28" s="52">
        <f>'[1]Original data'!Y27</f>
        <v>24155</v>
      </c>
      <c r="L28" s="51">
        <f>'[1]Original data'!AA27</f>
        <v>7.0000000000000007E-2</v>
      </c>
      <c r="M28" s="51">
        <f>'[1]Original data'!AC27/100</f>
        <v>2.1000000000000001E-2</v>
      </c>
      <c r="N28" s="53">
        <f>'[1]Original data'!AE27</f>
        <v>11.52</v>
      </c>
      <c r="O28" s="30">
        <f>'[1]Original data'!AG27</f>
        <v>1107</v>
      </c>
      <c r="P28" s="30">
        <f t="shared" si="0"/>
        <v>177.94452374522587</v>
      </c>
      <c r="Q28" s="55">
        <f>'[1]Original data'!AH27*10</f>
        <v>51.6</v>
      </c>
      <c r="R28" s="53">
        <f>'[1]Original data'!AJ27</f>
        <v>9.76</v>
      </c>
      <c r="S28">
        <f>'[1]Original data'!AL27</f>
        <v>51</v>
      </c>
      <c r="T28" s="1">
        <f>'[1]Original data'!AN27</f>
        <v>7</v>
      </c>
      <c r="U28" s="1">
        <f>'[1]Original data'!AT27</f>
        <v>2</v>
      </c>
      <c r="V28" s="53">
        <f>'[1]Original data'!AU27</f>
        <v>2.12</v>
      </c>
      <c r="W28" s="54">
        <f>'[1]Original data'!AW27</f>
        <v>369</v>
      </c>
      <c r="X28" s="53">
        <f>'[1]Original data'!BB27</f>
        <v>20.97</v>
      </c>
      <c r="Y28" s="51">
        <f>'[1]Original data'!BD27</f>
        <v>0.182</v>
      </c>
      <c r="Z28" s="53">
        <f>'[1]Original data'!BF27</f>
        <v>12.85</v>
      </c>
      <c r="AA28" s="53">
        <f>'[1]Original data'!BH27</f>
        <v>3.262</v>
      </c>
      <c r="AB28" s="56">
        <f>'[1]Original data'!BJ27</f>
        <v>0.56999999999999995</v>
      </c>
      <c r="AC28" s="57">
        <f>'[1]Original data'!BL27</f>
        <v>66</v>
      </c>
      <c r="AD28" s="50">
        <f>'[1]Original data'!BN27</f>
        <v>4329</v>
      </c>
      <c r="AE28" s="58">
        <f t="shared" si="1"/>
        <v>695.86435708498891</v>
      </c>
    </row>
    <row r="29" spans="1:31" ht="15.75" customHeight="1" x14ac:dyDescent="0.2">
      <c r="A29" s="1" t="s">
        <v>92</v>
      </c>
      <c r="B29" s="50">
        <f>'[1]Original data'!C28</f>
        <v>610613</v>
      </c>
      <c r="C29" s="1">
        <f>'[1]Original data'!D28</f>
        <v>33.9</v>
      </c>
      <c r="D29" s="30">
        <f>'[1]Original data'!F28</f>
        <v>116000</v>
      </c>
      <c r="E29" s="28">
        <f>D29/'[1]Original data'!G28</f>
        <v>0.32222222222222224</v>
      </c>
      <c r="F29" s="51">
        <f>'[1]Original data'!I28</f>
        <v>9.4285714285714285E-3</v>
      </c>
      <c r="G29" s="51">
        <f>'[1]Original data'!O28</f>
        <v>0.19466666666666665</v>
      </c>
      <c r="H29" s="52">
        <f>'[1]Original data'!S28</f>
        <v>787</v>
      </c>
      <c r="I29" s="53">
        <f>'[1]Original data'!U28</f>
        <v>47.43</v>
      </c>
      <c r="J29" s="54">
        <f>'[1]Original data'!W28</f>
        <v>135</v>
      </c>
      <c r="K29" s="52">
        <f>'[1]Original data'!Y28</f>
        <v>25629</v>
      </c>
      <c r="L29" s="51">
        <f>'[1]Original data'!AA28</f>
        <v>4.3999999999999997E-2</v>
      </c>
      <c r="M29" s="51">
        <f>'[1]Original data'!AC28/100</f>
        <v>3.2000000000000001E-2</v>
      </c>
      <c r="N29" s="53">
        <f>'[1]Original data'!AE28</f>
        <v>11.09</v>
      </c>
      <c r="O29" s="30">
        <f>'[1]Original data'!AG28</f>
        <v>614</v>
      </c>
      <c r="P29" s="30">
        <f t="shared" si="0"/>
        <v>100.554688485178</v>
      </c>
      <c r="Q29" s="55">
        <f>'[1]Original data'!AH28*10</f>
        <v>81</v>
      </c>
      <c r="R29" s="53">
        <f>'[1]Original data'!AJ28</f>
        <v>11.5</v>
      </c>
      <c r="S29">
        <f>'[1]Original data'!AL28</f>
        <v>10</v>
      </c>
      <c r="T29" s="1">
        <f>'[1]Original data'!AN28</f>
        <v>4</v>
      </c>
      <c r="U29" s="1">
        <f>'[1]Original data'!AT28</f>
        <v>1</v>
      </c>
      <c r="V29" s="53">
        <f>'[1]Original data'!AU28</f>
        <v>2.15</v>
      </c>
      <c r="W29" s="54">
        <f>'[1]Original data'!AW28</f>
        <v>364</v>
      </c>
      <c r="X29" s="53">
        <f>'[1]Original data'!BB28</f>
        <v>19.47</v>
      </c>
      <c r="Y29" s="51">
        <f>'[1]Original data'!BD28</f>
        <v>6.0000000000000001E-3</v>
      </c>
      <c r="Z29" s="53">
        <f>'[1]Original data'!BF28</f>
        <v>12.35</v>
      </c>
      <c r="AA29" s="53">
        <f>'[1]Original data'!BH28</f>
        <v>3.02</v>
      </c>
      <c r="AB29" s="56">
        <f>'[1]Original data'!BJ28</f>
        <v>0.68</v>
      </c>
      <c r="AC29" s="57">
        <f>'[1]Original data'!BL28</f>
        <v>32</v>
      </c>
      <c r="AD29" s="50">
        <f>'[1]Original data'!BN28</f>
        <v>2462</v>
      </c>
      <c r="AE29" s="58">
        <f t="shared" si="1"/>
        <v>403.20137304643038</v>
      </c>
    </row>
    <row r="30" spans="1:31" ht="15.75" customHeight="1" x14ac:dyDescent="0.2">
      <c r="A30" s="1" t="s">
        <v>162</v>
      </c>
      <c r="B30" s="50">
        <f>'[1]Original data'!C29</f>
        <v>609893</v>
      </c>
      <c r="C30" s="1">
        <f>'[1]Original data'!D29</f>
        <v>35.799999999999997</v>
      </c>
      <c r="D30" s="30">
        <f>'[1]Original data'!F29</f>
        <v>102000</v>
      </c>
      <c r="E30" s="28">
        <f>D30/'[1]Original data'!G29</f>
        <v>0.34</v>
      </c>
      <c r="F30" s="51">
        <f>'[1]Original data'!I29</f>
        <v>9.6874999999999999E-3</v>
      </c>
      <c r="G30" s="51">
        <f>'[1]Original data'!O29</f>
        <v>0.24733333333333332</v>
      </c>
      <c r="H30" s="52">
        <f>'[1]Original data'!S29</f>
        <v>853</v>
      </c>
      <c r="I30" s="53">
        <f>'[1]Original data'!U29</f>
        <v>38</v>
      </c>
      <c r="J30" s="54">
        <f>'[1]Original data'!W29</f>
        <v>205</v>
      </c>
      <c r="K30" s="52">
        <f>'[1]Original data'!Y29</f>
        <v>25623</v>
      </c>
      <c r="L30" s="51">
        <f>'[1]Original data'!AA29</f>
        <v>0.06</v>
      </c>
      <c r="M30" s="51">
        <f>'[1]Original data'!AC29/100</f>
        <v>9.0000000000000011E-3</v>
      </c>
      <c r="N30" s="53">
        <f>'[1]Original data'!AE29</f>
        <v>10.08</v>
      </c>
      <c r="O30" s="30">
        <f>'[1]Original data'!AG29</f>
        <v>582</v>
      </c>
      <c r="P30" s="30">
        <f t="shared" si="0"/>
        <v>95.42657482542019</v>
      </c>
      <c r="Q30" s="55">
        <f>'[1]Original data'!AH29*10</f>
        <v>68.600000000000009</v>
      </c>
      <c r="R30" s="53">
        <f>'[1]Original data'!AJ29</f>
        <v>9.25</v>
      </c>
      <c r="S30">
        <f>'[1]Original data'!AL29</f>
        <v>76</v>
      </c>
      <c r="T30" s="1">
        <f>'[1]Original data'!AN29</f>
        <v>5</v>
      </c>
      <c r="U30" s="1">
        <f>'[1]Original data'!AT29</f>
        <v>0</v>
      </c>
      <c r="V30" s="53">
        <f>'[1]Original data'!AU29</f>
        <v>1</v>
      </c>
      <c r="W30" s="54">
        <f>'[1]Original data'!AW29</f>
        <v>339</v>
      </c>
      <c r="X30" s="53">
        <f>'[1]Original data'!BB29</f>
        <v>18.869999999999997</v>
      </c>
      <c r="Y30" s="51">
        <f>'[1]Original data'!BD29</f>
        <v>3.5999999999999997E-2</v>
      </c>
      <c r="Z30" s="53">
        <f>'[1]Original data'!BF29</f>
        <v>13.42</v>
      </c>
      <c r="AA30" s="53">
        <f>'[1]Original data'!BH29</f>
        <v>3.355</v>
      </c>
      <c r="AB30" s="56">
        <f>'[1]Original data'!BJ29</f>
        <v>0.56000000000000005</v>
      </c>
      <c r="AC30" s="57">
        <f>'[1]Original data'!BL29</f>
        <v>31</v>
      </c>
      <c r="AD30" s="50">
        <f>'[1]Original data'!BN29</f>
        <v>1753</v>
      </c>
      <c r="AE30" s="58">
        <f t="shared" si="1"/>
        <v>287.42746678515738</v>
      </c>
    </row>
    <row r="31" spans="1:31" ht="15.75" customHeight="1" x14ac:dyDescent="0.2">
      <c r="A31" s="1" t="s">
        <v>70</v>
      </c>
      <c r="B31" s="50">
        <f>'[1]Original data'!C30</f>
        <v>609456</v>
      </c>
      <c r="C31" s="1">
        <f>'[1]Original data'!D30</f>
        <v>36</v>
      </c>
      <c r="D31" s="30">
        <f>'[1]Original data'!F30</f>
        <v>180000</v>
      </c>
      <c r="E31" s="28">
        <f>D31/'[1]Original data'!G30</f>
        <v>0.3</v>
      </c>
      <c r="F31" s="51">
        <f>'[1]Original data'!I30</f>
        <v>1.0937499999999999E-2</v>
      </c>
      <c r="G31" s="51">
        <f>'[1]Original data'!O30</f>
        <v>0.28399999999999997</v>
      </c>
      <c r="H31" s="52">
        <f>'[1]Original data'!S30</f>
        <v>1432</v>
      </c>
      <c r="I31" s="53">
        <f>'[1]Original data'!U30</f>
        <v>49.51</v>
      </c>
      <c r="J31" s="54">
        <f>'[1]Original data'!W30</f>
        <v>179</v>
      </c>
      <c r="K31" s="52">
        <f>'[1]Original data'!Y30</f>
        <v>31249</v>
      </c>
      <c r="L31" s="51">
        <f>'[1]Original data'!AA30</f>
        <v>6.6000000000000003E-2</v>
      </c>
      <c r="M31" s="51">
        <f>'[1]Original data'!AC30/100</f>
        <v>0.03</v>
      </c>
      <c r="N31" s="53">
        <f>'[1]Original data'!AE30</f>
        <v>14.39</v>
      </c>
      <c r="O31" s="30">
        <f>'[1]Original data'!AG30</f>
        <v>3671</v>
      </c>
      <c r="P31" s="30">
        <f t="shared" si="0"/>
        <v>602.34044787482605</v>
      </c>
      <c r="Q31" s="55">
        <f>'[1]Original data'!AH30*10</f>
        <v>142.89999999999998</v>
      </c>
      <c r="R31" s="53">
        <f>'[1]Original data'!AJ30</f>
        <v>11</v>
      </c>
      <c r="S31">
        <f>'[1]Original data'!AL30</f>
        <v>16</v>
      </c>
      <c r="T31" s="1">
        <f>'[1]Original data'!AN30</f>
        <v>4</v>
      </c>
      <c r="U31" s="1">
        <f>'[1]Original data'!AT30</f>
        <v>1</v>
      </c>
      <c r="V31" s="53">
        <f>'[1]Original data'!AU30</f>
        <v>2.41</v>
      </c>
      <c r="W31" s="54">
        <f>'[1]Original data'!AW30</f>
        <v>208</v>
      </c>
      <c r="X31" s="53">
        <f>'[1]Original data'!BB30</f>
        <v>21.270000000000003</v>
      </c>
      <c r="Y31" s="51">
        <f>'[1]Original data'!BD30</f>
        <v>0.11899999999999999</v>
      </c>
      <c r="Z31" s="53">
        <f>'[1]Original data'!BF30</f>
        <v>16.600000000000001</v>
      </c>
      <c r="AA31" s="53">
        <f>'[1]Original data'!BH30</f>
        <v>3.5960000000000001</v>
      </c>
      <c r="AB31" s="56">
        <f>'[1]Original data'!BJ30</f>
        <v>0.48</v>
      </c>
      <c r="AC31" s="57">
        <f>'[1]Original data'!BL30</f>
        <v>63</v>
      </c>
      <c r="AD31" s="50">
        <f>'[1]Original data'!BN30</f>
        <v>1412</v>
      </c>
      <c r="AE31" s="58">
        <f t="shared" si="1"/>
        <v>231.68202462523953</v>
      </c>
    </row>
    <row r="32" spans="1:31" ht="15.75" customHeight="1" x14ac:dyDescent="0.2">
      <c r="A32" s="1" t="s">
        <v>159</v>
      </c>
      <c r="B32" s="50">
        <f>'[1]Original data'!C31</f>
        <v>603488</v>
      </c>
      <c r="C32" s="1">
        <f>'[1]Original data'!D31</f>
        <v>36</v>
      </c>
      <c r="D32" s="30">
        <f>'[1]Original data'!F31</f>
        <v>240000</v>
      </c>
      <c r="E32" s="28">
        <f>D32/'[1]Original data'!G31</f>
        <v>0.33333333333333331</v>
      </c>
      <c r="F32" s="51">
        <f>'[1]Original data'!I31</f>
        <v>1.3478260869565217E-2</v>
      </c>
      <c r="G32" s="51">
        <f>'[1]Original data'!O31</f>
        <v>0.19066666666666668</v>
      </c>
      <c r="H32" s="52">
        <f>'[1]Original data'!S31</f>
        <v>924</v>
      </c>
      <c r="I32" s="53">
        <f>'[1]Original data'!U31</f>
        <v>47.5</v>
      </c>
      <c r="J32" s="54">
        <f>'[1]Original data'!W31</f>
        <v>218</v>
      </c>
      <c r="K32" s="52">
        <f>'[1]Original data'!Y31</f>
        <v>26098</v>
      </c>
      <c r="L32" s="51">
        <f>'[1]Original data'!AA31</f>
        <v>7.6999999999999999E-2</v>
      </c>
      <c r="M32" s="51">
        <f>'[1]Original data'!AC31/100</f>
        <v>2.8999999999999998E-2</v>
      </c>
      <c r="N32" s="53">
        <f>'[1]Original data'!AE31</f>
        <v>9.4499999999999993</v>
      </c>
      <c r="O32" s="30">
        <f>'[1]Original data'!AG31</f>
        <v>2279</v>
      </c>
      <c r="P32" s="30">
        <f t="shared" si="0"/>
        <v>377.63799777294656</v>
      </c>
      <c r="Q32" s="55">
        <f>'[1]Original data'!AH31*10</f>
        <v>56.8</v>
      </c>
      <c r="R32" s="53">
        <f>'[1]Original data'!AJ31</f>
        <v>10.79</v>
      </c>
      <c r="S32">
        <f>'[1]Original data'!AL31</f>
        <v>2580</v>
      </c>
      <c r="T32" s="1">
        <f>'[1]Original data'!AN31</f>
        <v>5</v>
      </c>
      <c r="U32" s="1">
        <f>'[1]Original data'!AT31</f>
        <v>0</v>
      </c>
      <c r="V32" s="53">
        <f>'[1]Original data'!AU31</f>
        <v>1.33</v>
      </c>
      <c r="W32" s="54">
        <f>'[1]Original data'!AW31</f>
        <v>267</v>
      </c>
      <c r="X32" s="53">
        <f>'[1]Original data'!BB31</f>
        <v>19.47</v>
      </c>
      <c r="Y32" s="51">
        <f>'[1]Original data'!BD31</f>
        <v>0.04</v>
      </c>
      <c r="Z32" s="53">
        <f>'[1]Original data'!BF31</f>
        <v>16.100000000000001</v>
      </c>
      <c r="AA32" s="53">
        <f>'[1]Original data'!BH31</f>
        <v>3.4209999999999998</v>
      </c>
      <c r="AB32" s="56">
        <f>'[1]Original data'!BJ31</f>
        <v>0.85</v>
      </c>
      <c r="AC32" s="57">
        <f>'[1]Original data'!BL31</f>
        <v>39</v>
      </c>
      <c r="AD32" s="50">
        <f>'[1]Original data'!BN31</f>
        <v>5587</v>
      </c>
      <c r="AE32" s="58">
        <f t="shared" si="1"/>
        <v>925.78477119677609</v>
      </c>
    </row>
    <row r="33" spans="1:31" ht="15.75" customHeight="1" x14ac:dyDescent="0.2">
      <c r="A33" s="1" t="s">
        <v>167</v>
      </c>
      <c r="B33" s="50">
        <f>'[1]Original data'!C32</f>
        <v>599164</v>
      </c>
      <c r="C33" s="1">
        <f>'[1]Original data'!D32</f>
        <v>30.5</v>
      </c>
      <c r="D33" s="30">
        <f>'[1]Original data'!F32</f>
        <v>134000</v>
      </c>
      <c r="E33" s="28">
        <f>D33/'[1]Original data'!G32</f>
        <v>0.33500000000000002</v>
      </c>
      <c r="F33" s="51">
        <f>'[1]Original data'!I32</f>
        <v>9.4871794871794878E-3</v>
      </c>
      <c r="G33" s="51">
        <f>'[1]Original data'!O32</f>
        <v>0.122</v>
      </c>
      <c r="H33" s="52">
        <f>'[1]Original data'!S32</f>
        <v>1053</v>
      </c>
      <c r="I33" s="53">
        <f>'[1]Original data'!U32</f>
        <v>40</v>
      </c>
      <c r="J33" s="54">
        <f>'[1]Original data'!W32</f>
        <v>189</v>
      </c>
      <c r="K33" s="52">
        <f>'[1]Original data'!Y32</f>
        <v>19199</v>
      </c>
      <c r="L33" s="51">
        <f>'[1]Original data'!AA32</f>
        <v>5.8000000000000003E-2</v>
      </c>
      <c r="M33" s="51">
        <f>'[1]Original data'!AC32/100</f>
        <v>2.5000000000000001E-2</v>
      </c>
      <c r="N33" s="53">
        <f>'[1]Original data'!AE32</f>
        <v>12.23</v>
      </c>
      <c r="O33" s="30">
        <f>'[1]Original data'!AG32</f>
        <v>1302</v>
      </c>
      <c r="P33" s="30">
        <f t="shared" si="0"/>
        <v>217.30277520011214</v>
      </c>
      <c r="Q33" s="55">
        <f>'[1]Original data'!AH32*10</f>
        <v>63.6</v>
      </c>
      <c r="R33" s="53">
        <f>'[1]Original data'!AJ32</f>
        <v>10.02</v>
      </c>
      <c r="S33">
        <f>'[1]Original data'!AL32</f>
        <v>55</v>
      </c>
      <c r="T33" s="1">
        <f>'[1]Original data'!AN32</f>
        <v>4</v>
      </c>
      <c r="U33" s="1">
        <f>'[1]Original data'!AT32</f>
        <v>2</v>
      </c>
      <c r="V33" s="53">
        <f>'[1]Original data'!AU32</f>
        <v>2.25</v>
      </c>
      <c r="W33" s="54">
        <f>'[1]Original data'!AW32</f>
        <v>352</v>
      </c>
      <c r="X33" s="53">
        <f>'[1]Original data'!BB32</f>
        <v>18.869999999999997</v>
      </c>
      <c r="Y33" s="51">
        <f>'[1]Original data'!BD32</f>
        <v>8.4000000000000005E-2</v>
      </c>
      <c r="Z33" s="53">
        <f>'[1]Original data'!BF32</f>
        <v>15</v>
      </c>
      <c r="AA33" s="53">
        <f>'[1]Original data'!BH32</f>
        <v>3.3130000000000002</v>
      </c>
      <c r="AB33" s="56">
        <f>'[1]Original data'!BJ32</f>
        <v>0.54</v>
      </c>
      <c r="AC33" s="57">
        <f>'[1]Original data'!BL32</f>
        <v>59</v>
      </c>
      <c r="AD33" s="50">
        <f>'[1]Original data'!BN32</f>
        <v>3738</v>
      </c>
      <c r="AE33" s="58">
        <f t="shared" si="1"/>
        <v>623.86925783258005</v>
      </c>
    </row>
    <row r="34" spans="1:31" ht="15.75" customHeight="1" x14ac:dyDescent="0.2">
      <c r="A34" s="1" t="s">
        <v>193</v>
      </c>
      <c r="B34" s="50">
        <f>'[1]Original data'!C33</f>
        <v>556495</v>
      </c>
      <c r="C34" s="1">
        <f>'[1]Original data'!D33</f>
        <v>35.299999999999997</v>
      </c>
      <c r="D34" s="30">
        <f>'[1]Original data'!F33</f>
        <v>72000</v>
      </c>
      <c r="E34" s="28">
        <f>D34/'[1]Original data'!G33</f>
        <v>0.32727272727272727</v>
      </c>
      <c r="F34" s="51">
        <f>'[1]Original data'!I33</f>
        <v>1.2727272727272728E-2</v>
      </c>
      <c r="G34" s="51">
        <f>'[1]Original data'!O33</f>
        <v>0.24133333333333332</v>
      </c>
      <c r="H34" s="52">
        <f>'[1]Original data'!S33</f>
        <v>844</v>
      </c>
      <c r="I34" s="53">
        <f>'[1]Original data'!U33</f>
        <v>42.14</v>
      </c>
      <c r="J34" s="54">
        <f>'[1]Original data'!W33</f>
        <v>289</v>
      </c>
      <c r="K34" s="52">
        <f>'[1]Original data'!Y33</f>
        <v>26623</v>
      </c>
      <c r="L34" s="51">
        <f>'[1]Original data'!AA33</f>
        <v>7.2999999999999995E-2</v>
      </c>
      <c r="M34" s="51">
        <f>'[1]Original data'!AC33/100</f>
        <v>-2E-3</v>
      </c>
      <c r="N34" s="53">
        <f>'[1]Original data'!AE33</f>
        <v>10.56</v>
      </c>
      <c r="O34" s="30">
        <f>'[1]Original data'!AG33</f>
        <v>786</v>
      </c>
      <c r="P34" s="30">
        <f t="shared" si="0"/>
        <v>141.24116119641687</v>
      </c>
      <c r="Q34" s="55">
        <f>'[1]Original data'!AH33*10</f>
        <v>69.599999999999994</v>
      </c>
      <c r="R34" s="53">
        <f>'[1]Original data'!AJ33</f>
        <v>10</v>
      </c>
      <c r="S34">
        <f>'[1]Original data'!AL33</f>
        <v>4</v>
      </c>
      <c r="T34" s="1">
        <f>'[1]Original data'!AN33</f>
        <v>3</v>
      </c>
      <c r="U34" s="1">
        <f>'[1]Original data'!AT33</f>
        <v>0</v>
      </c>
      <c r="V34" s="53">
        <f>'[1]Original data'!AU33</f>
        <v>2.25</v>
      </c>
      <c r="W34" s="54">
        <f>'[1]Original data'!AW33</f>
        <v>288</v>
      </c>
      <c r="X34" s="53">
        <f>'[1]Original data'!BB33</f>
        <v>18.869999999999997</v>
      </c>
      <c r="Y34" s="51">
        <f>'[1]Original data'!BD33</f>
        <v>0.02</v>
      </c>
      <c r="Z34" s="53">
        <f>'[1]Original data'!BF33</f>
        <v>15.63</v>
      </c>
      <c r="AA34" s="53">
        <f>'[1]Original data'!BH33</f>
        <v>3.0579999999999998</v>
      </c>
      <c r="AB34" s="56">
        <f>'[1]Original data'!BJ33</f>
        <v>0.76</v>
      </c>
      <c r="AC34" s="57">
        <f>'[1]Original data'!BL33</f>
        <v>40</v>
      </c>
      <c r="AD34" s="50">
        <f>'[1]Original data'!BN33</f>
        <v>2076</v>
      </c>
      <c r="AE34" s="58">
        <f t="shared" si="1"/>
        <v>373.04917384702469</v>
      </c>
    </row>
    <row r="35" spans="1:31" ht="15.75" customHeight="1" x14ac:dyDescent="0.2">
      <c r="A35" s="1" t="s">
        <v>163</v>
      </c>
      <c r="B35" s="50">
        <f>'[1]Original data'!C34</f>
        <v>526116</v>
      </c>
      <c r="C35" s="1">
        <f>'[1]Original data'!D34</f>
        <v>33.200000000000003</v>
      </c>
      <c r="D35" s="30">
        <f>'[1]Original data'!F34</f>
        <v>88000</v>
      </c>
      <c r="E35" s="28">
        <f>D35/'[1]Original data'!G34</f>
        <v>0.33846153846153848</v>
      </c>
      <c r="F35" s="51">
        <f>'[1]Original data'!I34</f>
        <v>0.01</v>
      </c>
      <c r="G35" s="51">
        <f>'[1]Original data'!O34</f>
        <v>0.24133333333333332</v>
      </c>
      <c r="H35" s="52">
        <f>'[1]Original data'!S34</f>
        <v>827</v>
      </c>
      <c r="I35" s="53">
        <f>'[1]Original data'!U34</f>
        <v>50</v>
      </c>
      <c r="J35" s="54">
        <f>'[1]Original data'!W34</f>
        <v>167</v>
      </c>
      <c r="K35" s="52">
        <f>'[1]Original data'!Y34</f>
        <v>20393</v>
      </c>
      <c r="L35" s="51">
        <f>'[1]Original data'!AA34</f>
        <v>6.6000000000000003E-2</v>
      </c>
      <c r="M35" s="51">
        <f>'[1]Original data'!AC34/100</f>
        <v>1.4999999999999999E-2</v>
      </c>
      <c r="N35" s="53">
        <f>'[1]Original data'!AE34</f>
        <v>11.67</v>
      </c>
      <c r="O35" s="30">
        <f>'[1]Original data'!AG34</f>
        <v>783</v>
      </c>
      <c r="P35" s="30">
        <f t="shared" si="0"/>
        <v>148.82649453732637</v>
      </c>
      <c r="Q35" s="55">
        <f>'[1]Original data'!AH34*10</f>
        <v>61.7</v>
      </c>
      <c r="R35" s="53">
        <f>'[1]Original data'!AJ34</f>
        <v>10.07</v>
      </c>
      <c r="S35">
        <f>'[1]Original data'!AL34</f>
        <v>14</v>
      </c>
      <c r="T35" s="1">
        <f>'[1]Original data'!AN34</f>
        <v>3</v>
      </c>
      <c r="U35" s="1">
        <f>'[1]Original data'!AT34</f>
        <v>0</v>
      </c>
      <c r="V35" s="53">
        <f>'[1]Original data'!AU34</f>
        <v>2.4</v>
      </c>
      <c r="W35" s="54">
        <f>'[1]Original data'!AW34</f>
        <v>300</v>
      </c>
      <c r="X35" s="53">
        <f>'[1]Original data'!BB34</f>
        <v>18.869999999999997</v>
      </c>
      <c r="Y35" s="51">
        <f>'[1]Original data'!BD34</f>
        <v>3.5000000000000003E-2</v>
      </c>
      <c r="Z35" s="53">
        <f>'[1]Original data'!BF34</f>
        <v>13.19</v>
      </c>
      <c r="AA35" s="53">
        <f>'[1]Original data'!BH34</f>
        <v>3.1869999999999998</v>
      </c>
      <c r="AB35" s="56">
        <f>'[1]Original data'!BJ34</f>
        <v>0.85</v>
      </c>
      <c r="AC35" s="57">
        <f>'[1]Original data'!BL34</f>
        <v>39</v>
      </c>
      <c r="AD35" s="50">
        <f>'[1]Original data'!BN34</f>
        <v>1689</v>
      </c>
      <c r="AE35" s="58">
        <f t="shared" si="1"/>
        <v>321.03186369545875</v>
      </c>
    </row>
    <row r="36" spans="1:31" ht="15.75" customHeight="1" x14ac:dyDescent="0.2">
      <c r="A36" s="1" t="s">
        <v>170</v>
      </c>
      <c r="B36" s="50">
        <f>'[1]Original data'!C35</f>
        <v>509924</v>
      </c>
      <c r="C36" s="1">
        <f>'[1]Original data'!D35</f>
        <v>29.4</v>
      </c>
      <c r="D36" s="30">
        <f>'[1]Original data'!F35</f>
        <v>84000</v>
      </c>
      <c r="E36" s="28">
        <f>D36/'[1]Original data'!G35</f>
        <v>0.32307692307692309</v>
      </c>
      <c r="F36" s="51">
        <f>'[1]Original data'!I35</f>
        <v>1.0727272727272728E-2</v>
      </c>
      <c r="G36" s="51">
        <f>'[1]Original data'!O35</f>
        <v>0.16800000000000001</v>
      </c>
      <c r="H36" s="52">
        <f>'[1]Original data'!S35</f>
        <v>850</v>
      </c>
      <c r="I36" s="53">
        <f>'[1]Original data'!U35</f>
        <v>38</v>
      </c>
      <c r="J36" s="54">
        <f>'[1]Original data'!W35</f>
        <v>286</v>
      </c>
      <c r="K36" s="52">
        <f>'[1]Original data'!Y35</f>
        <v>19752</v>
      </c>
      <c r="L36" s="51">
        <f>'[1]Original data'!AA35</f>
        <v>0.10100000000000001</v>
      </c>
      <c r="M36" s="51">
        <f>'[1]Original data'!AC35/100</f>
        <v>2.4E-2</v>
      </c>
      <c r="N36" s="53">
        <f>'[1]Original data'!AE35</f>
        <v>9.66</v>
      </c>
      <c r="O36" s="30">
        <f>'[1]Original data'!AG35</f>
        <v>337</v>
      </c>
      <c r="P36" s="30">
        <f t="shared" si="0"/>
        <v>66.088279822091138</v>
      </c>
      <c r="Q36" s="55">
        <f>'[1]Original data'!AH35*10</f>
        <v>57.699999999999996</v>
      </c>
      <c r="R36" s="53">
        <f>'[1]Original data'!AJ35</f>
        <v>11</v>
      </c>
      <c r="S36">
        <f>'[1]Original data'!AL35</f>
        <v>22</v>
      </c>
      <c r="T36" s="1">
        <f>'[1]Original data'!AN35</f>
        <v>5</v>
      </c>
      <c r="U36" s="1">
        <f>'[1]Original data'!AT35</f>
        <v>0</v>
      </c>
      <c r="V36" s="53">
        <f>'[1]Original data'!AU35</f>
        <v>2</v>
      </c>
      <c r="W36" s="54">
        <f>'[1]Original data'!AW35</f>
        <v>245</v>
      </c>
      <c r="X36" s="53">
        <f>'[1]Original data'!BB35</f>
        <v>20.97</v>
      </c>
      <c r="Y36" s="51">
        <f>'[1]Original data'!BD35</f>
        <v>2.1000000000000001E-2</v>
      </c>
      <c r="Z36" s="53">
        <f>'[1]Original data'!BF35</f>
        <v>15.16</v>
      </c>
      <c r="AA36" s="53">
        <f>'[1]Original data'!BH35</f>
        <v>3.649</v>
      </c>
      <c r="AB36" s="56">
        <f>'[1]Original data'!BJ35</f>
        <v>0.73</v>
      </c>
      <c r="AC36" s="57">
        <f>'[1]Original data'!BL35</f>
        <v>42</v>
      </c>
      <c r="AD36" s="50">
        <f>'[1]Original data'!BN35</f>
        <v>1317</v>
      </c>
      <c r="AE36" s="58">
        <f t="shared" si="1"/>
        <v>258.27378197535319</v>
      </c>
    </row>
    <row r="37" spans="1:31" ht="15.75" customHeight="1" x14ac:dyDescent="0.2">
      <c r="A37" s="1" t="s">
        <v>160</v>
      </c>
      <c r="B37" s="50">
        <f>'[1]Original data'!C36</f>
        <v>479686</v>
      </c>
      <c r="C37" s="1">
        <f>'[1]Original data'!D36</f>
        <v>33.4</v>
      </c>
      <c r="D37" s="30">
        <f>'[1]Original data'!F36</f>
        <v>168000</v>
      </c>
      <c r="E37" s="28">
        <f>D37/'[1]Original data'!G36</f>
        <v>0.31111111111111112</v>
      </c>
      <c r="F37" s="51">
        <f>'[1]Original data'!I36</f>
        <v>1.0576923076923078E-2</v>
      </c>
      <c r="G37" s="51">
        <f>'[1]Original data'!O36</f>
        <v>0.29000000000000004</v>
      </c>
      <c r="H37" s="52">
        <f>'[1]Original data'!S36</f>
        <v>1037</v>
      </c>
      <c r="I37" s="53">
        <f>'[1]Original data'!U36</f>
        <v>38.799999999999997</v>
      </c>
      <c r="J37" s="54">
        <f>'[1]Original data'!W36</f>
        <v>183</v>
      </c>
      <c r="K37" s="52">
        <f>'[1]Original data'!Y36</f>
        <v>25645</v>
      </c>
      <c r="L37" s="51">
        <f>'[1]Original data'!AA36</f>
        <v>7.0000000000000007E-2</v>
      </c>
      <c r="M37" s="51">
        <f>'[1]Original data'!AC36/100</f>
        <v>0.02</v>
      </c>
      <c r="N37" s="53">
        <f>'[1]Original data'!AE36</f>
        <v>13.94</v>
      </c>
      <c r="O37" s="30">
        <f>'[1]Original data'!AG36</f>
        <v>1074</v>
      </c>
      <c r="P37" s="30">
        <f t="shared" si="0"/>
        <v>223.896465604583</v>
      </c>
      <c r="Q37" s="55">
        <f>'[1]Original data'!AH36*10</f>
        <v>66.8</v>
      </c>
      <c r="R37" s="53">
        <f>'[1]Original data'!AJ36</f>
        <v>10</v>
      </c>
      <c r="S37">
        <f>'[1]Original data'!AL36</f>
        <v>7</v>
      </c>
      <c r="T37" s="1">
        <f>'[1]Original data'!AN36</f>
        <v>4</v>
      </c>
      <c r="U37" s="1">
        <f>'[1]Original data'!AT36</f>
        <v>1</v>
      </c>
      <c r="V37" s="53">
        <f>'[1]Original data'!AU36</f>
        <v>2.2000000000000002</v>
      </c>
      <c r="W37" s="54">
        <f>'[1]Original data'!AW36</f>
        <v>245</v>
      </c>
      <c r="X37" s="53">
        <f>'[1]Original data'!BB36</f>
        <v>20.97</v>
      </c>
      <c r="Y37" s="51">
        <f>'[1]Original data'!BD36</f>
        <v>3.7999999999999999E-2</v>
      </c>
      <c r="Z37" s="53">
        <f>'[1]Original data'!BF36</f>
        <v>18.399999999999999</v>
      </c>
      <c r="AA37" s="53">
        <f>'[1]Original data'!BH36</f>
        <v>3.5680000000000001</v>
      </c>
      <c r="AB37" s="56">
        <f>'[1]Original data'!BJ36</f>
        <v>0.78</v>
      </c>
      <c r="AC37" s="57">
        <f>'[1]Original data'!BL36</f>
        <v>43</v>
      </c>
      <c r="AD37" s="50">
        <f>'[1]Original data'!BN36</f>
        <v>1609</v>
      </c>
      <c r="AE37" s="58">
        <f t="shared" si="1"/>
        <v>335.42775899234084</v>
      </c>
    </row>
    <row r="38" spans="1:31" ht="15.75" customHeight="1" x14ac:dyDescent="0.2">
      <c r="A38" s="1" t="s">
        <v>166</v>
      </c>
      <c r="B38" s="50">
        <f>'[1]Original data'!C37</f>
        <v>469428</v>
      </c>
      <c r="C38" s="1">
        <f>'[1]Original data'!D37</f>
        <v>33.200000000000003</v>
      </c>
      <c r="D38" s="30">
        <f>'[1]Original data'!F37</f>
        <v>1180000</v>
      </c>
      <c r="E38" s="28">
        <f>D38/'[1]Original data'!G37</f>
        <v>0.31052631578947371</v>
      </c>
      <c r="F38" s="51">
        <f>'[1]Original data'!I37</f>
        <v>1.2727272727272728E-2</v>
      </c>
      <c r="G38" s="51">
        <f>'[1]Original data'!O37</f>
        <v>0.1333333333333333</v>
      </c>
      <c r="H38" s="52">
        <f>'[1]Original data'!S37</f>
        <v>1650</v>
      </c>
      <c r="I38" s="53">
        <f>'[1]Original data'!U37</f>
        <v>45</v>
      </c>
      <c r="J38" s="54">
        <f>'[1]Original data'!W37</f>
        <v>210</v>
      </c>
      <c r="K38" s="52">
        <f>'[1]Original data'!Y37</f>
        <v>26866</v>
      </c>
      <c r="L38" s="51">
        <f>'[1]Original data'!AA37</f>
        <v>7.6999999999999999E-2</v>
      </c>
      <c r="M38" s="51">
        <f>'[1]Original data'!AC37/100</f>
        <v>1.6E-2</v>
      </c>
      <c r="N38" s="53">
        <f>'[1]Original data'!AE37</f>
        <v>9.74</v>
      </c>
      <c r="O38" s="30">
        <f>'[1]Original data'!AG37</f>
        <v>702</v>
      </c>
      <c r="P38" s="30">
        <f t="shared" si="0"/>
        <v>149.54369999233109</v>
      </c>
      <c r="Q38" s="55">
        <f>'[1]Original data'!AH37*10</f>
        <v>71.5</v>
      </c>
      <c r="R38" s="53">
        <f>'[1]Original data'!AJ37</f>
        <v>12.29</v>
      </c>
      <c r="S38">
        <f>'[1]Original data'!AL37</f>
        <v>19</v>
      </c>
      <c r="T38" s="1">
        <f>'[1]Original data'!AN37</f>
        <v>1</v>
      </c>
      <c r="U38" s="1">
        <f>'[1]Original data'!AT37</f>
        <v>0</v>
      </c>
      <c r="V38" s="53">
        <f>'[1]Original data'!AU37</f>
        <v>4</v>
      </c>
      <c r="W38" s="54">
        <f>'[1]Original data'!AW37</f>
        <v>245</v>
      </c>
      <c r="X38" s="53">
        <f>'[1]Original data'!BB37</f>
        <v>21.270000000000003</v>
      </c>
      <c r="Y38" s="51">
        <f>'[1]Original data'!BD37</f>
        <v>7.4999999999999997E-2</v>
      </c>
      <c r="Z38" s="53">
        <f>'[1]Original data'!BF37</f>
        <v>16.05</v>
      </c>
      <c r="AA38" s="53">
        <f>'[1]Original data'!BH37</f>
        <v>3.62</v>
      </c>
      <c r="AB38" s="56">
        <f>'[1]Original data'!BJ37</f>
        <v>0.73</v>
      </c>
      <c r="AC38" s="57">
        <f>'[1]Original data'!BL37</f>
        <v>66</v>
      </c>
      <c r="AD38" s="50">
        <f>'[1]Original data'!BN37</f>
        <v>1176</v>
      </c>
      <c r="AE38" s="58">
        <f t="shared" si="1"/>
        <v>250.51765126920424</v>
      </c>
    </row>
    <row r="39" spans="1:31" ht="15.75" customHeight="1" x14ac:dyDescent="0.2">
      <c r="A39" s="1" t="s">
        <v>185</v>
      </c>
      <c r="B39" s="50">
        <f>'[1]Original data'!C38</f>
        <v>467007</v>
      </c>
      <c r="C39" s="1">
        <f>'[1]Original data'!D38</f>
        <v>35</v>
      </c>
      <c r="D39" s="30">
        <f>'[1]Original data'!F38</f>
        <v>152000</v>
      </c>
      <c r="E39" s="28">
        <f>D39/'[1]Original data'!G38</f>
        <v>0.31666666666666665</v>
      </c>
      <c r="F39" s="51">
        <f>'[1]Original data'!I38</f>
        <v>9.7959183673469383E-3</v>
      </c>
      <c r="G39" s="51">
        <f>'[1]Original data'!O38</f>
        <v>0.17133333333333334</v>
      </c>
      <c r="H39" s="52">
        <f>'[1]Original data'!S38</f>
        <v>888</v>
      </c>
      <c r="I39" s="53">
        <f>'[1]Original data'!U38</f>
        <v>43</v>
      </c>
      <c r="J39" s="54">
        <f>'[1]Original data'!W38</f>
        <v>162</v>
      </c>
      <c r="K39" s="52">
        <f>'[1]Original data'!Y38</f>
        <v>26806</v>
      </c>
      <c r="L39" s="51">
        <f>'[1]Original data'!AA38</f>
        <v>0.06</v>
      </c>
      <c r="M39" s="51">
        <f>'[1]Original data'!AC38/100</f>
        <v>5.0000000000000001E-3</v>
      </c>
      <c r="N39" s="53">
        <f>'[1]Original data'!AE38</f>
        <v>10.44</v>
      </c>
      <c r="O39" s="30">
        <f>'[1]Original data'!AG38</f>
        <v>1198</v>
      </c>
      <c r="P39" s="30">
        <f t="shared" si="0"/>
        <v>256.52720408901791</v>
      </c>
      <c r="Q39" s="55">
        <f>'[1]Original data'!AH38*10</f>
        <v>69.099999999999994</v>
      </c>
      <c r="R39" s="53">
        <f>'[1]Original data'!AJ38</f>
        <v>12.02</v>
      </c>
      <c r="S39">
        <f>'[1]Original data'!AL38</f>
        <v>70</v>
      </c>
      <c r="T39" s="1">
        <f>'[1]Original data'!AN38</f>
        <v>6</v>
      </c>
      <c r="U39" s="1">
        <f>'[1]Original data'!AT38</f>
        <v>2</v>
      </c>
      <c r="V39" s="53">
        <f>'[1]Original data'!AU38</f>
        <v>2.58</v>
      </c>
      <c r="W39" s="54">
        <f>'[1]Original data'!AW38</f>
        <v>358</v>
      </c>
      <c r="X39" s="53">
        <f>'[1]Original data'!BB38</f>
        <v>18.869999999999997</v>
      </c>
      <c r="Y39" s="51">
        <f>'[1]Original data'!BD38</f>
        <v>3.5000000000000003E-2</v>
      </c>
      <c r="Z39" s="53">
        <f>'[1]Original data'!BF38</f>
        <v>12.79</v>
      </c>
      <c r="AA39" s="53">
        <f>'[1]Original data'!BH38</f>
        <v>2.9820000000000002</v>
      </c>
      <c r="AB39" s="56">
        <f>'[1]Original data'!BJ38</f>
        <v>0.6</v>
      </c>
      <c r="AC39" s="57">
        <f>'[1]Original data'!BL38</f>
        <v>32</v>
      </c>
      <c r="AD39" s="50">
        <f>'[1]Original data'!BN38</f>
        <v>2805</v>
      </c>
      <c r="AE39" s="58">
        <f t="shared" si="1"/>
        <v>600.63339521677403</v>
      </c>
    </row>
    <row r="40" spans="1:31" ht="15.75" customHeight="1" x14ac:dyDescent="0.2">
      <c r="A40" s="1" t="s">
        <v>156</v>
      </c>
      <c r="B40" s="50">
        <f>'[1]Original data'!C39</f>
        <v>457587</v>
      </c>
      <c r="C40" s="1">
        <f>'[1]Original data'!D39</f>
        <v>35.299999999999997</v>
      </c>
      <c r="D40" s="30">
        <f>'[1]Original data'!F39</f>
        <v>340000</v>
      </c>
      <c r="E40" s="28">
        <f>D40/'[1]Original data'!G39</f>
        <v>0.33333333333333331</v>
      </c>
      <c r="F40" s="51">
        <f>'[1]Original data'!I39</f>
        <v>1.0699999999999999E-2</v>
      </c>
      <c r="G40" s="51">
        <f>'[1]Original data'!O39</f>
        <v>0.29066666666666668</v>
      </c>
      <c r="H40" s="52">
        <f>'[1]Original data'!S39</f>
        <v>927</v>
      </c>
      <c r="I40" s="53">
        <f>'[1]Original data'!U39</f>
        <v>65</v>
      </c>
      <c r="J40" s="54">
        <f>'[1]Original data'!W39</f>
        <v>189</v>
      </c>
      <c r="K40" s="52">
        <f>'[1]Original data'!Y39</f>
        <v>24570</v>
      </c>
      <c r="L40" s="51">
        <f>'[1]Original data'!AA39</f>
        <v>6.3E-2</v>
      </c>
      <c r="M40" s="51">
        <f>'[1]Original data'!AC39/100</f>
        <v>2.3E-2</v>
      </c>
      <c r="N40" s="53">
        <f>'[1]Original data'!AE39</f>
        <v>11.06</v>
      </c>
      <c r="O40" s="30">
        <f>'[1]Original data'!AG39</f>
        <v>241</v>
      </c>
      <c r="P40" s="30">
        <f t="shared" si="0"/>
        <v>52.667580154156475</v>
      </c>
      <c r="Q40" s="55">
        <f>'[1]Original data'!AH39*10</f>
        <v>58.6</v>
      </c>
      <c r="R40" s="53">
        <f>'[1]Original data'!AJ39</f>
        <v>10</v>
      </c>
      <c r="S40">
        <f>'[1]Original data'!AL39</f>
        <v>9</v>
      </c>
      <c r="T40" s="1">
        <f>'[1]Original data'!AN39</f>
        <v>1</v>
      </c>
      <c r="U40" s="1">
        <f>'[1]Original data'!AT39</f>
        <v>0</v>
      </c>
      <c r="V40" s="53">
        <f>'[1]Original data'!AU39</f>
        <v>1.49</v>
      </c>
      <c r="W40" s="54">
        <f>'[1]Original data'!AW39</f>
        <v>300</v>
      </c>
      <c r="X40" s="53">
        <f>'[1]Original data'!BB39</f>
        <v>19.869999999999997</v>
      </c>
      <c r="Y40" s="51">
        <f>'[1]Original data'!BD39</f>
        <v>1.9E-2</v>
      </c>
      <c r="Z40" s="53">
        <f>'[1]Original data'!BF39</f>
        <v>12.5</v>
      </c>
      <c r="AA40" s="53">
        <f>'[1]Original data'!BH39</f>
        <v>3.13</v>
      </c>
      <c r="AB40" s="56">
        <f>'[1]Original data'!BJ39</f>
        <v>0.85</v>
      </c>
      <c r="AC40" s="57">
        <f>'[1]Original data'!BL39</f>
        <v>34</v>
      </c>
      <c r="AD40" s="50">
        <f>'[1]Original data'!BN39</f>
        <v>877</v>
      </c>
      <c r="AE40" s="58">
        <f t="shared" si="1"/>
        <v>191.65754271865239</v>
      </c>
    </row>
    <row r="41" spans="1:31" ht="15.75" customHeight="1" x14ac:dyDescent="0.2">
      <c r="A41" s="1" t="s">
        <v>192</v>
      </c>
      <c r="B41" s="50">
        <f>'[1]Original data'!C40</f>
        <v>448479</v>
      </c>
      <c r="C41" s="1">
        <f>'[1]Original data'!D40</f>
        <v>34.799999999999997</v>
      </c>
      <c r="D41" s="30">
        <f>'[1]Original data'!F40</f>
        <v>130000</v>
      </c>
      <c r="E41" s="28">
        <f>D41/'[1]Original data'!G40</f>
        <v>0.34210526315789475</v>
      </c>
      <c r="F41" s="51">
        <f>'[1]Original data'!I40</f>
        <v>1.0270270270270269E-2</v>
      </c>
      <c r="G41" s="51">
        <f>'[1]Original data'!O40</f>
        <v>0.22800000000000006</v>
      </c>
      <c r="H41" s="52">
        <f>'[1]Original data'!S40</f>
        <v>1149</v>
      </c>
      <c r="I41" s="53">
        <f>'[1]Original data'!U40</f>
        <v>55</v>
      </c>
      <c r="J41" s="54">
        <f>'[1]Original data'!W40</f>
        <v>240</v>
      </c>
      <c r="K41" s="52">
        <f>'[1]Original data'!Y40</f>
        <v>31878</v>
      </c>
      <c r="L41" s="51">
        <f>'[1]Original data'!AA40</f>
        <v>6.0999999999999999E-2</v>
      </c>
      <c r="M41" s="51">
        <f>'[1]Original data'!AC40/100</f>
        <v>0</v>
      </c>
      <c r="N41" s="53">
        <f>'[1]Original data'!AE40</f>
        <v>14.91</v>
      </c>
      <c r="O41" s="30">
        <f>'[1]Original data'!AG40</f>
        <v>315</v>
      </c>
      <c r="P41" s="30">
        <f t="shared" si="0"/>
        <v>70.237402420180203</v>
      </c>
      <c r="Q41" s="55">
        <f>'[1]Original data'!AH40*10</f>
        <v>98.800000000000011</v>
      </c>
      <c r="R41" s="53">
        <f>'[1]Original data'!AJ40</f>
        <v>10.77</v>
      </c>
      <c r="S41">
        <f>'[1]Original data'!AL40</f>
        <v>1</v>
      </c>
      <c r="T41" s="1">
        <f>'[1]Original data'!AN40</f>
        <v>0</v>
      </c>
      <c r="U41" s="1">
        <f>'[1]Original data'!AT40</f>
        <v>0</v>
      </c>
      <c r="V41" s="53">
        <f>'[1]Original data'!AU40</f>
        <v>2</v>
      </c>
      <c r="W41" s="54">
        <f>'[1]Original data'!AW40</f>
        <v>367</v>
      </c>
      <c r="X41" s="53">
        <f>'[1]Original data'!BB40</f>
        <v>18.869999999999997</v>
      </c>
      <c r="Y41" s="51">
        <f>'[1]Original data'!BD40</f>
        <v>7.0000000000000001E-3</v>
      </c>
      <c r="Z41" s="53">
        <f>'[1]Original data'!BF40</f>
        <v>14.95</v>
      </c>
      <c r="AA41" s="53">
        <f>'[1]Original data'!BH40</f>
        <v>3.1379999999999999</v>
      </c>
      <c r="AB41" s="56">
        <f>'[1]Original data'!BJ40</f>
        <v>0.6</v>
      </c>
      <c r="AC41" s="57">
        <f>'[1]Original data'!BL40</f>
        <v>31</v>
      </c>
      <c r="AD41" s="50">
        <f>'[1]Original data'!BN40</f>
        <v>377</v>
      </c>
      <c r="AE41" s="58">
        <f t="shared" si="1"/>
        <v>84.061907023517264</v>
      </c>
    </row>
    <row r="42" spans="1:31" ht="12.75" x14ac:dyDescent="0.2">
      <c r="A42" s="1" t="s">
        <v>144</v>
      </c>
      <c r="B42" s="50">
        <f>'[1]Original data'!C41</f>
        <v>447841</v>
      </c>
      <c r="C42" s="1">
        <f>'[1]Original data'!D41</f>
        <v>33.200000000000003</v>
      </c>
      <c r="D42" s="30">
        <f>'[1]Original data'!F41</f>
        <v>400000</v>
      </c>
      <c r="E42" s="28">
        <f>D42/'[1]Original data'!G41</f>
        <v>0.32786885245901637</v>
      </c>
      <c r="F42" s="51">
        <f>'[1]Original data'!I41</f>
        <v>1.2166666666666666E-2</v>
      </c>
      <c r="G42" s="51">
        <f>'[1]Original data'!O41</f>
        <v>0.17266666666666666</v>
      </c>
      <c r="H42" s="52">
        <f>'[1]Original data'!S41</f>
        <v>1255</v>
      </c>
      <c r="I42" s="53">
        <f>'[1]Original data'!U41</f>
        <v>47.5</v>
      </c>
      <c r="J42" s="54">
        <f>'[1]Original data'!W41</f>
        <v>214</v>
      </c>
      <c r="K42" s="52">
        <f>'[1]Original data'!Y41</f>
        <v>35719</v>
      </c>
      <c r="L42" s="51">
        <f>'[1]Original data'!AA41</f>
        <v>0.08</v>
      </c>
      <c r="M42" s="51">
        <f>'[1]Original data'!AC41/100</f>
        <v>2.1000000000000001E-2</v>
      </c>
      <c r="N42" s="53">
        <f>'[1]Original data'!AE41</f>
        <v>12.4</v>
      </c>
      <c r="O42" s="30">
        <f>'[1]Original data'!AG41</f>
        <v>1199</v>
      </c>
      <c r="P42" s="30">
        <f t="shared" si="0"/>
        <v>267.72894844375571</v>
      </c>
      <c r="Q42" s="55">
        <f>'[1]Original data'!AH41*10</f>
        <v>111</v>
      </c>
      <c r="R42" s="53">
        <f>'[1]Original data'!AJ41</f>
        <v>13.49</v>
      </c>
      <c r="S42">
        <f>'[1]Original data'!AL41</f>
        <v>330</v>
      </c>
      <c r="T42" s="1">
        <f>'[1]Original data'!AN41</f>
        <v>12</v>
      </c>
      <c r="U42" s="1">
        <f>'[1]Original data'!AT41</f>
        <v>3</v>
      </c>
      <c r="V42" s="53">
        <f>'[1]Original data'!AU41</f>
        <v>2.38</v>
      </c>
      <c r="W42" s="54">
        <f>'[1]Original data'!AW41</f>
        <v>327</v>
      </c>
      <c r="X42" s="53">
        <f>'[1]Original data'!BB41</f>
        <v>19.869999999999997</v>
      </c>
      <c r="Y42" s="51">
        <f>'[1]Original data'!BD41</f>
        <v>0.113</v>
      </c>
      <c r="Z42" s="53">
        <f>'[1]Original data'!BF41</f>
        <v>12.25</v>
      </c>
      <c r="AA42" s="53">
        <f>'[1]Original data'!BH41</f>
        <v>3.37</v>
      </c>
      <c r="AB42" s="56">
        <f>'[1]Original data'!BJ41</f>
        <v>0.6</v>
      </c>
      <c r="AC42" s="57">
        <f>'[1]Original data'!BL41</f>
        <v>46</v>
      </c>
      <c r="AD42" s="50">
        <f>'[1]Original data'!BN41</f>
        <v>2693</v>
      </c>
      <c r="AE42" s="58">
        <f t="shared" si="1"/>
        <v>601.32948970728444</v>
      </c>
    </row>
    <row r="43" spans="1:31" ht="12.75" x14ac:dyDescent="0.2">
      <c r="A43" s="1" t="s">
        <v>190</v>
      </c>
      <c r="B43" s="50">
        <f>'[1]Original data'!C42</f>
        <v>439886</v>
      </c>
      <c r="C43" s="1">
        <f>'[1]Original data'!D42</f>
        <v>34.9</v>
      </c>
      <c r="D43" s="30">
        <f>'[1]Original data'!F42</f>
        <v>62000</v>
      </c>
      <c r="E43" s="28">
        <f>D43/'[1]Original data'!G42</f>
        <v>0.31</v>
      </c>
      <c r="F43" s="51">
        <f>'[1]Original data'!I42</f>
        <v>8.0499999999999999E-3</v>
      </c>
      <c r="G43" s="51">
        <f>'[1]Original data'!O42</f>
        <v>0.29733333333333334</v>
      </c>
      <c r="H43" s="52">
        <f>'[1]Original data'!S42</f>
        <v>934</v>
      </c>
      <c r="I43" s="53">
        <f>'[1]Original data'!U42</f>
        <v>47.6</v>
      </c>
      <c r="J43" s="54">
        <f>'[1]Original data'!W42</f>
        <v>203</v>
      </c>
      <c r="K43" s="52">
        <f>'[1]Original data'!Y42</f>
        <v>29064</v>
      </c>
      <c r="L43" s="51">
        <f>'[1]Original data'!AA42</f>
        <v>0.06</v>
      </c>
      <c r="M43" s="51">
        <f>'[1]Original data'!AC42/100</f>
        <v>-1E-3</v>
      </c>
      <c r="N43" s="53">
        <f>'[1]Original data'!AE42</f>
        <v>10.98</v>
      </c>
      <c r="O43" s="30">
        <f>'[1]Original data'!AG42</f>
        <v>388</v>
      </c>
      <c r="P43" s="30">
        <f t="shared" si="0"/>
        <v>88.204671210268117</v>
      </c>
      <c r="Q43" s="55">
        <f>'[1]Original data'!AH42*10</f>
        <v>66.399999999999991</v>
      </c>
      <c r="R43" s="53">
        <f>'[1]Original data'!AJ42</f>
        <v>10.75</v>
      </c>
      <c r="S43">
        <f>'[1]Original data'!AL42</f>
        <v>28</v>
      </c>
      <c r="T43" s="1">
        <f>'[1]Original data'!AN42</f>
        <v>4</v>
      </c>
      <c r="U43" s="1">
        <f>'[1]Original data'!AT42</f>
        <v>0</v>
      </c>
      <c r="V43" s="53">
        <f>'[1]Original data'!AU42</f>
        <v>3.33</v>
      </c>
      <c r="W43" s="54">
        <f>'[1]Original data'!AW42</f>
        <v>237</v>
      </c>
      <c r="X43" s="53">
        <f>'[1]Original data'!BB42</f>
        <v>18.869999999999997</v>
      </c>
      <c r="Y43" s="51">
        <f>'[1]Original data'!BD42</f>
        <v>1.2E-2</v>
      </c>
      <c r="Z43" s="53">
        <f>'[1]Original data'!BF42</f>
        <v>14.23</v>
      </c>
      <c r="AA43" s="53">
        <f>'[1]Original data'!BH42</f>
        <v>3.3069999999999999</v>
      </c>
      <c r="AB43" s="56">
        <f>'[1]Original data'!BJ42</f>
        <v>0.69</v>
      </c>
      <c r="AC43" s="57">
        <f>'[1]Original data'!BL42</f>
        <v>33</v>
      </c>
      <c r="AD43" s="50">
        <f>'[1]Original data'!BN42</f>
        <v>884</v>
      </c>
      <c r="AE43" s="58">
        <f t="shared" si="1"/>
        <v>200.96115811823972</v>
      </c>
    </row>
    <row r="44" spans="1:31" ht="12.75" x14ac:dyDescent="0.2">
      <c r="A44" s="1" t="s">
        <v>150</v>
      </c>
      <c r="B44" s="50">
        <f>'[1]Original data'!C43</f>
        <v>434353</v>
      </c>
      <c r="C44" s="1">
        <f>'[1]Original data'!D43</f>
        <v>33.700000000000003</v>
      </c>
      <c r="D44" s="30">
        <f>'[1]Original data'!F43</f>
        <v>76000</v>
      </c>
      <c r="E44" s="28">
        <f>D44/'[1]Original data'!G43</f>
        <v>0.31666666666666665</v>
      </c>
      <c r="F44" s="51">
        <f>'[1]Original data'!I43</f>
        <v>8.3999999999999995E-3</v>
      </c>
      <c r="G44" s="51">
        <f>'[1]Original data'!O43</f>
        <v>0.26400000000000001</v>
      </c>
      <c r="H44" s="52">
        <f>'[1]Original data'!S43</f>
        <v>937</v>
      </c>
      <c r="I44" s="53">
        <f>'[1]Original data'!U43</f>
        <v>32.5</v>
      </c>
      <c r="J44" s="54">
        <f>'[1]Original data'!W43</f>
        <v>175</v>
      </c>
      <c r="K44" s="52">
        <f>'[1]Original data'!Y43</f>
        <v>26880</v>
      </c>
      <c r="L44" s="51">
        <f>'[1]Original data'!AA43</f>
        <v>3.7999999999999999E-2</v>
      </c>
      <c r="M44" s="51">
        <f>'[1]Original data'!AC43/100</f>
        <v>9.0000000000000011E-3</v>
      </c>
      <c r="N44" s="53">
        <f>'[1]Original data'!AE43</f>
        <v>9.85</v>
      </c>
      <c r="O44" s="30">
        <f>'[1]Original data'!AG43</f>
        <v>358</v>
      </c>
      <c r="P44" s="30">
        <f t="shared" si="0"/>
        <v>82.421440625482035</v>
      </c>
      <c r="Q44" s="55">
        <f>'[1]Original data'!AH43*10</f>
        <v>79</v>
      </c>
      <c r="R44" s="53">
        <f>'[1]Original data'!AJ43</f>
        <v>9.5</v>
      </c>
      <c r="S44">
        <f>'[1]Original data'!AL43</f>
        <v>13</v>
      </c>
      <c r="T44" s="1">
        <f>'[1]Original data'!AN43</f>
        <v>2</v>
      </c>
      <c r="U44" s="1">
        <f>'[1]Original data'!AT43</f>
        <v>0</v>
      </c>
      <c r="V44" s="53">
        <f>'[1]Original data'!AU43</f>
        <v>2.0699999999999998</v>
      </c>
      <c r="W44" s="54">
        <f>'[1]Original data'!AW43</f>
        <v>340</v>
      </c>
      <c r="X44" s="53">
        <f>'[1]Original data'!BB43</f>
        <v>18.869999999999997</v>
      </c>
      <c r="Y44" s="51">
        <f>'[1]Original data'!BD43</f>
        <v>1.4999999999999999E-2</v>
      </c>
      <c r="Z44" s="53">
        <f>'[1]Original data'!BF43</f>
        <v>13.75</v>
      </c>
      <c r="AA44" s="53">
        <f>'[1]Original data'!BH43</f>
        <v>3.1629999999999998</v>
      </c>
      <c r="AB44" s="56">
        <f>'[1]Original data'!BJ43</f>
        <v>0.57999999999999996</v>
      </c>
      <c r="AC44" s="57">
        <f>'[1]Original data'!BL43</f>
        <v>41</v>
      </c>
      <c r="AD44" s="50">
        <f>'[1]Original data'!BN43</f>
        <v>1413</v>
      </c>
      <c r="AE44" s="58">
        <f t="shared" si="1"/>
        <v>325.3114402340953</v>
      </c>
    </row>
    <row r="45" spans="1:31" ht="12.75" x14ac:dyDescent="0.2">
      <c r="A45" s="1" t="s">
        <v>123</v>
      </c>
      <c r="B45" s="50">
        <f>'[1]Original data'!C44</f>
        <v>431746</v>
      </c>
      <c r="C45" s="1">
        <f>'[1]Original data'!D44</f>
        <v>32</v>
      </c>
      <c r="D45" s="30">
        <f>'[1]Original data'!F44</f>
        <v>126000</v>
      </c>
      <c r="E45" s="28">
        <f>D45/'[1]Original data'!G44</f>
        <v>0.315</v>
      </c>
      <c r="F45" s="51">
        <f>'[1]Original data'!I44</f>
        <v>8.5365853658536592E-3</v>
      </c>
      <c r="G45" s="51">
        <f>'[1]Original data'!O44</f>
        <v>0.29266666666666669</v>
      </c>
      <c r="H45" s="52">
        <f>'[1]Original data'!S44</f>
        <v>980</v>
      </c>
      <c r="I45" s="53">
        <f>'[1]Original data'!U44</f>
        <v>47.33</v>
      </c>
      <c r="J45" s="54">
        <f>'[1]Original data'!W44</f>
        <v>209</v>
      </c>
      <c r="K45" s="52">
        <f>'[1]Original data'!Y44</f>
        <v>30306</v>
      </c>
      <c r="L45" s="51">
        <f>'[1]Original data'!AA44</f>
        <v>5.7000000000000002E-2</v>
      </c>
      <c r="M45" s="51">
        <f>'[1]Original data'!AC44/100</f>
        <v>3.9E-2</v>
      </c>
      <c r="N45" s="53">
        <f>'[1]Original data'!AE44</f>
        <v>11.17</v>
      </c>
      <c r="O45" s="30">
        <f>'[1]Original data'!AG44</f>
        <v>450</v>
      </c>
      <c r="P45" s="30">
        <f t="shared" si="0"/>
        <v>104.22794884029037</v>
      </c>
      <c r="Q45" s="55">
        <f>'[1]Original data'!AH44*10</f>
        <v>78.099999999999994</v>
      </c>
      <c r="R45" s="53">
        <f>'[1]Original data'!AJ44</f>
        <v>10</v>
      </c>
      <c r="S45">
        <f>'[1]Original data'!AL44</f>
        <v>23</v>
      </c>
      <c r="T45" s="1">
        <f>'[1]Original data'!AN44</f>
        <v>3</v>
      </c>
      <c r="U45" s="1">
        <f>'[1]Original data'!AT44</f>
        <v>1</v>
      </c>
      <c r="V45" s="53">
        <f>'[1]Original data'!AU44</f>
        <v>2.92</v>
      </c>
      <c r="W45" s="54">
        <f>'[1]Original data'!AW44</f>
        <v>348</v>
      </c>
      <c r="X45" s="53">
        <f>'[1]Original data'!BB44</f>
        <v>18.869999999999997</v>
      </c>
      <c r="Y45" s="51">
        <f>'[1]Original data'!BD44</f>
        <v>0.02</v>
      </c>
      <c r="Z45" s="53">
        <f>'[1]Original data'!BF44</f>
        <v>13.83</v>
      </c>
      <c r="AA45" s="53">
        <f>'[1]Original data'!BH44</f>
        <v>3.2170000000000001</v>
      </c>
      <c r="AB45" s="56">
        <f>'[1]Original data'!BJ44</f>
        <v>0.57999999999999996</v>
      </c>
      <c r="AC45" s="57">
        <f>'[1]Original data'!BL44</f>
        <v>29</v>
      </c>
      <c r="AD45" s="50">
        <f>'[1]Original data'!BN44</f>
        <v>804</v>
      </c>
      <c r="AE45" s="58">
        <f t="shared" si="1"/>
        <v>186.22060192798546</v>
      </c>
    </row>
    <row r="46" spans="1:31" ht="12.75" x14ac:dyDescent="0.2">
      <c r="A46" s="1" t="s">
        <v>153</v>
      </c>
      <c r="B46" s="50">
        <f>'[1]Original data'!C45</f>
        <v>417650</v>
      </c>
      <c r="C46" s="1">
        <f>'[1]Original data'!D45</f>
        <v>39.200000000000003</v>
      </c>
      <c r="D46" s="30">
        <f>'[1]Original data'!F45</f>
        <v>400000</v>
      </c>
      <c r="E46" s="28">
        <f>D46/'[1]Original data'!G45</f>
        <v>0.33333333333333331</v>
      </c>
      <c r="F46" s="51">
        <f>'[1]Original data'!I45</f>
        <v>1.2909090909090908E-2</v>
      </c>
      <c r="G46" s="51">
        <f>'[1]Original data'!O45</f>
        <v>0.26066666666666666</v>
      </c>
      <c r="H46" s="52">
        <f>'[1]Original data'!S45</f>
        <v>1865</v>
      </c>
      <c r="I46" s="53">
        <f>'[1]Original data'!U45</f>
        <v>45.99</v>
      </c>
      <c r="J46" s="54">
        <f>'[1]Original data'!W45</f>
        <v>161</v>
      </c>
      <c r="K46" s="52">
        <f>'[1]Original data'!Y45</f>
        <v>20886</v>
      </c>
      <c r="L46" s="51">
        <f>'[1]Original data'!AA45</f>
        <v>6.6000000000000003E-2</v>
      </c>
      <c r="M46" s="51">
        <f>'[1]Original data'!AC45/100</f>
        <v>2.7999999999999997E-2</v>
      </c>
      <c r="N46" s="53">
        <f>'[1]Original data'!AE45</f>
        <v>14.06</v>
      </c>
      <c r="O46" s="30">
        <f>'[1]Original data'!AG45</f>
        <v>1070</v>
      </c>
      <c r="P46" s="30">
        <f t="shared" si="0"/>
        <v>256.19537890578238</v>
      </c>
      <c r="Q46" s="55">
        <f>'[1]Original data'!AH45*10</f>
        <v>67.599999999999994</v>
      </c>
      <c r="R46" s="53">
        <f>'[1]Original data'!AJ45</f>
        <v>11</v>
      </c>
      <c r="S46">
        <f>'[1]Original data'!AL45</f>
        <v>36</v>
      </c>
      <c r="T46" s="1">
        <f>'[1]Original data'!AN45</f>
        <v>5</v>
      </c>
      <c r="U46" s="1">
        <f>'[1]Original data'!AT45</f>
        <v>2</v>
      </c>
      <c r="V46" s="53">
        <f>'[1]Original data'!AU45</f>
        <v>3</v>
      </c>
      <c r="W46" s="54">
        <f>'[1]Original data'!AW45</f>
        <v>302</v>
      </c>
      <c r="X46" s="53">
        <f>'[1]Original data'!BB45</f>
        <v>20.97</v>
      </c>
      <c r="Y46" s="51">
        <f>'[1]Original data'!BD45</f>
        <v>0.114</v>
      </c>
      <c r="Z46" s="53">
        <f>'[1]Original data'!BF45</f>
        <v>14.1</v>
      </c>
      <c r="AA46" s="53">
        <f>'[1]Original data'!BH45</f>
        <v>3.3359999999999999</v>
      </c>
      <c r="AB46" s="56">
        <f>'[1]Original data'!BJ45</f>
        <v>0.7</v>
      </c>
      <c r="AC46" s="57">
        <f>'[1]Original data'!BL45</f>
        <v>76</v>
      </c>
      <c r="AD46" s="50">
        <f>'[1]Original data'!BN45</f>
        <v>2379</v>
      </c>
      <c r="AE46" s="58">
        <f t="shared" si="1"/>
        <v>569.6157069316414</v>
      </c>
    </row>
    <row r="47" spans="1:31" ht="12.75" x14ac:dyDescent="0.2">
      <c r="A47" s="1" t="s">
        <v>184</v>
      </c>
      <c r="B47" s="50">
        <f>'[1]Original data'!C46</f>
        <v>406253</v>
      </c>
      <c r="C47" s="1">
        <f>'[1]Original data'!D46</f>
        <v>35.299999999999997</v>
      </c>
      <c r="D47" s="30">
        <f>'[1]Original data'!F46</f>
        <v>320000</v>
      </c>
      <c r="E47" s="28">
        <f>D47/'[1]Original data'!G46</f>
        <v>0.2807017543859649</v>
      </c>
      <c r="F47" s="51">
        <f>'[1]Original data'!I46</f>
        <v>1.5272727272727273E-2</v>
      </c>
      <c r="G47" s="51">
        <f>'[1]Original data'!O46</f>
        <v>3.6666666666666646E-2</v>
      </c>
      <c r="H47" s="52">
        <f>'[1]Original data'!S46</f>
        <v>1893</v>
      </c>
      <c r="I47" s="53">
        <f>'[1]Original data'!U46</f>
        <v>47</v>
      </c>
      <c r="J47" s="54">
        <f>'[1]Original data'!W46</f>
        <v>310</v>
      </c>
      <c r="K47" s="52">
        <f>'[1]Original data'!Y46</f>
        <v>31930</v>
      </c>
      <c r="L47" s="51">
        <f>'[1]Original data'!AA46</f>
        <v>5.3999999999999999E-2</v>
      </c>
      <c r="M47" s="51">
        <f>'[1]Original data'!AC46/100</f>
        <v>2.7000000000000003E-2</v>
      </c>
      <c r="N47" s="53">
        <f>'[1]Original data'!AE46</f>
        <v>14.76</v>
      </c>
      <c r="O47" s="30">
        <f>'[1]Original data'!AG46</f>
        <v>928</v>
      </c>
      <c r="P47" s="30">
        <f t="shared" si="0"/>
        <v>228.42908236985329</v>
      </c>
      <c r="Q47" s="55">
        <f>'[1]Original data'!AH46*10</f>
        <v>89.399999999999991</v>
      </c>
      <c r="R47" s="53">
        <f>'[1]Original data'!AJ46</f>
        <v>12</v>
      </c>
      <c r="S47">
        <f>'[1]Original data'!AL46</f>
        <v>56</v>
      </c>
      <c r="T47" s="1">
        <f>'[1]Original data'!AN46</f>
        <v>2</v>
      </c>
      <c r="U47" s="1">
        <f>'[1]Original data'!AT46</f>
        <v>2</v>
      </c>
      <c r="V47" s="53">
        <f>'[1]Original data'!AU46</f>
        <v>3</v>
      </c>
      <c r="W47" s="54">
        <f>'[1]Original data'!AW46</f>
        <v>245</v>
      </c>
      <c r="X47" s="53">
        <f>'[1]Original data'!BB46</f>
        <v>21.270000000000003</v>
      </c>
      <c r="Y47" s="51">
        <f>'[1]Original data'!BD46</f>
        <v>0.17899999999999999</v>
      </c>
      <c r="Z47" s="53">
        <f>'[1]Original data'!BF46</f>
        <v>15.74</v>
      </c>
      <c r="AA47" s="53">
        <f>'[1]Original data'!BH46</f>
        <v>3.7050000000000001</v>
      </c>
      <c r="AB47" s="56">
        <f>'[1]Original data'!BJ46</f>
        <v>0.66</v>
      </c>
      <c r="AC47" s="57">
        <f>'[1]Original data'!BL46</f>
        <v>69</v>
      </c>
      <c r="AD47" s="50">
        <f>'[1]Original data'!BN46</f>
        <v>4104</v>
      </c>
      <c r="AE47" s="58">
        <f t="shared" si="1"/>
        <v>1010.2079246184029</v>
      </c>
    </row>
    <row r="48" spans="1:31" ht="12.75" x14ac:dyDescent="0.2">
      <c r="A48" s="1" t="s">
        <v>59</v>
      </c>
      <c r="B48" s="50">
        <f>'[1]Original data'!C47</f>
        <v>400070</v>
      </c>
      <c r="C48" s="1">
        <f>'[1]Original data'!D47</f>
        <v>31.7</v>
      </c>
      <c r="D48" s="30">
        <f>'[1]Original data'!F47</f>
        <v>240000</v>
      </c>
      <c r="E48" s="28">
        <f>D48/'[1]Original data'!G47</f>
        <v>0.3</v>
      </c>
      <c r="F48" s="51">
        <f>'[1]Original data'!I47</f>
        <v>9.8750000000000001E-3</v>
      </c>
      <c r="G48" s="51">
        <f>'[1]Original data'!O47</f>
        <v>0.20200000000000004</v>
      </c>
      <c r="H48" s="52">
        <f>'[1]Original data'!S47</f>
        <v>1278</v>
      </c>
      <c r="I48" s="53">
        <f>'[1]Original data'!U47</f>
        <v>46.43</v>
      </c>
      <c r="J48" s="54">
        <f>'[1]Original data'!W47</f>
        <v>172</v>
      </c>
      <c r="K48" s="52">
        <f>'[1]Original data'!Y47</f>
        <v>48738</v>
      </c>
      <c r="L48" s="51">
        <f>'[1]Original data'!AA47</f>
        <v>3.7999999999999999E-2</v>
      </c>
      <c r="M48" s="51">
        <f>'[1]Original data'!AC47/100</f>
        <v>2.3E-2</v>
      </c>
      <c r="N48" s="53">
        <f>'[1]Original data'!AE47</f>
        <v>13.11</v>
      </c>
      <c r="O48" s="30">
        <f>'[1]Original data'!AG47</f>
        <v>846</v>
      </c>
      <c r="P48" s="30">
        <f t="shared" si="0"/>
        <v>211.46299397605418</v>
      </c>
      <c r="Q48" s="55">
        <f>'[1]Original data'!AH47*10</f>
        <v>71.3</v>
      </c>
      <c r="R48" s="53">
        <f>'[1]Original data'!AJ47</f>
        <v>11.24</v>
      </c>
      <c r="S48">
        <f>'[1]Original data'!AL47</f>
        <v>84</v>
      </c>
      <c r="T48" s="1">
        <f>'[1]Original data'!AN47</f>
        <v>6</v>
      </c>
      <c r="U48" s="1">
        <f>'[1]Original data'!AT47</f>
        <v>3</v>
      </c>
      <c r="V48" s="53">
        <f>'[1]Original data'!AU47</f>
        <v>2.92</v>
      </c>
      <c r="W48" s="54">
        <f>'[1]Original data'!AW47</f>
        <v>354</v>
      </c>
      <c r="X48" s="53">
        <f>'[1]Original data'!BB47</f>
        <v>18.869999999999997</v>
      </c>
      <c r="Y48" s="51">
        <f>'[1]Original data'!BD47</f>
        <v>0.13900000000000001</v>
      </c>
      <c r="Z48" s="53">
        <f>'[1]Original data'!BF47</f>
        <v>14.5</v>
      </c>
      <c r="AA48" s="53">
        <f>'[1]Original data'!BH47</f>
        <v>2.99</v>
      </c>
      <c r="AB48" s="56">
        <f>'[1]Original data'!BJ47</f>
        <v>0.57999999999999996</v>
      </c>
      <c r="AC48" s="57">
        <f>'[1]Original data'!BL47</f>
        <v>65</v>
      </c>
      <c r="AD48" s="50">
        <f>'[1]Original data'!BN47</f>
        <v>1782</v>
      </c>
      <c r="AE48" s="58">
        <f t="shared" si="1"/>
        <v>445.4220511410503</v>
      </c>
    </row>
    <row r="49" spans="1:31" ht="12.75" x14ac:dyDescent="0.2">
      <c r="A49" s="1" t="s">
        <v>152</v>
      </c>
      <c r="B49" s="50">
        <f>'[1]Original data'!C48</f>
        <v>398121</v>
      </c>
      <c r="C49" s="1">
        <f>'[1]Original data'!D48</f>
        <v>36</v>
      </c>
      <c r="D49" s="30">
        <f>'[1]Original data'!F48</f>
        <v>74000</v>
      </c>
      <c r="E49" s="28">
        <f>D49/'[1]Original data'!G48</f>
        <v>0.33636363636363636</v>
      </c>
      <c r="F49" s="51">
        <f>'[1]Original data'!I48</f>
        <v>8.1250000000000003E-3</v>
      </c>
      <c r="G49" s="51">
        <f>'[1]Original data'!O48</f>
        <v>0.19399999999999998</v>
      </c>
      <c r="H49" s="52">
        <f>'[1]Original data'!S48</f>
        <v>779</v>
      </c>
      <c r="I49" s="53">
        <f>'[1]Original data'!U48</f>
        <v>41.25</v>
      </c>
      <c r="J49" s="54">
        <f>'[1]Original data'!W48</f>
        <v>160</v>
      </c>
      <c r="K49" s="52">
        <f>'[1]Original data'!Y48</f>
        <v>26883</v>
      </c>
      <c r="L49" s="51">
        <f>'[1]Original data'!AA48</f>
        <v>4.8000000000000001E-2</v>
      </c>
      <c r="M49" s="51">
        <f>'[1]Original data'!AC48/100</f>
        <v>1.3000000000000001E-2</v>
      </c>
      <c r="N49" s="53">
        <f>'[1]Original data'!AE48</f>
        <v>8.48</v>
      </c>
      <c r="O49" s="30">
        <f>'[1]Original data'!AG48</f>
        <v>375</v>
      </c>
      <c r="P49" s="30">
        <f t="shared" si="0"/>
        <v>94.192469123708619</v>
      </c>
      <c r="Q49" s="55">
        <f>'[1]Original data'!AH48*10</f>
        <v>83.699999999999989</v>
      </c>
      <c r="R49" s="53">
        <f>'[1]Original data'!AJ48</f>
        <v>11.93</v>
      </c>
      <c r="S49">
        <f>'[1]Original data'!AL48</f>
        <v>4</v>
      </c>
      <c r="T49" s="1">
        <f>'[1]Original data'!AN48</f>
        <v>6</v>
      </c>
      <c r="U49" s="1">
        <f>'[1]Original data'!AT48</f>
        <v>0</v>
      </c>
      <c r="V49" s="53">
        <f>'[1]Original data'!AU48</f>
        <v>2.99</v>
      </c>
      <c r="W49" s="54">
        <f>'[1]Original data'!AW48</f>
        <v>364</v>
      </c>
      <c r="X49" s="53">
        <f>'[1]Original data'!BB48</f>
        <v>19.47</v>
      </c>
      <c r="Y49" s="51">
        <f>'[1]Original data'!BD48</f>
        <v>0.01</v>
      </c>
      <c r="Z49" s="53">
        <f>'[1]Original data'!BF48</f>
        <v>10.76</v>
      </c>
      <c r="AA49" s="53">
        <f>'[1]Original data'!BH48</f>
        <v>2.9889999999999999</v>
      </c>
      <c r="AB49" s="56">
        <f>'[1]Original data'!BJ48</f>
        <v>0.64</v>
      </c>
      <c r="AC49" s="57">
        <f>'[1]Original data'!BL48</f>
        <v>36</v>
      </c>
      <c r="AD49" s="50">
        <f>'[1]Original data'!BN48</f>
        <v>1807</v>
      </c>
      <c r="AE49" s="58">
        <f t="shared" si="1"/>
        <v>453.88211121744393</v>
      </c>
    </row>
    <row r="50" spans="1:31" ht="12.75" x14ac:dyDescent="0.2">
      <c r="A50" s="1" t="s">
        <v>191</v>
      </c>
      <c r="B50" s="50">
        <f>'[1]Original data'!C49</f>
        <v>390113</v>
      </c>
      <c r="C50" s="1">
        <f>'[1]Original data'!D49</f>
        <v>36.299999999999997</v>
      </c>
      <c r="D50" s="30">
        <f>'[1]Original data'!F49</f>
        <v>138000</v>
      </c>
      <c r="E50" s="28">
        <f>D50/'[1]Original data'!G49</f>
        <v>0.34499999999999997</v>
      </c>
      <c r="F50" s="51">
        <f>'[1]Original data'!I49</f>
        <v>9.5348837209302331E-3</v>
      </c>
      <c r="G50" s="51">
        <f>'[1]Original data'!O49</f>
        <v>0.16066666666666668</v>
      </c>
      <c r="H50" s="52">
        <f>'[1]Original data'!S49</f>
        <v>895</v>
      </c>
      <c r="I50" s="53">
        <f>'[1]Original data'!U49</f>
        <v>60.75</v>
      </c>
      <c r="J50" s="54">
        <f>'[1]Original data'!W49</f>
        <v>168</v>
      </c>
      <c r="K50" s="52">
        <f>'[1]Original data'!Y49</f>
        <v>16812</v>
      </c>
      <c r="L50" s="51">
        <f>'[1]Original data'!AA49</f>
        <v>6.6000000000000003E-2</v>
      </c>
      <c r="M50" s="51">
        <f>'[1]Original data'!AC49/100</f>
        <v>6.9999999999999993E-3</v>
      </c>
      <c r="N50" s="53">
        <f>'[1]Original data'!AE49</f>
        <v>11.11</v>
      </c>
      <c r="O50" s="30">
        <f>'[1]Original data'!AG49</f>
        <v>1445</v>
      </c>
      <c r="P50" s="30">
        <f t="shared" si="0"/>
        <v>370.40549789419987</v>
      </c>
      <c r="Q50" s="55">
        <f>'[1]Original data'!AH49*10</f>
        <v>68.8</v>
      </c>
      <c r="R50" s="53">
        <f>'[1]Original data'!AJ49</f>
        <v>9.75</v>
      </c>
      <c r="S50">
        <f>'[1]Original data'!AL49</f>
        <v>260</v>
      </c>
      <c r="T50" s="1">
        <f>'[1]Original data'!AN49</f>
        <v>6</v>
      </c>
      <c r="U50" s="1">
        <f>'[1]Original data'!AT49</f>
        <v>3</v>
      </c>
      <c r="V50" s="53">
        <f>'[1]Original data'!AU49</f>
        <v>2.5</v>
      </c>
      <c r="W50" s="54">
        <f>'[1]Original data'!AW49</f>
        <v>334</v>
      </c>
      <c r="X50" s="53">
        <f>'[1]Original data'!BB49</f>
        <v>19.869999999999997</v>
      </c>
      <c r="Y50" s="51">
        <f>'[1]Original data'!BD49</f>
        <v>0.111</v>
      </c>
      <c r="Z50" s="53">
        <f>'[1]Original data'!BF49</f>
        <v>13.67</v>
      </c>
      <c r="AA50" s="53">
        <f>'[1]Original data'!BH49</f>
        <v>3.2170000000000001</v>
      </c>
      <c r="AB50" s="56">
        <f>'[1]Original data'!BJ49</f>
        <v>0.49</v>
      </c>
      <c r="AC50" s="57">
        <f>'[1]Original data'!BL49</f>
        <v>57</v>
      </c>
      <c r="AD50" s="50">
        <f>'[1]Original data'!BN49</f>
        <v>2698</v>
      </c>
      <c r="AE50" s="58">
        <f t="shared" si="1"/>
        <v>691.59448672564099</v>
      </c>
    </row>
    <row r="51" spans="1:31" ht="12.75" x14ac:dyDescent="0.2">
      <c r="A51" s="1" t="s">
        <v>187</v>
      </c>
      <c r="B51" s="50">
        <f>'[1]Original data'!C50</f>
        <v>386552</v>
      </c>
      <c r="C51" s="1">
        <f>'[1]Original data'!D50</f>
        <v>34</v>
      </c>
      <c r="D51" s="30">
        <f>'[1]Original data'!F50</f>
        <v>52000</v>
      </c>
      <c r="E51" s="28">
        <f>D51/'[1]Original data'!G50</f>
        <v>0.33333333333333331</v>
      </c>
      <c r="F51" s="51">
        <f>'[1]Original data'!I50</f>
        <v>9.4842311829289178E-3</v>
      </c>
      <c r="G51" s="51">
        <f>'[1]Original data'!O50</f>
        <v>0.25600000000000001</v>
      </c>
      <c r="H51" s="52">
        <f>'[1]Original data'!S50</f>
        <v>724</v>
      </c>
      <c r="I51" s="53">
        <f>'[1]Original data'!U50</f>
        <v>31.25</v>
      </c>
      <c r="J51" s="54">
        <f>'[1]Original data'!W50</f>
        <v>230</v>
      </c>
      <c r="K51" s="52">
        <f>'[1]Original data'!Y50</f>
        <v>25204</v>
      </c>
      <c r="L51" s="51">
        <f>'[1]Original data'!AA50</f>
        <v>0.06</v>
      </c>
      <c r="M51" s="51">
        <f>'[1]Original data'!AC50/100</f>
        <v>-5.0000000000000001E-3</v>
      </c>
      <c r="N51" s="53">
        <f>'[1]Original data'!AE50</f>
        <v>10.38</v>
      </c>
      <c r="O51" s="30">
        <f>'[1]Original data'!AG50</f>
        <v>193</v>
      </c>
      <c r="P51" s="30">
        <f t="shared" si="0"/>
        <v>49.928599515718453</v>
      </c>
      <c r="Q51" s="55">
        <f>'[1]Original data'!AH50*10</f>
        <v>64.400000000000006</v>
      </c>
      <c r="R51" s="53">
        <f>'[1]Original data'!AJ50</f>
        <v>10</v>
      </c>
      <c r="S51">
        <f>'[1]Original data'!AL50</f>
        <v>2</v>
      </c>
      <c r="T51" s="1">
        <f>'[1]Original data'!AN50</f>
        <v>5</v>
      </c>
      <c r="U51" s="1">
        <f>'[1]Original data'!AT50</f>
        <v>0</v>
      </c>
      <c r="V51" s="53">
        <f>'[1]Original data'!AU50</f>
        <v>1.6</v>
      </c>
      <c r="W51" s="54">
        <f>'[1]Original data'!AW50</f>
        <v>351</v>
      </c>
      <c r="X51" s="53">
        <f>'[1]Original data'!BB50</f>
        <v>18.869999999999997</v>
      </c>
      <c r="Y51" s="51">
        <f>'[1]Original data'!BD50</f>
        <v>7.0000000000000001E-3</v>
      </c>
      <c r="Z51" s="53">
        <f>'[1]Original data'!BF50</f>
        <v>11.75</v>
      </c>
      <c r="AA51" s="53">
        <f>'[1]Original data'!BH50</f>
        <v>3.0139999999999998</v>
      </c>
      <c r="AB51" s="56">
        <f>'[1]Original data'!BJ50</f>
        <v>0.62</v>
      </c>
      <c r="AC51" s="57">
        <f>'[1]Original data'!BL50</f>
        <v>32</v>
      </c>
      <c r="AD51" s="50">
        <f>'[1]Original data'!BN50</f>
        <v>1430</v>
      </c>
      <c r="AE51" s="58">
        <f t="shared" si="1"/>
        <v>369.93729174858748</v>
      </c>
    </row>
    <row r="52" spans="1:31" ht="12.75" x14ac:dyDescent="0.2">
      <c r="A52" s="1" t="s">
        <v>48</v>
      </c>
      <c r="B52" s="50">
        <f>'[1]Original data'!C51</f>
        <v>379577</v>
      </c>
      <c r="C52" s="1">
        <f>'[1]Original data'!D51</f>
        <v>31.9</v>
      </c>
      <c r="D52" s="30">
        <f>'[1]Original data'!F51</f>
        <v>400000</v>
      </c>
      <c r="E52" s="28">
        <f>D52/'[1]Original data'!G51</f>
        <v>0.29411764705882354</v>
      </c>
      <c r="F52" s="51">
        <f>'[1]Original data'!I51</f>
        <v>8.382352941176471E-3</v>
      </c>
      <c r="G52" s="51">
        <f>'[1]Original data'!O51</f>
        <v>0.17</v>
      </c>
      <c r="H52" s="52">
        <f>'[1]Original data'!S51</f>
        <v>869</v>
      </c>
      <c r="I52" s="53">
        <f>'[1]Original data'!U51</f>
        <v>33.33</v>
      </c>
      <c r="J52" s="54">
        <f>'[1]Original data'!W51</f>
        <v>169</v>
      </c>
      <c r="K52" s="52">
        <f>'[1]Original data'!Y51</f>
        <v>25468</v>
      </c>
      <c r="L52" s="51">
        <f>'[1]Original data'!AA51</f>
        <v>5.5E-2</v>
      </c>
      <c r="M52" s="51">
        <f>'[1]Original data'!AC51/100</f>
        <v>3.3000000000000002E-2</v>
      </c>
      <c r="N52" s="53">
        <f>'[1]Original data'!AE51</f>
        <v>8.4499999999999993</v>
      </c>
      <c r="O52" s="30">
        <f>'[1]Original data'!AG51</f>
        <v>2426</v>
      </c>
      <c r="P52" s="30">
        <f t="shared" si="0"/>
        <v>639.13250802867401</v>
      </c>
      <c r="Q52" s="55">
        <f>'[1]Original data'!AH51*10</f>
        <v>56.8</v>
      </c>
      <c r="R52" s="53">
        <f>'[1]Original data'!AJ51</f>
        <v>10.79</v>
      </c>
      <c r="S52">
        <f>'[1]Original data'!AL51</f>
        <v>1</v>
      </c>
      <c r="T52" s="1">
        <f>'[1]Original data'!AN51</f>
        <v>3</v>
      </c>
      <c r="U52" s="1">
        <f>'[1]Original data'!AT51</f>
        <v>2</v>
      </c>
      <c r="V52" s="53">
        <f>'[1]Original data'!AU51</f>
        <v>1.33</v>
      </c>
      <c r="W52" s="54">
        <f>'[1]Original data'!AW51</f>
        <v>337</v>
      </c>
      <c r="X52" s="53">
        <f>'[1]Original data'!BB51</f>
        <v>18.869999999999997</v>
      </c>
      <c r="Y52" s="51">
        <f>'[1]Original data'!BD51</f>
        <v>2E-3</v>
      </c>
      <c r="Z52" s="53">
        <f>'[1]Original data'!BF51</f>
        <v>12.9</v>
      </c>
      <c r="AA52" s="53">
        <f>'[1]Original data'!BH51</f>
        <v>3.15</v>
      </c>
      <c r="AB52" s="56">
        <f>'[1]Original data'!BJ51</f>
        <v>0.61</v>
      </c>
      <c r="AC52" s="57">
        <f>'[1]Original data'!BL51</f>
        <v>35</v>
      </c>
      <c r="AD52" s="50">
        <f>'[1]Original data'!BN51</f>
        <v>951</v>
      </c>
      <c r="AE52" s="58">
        <f t="shared" si="1"/>
        <v>250.5420507565</v>
      </c>
    </row>
    <row r="53" spans="1:31" ht="12.75" x14ac:dyDescent="0.2">
      <c r="A53" s="1" t="s">
        <v>158</v>
      </c>
      <c r="B53" s="50">
        <f>'[1]Original data'!C52</f>
        <v>378715</v>
      </c>
      <c r="C53" s="1">
        <f>'[1]Original data'!D52</f>
        <v>34.9</v>
      </c>
      <c r="D53" s="30">
        <f>'[1]Original data'!F52</f>
        <v>100000</v>
      </c>
      <c r="E53" s="28">
        <f>D53/'[1]Original data'!G52</f>
        <v>0.33333333333333331</v>
      </c>
      <c r="F53" s="51">
        <f>'[1]Original data'!I52</f>
        <v>1.1428571428571429E-2</v>
      </c>
      <c r="G53" s="51">
        <f>'[1]Original data'!O52</f>
        <v>0.17800000000000002</v>
      </c>
      <c r="H53" s="52">
        <f>'[1]Original data'!S52</f>
        <v>1425</v>
      </c>
      <c r="I53" s="53">
        <f>'[1]Original data'!U52</f>
        <v>45</v>
      </c>
      <c r="J53" s="54">
        <f>'[1]Original data'!W52</f>
        <v>321</v>
      </c>
      <c r="K53" s="52">
        <f>'[1]Original data'!Y52</f>
        <v>26131</v>
      </c>
      <c r="L53" s="51">
        <f>'[1]Original data'!AA52</f>
        <v>6.5000000000000002E-2</v>
      </c>
      <c r="M53" s="51">
        <f>'[1]Original data'!AC52/100</f>
        <v>1.4999999999999999E-2</v>
      </c>
      <c r="N53" s="53">
        <f>'[1]Original data'!AE52</f>
        <v>9.1999999999999993</v>
      </c>
      <c r="O53" s="30">
        <f>'[1]Original data'!AG52</f>
        <v>1029</v>
      </c>
      <c r="P53" s="30">
        <f t="shared" si="0"/>
        <v>271.70827667243179</v>
      </c>
      <c r="Q53" s="55">
        <f>'[1]Original data'!AH52*10</f>
        <v>116.30000000000001</v>
      </c>
      <c r="R53" s="53">
        <f>'[1]Original data'!AJ52</f>
        <v>10.32</v>
      </c>
      <c r="S53">
        <f>'[1]Original data'!AL52</f>
        <v>208</v>
      </c>
      <c r="T53" s="1">
        <f>'[1]Original data'!AN52</f>
        <v>6</v>
      </c>
      <c r="U53" s="1">
        <f>'[1]Original data'!AT52</f>
        <v>2</v>
      </c>
      <c r="V53" s="53">
        <f>'[1]Original data'!AU52</f>
        <v>2.62</v>
      </c>
      <c r="W53" s="54">
        <f>'[1]Original data'!AW52</f>
        <v>365</v>
      </c>
      <c r="X53" s="53">
        <f>'[1]Original data'!BB52</f>
        <v>20.97</v>
      </c>
      <c r="Y53" s="51">
        <f>'[1]Original data'!BD52</f>
        <v>6.9000000000000006E-2</v>
      </c>
      <c r="Z53" s="53">
        <f>'[1]Original data'!BF52</f>
        <v>13.25</v>
      </c>
      <c r="AA53" s="53">
        <f>'[1]Original data'!BH52</f>
        <v>3.089</v>
      </c>
      <c r="AB53" s="56">
        <f>'[1]Original data'!BJ52</f>
        <v>0.56999999999999995</v>
      </c>
      <c r="AC53" s="57">
        <f>'[1]Original data'!BL52</f>
        <v>56</v>
      </c>
      <c r="AD53" s="50">
        <f>'[1]Original data'!BN52</f>
        <v>1433</v>
      </c>
      <c r="AE53" s="58">
        <f t="shared" si="1"/>
        <v>378.38480123575778</v>
      </c>
    </row>
    <row r="54" spans="1:31" ht="12.75" x14ac:dyDescent="0.2">
      <c r="A54" s="1" t="s">
        <v>176</v>
      </c>
      <c r="B54" s="50">
        <f>'[1]Original data'!C53</f>
        <v>363630</v>
      </c>
      <c r="C54" s="1">
        <f>'[1]Original data'!D53</f>
        <v>30</v>
      </c>
      <c r="D54" s="30">
        <f>'[1]Original data'!F53</f>
        <v>60000</v>
      </c>
      <c r="E54" s="28">
        <f>D54/'[1]Original data'!G53</f>
        <v>0.32608695652173914</v>
      </c>
      <c r="F54" s="51">
        <f>'[1]Original data'!I53</f>
        <v>9.3124999999999996E-3</v>
      </c>
      <c r="G54" s="51">
        <f>'[1]Original data'!O53</f>
        <v>0.16866666666666666</v>
      </c>
      <c r="H54" s="52">
        <f>'[1]Original data'!S53</f>
        <v>843</v>
      </c>
      <c r="I54" s="53">
        <f>'[1]Original data'!U53</f>
        <v>61.67</v>
      </c>
      <c r="J54" s="54">
        <f>'[1]Original data'!W53</f>
        <v>162</v>
      </c>
      <c r="K54" s="52">
        <f>'[1]Original data'!Y53</f>
        <v>23261</v>
      </c>
      <c r="L54" s="51">
        <f>'[1]Original data'!AA53</f>
        <v>9.5000000000000001E-2</v>
      </c>
      <c r="M54" s="51">
        <f>'[1]Original data'!AC53/100</f>
        <v>2.2000000000000002E-2</v>
      </c>
      <c r="N54" s="53">
        <f>'[1]Original data'!AE53</f>
        <v>8.41</v>
      </c>
      <c r="O54" s="30">
        <f>'[1]Original data'!AG53</f>
        <v>278</v>
      </c>
      <c r="P54" s="30">
        <f t="shared" si="0"/>
        <v>76.451337898413229</v>
      </c>
      <c r="Q54" s="55">
        <f>'[1]Original data'!AH53*10</f>
        <v>46</v>
      </c>
      <c r="R54" s="53">
        <f>'[1]Original data'!AJ53</f>
        <v>10.5</v>
      </c>
      <c r="S54">
        <f>'[1]Original data'!AL53</f>
        <v>4</v>
      </c>
      <c r="T54" s="1">
        <f>'[1]Original data'!AN53</f>
        <v>4</v>
      </c>
      <c r="U54" s="1">
        <f>'[1]Original data'!AT53</f>
        <v>0</v>
      </c>
      <c r="V54" s="53">
        <f>'[1]Original data'!AU53</f>
        <v>3.31</v>
      </c>
      <c r="W54" s="54">
        <f>'[1]Original data'!AW53</f>
        <v>245</v>
      </c>
      <c r="X54" s="53">
        <f>'[1]Original data'!BB53</f>
        <v>20.67</v>
      </c>
      <c r="Y54" s="51">
        <f>'[1]Original data'!BD53</f>
        <v>1.2E-2</v>
      </c>
      <c r="Z54" s="53">
        <f>'[1]Original data'!BF53</f>
        <v>16</v>
      </c>
      <c r="AA54" s="53">
        <f>'[1]Original data'!BH53</f>
        <v>3.6640000000000001</v>
      </c>
      <c r="AB54" s="56">
        <f>'[1]Original data'!BJ53</f>
        <v>0.73</v>
      </c>
      <c r="AC54" s="57">
        <f>'[1]Original data'!BL53</f>
        <v>34</v>
      </c>
      <c r="AD54" s="50">
        <f>'[1]Original data'!BN53</f>
        <v>934</v>
      </c>
      <c r="AE54" s="58">
        <f t="shared" si="1"/>
        <v>256.85449495366169</v>
      </c>
    </row>
    <row r="55" spans="1:31" ht="12.75" x14ac:dyDescent="0.2">
      <c r="A55" s="1" t="s">
        <v>151</v>
      </c>
      <c r="B55" s="50">
        <f>'[1]Original data'!C54</f>
        <v>352957</v>
      </c>
      <c r="C55" s="1">
        <f>'[1]Original data'!D54</f>
        <v>34.5</v>
      </c>
      <c r="D55" s="30">
        <f>'[1]Original data'!F54</f>
        <v>190000</v>
      </c>
      <c r="E55" s="28">
        <f>D55/'[1]Original data'!G54</f>
        <v>0.32758620689655171</v>
      </c>
      <c r="F55" s="51">
        <f>'[1]Original data'!I54</f>
        <v>1.1129032258064516E-2</v>
      </c>
      <c r="G55" s="51">
        <f>'[1]Original data'!O54</f>
        <v>0.19600000000000004</v>
      </c>
      <c r="H55" s="52">
        <f>'[1]Original data'!S54</f>
        <v>1049</v>
      </c>
      <c r="I55" s="53">
        <f>'[1]Original data'!U54</f>
        <v>48.5</v>
      </c>
      <c r="J55" s="54">
        <f>'[1]Original data'!W54</f>
        <v>144</v>
      </c>
      <c r="K55" s="52">
        <f>'[1]Original data'!Y54</f>
        <v>28779</v>
      </c>
      <c r="L55" s="51">
        <f>'[1]Original data'!AA54</f>
        <v>6.8000000000000005E-2</v>
      </c>
      <c r="M55" s="51">
        <f>'[1]Original data'!AC54/100</f>
        <v>1.3000000000000001E-2</v>
      </c>
      <c r="N55" s="53">
        <f>'[1]Original data'!AE54</f>
        <v>12.85</v>
      </c>
      <c r="O55" s="30">
        <f>'[1]Original data'!AG54</f>
        <v>644</v>
      </c>
      <c r="P55" s="30">
        <f t="shared" si="0"/>
        <v>182.4584864445244</v>
      </c>
      <c r="Q55" s="55">
        <f>'[1]Original data'!AH54*10</f>
        <v>65</v>
      </c>
      <c r="R55" s="53">
        <f>'[1]Original data'!AJ54</f>
        <v>10.75</v>
      </c>
      <c r="S55">
        <f>'[1]Original data'!AL54</f>
        <v>34</v>
      </c>
      <c r="T55" s="1">
        <f>'[1]Original data'!AN54</f>
        <v>4</v>
      </c>
      <c r="U55" s="1">
        <f>'[1]Original data'!AT54</f>
        <v>2</v>
      </c>
      <c r="V55" s="53">
        <f>'[1]Original data'!AU54</f>
        <v>2.13</v>
      </c>
      <c r="W55" s="54">
        <f>'[1]Original data'!AW54</f>
        <v>302</v>
      </c>
      <c r="X55" s="53">
        <f>'[1]Original data'!BB54</f>
        <v>19.869999999999997</v>
      </c>
      <c r="Y55" s="51">
        <f>'[1]Original data'!BD54</f>
        <v>2.9000000000000001E-2</v>
      </c>
      <c r="Z55" s="53">
        <f>'[1]Original data'!BF54</f>
        <v>14.2</v>
      </c>
      <c r="AA55" s="53">
        <f>'[1]Original data'!BH54</f>
        <v>3.2410000000000001</v>
      </c>
      <c r="AB55" s="56">
        <f>'[1]Original data'!BJ54</f>
        <v>0.66</v>
      </c>
      <c r="AC55" s="57">
        <f>'[1]Original data'!BL54</f>
        <v>46</v>
      </c>
      <c r="AD55" s="50">
        <f>'[1]Original data'!BN54</f>
        <v>955</v>
      </c>
      <c r="AE55" s="58">
        <f t="shared" si="1"/>
        <v>270.57120272441119</v>
      </c>
    </row>
    <row r="56" spans="1:31" ht="12.75" x14ac:dyDescent="0.2">
      <c r="A56" s="1" t="s">
        <v>179</v>
      </c>
      <c r="B56" s="50">
        <f>'[1]Original data'!C55</f>
        <v>347884</v>
      </c>
      <c r="C56" s="1">
        <f>'[1]Original data'!D55</f>
        <v>39.700000000000003</v>
      </c>
      <c r="D56" s="30">
        <f>'[1]Original data'!F55</f>
        <v>86000</v>
      </c>
      <c r="E56" s="28">
        <f>D56/'[1]Original data'!G55</f>
        <v>0.28666666666666668</v>
      </c>
      <c r="F56" s="51">
        <f>'[1]Original data'!I55</f>
        <v>1.1111111111111112E-2</v>
      </c>
      <c r="G56" s="51">
        <f>'[1]Original data'!O55</f>
        <v>0.30119999999999997</v>
      </c>
      <c r="H56" s="52">
        <f>'[1]Original data'!S55</f>
        <v>2398</v>
      </c>
      <c r="I56" s="53">
        <f>'[1]Original data'!U55</f>
        <v>44.25</v>
      </c>
      <c r="J56" s="54">
        <f>'[1]Original data'!W55</f>
        <v>267</v>
      </c>
      <c r="K56" s="52">
        <f>'[1]Original data'!Y55</f>
        <v>30219</v>
      </c>
      <c r="L56" s="51">
        <f>'[1]Original data'!AA55</f>
        <v>3.7999999999999999E-2</v>
      </c>
      <c r="M56" s="51">
        <f>'[1]Original data'!AC55/100</f>
        <v>1.1000000000000001E-2</v>
      </c>
      <c r="N56" s="53">
        <f>'[1]Original data'!AE55</f>
        <v>17.77</v>
      </c>
      <c r="O56" s="30">
        <f>'[1]Original data'!AG55</f>
        <v>1201</v>
      </c>
      <c r="P56" s="30">
        <f t="shared" si="0"/>
        <v>345.23001920180292</v>
      </c>
      <c r="Q56" s="55">
        <f>'[1]Original data'!AH55*10</f>
        <v>81.5</v>
      </c>
      <c r="R56" s="53">
        <f>'[1]Original data'!AJ55</f>
        <v>15.25</v>
      </c>
      <c r="S56">
        <f>'[1]Original data'!AL55</f>
        <v>71</v>
      </c>
      <c r="T56" s="1">
        <f>'[1]Original data'!AN55</f>
        <v>4</v>
      </c>
      <c r="U56" s="1">
        <f>'[1]Original data'!AT55</f>
        <v>0</v>
      </c>
      <c r="V56" s="53">
        <f>'[1]Original data'!AU55</f>
        <v>2.62</v>
      </c>
      <c r="W56" s="54">
        <f>'[1]Original data'!AW55</f>
        <v>311</v>
      </c>
      <c r="X56" s="53">
        <f>'[1]Original data'!BB55</f>
        <v>23.570000000000004</v>
      </c>
      <c r="Y56" s="51">
        <f>'[1]Original data'!BD55</f>
        <v>0.08</v>
      </c>
      <c r="Z56" s="53">
        <f>'[1]Original data'!BF55</f>
        <v>21.05</v>
      </c>
      <c r="AA56" s="53">
        <f>'[1]Original data'!BH55</f>
        <v>4.0709999999999997</v>
      </c>
      <c r="AB56" s="56">
        <f>'[1]Original data'!BJ55</f>
        <v>0.74</v>
      </c>
      <c r="AC56" s="57">
        <f>'[1]Original data'!BL55</f>
        <v>63</v>
      </c>
      <c r="AD56" s="50">
        <f>'[1]Original data'!BN55</f>
        <v>683</v>
      </c>
      <c r="AE56" s="58">
        <f t="shared" si="1"/>
        <v>196.3298110864541</v>
      </c>
    </row>
    <row r="57" spans="1:31" ht="12.75" x14ac:dyDescent="0.2">
      <c r="A57" s="1" t="s">
        <v>154</v>
      </c>
      <c r="B57" s="50">
        <f>'[1]Original data'!C56</f>
        <v>345803</v>
      </c>
      <c r="C57" s="1">
        <f>'[1]Original data'!D56</f>
        <v>33.299999999999997</v>
      </c>
      <c r="D57" s="30">
        <f>'[1]Original data'!F56</f>
        <v>240000</v>
      </c>
      <c r="E57" s="28">
        <f>D57/'[1]Original data'!G56</f>
        <v>0.31578947368421051</v>
      </c>
      <c r="F57" s="51">
        <f>'[1]Original data'!I56</f>
        <v>1.1052631578947368E-2</v>
      </c>
      <c r="G57" s="51">
        <f>'[1]Original data'!O56</f>
        <v>0.18399999999999997</v>
      </c>
      <c r="H57" s="52">
        <f>'[1]Original data'!S56</f>
        <v>1173</v>
      </c>
      <c r="I57" s="53">
        <f>'[1]Original data'!U56</f>
        <v>45.55</v>
      </c>
      <c r="J57" s="54">
        <f>'[1]Original data'!W56</f>
        <v>176</v>
      </c>
      <c r="K57" s="52">
        <f>'[1]Original data'!Y56</f>
        <v>24528</v>
      </c>
      <c r="L57" s="51">
        <f>'[1]Original data'!AA56</f>
        <v>4.8000000000000001E-2</v>
      </c>
      <c r="M57" s="51">
        <f>'[1]Original data'!AC56/100</f>
        <v>2.2000000000000002E-2</v>
      </c>
      <c r="N57" s="53">
        <f>'[1]Original data'!AE56</f>
        <v>11.32</v>
      </c>
      <c r="O57" s="30">
        <f>'[1]Original data'!AG56</f>
        <v>190</v>
      </c>
      <c r="P57" s="30">
        <f t="shared" si="0"/>
        <v>54.944578271443568</v>
      </c>
      <c r="Q57" s="55">
        <f>'[1]Original data'!AH56*10</f>
        <v>46.6</v>
      </c>
      <c r="R57" s="53">
        <f>'[1]Original data'!AJ56</f>
        <v>11</v>
      </c>
      <c r="S57">
        <f>'[1]Original data'!AL56</f>
        <v>0</v>
      </c>
      <c r="T57" s="1">
        <f>'[1]Original data'!AN56</f>
        <v>0</v>
      </c>
      <c r="U57" s="1">
        <f>'[1]Original data'!AT56</f>
        <v>0</v>
      </c>
      <c r="V57" s="53">
        <f>'[1]Original data'!AU56</f>
        <v>2.67</v>
      </c>
      <c r="W57" s="54">
        <f>'[1]Original data'!AW56</f>
        <v>237</v>
      </c>
      <c r="X57" s="53">
        <f>'[1]Original data'!BB56</f>
        <v>18.869999999999997</v>
      </c>
      <c r="Y57" s="51">
        <f>'[1]Original data'!BD56</f>
        <v>5.8000000000000003E-2</v>
      </c>
      <c r="Z57" s="53">
        <f>'[1]Original data'!BF56</f>
        <v>13.5</v>
      </c>
      <c r="AA57" s="53">
        <f>'[1]Original data'!BH56</f>
        <v>3.36</v>
      </c>
      <c r="AB57" s="56">
        <f>'[1]Original data'!BJ56</f>
        <v>0.67</v>
      </c>
      <c r="AC57" s="57">
        <f>'[1]Original data'!BL56</f>
        <v>38</v>
      </c>
      <c r="AD57" s="50">
        <f>'[1]Original data'!BN56</f>
        <v>714</v>
      </c>
      <c r="AE57" s="58">
        <f t="shared" si="1"/>
        <v>206.47594150426687</v>
      </c>
    </row>
    <row r="58" spans="1:31" ht="12.75" x14ac:dyDescent="0.2">
      <c r="A58" s="1" t="s">
        <v>155</v>
      </c>
      <c r="B58" s="50">
        <f>'[1]Original data'!C57</f>
        <v>345012</v>
      </c>
      <c r="C58" s="1">
        <f>'[1]Original data'!D57</f>
        <v>32.4</v>
      </c>
      <c r="D58" s="30">
        <f>'[1]Original data'!F57</f>
        <v>520000</v>
      </c>
      <c r="E58" s="28">
        <f>D58/'[1]Original data'!G57</f>
        <v>0.33333333333333331</v>
      </c>
      <c r="F58" s="51">
        <f>'[1]Original data'!I57</f>
        <v>1.0466666666666668E-2</v>
      </c>
      <c r="G58" s="51">
        <f>'[1]Original data'!O57</f>
        <v>0.20466666666666664</v>
      </c>
      <c r="H58" s="52">
        <f>'[1]Original data'!S57</f>
        <v>1543</v>
      </c>
      <c r="I58" s="53">
        <f>'[1]Original data'!U57</f>
        <v>46.33</v>
      </c>
      <c r="J58" s="54">
        <f>'[1]Original data'!W57</f>
        <v>210</v>
      </c>
      <c r="K58" s="52">
        <f>'[1]Original data'!Y57</f>
        <v>23137</v>
      </c>
      <c r="L58" s="51">
        <f>'[1]Original data'!AA57</f>
        <v>7.0000000000000007E-2</v>
      </c>
      <c r="M58" s="51">
        <f>'[1]Original data'!AC57/100</f>
        <v>1.1599999999999999E-2</v>
      </c>
      <c r="N58" s="53">
        <f>'[1]Original data'!AE57</f>
        <v>9.09</v>
      </c>
      <c r="O58" s="30">
        <f>'[1]Original data'!AG57</f>
        <v>449</v>
      </c>
      <c r="P58" s="30">
        <f t="shared" si="0"/>
        <v>130.14040091359141</v>
      </c>
      <c r="Q58" s="55">
        <f>'[1]Original data'!AH57*10</f>
        <v>81.899999999999991</v>
      </c>
      <c r="R58" s="53">
        <f>'[1]Original data'!AJ57</f>
        <v>12.99</v>
      </c>
      <c r="S58">
        <f>'[1]Original data'!AL57</f>
        <v>88</v>
      </c>
      <c r="T58" s="1">
        <f>'[1]Original data'!AN57</f>
        <v>2</v>
      </c>
      <c r="U58" s="1">
        <f>'[1]Original data'!AT57</f>
        <v>2</v>
      </c>
      <c r="V58" s="53">
        <f>'[1]Original data'!AU57</f>
        <v>1.67</v>
      </c>
      <c r="W58" s="54">
        <f>'[1]Original data'!AW57</f>
        <v>245</v>
      </c>
      <c r="X58" s="53">
        <f>'[1]Original data'!BB57</f>
        <v>20.67</v>
      </c>
      <c r="Y58" s="51">
        <f>'[1]Original data'!BD57</f>
        <v>4.9000000000000002E-2</v>
      </c>
      <c r="Z58" s="53">
        <f>'[1]Original data'!BF57</f>
        <v>15.3</v>
      </c>
      <c r="AA58" s="53">
        <f>'[1]Original data'!BH57</f>
        <v>3.61</v>
      </c>
      <c r="AB58" s="56">
        <f>'[1]Original data'!BJ57</f>
        <v>0.8</v>
      </c>
      <c r="AC58" s="57">
        <f>'[1]Original data'!BL57</f>
        <v>51</v>
      </c>
      <c r="AD58" s="50">
        <f>'[1]Original data'!BN57</f>
        <v>614</v>
      </c>
      <c r="AE58" s="58">
        <f t="shared" si="1"/>
        <v>177.96482441190452</v>
      </c>
    </row>
    <row r="59" spans="1:31" ht="12.75" x14ac:dyDescent="0.2">
      <c r="A59" s="1" t="s">
        <v>180</v>
      </c>
      <c r="B59" s="50">
        <f>'[1]Original data'!C58</f>
        <v>334227</v>
      </c>
      <c r="C59" s="1">
        <f>'[1]Original data'!D58</f>
        <v>28.8</v>
      </c>
      <c r="D59" s="30">
        <f>'[1]Original data'!F58</f>
        <v>340000</v>
      </c>
      <c r="E59" s="28">
        <f>D59/'[1]Original data'!G58</f>
        <v>0.33333333333333331</v>
      </c>
      <c r="F59" s="51">
        <f>'[1]Original data'!I58</f>
        <v>9.4000000000000004E-3</v>
      </c>
      <c r="G59" s="51">
        <f>'[1]Original data'!O58</f>
        <v>0.21333333333333329</v>
      </c>
      <c r="H59" s="52">
        <f>'[1]Original data'!S58</f>
        <v>1788</v>
      </c>
      <c r="I59" s="53">
        <f>'[1]Original data'!U58</f>
        <v>50.5</v>
      </c>
      <c r="J59" s="54">
        <f>'[1]Original data'!W58</f>
        <v>210</v>
      </c>
      <c r="K59" s="52">
        <f>'[1]Original data'!Y58</f>
        <v>16330</v>
      </c>
      <c r="L59" s="51">
        <f>'[1]Original data'!AA58</f>
        <v>7.6999999999999999E-2</v>
      </c>
      <c r="M59" s="51">
        <f>'[1]Original data'!AC58/100</f>
        <v>1.6E-2</v>
      </c>
      <c r="N59" s="53">
        <f>'[1]Original data'!AE58</f>
        <v>11.05</v>
      </c>
      <c r="O59" s="30">
        <f>'[1]Original data'!AG58</f>
        <v>323</v>
      </c>
      <c r="P59" s="30">
        <f t="shared" si="0"/>
        <v>96.640905731733227</v>
      </c>
      <c r="Q59" s="55">
        <f>'[1]Original data'!AH58*10</f>
        <v>81.899999999999991</v>
      </c>
      <c r="R59" s="53">
        <f>'[1]Original data'!AJ58</f>
        <v>12.49</v>
      </c>
      <c r="S59">
        <f>'[1]Original data'!AL58</f>
        <v>110</v>
      </c>
      <c r="T59" s="1">
        <f>'[1]Original data'!AN58</f>
        <v>0</v>
      </c>
      <c r="U59" s="1">
        <f>'[1]Original data'!AT58</f>
        <v>0</v>
      </c>
      <c r="V59" s="53">
        <f>'[1]Original data'!AU58</f>
        <v>3</v>
      </c>
      <c r="W59" s="54">
        <f>'[1]Original data'!AW58</f>
        <v>245</v>
      </c>
      <c r="X59" s="53">
        <f>'[1]Original data'!BB58</f>
        <v>20.67</v>
      </c>
      <c r="Y59" s="51">
        <f>'[1]Original data'!BD58</f>
        <v>7.1999999999999995E-2</v>
      </c>
      <c r="Z59" s="53">
        <f>'[1]Original data'!BF58</f>
        <v>15.63</v>
      </c>
      <c r="AA59" s="53">
        <f>'[1]Original data'!BH58</f>
        <v>3.64</v>
      </c>
      <c r="AB59" s="56">
        <f>'[1]Original data'!BJ58</f>
        <v>0.8</v>
      </c>
      <c r="AC59" s="57">
        <f>'[1]Original data'!BL58</f>
        <v>61</v>
      </c>
      <c r="AD59" s="50">
        <f>'[1]Original data'!BN58</f>
        <v>549</v>
      </c>
      <c r="AE59" s="58">
        <f t="shared" si="1"/>
        <v>164.2596199588902</v>
      </c>
    </row>
    <row r="60" spans="1:31" ht="12.75" x14ac:dyDescent="0.2">
      <c r="A60" s="1" t="s">
        <v>169</v>
      </c>
      <c r="B60" s="50">
        <f>'[1]Original data'!C59</f>
        <v>318416</v>
      </c>
      <c r="C60" s="1">
        <f>'[1]Original data'!D59</f>
        <v>34</v>
      </c>
      <c r="D60" s="30">
        <f>'[1]Original data'!F59</f>
        <v>184000</v>
      </c>
      <c r="E60" s="28">
        <f>D60/'[1]Original data'!G59</f>
        <v>0.34074074074074073</v>
      </c>
      <c r="F60" s="51">
        <f>'[1]Original data'!I59</f>
        <v>8.5714285714285719E-3</v>
      </c>
      <c r="G60" s="51">
        <f>'[1]Original data'!O59</f>
        <v>0.17733333333333334</v>
      </c>
      <c r="H60" s="52">
        <f>'[1]Original data'!S59</f>
        <v>940</v>
      </c>
      <c r="I60" s="53">
        <f>'[1]Original data'!U59</f>
        <v>39.18</v>
      </c>
      <c r="J60" s="54">
        <f>'[1]Original data'!W59</f>
        <v>211</v>
      </c>
      <c r="K60" s="52">
        <f>'[1]Original data'!Y59</f>
        <v>22551</v>
      </c>
      <c r="L60" s="51">
        <f>'[1]Original data'!AA59</f>
        <v>6.6000000000000003E-2</v>
      </c>
      <c r="M60" s="51">
        <f>'[1]Original data'!AC59/100</f>
        <v>1.3999999999999999E-2</v>
      </c>
      <c r="N60" s="53">
        <f>'[1]Original data'!AE59</f>
        <v>10.23</v>
      </c>
      <c r="O60" s="30">
        <f>'[1]Original data'!AG59</f>
        <v>1403</v>
      </c>
      <c r="P60" s="30">
        <f t="shared" si="0"/>
        <v>440.61856188131253</v>
      </c>
      <c r="Q60" s="55">
        <f>'[1]Original data'!AH59*10</f>
        <v>89.399999999999991</v>
      </c>
      <c r="R60" s="53">
        <f>'[1]Original data'!AJ59</f>
        <v>9.76</v>
      </c>
      <c r="S60">
        <f>'[1]Original data'!AL59</f>
        <v>94</v>
      </c>
      <c r="T60" s="1">
        <f>'[1]Original data'!AN59</f>
        <v>5</v>
      </c>
      <c r="U60" s="1">
        <f>'[1]Original data'!AT59</f>
        <v>3</v>
      </c>
      <c r="V60" s="53">
        <f>'[1]Original data'!AU59</f>
        <v>2.82</v>
      </c>
      <c r="W60" s="54">
        <f>'[1]Original data'!AW59</f>
        <v>358</v>
      </c>
      <c r="X60" s="53">
        <f>'[1]Original data'!BB59</f>
        <v>19.47</v>
      </c>
      <c r="Y60" s="51">
        <f>'[1]Original data'!BD59</f>
        <v>9.8000000000000004E-2</v>
      </c>
      <c r="Z60" s="53">
        <f>'[1]Original data'!BF59</f>
        <v>12.8</v>
      </c>
      <c r="AA60" s="53">
        <f>'[1]Original data'!BH59</f>
        <v>2.9750000000000001</v>
      </c>
      <c r="AB60" s="56">
        <f>'[1]Original data'!BJ59</f>
        <v>0.56999999999999995</v>
      </c>
      <c r="AC60" s="57">
        <f>'[1]Original data'!BL59</f>
        <v>60</v>
      </c>
      <c r="AD60" s="50">
        <f>'[1]Original data'!BN59</f>
        <v>2419</v>
      </c>
      <c r="AE60" s="58">
        <f t="shared" si="1"/>
        <v>759.69800512537063</v>
      </c>
    </row>
    <row r="61" spans="1:31" ht="12.75" x14ac:dyDescent="0.2">
      <c r="A61" s="1" t="s">
        <v>175</v>
      </c>
      <c r="B61" s="50">
        <f>'[1]Original data'!C60</f>
        <v>316619</v>
      </c>
      <c r="C61" s="1">
        <f>'[1]Original data'!D60</f>
        <v>30.3</v>
      </c>
      <c r="D61" s="30">
        <f>'[1]Original data'!F60</f>
        <v>240000</v>
      </c>
      <c r="E61" s="28">
        <f>D61/'[1]Original data'!G60</f>
        <v>0.32432432432432434</v>
      </c>
      <c r="F61" s="51">
        <f>'[1]Original data'!I60</f>
        <v>9.696969696969697E-3</v>
      </c>
      <c r="G61" s="51">
        <f>'[1]Original data'!O60</f>
        <v>0.17666666666666667</v>
      </c>
      <c r="H61" s="52">
        <f>'[1]Original data'!S60</f>
        <v>1175</v>
      </c>
      <c r="I61" s="53">
        <f>'[1]Original data'!U60</f>
        <v>56.67</v>
      </c>
      <c r="J61" s="54">
        <f>'[1]Original data'!W60</f>
        <v>193</v>
      </c>
      <c r="K61" s="52">
        <f>'[1]Original data'!Y60</f>
        <v>22571</v>
      </c>
      <c r="L61" s="51">
        <f>'[1]Original data'!AA60</f>
        <v>8.6999999999999994E-2</v>
      </c>
      <c r="M61" s="51">
        <f>'[1]Original data'!AC60/100</f>
        <v>2.7999999999999997E-2</v>
      </c>
      <c r="N61" s="53">
        <f>'[1]Original data'!AE60</f>
        <v>9.56</v>
      </c>
      <c r="O61" s="30">
        <f>'[1]Original data'!AG60</f>
        <v>300</v>
      </c>
      <c r="P61" s="30">
        <f t="shared" si="0"/>
        <v>94.751104639961596</v>
      </c>
      <c r="Q61" s="55">
        <f>'[1]Original data'!AH60*10</f>
        <v>54.5</v>
      </c>
      <c r="R61" s="53">
        <f>'[1]Original data'!AJ60</f>
        <v>12.29</v>
      </c>
      <c r="S61">
        <f>'[1]Original data'!AL60</f>
        <v>24</v>
      </c>
      <c r="T61" s="1">
        <f>'[1]Original data'!AN60</f>
        <v>0</v>
      </c>
      <c r="U61" s="1">
        <f>'[1]Original data'!AT60</f>
        <v>0</v>
      </c>
      <c r="V61" s="53">
        <f>'[1]Original data'!AU60</f>
        <v>3</v>
      </c>
      <c r="W61" s="54">
        <f>'[1]Original data'!AW60</f>
        <v>245</v>
      </c>
      <c r="X61" s="53">
        <f>'[1]Original data'!BB60</f>
        <v>21.270000000000003</v>
      </c>
      <c r="Y61" s="51">
        <f>'[1]Original data'!BD60</f>
        <v>2.8000000000000001E-2</v>
      </c>
      <c r="Z61" s="53">
        <f>'[1]Original data'!BF60</f>
        <v>15.34</v>
      </c>
      <c r="AA61" s="53">
        <f>'[1]Original data'!BH60</f>
        <v>3.6309999999999998</v>
      </c>
      <c r="AB61" s="56">
        <f>'[1]Original data'!BJ60</f>
        <v>0.8</v>
      </c>
      <c r="AC61" s="57">
        <f>'[1]Original data'!BL60</f>
        <v>39</v>
      </c>
      <c r="AD61" s="50">
        <f>'[1]Original data'!BN60</f>
        <v>720</v>
      </c>
      <c r="AE61" s="58">
        <f t="shared" si="1"/>
        <v>227.40265113590783</v>
      </c>
    </row>
    <row r="62" spans="1:31" ht="12.75" x14ac:dyDescent="0.2">
      <c r="A62" s="1" t="s">
        <v>182</v>
      </c>
      <c r="B62" s="50">
        <f>'[1]Original data'!C61</f>
        <v>316381</v>
      </c>
      <c r="C62" s="1">
        <f>'[1]Original data'!D61</f>
        <v>34.4</v>
      </c>
      <c r="D62" s="30">
        <f>'[1]Original data'!F61</f>
        <v>40000</v>
      </c>
      <c r="E62" s="28">
        <f>D62/'[1]Original data'!G61</f>
        <v>0.34482758620689657</v>
      </c>
      <c r="F62" s="51">
        <f>'[1]Original data'!I61</f>
        <v>1.2461503910201645E-2</v>
      </c>
      <c r="G62" s="51">
        <f>'[1]Original data'!O61</f>
        <v>0.316</v>
      </c>
      <c r="H62" s="52">
        <f>'[1]Original data'!S61</f>
        <v>1116</v>
      </c>
      <c r="I62" s="53">
        <f>'[1]Original data'!U61</f>
        <v>73</v>
      </c>
      <c r="J62" s="54">
        <f>'[1]Original data'!W61</f>
        <v>205</v>
      </c>
      <c r="K62" s="52">
        <f>'[1]Original data'!Y61</f>
        <v>23970</v>
      </c>
      <c r="L62" s="51">
        <f>'[1]Original data'!AA61</f>
        <v>5.3999999999999999E-2</v>
      </c>
      <c r="M62" s="51">
        <f>'[1]Original data'!AC61/100</f>
        <v>2.7000000000000003E-2</v>
      </c>
      <c r="N62" s="53">
        <f>'[1]Original data'!AE61</f>
        <v>10.77</v>
      </c>
      <c r="O62" s="30">
        <f>'[1]Original data'!AG61</f>
        <v>119</v>
      </c>
      <c r="P62" s="30">
        <f t="shared" si="0"/>
        <v>37.612878143757058</v>
      </c>
      <c r="Q62" s="55">
        <f>'[1]Original data'!AH61*10</f>
        <v>86.8</v>
      </c>
      <c r="R62" s="53">
        <f>'[1]Original data'!AJ61</f>
        <v>8.5</v>
      </c>
      <c r="S62">
        <f>'[1]Original data'!AL61</f>
        <v>9</v>
      </c>
      <c r="T62" s="1">
        <f>'[1]Original data'!AN61</f>
        <v>2</v>
      </c>
      <c r="U62" s="1">
        <f>'[1]Original data'!AT61</f>
        <v>0</v>
      </c>
      <c r="V62" s="53">
        <f>'[1]Original data'!AU61</f>
        <v>4.58</v>
      </c>
      <c r="W62" s="54">
        <f>'[1]Original data'!AW61</f>
        <v>337</v>
      </c>
      <c r="X62" s="53">
        <f>'[1]Original data'!BB61</f>
        <v>18.869999999999997</v>
      </c>
      <c r="Y62" s="51">
        <f>'[1]Original data'!BD61</f>
        <v>0.02</v>
      </c>
      <c r="Z62" s="53">
        <f>'[1]Original data'!BF61</f>
        <v>15.7</v>
      </c>
      <c r="AA62" s="53">
        <f>'[1]Original data'!BH61</f>
        <v>3.1349999999999998</v>
      </c>
      <c r="AB62" s="56">
        <f>'[1]Original data'!BJ61</f>
        <v>0.61</v>
      </c>
      <c r="AC62" s="57">
        <f>'[1]Original data'!BL61</f>
        <v>36</v>
      </c>
      <c r="AD62" s="50">
        <f>'[1]Original data'!BN61</f>
        <v>960</v>
      </c>
      <c r="AE62" s="58">
        <f t="shared" si="1"/>
        <v>303.4316220000569</v>
      </c>
    </row>
    <row r="63" spans="1:31" ht="12.75" x14ac:dyDescent="0.2">
      <c r="A63" s="1" t="s">
        <v>145</v>
      </c>
      <c r="B63" s="50">
        <f>'[1]Original data'!C62</f>
        <v>308428</v>
      </c>
      <c r="C63" s="1">
        <f>'[1]Original data'!D62</f>
        <v>33.799999999999997</v>
      </c>
      <c r="D63" s="30">
        <f>'[1]Original data'!F62</f>
        <v>52000</v>
      </c>
      <c r="E63" s="28">
        <f>D63/'[1]Original data'!G62</f>
        <v>0.34210526315789475</v>
      </c>
      <c r="F63" s="51">
        <f>'[1]Original data'!I62</f>
        <v>8.5333333333333337E-3</v>
      </c>
      <c r="G63" s="51">
        <f>'[1]Original data'!O62</f>
        <v>0.28133333333333332</v>
      </c>
      <c r="H63" s="52">
        <f>'[1]Original data'!S62</f>
        <v>793</v>
      </c>
      <c r="I63" s="53">
        <f>'[1]Original data'!U62</f>
        <v>63.33</v>
      </c>
      <c r="J63" s="54">
        <f>'[1]Original data'!W62</f>
        <v>161</v>
      </c>
      <c r="K63" s="52">
        <f>'[1]Original data'!Y62</f>
        <v>29339</v>
      </c>
      <c r="L63" s="51">
        <f>'[1]Original data'!AA62</f>
        <v>5.3999999999999999E-2</v>
      </c>
      <c r="M63" s="51">
        <f>'[1]Original data'!AC62/100</f>
        <v>5.0000000000000001E-3</v>
      </c>
      <c r="N63" s="53">
        <f>'[1]Original data'!AE62</f>
        <v>7.31</v>
      </c>
      <c r="O63" s="30">
        <f>'[1]Original data'!AG62</f>
        <v>159</v>
      </c>
      <c r="P63" s="30">
        <f t="shared" si="0"/>
        <v>51.551739790161719</v>
      </c>
      <c r="Q63" s="55">
        <f>'[1]Original data'!AH62*10</f>
        <v>87.300000000000011</v>
      </c>
      <c r="R63" s="53">
        <f>'[1]Original data'!AJ62</f>
        <v>6</v>
      </c>
      <c r="S63">
        <f>'[1]Original data'!AL62</f>
        <v>13</v>
      </c>
      <c r="T63" s="1">
        <f>'[1]Original data'!AN62</f>
        <v>4</v>
      </c>
      <c r="U63" s="1">
        <f>'[1]Original data'!AT62</f>
        <v>0</v>
      </c>
      <c r="V63" s="53">
        <f>'[1]Original data'!AU62</f>
        <v>1.28</v>
      </c>
      <c r="W63" s="54">
        <f>'[1]Original data'!AW62</f>
        <v>339</v>
      </c>
      <c r="X63" s="53">
        <f>'[1]Original data'!BB62</f>
        <v>18.869999999999997</v>
      </c>
      <c r="Y63" s="51">
        <f>'[1]Original data'!BD62</f>
        <v>1.4999999999999999E-2</v>
      </c>
      <c r="Z63" s="53">
        <f>'[1]Original data'!BF62</f>
        <v>14.75</v>
      </c>
      <c r="AA63" s="53">
        <f>'[1]Original data'!BH62</f>
        <v>3.2719999999999998</v>
      </c>
      <c r="AB63" s="56">
        <f>'[1]Original data'!BJ62</f>
        <v>0.53</v>
      </c>
      <c r="AC63" s="57">
        <f>'[1]Original data'!BL62</f>
        <v>34</v>
      </c>
      <c r="AD63" s="50">
        <f>'[1]Original data'!BN62</f>
        <v>411</v>
      </c>
      <c r="AE63" s="58">
        <f t="shared" si="1"/>
        <v>133.25638398588973</v>
      </c>
    </row>
    <row r="64" spans="1:31" ht="12.75" x14ac:dyDescent="0.2">
      <c r="A64" s="1" t="s">
        <v>115</v>
      </c>
      <c r="B64" s="50">
        <f>'[1]Original data'!C63</f>
        <v>305841</v>
      </c>
      <c r="C64" s="1">
        <f>'[1]Original data'!D63</f>
        <v>33.5</v>
      </c>
      <c r="D64" s="30">
        <f>'[1]Original data'!F63</f>
        <v>136000</v>
      </c>
      <c r="E64" s="28">
        <f>D64/'[1]Original data'!G63</f>
        <v>0.32380952380952382</v>
      </c>
      <c r="F64" s="51">
        <f>'[1]Original data'!I63</f>
        <v>8.1395348837209301E-3</v>
      </c>
      <c r="G64" s="51">
        <f>'[1]Original data'!O63</f>
        <v>0.2166666666666667</v>
      </c>
      <c r="H64" s="52">
        <f>'[1]Original data'!S63</f>
        <v>1173</v>
      </c>
      <c r="I64" s="53">
        <f>'[1]Original data'!U63</f>
        <v>42.11</v>
      </c>
      <c r="J64" s="54">
        <f>'[1]Original data'!W63</f>
        <v>166</v>
      </c>
      <c r="K64" s="52">
        <f>'[1]Original data'!Y63</f>
        <v>26535</v>
      </c>
      <c r="L64" s="51">
        <f>'[1]Original data'!AA63</f>
        <v>5.8999999999999997E-2</v>
      </c>
      <c r="M64" s="51">
        <f>'[1]Original data'!AC63/100</f>
        <v>8.0000000000000002E-3</v>
      </c>
      <c r="N64" s="53">
        <f>'[1]Original data'!AE63</f>
        <v>9.16</v>
      </c>
      <c r="O64" s="30">
        <f>'[1]Original data'!AG63</f>
        <v>1445</v>
      </c>
      <c r="P64" s="30">
        <f t="shared" si="0"/>
        <v>472.46772015524408</v>
      </c>
      <c r="Q64" s="55">
        <f>'[1]Original data'!AH63*10</f>
        <v>81.5</v>
      </c>
      <c r="R64" s="53">
        <f>'[1]Original data'!AJ63</f>
        <v>10.25</v>
      </c>
      <c r="S64">
        <f>'[1]Original data'!AL63</f>
        <v>93</v>
      </c>
      <c r="T64" s="1">
        <f>'[1]Original data'!AN63</f>
        <v>6</v>
      </c>
      <c r="U64" s="1">
        <f>'[1]Original data'!AT63</f>
        <v>3</v>
      </c>
      <c r="V64" s="53">
        <f>'[1]Original data'!AU63</f>
        <v>2.35</v>
      </c>
      <c r="W64" s="54">
        <f>'[1]Original data'!AW63</f>
        <v>365</v>
      </c>
      <c r="X64" s="53">
        <f>'[1]Original data'!BB63</f>
        <v>18.869999999999997</v>
      </c>
      <c r="Y64" s="51">
        <f>'[1]Original data'!BD63</f>
        <v>0.188</v>
      </c>
      <c r="Z64" s="53">
        <f>'[1]Original data'!BF63</f>
        <v>10.75</v>
      </c>
      <c r="AA64" s="53">
        <f>'[1]Original data'!BH63</f>
        <v>3.4809999999999999</v>
      </c>
      <c r="AB64" s="56">
        <f>'[1]Original data'!BJ63</f>
        <v>0.45</v>
      </c>
      <c r="AC64" s="57">
        <f>'[1]Original data'!BL63</f>
        <v>60</v>
      </c>
      <c r="AD64" s="50">
        <f>'[1]Original data'!BN63</f>
        <v>1144</v>
      </c>
      <c r="AE64" s="58">
        <f t="shared" si="1"/>
        <v>374.05056875958422</v>
      </c>
    </row>
    <row r="65" spans="1:31" ht="12.75" x14ac:dyDescent="0.2">
      <c r="A65" s="1" t="s">
        <v>199</v>
      </c>
      <c r="B65" s="50">
        <f>'[1]Original data'!C64</f>
        <v>300950</v>
      </c>
      <c r="C65" s="1">
        <f>'[1]Original data'!D64</f>
        <v>32.9</v>
      </c>
      <c r="D65" s="30">
        <f>'[1]Original data'!F64</f>
        <v>32000</v>
      </c>
      <c r="E65" s="28">
        <f>D65/'[1]Original data'!G64</f>
        <v>0.30188679245283018</v>
      </c>
      <c r="F65" s="51">
        <f>'[1]Original data'!I64</f>
        <v>1.0034231182928918E-2</v>
      </c>
      <c r="G65" s="51">
        <f>'[1]Original data'!O64</f>
        <v>0.2166666666666667</v>
      </c>
      <c r="H65" s="52">
        <f>'[1]Original data'!S64</f>
        <v>1366</v>
      </c>
      <c r="I65" s="53">
        <f>'[1]Original data'!U64</f>
        <v>67.14</v>
      </c>
      <c r="J65" s="54">
        <f>'[1]Original data'!W64</f>
        <v>218</v>
      </c>
      <c r="K65" s="52">
        <f>'[1]Original data'!Y64</f>
        <v>36145</v>
      </c>
      <c r="L65" s="51">
        <f>'[1]Original data'!AA64</f>
        <v>5.6000000000000001E-2</v>
      </c>
      <c r="M65" s="51">
        <f>'[1]Original data'!AC64/100</f>
        <v>3.0000000000000001E-3</v>
      </c>
      <c r="N65" s="53">
        <f>'[1]Original data'!AE64</f>
        <v>15.96</v>
      </c>
      <c r="O65" s="30">
        <f>'[1]Original data'!AG64</f>
        <v>329</v>
      </c>
      <c r="P65" s="30">
        <f t="shared" si="0"/>
        <v>109.32048513042034</v>
      </c>
      <c r="Q65" s="55">
        <f>'[1]Original data'!AH64*10</f>
        <v>71.3</v>
      </c>
      <c r="R65" s="53">
        <f>'[1]Original data'!AJ64</f>
        <v>11</v>
      </c>
      <c r="S65">
        <f>'[1]Original data'!AL64</f>
        <v>4</v>
      </c>
      <c r="T65" s="1">
        <f>'[1]Original data'!AN64</f>
        <v>3</v>
      </c>
      <c r="U65" s="1">
        <f>'[1]Original data'!AT64</f>
        <v>0</v>
      </c>
      <c r="V65" s="53">
        <f>'[1]Original data'!AU64</f>
        <v>3.28</v>
      </c>
      <c r="W65" s="54">
        <f>'[1]Original data'!AW64</f>
        <v>292</v>
      </c>
      <c r="X65" s="53">
        <f>'[1]Original data'!BB64</f>
        <v>24.57</v>
      </c>
      <c r="Y65" s="51">
        <f>'[1]Original data'!BD64</f>
        <v>1.7000000000000001E-2</v>
      </c>
      <c r="Z65" s="53">
        <f>'[1]Original data'!BF64</f>
        <v>12</v>
      </c>
      <c r="AA65" s="53">
        <f>'[1]Original data'!BH64</f>
        <v>3.7469999999999999</v>
      </c>
      <c r="AB65" s="56">
        <f>'[1]Original data'!BJ64</f>
        <v>0.35</v>
      </c>
      <c r="AC65" s="57">
        <f>'[1]Original data'!BL64</f>
        <v>32</v>
      </c>
      <c r="AD65" s="50">
        <f>'[1]Original data'!BN64</f>
        <v>1200</v>
      </c>
      <c r="AE65" s="58">
        <f t="shared" si="1"/>
        <v>398.73733178268816</v>
      </c>
    </row>
    <row r="66" spans="1:31" ht="12.75" x14ac:dyDescent="0.2">
      <c r="A66" s="1" t="s">
        <v>197</v>
      </c>
      <c r="B66" s="50">
        <f>'[1]Original data'!C65</f>
        <v>298118</v>
      </c>
      <c r="C66" s="1">
        <f>'[1]Original data'!D65</f>
        <v>30.8</v>
      </c>
      <c r="D66" s="30">
        <f>'[1]Original data'!F65</f>
        <v>58000</v>
      </c>
      <c r="E66" s="28">
        <f>D66/'[1]Original data'!G65</f>
        <v>0.32222222222222224</v>
      </c>
      <c r="F66" s="51">
        <f>'[1]Original data'!I65</f>
        <v>1.0705882352941176E-2</v>
      </c>
      <c r="G66" s="51">
        <f>'[1]Original data'!O65</f>
        <v>0.14199999999999999</v>
      </c>
      <c r="H66" s="52">
        <f>'[1]Original data'!S65</f>
        <v>859</v>
      </c>
      <c r="I66" s="53">
        <f>'[1]Original data'!U65</f>
        <v>37.5</v>
      </c>
      <c r="J66" s="54">
        <f>'[1]Original data'!W65</f>
        <v>199</v>
      </c>
      <c r="K66" s="52">
        <f>'[1]Original data'!Y65</f>
        <v>19906</v>
      </c>
      <c r="L66" s="51">
        <f>'[1]Original data'!AA65</f>
        <v>0.10299999999999999</v>
      </c>
      <c r="M66" s="51">
        <f>'[1]Original data'!AC65/100</f>
        <v>1.2E-2</v>
      </c>
      <c r="N66" s="53">
        <f>'[1]Original data'!AE65</f>
        <v>13.28</v>
      </c>
      <c r="O66" s="30">
        <f>'[1]Original data'!AG65</f>
        <v>254</v>
      </c>
      <c r="P66" s="30">
        <f t="shared" si="0"/>
        <v>85.201161956004</v>
      </c>
      <c r="Q66" s="55">
        <f>'[1]Original data'!AH65*10</f>
        <v>52.300000000000004</v>
      </c>
      <c r="R66" s="53">
        <f>'[1]Original data'!AJ65</f>
        <v>10.75</v>
      </c>
      <c r="S66">
        <f>'[1]Original data'!AL65</f>
        <v>3</v>
      </c>
      <c r="T66" s="1">
        <f>'[1]Original data'!AN65</f>
        <v>4</v>
      </c>
      <c r="U66" s="1">
        <f>'[1]Original data'!AT65</f>
        <v>0</v>
      </c>
      <c r="V66" s="53">
        <f>'[1]Original data'!AU65</f>
        <v>3.74</v>
      </c>
      <c r="W66" s="54">
        <f>'[1]Original data'!AW65</f>
        <v>245</v>
      </c>
      <c r="X66" s="53">
        <f>'[1]Original data'!BB65</f>
        <v>20.97</v>
      </c>
      <c r="Y66" s="51">
        <f>'[1]Original data'!BD65</f>
        <v>1.4E-2</v>
      </c>
      <c r="Z66" s="53">
        <f>'[1]Original data'!BF65</f>
        <v>15.19</v>
      </c>
      <c r="AA66" s="53">
        <f>'[1]Original data'!BH65</f>
        <v>3.548</v>
      </c>
      <c r="AB66" s="56">
        <f>'[1]Original data'!BJ65</f>
        <v>0.73</v>
      </c>
      <c r="AC66" s="57">
        <f>'[1]Original data'!BL65</f>
        <v>40</v>
      </c>
      <c r="AD66" s="50">
        <f>'[1]Original data'!BN65</f>
        <v>1897</v>
      </c>
      <c r="AE66" s="58">
        <f t="shared" si="1"/>
        <v>636.32521350606135</v>
      </c>
    </row>
    <row r="67" spans="1:31" ht="12.75" x14ac:dyDescent="0.2">
      <c r="A67" s="1" t="s">
        <v>137</v>
      </c>
      <c r="B67" s="50">
        <f>'[1]Original data'!C66</f>
        <v>297517</v>
      </c>
      <c r="C67" s="1">
        <f>'[1]Original data'!D66</f>
        <v>32.4</v>
      </c>
      <c r="D67" s="30">
        <f>'[1]Original data'!F66</f>
        <v>146000</v>
      </c>
      <c r="E67" s="28">
        <f>D67/'[1]Original data'!G66</f>
        <v>0.33181818181818185</v>
      </c>
      <c r="F67" s="51">
        <f>'[1]Original data'!I66</f>
        <v>8.7234042553191483E-3</v>
      </c>
      <c r="G67" s="51">
        <f>'[1]Original data'!O66</f>
        <v>0.18400000000000002</v>
      </c>
      <c r="H67" s="52">
        <f>'[1]Original data'!S66</f>
        <v>851</v>
      </c>
      <c r="I67" s="53">
        <f>'[1]Original data'!U66</f>
        <v>44.33</v>
      </c>
      <c r="J67" s="54">
        <f>'[1]Original data'!W66</f>
        <v>177</v>
      </c>
      <c r="K67" s="52">
        <f>'[1]Original data'!Y66</f>
        <v>24539</v>
      </c>
      <c r="L67" s="51">
        <f>'[1]Original data'!AA66</f>
        <v>4.9000000000000002E-2</v>
      </c>
      <c r="M67" s="51">
        <f>'[1]Original data'!AC66/100</f>
        <v>1.7000000000000001E-2</v>
      </c>
      <c r="N67" s="53">
        <f>'[1]Original data'!AE66</f>
        <v>10.24</v>
      </c>
      <c r="O67" s="30">
        <f>'[1]Original data'!AG66</f>
        <v>1132</v>
      </c>
      <c r="P67" s="30">
        <f t="shared" si="0"/>
        <v>380.48245982582512</v>
      </c>
      <c r="Q67" s="55">
        <f>'[1]Original data'!AH66*10</f>
        <v>74.800000000000011</v>
      </c>
      <c r="R67" s="53">
        <f>'[1]Original data'!AJ66</f>
        <v>8.25</v>
      </c>
      <c r="S67">
        <f>'[1]Original data'!AL66</f>
        <v>75</v>
      </c>
      <c r="T67" s="1">
        <f>'[1]Original data'!AN66</f>
        <v>6</v>
      </c>
      <c r="U67" s="1">
        <f>'[1]Original data'!AT66</f>
        <v>2</v>
      </c>
      <c r="V67" s="53">
        <f>'[1]Original data'!AU66</f>
        <v>1.95</v>
      </c>
      <c r="W67" s="54">
        <f>'[1]Original data'!AW66</f>
        <v>334</v>
      </c>
      <c r="X67" s="53">
        <f>'[1]Original data'!BB66</f>
        <v>18.869999999999997</v>
      </c>
      <c r="Y67" s="51">
        <f>'[1]Original data'!BD66</f>
        <v>8.3000000000000004E-2</v>
      </c>
      <c r="Z67" s="53">
        <f>'[1]Original data'!BF66</f>
        <v>13.75</v>
      </c>
      <c r="AA67" s="53">
        <f>'[1]Original data'!BH66</f>
        <v>3.15</v>
      </c>
      <c r="AB67" s="56">
        <f>'[1]Original data'!BJ66</f>
        <v>0.5</v>
      </c>
      <c r="AC67" s="57">
        <f>'[1]Original data'!BL66</f>
        <v>50</v>
      </c>
      <c r="AD67" s="50">
        <f>'[1]Original data'!BN66</f>
        <v>1389</v>
      </c>
      <c r="AE67" s="58">
        <f t="shared" si="1"/>
        <v>466.86407835518645</v>
      </c>
    </row>
    <row r="68" spans="1:31" ht="12.75" x14ac:dyDescent="0.2">
      <c r="A68" s="1" t="s">
        <v>65</v>
      </c>
      <c r="B68" s="50">
        <f>'[1]Original data'!C67</f>
        <v>294873</v>
      </c>
      <c r="C68" s="1">
        <f>'[1]Original data'!D67</f>
        <v>30.8</v>
      </c>
      <c r="D68" s="30">
        <f>'[1]Original data'!F67</f>
        <v>220000</v>
      </c>
      <c r="E68" s="28">
        <f>D68/'[1]Original data'!G67</f>
        <v>0.28947368421052633</v>
      </c>
      <c r="F68" s="51">
        <f>'[1]Original data'!I67</f>
        <v>1.0133333333333333E-2</v>
      </c>
      <c r="G68" s="51">
        <f>'[1]Original data'!O67</f>
        <v>0.17733333333333332</v>
      </c>
      <c r="H68" s="52">
        <f>'[1]Original data'!S67</f>
        <v>1043</v>
      </c>
      <c r="I68" s="53">
        <f>'[1]Original data'!U67</f>
        <v>29.5</v>
      </c>
      <c r="J68" s="54">
        <f>'[1]Original data'!W67</f>
        <v>172</v>
      </c>
      <c r="K68" s="52">
        <f>'[1]Original data'!Y67</f>
        <v>25686</v>
      </c>
      <c r="L68" s="51">
        <f>'[1]Original data'!AA67</f>
        <v>3.7999999999999999E-2</v>
      </c>
      <c r="M68" s="51">
        <f>'[1]Original data'!AC67/100</f>
        <v>2.3E-2</v>
      </c>
      <c r="N68" s="53">
        <f>'[1]Original data'!AE67</f>
        <v>7.51</v>
      </c>
      <c r="O68" s="30">
        <f>'[1]Original data'!AG67</f>
        <v>343</v>
      </c>
      <c r="P68" s="30">
        <f t="shared" si="0"/>
        <v>116.32126373048737</v>
      </c>
      <c r="Q68" s="55">
        <f>'[1]Original data'!AH67*10</f>
        <v>67.599999999999994</v>
      </c>
      <c r="R68" s="53">
        <f>'[1]Original data'!AJ67</f>
        <v>10.17</v>
      </c>
      <c r="S68">
        <f>'[1]Original data'!AL67</f>
        <v>13</v>
      </c>
      <c r="T68" s="1">
        <f>'[1]Original data'!AN67</f>
        <v>2</v>
      </c>
      <c r="U68" s="1">
        <f>'[1]Original data'!AT67</f>
        <v>1</v>
      </c>
      <c r="V68" s="53">
        <f>'[1]Original data'!AU67</f>
        <v>1.5</v>
      </c>
      <c r="W68" s="54">
        <f>'[1]Original data'!AW67</f>
        <v>354</v>
      </c>
      <c r="X68" s="53">
        <f>'[1]Original data'!BB67</f>
        <v>18.869999999999997</v>
      </c>
      <c r="Y68" s="51">
        <f>'[1]Original data'!BD67</f>
        <v>8.5000000000000006E-2</v>
      </c>
      <c r="Z68" s="53">
        <f>'[1]Original data'!BF67</f>
        <v>15.91</v>
      </c>
      <c r="AA68" s="53">
        <f>'[1]Original data'!BH67</f>
        <v>3.15</v>
      </c>
      <c r="AB68" s="56">
        <f>'[1]Original data'!BJ67</f>
        <v>0.54</v>
      </c>
      <c r="AC68" s="57">
        <f>'[1]Original data'!BL67</f>
        <v>56</v>
      </c>
      <c r="AD68" s="50">
        <f>'[1]Original data'!BN67</f>
        <v>988</v>
      </c>
      <c r="AE68" s="58">
        <f t="shared" si="1"/>
        <v>335.05950019160792</v>
      </c>
    </row>
    <row r="69" spans="1:31" ht="12.75" x14ac:dyDescent="0.2">
      <c r="A69" s="1" t="s">
        <v>194</v>
      </c>
      <c r="B69" s="50">
        <f>'[1]Original data'!C68</f>
        <v>282313</v>
      </c>
      <c r="C69" s="1">
        <f>'[1]Original data'!D68</f>
        <v>34.299999999999997</v>
      </c>
      <c r="D69" s="30">
        <f>'[1]Original data'!F68</f>
        <v>60000</v>
      </c>
      <c r="E69" s="28">
        <f>D69/'[1]Original data'!G68</f>
        <v>0.34883720930232559</v>
      </c>
      <c r="F69" s="51">
        <f>'[1]Original data'!I68</f>
        <v>7.9444444444444449E-3</v>
      </c>
      <c r="G69" s="51">
        <f>'[1]Original data'!O68</f>
        <v>0.20866666666666669</v>
      </c>
      <c r="H69" s="52">
        <f>'[1]Original data'!S68</f>
        <v>644</v>
      </c>
      <c r="I69" s="53">
        <f>'[1]Original data'!U68</f>
        <v>30</v>
      </c>
      <c r="J69" s="54">
        <f>'[1]Original data'!W68</f>
        <v>171</v>
      </c>
      <c r="K69" s="52">
        <f>'[1]Original data'!Y68</f>
        <v>18729</v>
      </c>
      <c r="L69" s="51">
        <f>'[1]Original data'!AA68</f>
        <v>5.6000000000000001E-2</v>
      </c>
      <c r="M69" s="51">
        <f>'[1]Original data'!AC68/100</f>
        <v>0</v>
      </c>
      <c r="N69" s="53">
        <f>'[1]Original data'!AE68</f>
        <v>11.91</v>
      </c>
      <c r="O69" s="30">
        <f>'[1]Original data'!AG68</f>
        <v>122</v>
      </c>
      <c r="P69" s="30">
        <f t="shared" si="0"/>
        <v>43.214446376893733</v>
      </c>
      <c r="Q69" s="55">
        <f>'[1]Original data'!AH68*10</f>
        <v>75.5</v>
      </c>
      <c r="R69" s="53">
        <f>'[1]Original data'!AJ68</f>
        <v>12.25</v>
      </c>
      <c r="S69">
        <f>'[1]Original data'!AL68</f>
        <v>4</v>
      </c>
      <c r="T69" s="1">
        <f>'[1]Original data'!AN68</f>
        <v>4</v>
      </c>
      <c r="U69" s="1">
        <f>'[1]Original data'!AT68</f>
        <v>0</v>
      </c>
      <c r="V69" s="53">
        <f>'[1]Original data'!AU68</f>
        <v>5</v>
      </c>
      <c r="W69" s="54">
        <f>'[1]Original data'!AW68</f>
        <v>334</v>
      </c>
      <c r="X69" s="53">
        <f>'[1]Original data'!BB68</f>
        <v>18.869999999999997</v>
      </c>
      <c r="Y69" s="51">
        <f>'[1]Original data'!BD68</f>
        <v>2.4E-2</v>
      </c>
      <c r="Z69" s="53">
        <f>'[1]Original data'!BF68</f>
        <v>13.27</v>
      </c>
      <c r="AA69" s="53">
        <f>'[1]Original data'!BH68</f>
        <v>3.077</v>
      </c>
      <c r="AB69" s="56">
        <f>'[1]Original data'!BJ68</f>
        <v>0.49</v>
      </c>
      <c r="AC69" s="57">
        <f>'[1]Original data'!BL68</f>
        <v>43</v>
      </c>
      <c r="AD69" s="50">
        <f>'[1]Original data'!BN68</f>
        <v>1678</v>
      </c>
      <c r="AE69" s="58">
        <f t="shared" si="1"/>
        <v>594.37574606907936</v>
      </c>
    </row>
    <row r="70" spans="1:31" ht="12.75" x14ac:dyDescent="0.2">
      <c r="A70" s="1" t="s">
        <v>161</v>
      </c>
      <c r="B70" s="50">
        <f>'[1]Original data'!C69</f>
        <v>279639</v>
      </c>
      <c r="C70" s="1">
        <f>'[1]Original data'!D69</f>
        <v>33.9</v>
      </c>
      <c r="D70" s="30">
        <f>'[1]Original data'!F69</f>
        <v>70000</v>
      </c>
      <c r="E70" s="28">
        <f>D70/'[1]Original data'!G69</f>
        <v>0.35714285714285715</v>
      </c>
      <c r="F70" s="51">
        <f>'[1]Original data'!I69</f>
        <v>1.025E-2</v>
      </c>
      <c r="G70" s="51">
        <f>'[1]Original data'!O69</f>
        <v>0.15</v>
      </c>
      <c r="H70" s="52">
        <f>'[1]Original data'!S69</f>
        <v>721</v>
      </c>
      <c r="I70" s="53">
        <f>'[1]Original data'!U69</f>
        <v>35</v>
      </c>
      <c r="J70" s="54">
        <f>'[1]Original data'!W69</f>
        <v>169</v>
      </c>
      <c r="K70" s="52">
        <f>'[1]Original data'!Y69</f>
        <v>25757</v>
      </c>
      <c r="L70" s="51">
        <f>'[1]Original data'!AA69</f>
        <v>7.2999999999999995E-2</v>
      </c>
      <c r="M70" s="51">
        <f>'[1]Original data'!AC69/100</f>
        <v>0.01</v>
      </c>
      <c r="N70" s="53">
        <f>'[1]Original data'!AE69</f>
        <v>12.61</v>
      </c>
      <c r="O70" s="30">
        <f>'[1]Original data'!AG69</f>
        <v>242</v>
      </c>
      <c r="P70" s="30">
        <f t="shared" si="0"/>
        <v>86.540146403041064</v>
      </c>
      <c r="Q70" s="55">
        <f>'[1]Original data'!AH69*10</f>
        <v>89.600000000000009</v>
      </c>
      <c r="R70" s="53">
        <f>'[1]Original data'!AJ69</f>
        <v>10</v>
      </c>
      <c r="S70">
        <f>'[1]Original data'!AL69</f>
        <v>24</v>
      </c>
      <c r="T70" s="1">
        <f>'[1]Original data'!AN69</f>
        <v>6</v>
      </c>
      <c r="U70" s="1">
        <f>'[1]Original data'!AT69</f>
        <v>0</v>
      </c>
      <c r="V70" s="53">
        <f>'[1]Original data'!AU69</f>
        <v>2.75</v>
      </c>
      <c r="W70" s="54">
        <f>'[1]Original data'!AW69</f>
        <v>348</v>
      </c>
      <c r="X70" s="53">
        <f>'[1]Original data'!BB69</f>
        <v>18.869999999999997</v>
      </c>
      <c r="Y70" s="51">
        <f>'[1]Original data'!BD69</f>
        <v>2.3E-2</v>
      </c>
      <c r="Z70" s="53">
        <f>'[1]Original data'!BF69</f>
        <v>13.07</v>
      </c>
      <c r="AA70" s="53">
        <f>'[1]Original data'!BH69</f>
        <v>3.2050000000000001</v>
      </c>
      <c r="AB70" s="56">
        <f>'[1]Original data'!BJ69</f>
        <v>0.59</v>
      </c>
      <c r="AC70" s="57">
        <f>'[1]Original data'!BL69</f>
        <v>28</v>
      </c>
      <c r="AD70" s="50">
        <f>'[1]Original data'!BN69</f>
        <v>680</v>
      </c>
      <c r="AE70" s="58">
        <f t="shared" si="1"/>
        <v>243.17065931433024</v>
      </c>
    </row>
    <row r="71" spans="1:31" ht="12.75" x14ac:dyDescent="0.2">
      <c r="A71" s="1" t="s">
        <v>177</v>
      </c>
      <c r="B71" s="50">
        <f>'[1]Original data'!C70</f>
        <v>278427</v>
      </c>
      <c r="C71" s="1">
        <f>'[1]Original data'!D70</f>
        <v>32.4</v>
      </c>
      <c r="D71" s="30">
        <f>'[1]Original data'!F70</f>
        <v>1560000</v>
      </c>
      <c r="E71" s="28">
        <f>D71/'[1]Original data'!G70</f>
        <v>0.312</v>
      </c>
      <c r="F71" s="51">
        <f>'[1]Original data'!I70</f>
        <v>1.391304347826087E-2</v>
      </c>
      <c r="G71" s="51">
        <f>'[1]Original data'!O70</f>
        <v>0.12600000000000003</v>
      </c>
      <c r="H71" s="52">
        <f>'[1]Original data'!S70</f>
        <v>1281</v>
      </c>
      <c r="I71" s="53">
        <f>'[1]Original data'!U70</f>
        <v>36</v>
      </c>
      <c r="J71" s="54">
        <f>'[1]Original data'!W70</f>
        <v>211</v>
      </c>
      <c r="K71" s="52">
        <f>'[1]Original data'!Y70</f>
        <v>17161</v>
      </c>
      <c r="L71" s="51">
        <f>'[1]Original data'!AA70</f>
        <v>6.5000000000000002E-2</v>
      </c>
      <c r="M71" s="51">
        <f>'[1]Original data'!AC70/100</f>
        <v>1.8000000000000002E-2</v>
      </c>
      <c r="N71" s="53">
        <f>'[1]Original data'!AE70</f>
        <v>7.07</v>
      </c>
      <c r="O71" s="30">
        <f>'[1]Original data'!AG70</f>
        <v>197</v>
      </c>
      <c r="P71" s="30">
        <f t="shared" si="0"/>
        <v>70.754632273450497</v>
      </c>
      <c r="Q71" s="55">
        <f>'[1]Original data'!AH70*10</f>
        <v>60</v>
      </c>
      <c r="R71" s="53">
        <f>'[1]Original data'!AJ70</f>
        <v>10.5</v>
      </c>
      <c r="S71">
        <f>'[1]Original data'!AL70</f>
        <v>56</v>
      </c>
      <c r="T71" s="1">
        <f>'[1]Original data'!AN70</f>
        <v>2</v>
      </c>
      <c r="U71" s="1">
        <f>'[1]Original data'!AT70</f>
        <v>1</v>
      </c>
      <c r="V71" s="53">
        <f>'[1]Original data'!AU70</f>
        <v>2</v>
      </c>
      <c r="W71" s="54">
        <f>'[1]Original data'!AW70</f>
        <v>349</v>
      </c>
      <c r="X71" s="53">
        <f>'[1]Original data'!BB70</f>
        <v>21.270000000000003</v>
      </c>
      <c r="Y71" s="51">
        <f>'[1]Original data'!BD70</f>
        <v>0.26900000000000002</v>
      </c>
      <c r="Z71" s="53">
        <f>'[1]Original data'!BF70</f>
        <v>12.1</v>
      </c>
      <c r="AA71" s="53">
        <f>'[1]Original data'!BH70</f>
        <v>3.08</v>
      </c>
      <c r="AB71" s="56">
        <f>'[1]Original data'!BJ70</f>
        <v>0.57999999999999996</v>
      </c>
      <c r="AC71" s="57">
        <f>'[1]Original data'!BL70</f>
        <v>18</v>
      </c>
      <c r="AD71" s="50">
        <f>'[1]Original data'!BN70</f>
        <v>1666</v>
      </c>
      <c r="AE71" s="58">
        <f t="shared" si="1"/>
        <v>598.36150948004331</v>
      </c>
    </row>
    <row r="72" spans="1:31" ht="12.75" x14ac:dyDescent="0.2">
      <c r="A72" s="1" t="s">
        <v>103</v>
      </c>
      <c r="B72" s="50">
        <f>'[1]Original data'!C71</f>
        <v>274409</v>
      </c>
      <c r="C72" s="1">
        <f>'[1]Original data'!D71</f>
        <v>36.700000000000003</v>
      </c>
      <c r="D72" s="30">
        <f>'[1]Original data'!F71</f>
        <v>380000</v>
      </c>
      <c r="E72" s="28">
        <f>D72/'[1]Original data'!G71</f>
        <v>0.30158730158730157</v>
      </c>
      <c r="F72" s="51">
        <f>'[1]Original data'!I71</f>
        <v>1.0153846153846152E-2</v>
      </c>
      <c r="G72" s="51">
        <f>'[1]Original data'!O71</f>
        <v>0.22266666666666668</v>
      </c>
      <c r="H72" s="52">
        <f>'[1]Original data'!S71</f>
        <v>1241</v>
      </c>
      <c r="I72" s="53">
        <f>'[1]Original data'!U71</f>
        <v>31.67</v>
      </c>
      <c r="J72" s="54">
        <f>'[1]Original data'!W71</f>
        <v>169</v>
      </c>
      <c r="K72" s="52">
        <f>'[1]Original data'!Y71</f>
        <v>40869</v>
      </c>
      <c r="L72" s="51">
        <f>'[1]Original data'!AA71</f>
        <v>0.05</v>
      </c>
      <c r="M72" s="51">
        <f>'[1]Original data'!AC71/100</f>
        <v>1.3999999999999999E-2</v>
      </c>
      <c r="N72" s="53">
        <f>'[1]Original data'!AE71</f>
        <v>9.7100000000000009</v>
      </c>
      <c r="O72" s="30">
        <f>'[1]Original data'!AG71</f>
        <v>262</v>
      </c>
      <c r="P72" s="30">
        <f t="shared" si="0"/>
        <v>95.477917998316386</v>
      </c>
      <c r="Q72" s="55">
        <f>'[1]Original data'!AH71*10</f>
        <v>65.400000000000006</v>
      </c>
      <c r="R72" s="53">
        <f>'[1]Original data'!AJ71</f>
        <v>10.5</v>
      </c>
      <c r="S72">
        <f>'[1]Original data'!AL71</f>
        <v>0</v>
      </c>
      <c r="T72" s="1">
        <f>'[1]Original data'!AN71</f>
        <v>0</v>
      </c>
      <c r="U72" s="1">
        <f>'[1]Original data'!AT71</f>
        <v>0</v>
      </c>
      <c r="V72" s="53">
        <f>'[1]Original data'!AU71</f>
        <v>3</v>
      </c>
      <c r="W72" s="54">
        <f>'[1]Original data'!AW71</f>
        <v>337</v>
      </c>
      <c r="X72" s="53">
        <f>'[1]Original data'!BB71</f>
        <v>18.869999999999997</v>
      </c>
      <c r="Y72" s="51">
        <f>'[1]Original data'!BD71</f>
        <v>1.4E-2</v>
      </c>
      <c r="Z72" s="53">
        <f>'[1]Original data'!BF71</f>
        <v>12.63</v>
      </c>
      <c r="AA72" s="53">
        <f>'[1]Original data'!BH71</f>
        <v>3.17</v>
      </c>
      <c r="AB72" s="56">
        <f>'[1]Original data'!BJ71</f>
        <v>0.61</v>
      </c>
      <c r="AC72" s="57">
        <f>'[1]Original data'!BL71</f>
        <v>36</v>
      </c>
      <c r="AD72" s="50">
        <f>'[1]Original data'!BN71</f>
        <v>179</v>
      </c>
      <c r="AE72" s="58">
        <f t="shared" si="1"/>
        <v>65.231096647704703</v>
      </c>
    </row>
    <row r="73" spans="1:31" ht="12.75" x14ac:dyDescent="0.2">
      <c r="A73" s="1" t="s">
        <v>108</v>
      </c>
      <c r="B73" s="50">
        <f>'[1]Original data'!C72</f>
        <v>270811</v>
      </c>
      <c r="C73" s="1">
        <f>'[1]Original data'!D72</f>
        <v>40.4</v>
      </c>
      <c r="D73" s="30">
        <f>'[1]Original data'!F72</f>
        <v>240000</v>
      </c>
      <c r="E73" s="28">
        <f>D73/'[1]Original data'!G72</f>
        <v>0.33333333333333331</v>
      </c>
      <c r="F73" s="51">
        <f>'[1]Original data'!I72</f>
        <v>1.3285714285714286E-2</v>
      </c>
      <c r="G73" s="51">
        <f>'[1]Original data'!O72</f>
        <v>0.28933333333333333</v>
      </c>
      <c r="H73" s="52">
        <f>'[1]Original data'!S72</f>
        <v>1065</v>
      </c>
      <c r="I73" s="53">
        <f>'[1]Original data'!U72</f>
        <v>47.5</v>
      </c>
      <c r="J73" s="54">
        <f>'[1]Original data'!W72</f>
        <v>218</v>
      </c>
      <c r="K73" s="52">
        <f>'[1]Original data'!Y72</f>
        <v>34302</v>
      </c>
      <c r="L73" s="51">
        <f>'[1]Original data'!AA72</f>
        <v>7.3999999999999996E-2</v>
      </c>
      <c r="M73" s="51">
        <f>'[1]Original data'!AC72/100</f>
        <v>2.75E-2</v>
      </c>
      <c r="N73" s="53">
        <f>'[1]Original data'!AE72</f>
        <v>9.4499999999999993</v>
      </c>
      <c r="O73" s="30">
        <f>'[1]Original data'!AG72</f>
        <v>236</v>
      </c>
      <c r="P73" s="30">
        <f t="shared" si="0"/>
        <v>87.145647702641327</v>
      </c>
      <c r="Q73" s="55">
        <f>'[1]Original data'!AH72*10</f>
        <v>56.8</v>
      </c>
      <c r="R73" s="53">
        <f>'[1]Original data'!AJ72</f>
        <v>6.75</v>
      </c>
      <c r="S73">
        <f>'[1]Original data'!AL72</f>
        <v>6</v>
      </c>
      <c r="T73" s="1">
        <f>'[1]Original data'!AN72</f>
        <v>0</v>
      </c>
      <c r="U73" s="1">
        <f>'[1]Original data'!AT72</f>
        <v>0</v>
      </c>
      <c r="V73" s="53">
        <f>'[1]Original data'!AU72</f>
        <v>1.33</v>
      </c>
      <c r="W73" s="54">
        <f>'[1]Original data'!AW72</f>
        <v>267</v>
      </c>
      <c r="X73" s="53">
        <f>'[1]Original data'!BB72</f>
        <v>19.47</v>
      </c>
      <c r="Y73" s="51">
        <f>'[1]Original data'!BD72</f>
        <v>1.2999999999999999E-2</v>
      </c>
      <c r="Z73" s="53">
        <f>'[1]Original data'!BF72</f>
        <v>16.100000000000001</v>
      </c>
      <c r="AA73" s="53">
        <f>'[1]Original data'!BH72</f>
        <v>3.41</v>
      </c>
      <c r="AB73" s="56">
        <f>'[1]Original data'!BJ72</f>
        <v>0.85</v>
      </c>
      <c r="AC73" s="57">
        <f>'[1]Original data'!BL72</f>
        <v>28</v>
      </c>
      <c r="AD73" s="50">
        <f>'[1]Original data'!BN72</f>
        <v>167</v>
      </c>
      <c r="AE73" s="58">
        <f t="shared" si="1"/>
        <v>61.666623586191108</v>
      </c>
    </row>
    <row r="74" spans="1:31" ht="12.75" x14ac:dyDescent="0.2">
      <c r="A74" s="1" t="s">
        <v>95</v>
      </c>
      <c r="B74" s="50">
        <f>'[1]Original data'!C73</f>
        <v>268738</v>
      </c>
      <c r="C74" s="1">
        <f>'[1]Original data'!D73</f>
        <v>31.9</v>
      </c>
      <c r="D74" s="30">
        <f>'[1]Original data'!F73</f>
        <v>34000</v>
      </c>
      <c r="E74" s="28">
        <f>D74/'[1]Original data'!G73</f>
        <v>0.33333333333333331</v>
      </c>
      <c r="F74" s="51">
        <f>'[1]Original data'!I73</f>
        <v>1.0684115007784406E-2</v>
      </c>
      <c r="G74" s="51">
        <f>'[1]Original data'!O73</f>
        <v>0.35000000000000003</v>
      </c>
      <c r="H74" s="52">
        <f>'[1]Original data'!S73</f>
        <v>825</v>
      </c>
      <c r="I74" s="53">
        <f>'[1]Original data'!U73</f>
        <v>39</v>
      </c>
      <c r="J74" s="54">
        <f>'[1]Original data'!W73</f>
        <v>179</v>
      </c>
      <c r="K74" s="52">
        <f>'[1]Original data'!Y73</f>
        <v>26149</v>
      </c>
      <c r="L74" s="51">
        <f>'[1]Original data'!AA73</f>
        <v>0.03</v>
      </c>
      <c r="M74" s="51">
        <f>'[1]Original data'!AC73/100</f>
        <v>2.4E-2</v>
      </c>
      <c r="N74" s="53">
        <f>'[1]Original data'!AE73</f>
        <v>11.02</v>
      </c>
      <c r="O74" s="30">
        <f>'[1]Original data'!AG73</f>
        <v>145</v>
      </c>
      <c r="P74" s="30">
        <f t="shared" si="0"/>
        <v>53.955897565658745</v>
      </c>
      <c r="Q74" s="55">
        <f>'[1]Original data'!AH73*10</f>
        <v>62.199999999999996</v>
      </c>
      <c r="R74" s="53">
        <f>'[1]Original data'!AJ73</f>
        <v>12.5</v>
      </c>
      <c r="S74">
        <f>'[1]Original data'!AL73</f>
        <v>4</v>
      </c>
      <c r="T74" s="1">
        <f>'[1]Original data'!AN73</f>
        <v>6</v>
      </c>
      <c r="U74" s="1">
        <f>'[1]Original data'!AT73</f>
        <v>0</v>
      </c>
      <c r="V74" s="53">
        <f>'[1]Original data'!AU73</f>
        <v>3</v>
      </c>
      <c r="W74" s="54">
        <f>'[1]Original data'!AW73</f>
        <v>340</v>
      </c>
      <c r="X74" s="53">
        <f>'[1]Original data'!BB73</f>
        <v>19.869999999999997</v>
      </c>
      <c r="Y74" s="51">
        <f>'[1]Original data'!BD73</f>
        <v>1.2E-2</v>
      </c>
      <c r="Z74" s="53">
        <f>'[1]Original data'!BF73</f>
        <v>16.29</v>
      </c>
      <c r="AA74" s="53">
        <f>'[1]Original data'!BH73</f>
        <v>3.218</v>
      </c>
      <c r="AB74" s="56">
        <f>'[1]Original data'!BJ73</f>
        <v>0.59</v>
      </c>
      <c r="AC74" s="57">
        <f>'[1]Original data'!BL73</f>
        <v>40</v>
      </c>
      <c r="AD74" s="50">
        <f>'[1]Original data'!BN73</f>
        <v>461</v>
      </c>
      <c r="AE74" s="58">
        <f t="shared" si="1"/>
        <v>171.54254329495643</v>
      </c>
    </row>
    <row r="75" spans="1:31" ht="12.75" x14ac:dyDescent="0.2">
      <c r="A75" s="1" t="s">
        <v>195</v>
      </c>
      <c r="B75" s="50">
        <f>'[1]Original data'!C74</f>
        <v>258959</v>
      </c>
      <c r="C75" s="1">
        <f>'[1]Original data'!D74</f>
        <v>33.299999999999997</v>
      </c>
      <c r="D75" s="30">
        <f>'[1]Original data'!F74</f>
        <v>94000</v>
      </c>
      <c r="E75" s="28">
        <f>D75/'[1]Original data'!G74</f>
        <v>0.33571428571428569</v>
      </c>
      <c r="F75" s="51">
        <f>'[1]Original data'!I74</f>
        <v>8.9655172413793099E-3</v>
      </c>
      <c r="G75" s="51">
        <f>'[1]Original data'!O74</f>
        <v>0.15</v>
      </c>
      <c r="H75" s="52">
        <f>'[1]Original data'!S74</f>
        <v>1032</v>
      </c>
      <c r="I75" s="53">
        <f>'[1]Original data'!U74</f>
        <v>41.67</v>
      </c>
      <c r="J75" s="54">
        <f>'[1]Original data'!W74</f>
        <v>221</v>
      </c>
      <c r="K75" s="52">
        <f>'[1]Original data'!Y74</f>
        <v>20245</v>
      </c>
      <c r="L75" s="51">
        <f>'[1]Original data'!AA74</f>
        <v>6.0999999999999999E-2</v>
      </c>
      <c r="M75" s="51">
        <f>'[1]Original data'!AC74/100</f>
        <v>8.0000000000000002E-3</v>
      </c>
      <c r="N75" s="53">
        <f>'[1]Original data'!AE74</f>
        <v>13.35</v>
      </c>
      <c r="O75" s="30">
        <f>'[1]Original data'!AG74</f>
        <v>384</v>
      </c>
      <c r="P75" s="30">
        <f t="shared" si="0"/>
        <v>148.28602211160842</v>
      </c>
      <c r="Q75" s="55">
        <f>'[1]Original data'!AH74*10</f>
        <v>81.099999999999994</v>
      </c>
      <c r="R75" s="53">
        <f>'[1]Original data'!AJ74</f>
        <v>10.5</v>
      </c>
      <c r="S75">
        <f>'[1]Original data'!AL74</f>
        <v>39</v>
      </c>
      <c r="T75" s="1">
        <f>'[1]Original data'!AN74</f>
        <v>3</v>
      </c>
      <c r="U75" s="1">
        <f>'[1]Original data'!AT74</f>
        <v>1</v>
      </c>
      <c r="V75" s="53">
        <f>'[1]Original data'!AU74</f>
        <v>2.9</v>
      </c>
      <c r="W75" s="54">
        <f>'[1]Original data'!AW74</f>
        <v>346</v>
      </c>
      <c r="X75" s="53">
        <f>'[1]Original data'!BB74</f>
        <v>20.97</v>
      </c>
      <c r="Y75" s="51">
        <f>'[1]Original data'!BD74</f>
        <v>0.126</v>
      </c>
      <c r="Z75" s="53">
        <f>'[1]Original data'!BF74</f>
        <v>16.8</v>
      </c>
      <c r="AA75" s="53">
        <f>'[1]Original data'!BH74</f>
        <v>3.605</v>
      </c>
      <c r="AB75" s="56">
        <f>'[1]Original data'!BJ74</f>
        <v>0.48</v>
      </c>
      <c r="AC75" s="57">
        <f>'[1]Original data'!BL74</f>
        <v>65</v>
      </c>
      <c r="AD75" s="50">
        <f>'[1]Original data'!BN74</f>
        <v>1555</v>
      </c>
      <c r="AE75" s="58">
        <f t="shared" si="1"/>
        <v>600.48115724883098</v>
      </c>
    </row>
    <row r="76" spans="1:31" ht="12.75" x14ac:dyDescent="0.2">
      <c r="A76" s="1" t="s">
        <v>186</v>
      </c>
      <c r="B76" s="50">
        <f>'[1]Original data'!C75</f>
        <v>257342</v>
      </c>
      <c r="C76" s="1">
        <f>'[1]Original data'!D75</f>
        <v>33.1</v>
      </c>
      <c r="D76" s="30">
        <f>'[1]Original data'!F75</f>
        <v>1640000</v>
      </c>
      <c r="E76" s="28">
        <f>D76/'[1]Original data'!G75</f>
        <v>0.31538461538461537</v>
      </c>
      <c r="F76" s="51">
        <f>'[1]Original data'!I75</f>
        <v>1.375E-2</v>
      </c>
      <c r="G76" s="51">
        <f>'[1]Original data'!O75</f>
        <v>5.3333333333333344E-2</v>
      </c>
      <c r="H76" s="52">
        <f>'[1]Original data'!S75</f>
        <v>2286</v>
      </c>
      <c r="I76" s="53">
        <f>'[1]Original data'!U75</f>
        <v>57.5</v>
      </c>
      <c r="J76" s="54">
        <f>'[1]Original data'!W75</f>
        <v>211</v>
      </c>
      <c r="K76" s="52">
        <f>'[1]Original data'!Y75</f>
        <v>24780</v>
      </c>
      <c r="L76" s="51">
        <f>'[1]Original data'!AA75</f>
        <v>7.5999999999999998E-2</v>
      </c>
      <c r="M76" s="51">
        <f>'[1]Original data'!AC75/100</f>
        <v>1.3899999999999999E-2</v>
      </c>
      <c r="N76" s="53">
        <f>'[1]Original data'!AE75</f>
        <v>16.11</v>
      </c>
      <c r="O76" s="30">
        <f>'[1]Original data'!AG75</f>
        <v>269</v>
      </c>
      <c r="P76" s="30">
        <f t="shared" si="0"/>
        <v>104.53015831073047</v>
      </c>
      <c r="Q76" s="55">
        <f>'[1]Original data'!AH75*10</f>
        <v>62.300000000000004</v>
      </c>
      <c r="R76" s="53">
        <f>'[1]Original data'!AJ75</f>
        <v>11.75</v>
      </c>
      <c r="S76">
        <f>'[1]Original data'!AL75</f>
        <v>0</v>
      </c>
      <c r="T76" s="1">
        <f>'[1]Original data'!AN75</f>
        <v>0</v>
      </c>
      <c r="U76" s="1">
        <f>'[1]Original data'!AT75</f>
        <v>0</v>
      </c>
      <c r="V76" s="53">
        <f>'[1]Original data'!AU75</f>
        <v>2</v>
      </c>
      <c r="W76" s="54">
        <f>'[1]Original data'!AW75</f>
        <v>349</v>
      </c>
      <c r="X76" s="53">
        <f>'[1]Original data'!BB75</f>
        <v>21.270000000000003</v>
      </c>
      <c r="Y76" s="51">
        <f>'[1]Original data'!BD75</f>
        <v>3.4000000000000002E-2</v>
      </c>
      <c r="Z76" s="53">
        <f>'[1]Original data'!BF75</f>
        <v>13.5</v>
      </c>
      <c r="AA76" s="53">
        <f>'[1]Original data'!BH75</f>
        <v>3.1030000000000002</v>
      </c>
      <c r="AB76" s="56">
        <f>'[1]Original data'!BJ75</f>
        <v>0.56000000000000005</v>
      </c>
      <c r="AC76" s="57">
        <f>'[1]Original data'!BL75</f>
        <v>84</v>
      </c>
      <c r="AD76" s="50">
        <f>'[1]Original data'!BN75</f>
        <v>842</v>
      </c>
      <c r="AE76" s="58">
        <f t="shared" si="1"/>
        <v>327.19105315105969</v>
      </c>
    </row>
    <row r="77" spans="1:31" ht="12.75" x14ac:dyDescent="0.2">
      <c r="A77" s="1" t="s">
        <v>173</v>
      </c>
      <c r="B77" s="50">
        <f>'[1]Original data'!C76</f>
        <v>256780</v>
      </c>
      <c r="C77" s="1">
        <f>'[1]Original data'!D76</f>
        <v>33.799999999999997</v>
      </c>
      <c r="D77" s="30">
        <f>'[1]Original data'!F76</f>
        <v>260000</v>
      </c>
      <c r="E77" s="28">
        <f>D77/'[1]Original data'!G76</f>
        <v>0.30232558139534882</v>
      </c>
      <c r="F77" s="51">
        <f>'[1]Original data'!I76</f>
        <v>1.2151898734177215E-2</v>
      </c>
      <c r="G77" s="51">
        <f>'[1]Original data'!O76</f>
        <v>0.19266666666666668</v>
      </c>
      <c r="H77" s="52">
        <f>'[1]Original data'!S76</f>
        <v>1506</v>
      </c>
      <c r="I77" s="53">
        <f>'[1]Original data'!U76</f>
        <v>36</v>
      </c>
      <c r="J77" s="54">
        <f>'[1]Original data'!W76</f>
        <v>218</v>
      </c>
      <c r="K77" s="52">
        <f>'[1]Original data'!Y76</f>
        <v>25193</v>
      </c>
      <c r="L77" s="51">
        <f>'[1]Original data'!AA76</f>
        <v>7.8E-2</v>
      </c>
      <c r="M77" s="51">
        <f>'[1]Original data'!AC76/100</f>
        <v>1.8000000000000002E-2</v>
      </c>
      <c r="N77" s="53">
        <f>'[1]Original data'!AE76</f>
        <v>12.58</v>
      </c>
      <c r="O77" s="30">
        <f>'[1]Original data'!AG76</f>
        <v>201</v>
      </c>
      <c r="P77" s="30">
        <f t="shared" si="0"/>
        <v>78.277124386634469</v>
      </c>
      <c r="Q77" s="55">
        <f>'[1]Original data'!AH76*10</f>
        <v>75.599999999999994</v>
      </c>
      <c r="R77" s="53">
        <f>'[1]Original data'!AJ76</f>
        <v>11.49</v>
      </c>
      <c r="S77">
        <f>'[1]Original data'!AL76</f>
        <v>6</v>
      </c>
      <c r="T77" s="1">
        <f>'[1]Original data'!AN76</f>
        <v>0</v>
      </c>
      <c r="U77" s="1">
        <f>'[1]Original data'!AT76</f>
        <v>0</v>
      </c>
      <c r="V77" s="53">
        <f>'[1]Original data'!AU76</f>
        <v>2.4</v>
      </c>
      <c r="W77" s="54">
        <f>'[1]Original data'!AW76</f>
        <v>245</v>
      </c>
      <c r="X77" s="53">
        <f>'[1]Original data'!BB76</f>
        <v>21.270000000000003</v>
      </c>
      <c r="Y77" s="51">
        <f>'[1]Original data'!BD76</f>
        <v>3.4000000000000002E-2</v>
      </c>
      <c r="Z77" s="53">
        <f>'[1]Original data'!BF76</f>
        <v>17.5</v>
      </c>
      <c r="AA77" s="53">
        <f>'[1]Original data'!BH76</f>
        <v>3.61</v>
      </c>
      <c r="AB77" s="56">
        <f>'[1]Original data'!BJ76</f>
        <v>0.73</v>
      </c>
      <c r="AC77" s="57">
        <f>'[1]Original data'!BL76</f>
        <v>40</v>
      </c>
      <c r="AD77" s="50">
        <f>'[1]Original data'!BN76</f>
        <v>298</v>
      </c>
      <c r="AE77" s="58">
        <f t="shared" si="1"/>
        <v>116.05265207570683</v>
      </c>
    </row>
    <row r="78" spans="1:31" ht="12.75" x14ac:dyDescent="0.2">
      <c r="A78" s="1" t="s">
        <v>130</v>
      </c>
      <c r="B78" s="50">
        <f>'[1]Original data'!C77</f>
        <v>256496</v>
      </c>
      <c r="C78" s="1">
        <f>'[1]Original data'!D77</f>
        <v>34.6</v>
      </c>
      <c r="D78" s="30">
        <f>'[1]Original data'!F77</f>
        <v>36000</v>
      </c>
      <c r="E78" s="28">
        <f>D78/'[1]Original data'!G77</f>
        <v>0.32142857142857145</v>
      </c>
      <c r="F78" s="51">
        <f>'[1]Original data'!I77</f>
        <v>9.4842311829289178E-3</v>
      </c>
      <c r="G78" s="51">
        <f>'[1]Original data'!O77</f>
        <v>0.26733333333333331</v>
      </c>
      <c r="H78" s="52">
        <f>'[1]Original data'!S77</f>
        <v>660</v>
      </c>
      <c r="I78" s="53">
        <f>'[1]Original data'!U77</f>
        <v>38.33</v>
      </c>
      <c r="J78" s="54">
        <f>'[1]Original data'!W77</f>
        <v>171</v>
      </c>
      <c r="K78" s="52">
        <f>'[1]Original data'!Y77</f>
        <v>23585</v>
      </c>
      <c r="L78" s="51">
        <f>'[1]Original data'!AA77</f>
        <v>4.9000000000000002E-2</v>
      </c>
      <c r="M78" s="51">
        <f>'[1]Original data'!AC77/100</f>
        <v>3.2000000000000001E-2</v>
      </c>
      <c r="N78" s="53">
        <f>'[1]Original data'!AE77</f>
        <v>9.66</v>
      </c>
      <c r="O78" s="30">
        <f>'[1]Original data'!AG77</f>
        <v>131</v>
      </c>
      <c r="P78" s="30">
        <f t="shared" si="0"/>
        <v>51.072921215145655</v>
      </c>
      <c r="Q78" s="55">
        <f>'[1]Original data'!AH77*10</f>
        <v>66.5</v>
      </c>
      <c r="R78" s="53">
        <f>'[1]Original data'!AJ77</f>
        <v>10</v>
      </c>
      <c r="S78">
        <f>'[1]Original data'!AL77</f>
        <v>36</v>
      </c>
      <c r="T78" s="1">
        <f>'[1]Original data'!AN77</f>
        <v>2</v>
      </c>
      <c r="U78" s="1">
        <f>'[1]Original data'!AT77</f>
        <v>0</v>
      </c>
      <c r="V78" s="53">
        <f>'[1]Original data'!AU77</f>
        <v>3</v>
      </c>
      <c r="W78" s="54">
        <f>'[1]Original data'!AW77</f>
        <v>332</v>
      </c>
      <c r="X78" s="53">
        <f>'[1]Original data'!BB77</f>
        <v>19.47</v>
      </c>
      <c r="Y78" s="51">
        <f>'[1]Original data'!BD77</f>
        <v>8.0000000000000002E-3</v>
      </c>
      <c r="Z78" s="53">
        <f>'[1]Original data'!BF77</f>
        <v>14.69</v>
      </c>
      <c r="AA78" s="53">
        <f>'[1]Original data'!BH77</f>
        <v>3.1459999999999999</v>
      </c>
      <c r="AB78" s="56">
        <f>'[1]Original data'!BJ77</f>
        <v>0.49</v>
      </c>
      <c r="AC78" s="57">
        <f>'[1]Original data'!BL77</f>
        <v>28</v>
      </c>
      <c r="AD78" s="50">
        <f>'[1]Original data'!BN77</f>
        <v>397</v>
      </c>
      <c r="AE78" s="58">
        <f t="shared" si="1"/>
        <v>154.77824215582308</v>
      </c>
    </row>
    <row r="79" spans="1:31" ht="12.75" x14ac:dyDescent="0.2">
      <c r="A79" s="1" t="s">
        <v>135</v>
      </c>
      <c r="B79" s="50">
        <f>'[1]Original data'!C78</f>
        <v>255483</v>
      </c>
      <c r="C79" s="1">
        <f>'[1]Original data'!D78</f>
        <v>32.299999999999997</v>
      </c>
      <c r="D79" s="30">
        <f>'[1]Original data'!F78</f>
        <v>240000</v>
      </c>
      <c r="E79" s="28">
        <f>D79/'[1]Original data'!G78</f>
        <v>0.33333333333333331</v>
      </c>
      <c r="F79" s="51">
        <f>'[1]Original data'!I78</f>
        <v>1.1690140845070423E-2</v>
      </c>
      <c r="G79" s="51">
        <f>'[1]Original data'!O78</f>
        <v>0.16066666666666665</v>
      </c>
      <c r="H79" s="52">
        <f>'[1]Original data'!S78</f>
        <v>1030</v>
      </c>
      <c r="I79" s="53">
        <f>'[1]Original data'!U78</f>
        <v>53.89</v>
      </c>
      <c r="J79" s="54">
        <f>'[1]Original data'!W78</f>
        <v>159</v>
      </c>
      <c r="K79" s="52">
        <f>'[1]Original data'!Y78</f>
        <v>25550</v>
      </c>
      <c r="L79" s="51">
        <f>'[1]Original data'!AA78</f>
        <v>6.3E-2</v>
      </c>
      <c r="M79" s="51">
        <f>'[1]Original data'!AC78/100</f>
        <v>3.4000000000000002E-2</v>
      </c>
      <c r="N79" s="53">
        <f>'[1]Original data'!AE78</f>
        <v>12.16</v>
      </c>
      <c r="O79" s="30">
        <f>'[1]Original data'!AG78</f>
        <v>829</v>
      </c>
      <c r="P79" s="30">
        <f t="shared" si="0"/>
        <v>324.48342942583264</v>
      </c>
      <c r="Q79" s="55">
        <f>'[1]Original data'!AH78*10</f>
        <v>82.8</v>
      </c>
      <c r="R79" s="53">
        <f>'[1]Original data'!AJ78</f>
        <v>11.5</v>
      </c>
      <c r="S79">
        <f>'[1]Original data'!AL78</f>
        <v>215</v>
      </c>
      <c r="T79" s="1">
        <f>'[1]Original data'!AN78</f>
        <v>5</v>
      </c>
      <c r="U79" s="1">
        <f>'[1]Original data'!AT78</f>
        <v>1</v>
      </c>
      <c r="V79" s="53">
        <f>'[1]Original data'!AU78</f>
        <v>2.2000000000000002</v>
      </c>
      <c r="W79" s="54">
        <f>'[1]Original data'!AW78</f>
        <v>302</v>
      </c>
      <c r="X79" s="53">
        <f>'[1]Original data'!BB78</f>
        <v>20.97</v>
      </c>
      <c r="Y79" s="51">
        <f>'[1]Original data'!BD78</f>
        <v>4.5999999999999999E-2</v>
      </c>
      <c r="Z79" s="53">
        <f>'[1]Original data'!BF78</f>
        <v>13.8</v>
      </c>
      <c r="AA79" s="53">
        <f>'[1]Original data'!BH78</f>
        <v>3.2629999999999999</v>
      </c>
      <c r="AB79" s="56">
        <f>'[1]Original data'!BJ78</f>
        <v>0.65</v>
      </c>
      <c r="AC79" s="57">
        <f>'[1]Original data'!BL78</f>
        <v>39</v>
      </c>
      <c r="AD79" s="50">
        <f>'[1]Original data'!BN78</f>
        <v>1144</v>
      </c>
      <c r="AE79" s="58">
        <f t="shared" si="1"/>
        <v>447.77930429813335</v>
      </c>
    </row>
    <row r="80" spans="1:31" ht="12.75" x14ac:dyDescent="0.2">
      <c r="A80" s="1" t="s">
        <v>181</v>
      </c>
      <c r="B80" s="50">
        <f>'[1]Original data'!C79</f>
        <v>249688</v>
      </c>
      <c r="C80" s="1">
        <f>'[1]Original data'!D79</f>
        <v>41.8</v>
      </c>
      <c r="D80" s="30">
        <f>'[1]Original data'!F79</f>
        <v>182000</v>
      </c>
      <c r="E80" s="28">
        <f>D80/'[1]Original data'!G79</f>
        <v>0.32500000000000001</v>
      </c>
      <c r="F80" s="51">
        <f>'[1]Original data'!I79</f>
        <v>1.2542372881355932E-2</v>
      </c>
      <c r="G80" s="51">
        <f>'[1]Original data'!O79</f>
        <v>0.23466666666666672</v>
      </c>
      <c r="H80" s="52">
        <f>'[1]Original data'!S79</f>
        <v>1246</v>
      </c>
      <c r="I80" s="53">
        <f>'[1]Original data'!U79</f>
        <v>45</v>
      </c>
      <c r="J80" s="54">
        <f>'[1]Original data'!W79</f>
        <v>159</v>
      </c>
      <c r="K80" s="52">
        <f>'[1]Original data'!Y79</f>
        <v>27825</v>
      </c>
      <c r="L80" s="51">
        <f>'[1]Original data'!AA79</f>
        <v>6.8000000000000005E-2</v>
      </c>
      <c r="M80" s="51">
        <f>'[1]Original data'!AC79/100</f>
        <v>1.3000000000000001E-2</v>
      </c>
      <c r="N80" s="53">
        <f>'[1]Original data'!AE79</f>
        <v>13.85</v>
      </c>
      <c r="O80" s="30">
        <f>'[1]Original data'!AG79</f>
        <v>94</v>
      </c>
      <c r="P80" s="30">
        <f t="shared" si="0"/>
        <v>37.646983435327286</v>
      </c>
      <c r="Q80" s="55">
        <f>'[1]Original data'!AH79*10</f>
        <v>89.5</v>
      </c>
      <c r="R80" s="53">
        <f>'[1]Original data'!AJ79</f>
        <v>10.5</v>
      </c>
      <c r="S80">
        <f>'[1]Original data'!AL79</f>
        <v>61</v>
      </c>
      <c r="T80" s="1">
        <f>'[1]Original data'!AN79</f>
        <v>2</v>
      </c>
      <c r="U80" s="1">
        <f>'[1]Original data'!AT79</f>
        <v>1</v>
      </c>
      <c r="V80" s="53">
        <f>'[1]Original data'!AU79</f>
        <v>1.5</v>
      </c>
      <c r="W80" s="54">
        <f>'[1]Original data'!AW79</f>
        <v>302</v>
      </c>
      <c r="X80" s="53">
        <f>'[1]Original data'!BB79</f>
        <v>19.869999999999997</v>
      </c>
      <c r="Y80" s="51">
        <f>'[1]Original data'!BD79</f>
        <v>2.1000000000000001E-2</v>
      </c>
      <c r="Z80" s="53">
        <f>'[1]Original data'!BF79</f>
        <v>11.75</v>
      </c>
      <c r="AA80" s="53">
        <f>'[1]Original data'!BH79</f>
        <v>3.6</v>
      </c>
      <c r="AB80" s="56">
        <f>'[1]Original data'!BJ79</f>
        <v>0.68</v>
      </c>
      <c r="AC80" s="57">
        <f>'[1]Original data'!BL79</f>
        <v>40</v>
      </c>
      <c r="AD80" s="50">
        <f>'[1]Original data'!BN79</f>
        <v>1208</v>
      </c>
      <c r="AE80" s="58">
        <f t="shared" si="1"/>
        <v>483.80378712633365</v>
      </c>
    </row>
    <row r="81" spans="1:31" ht="12.75" x14ac:dyDescent="0.2">
      <c r="A81" s="1" t="s">
        <v>148</v>
      </c>
      <c r="B81" s="50">
        <f>'[1]Original data'!C80</f>
        <v>249146</v>
      </c>
      <c r="C81" s="1">
        <f>'[1]Original data'!D80</f>
        <v>33.9</v>
      </c>
      <c r="D81" s="30">
        <f>'[1]Original data'!F80</f>
        <v>114000</v>
      </c>
      <c r="E81" s="28">
        <f>D81/'[1]Original data'!G80</f>
        <v>0.3352941176470588</v>
      </c>
      <c r="F81" s="51">
        <f>'[1]Original data'!I80</f>
        <v>8.4848484848484857E-3</v>
      </c>
      <c r="G81" s="51">
        <f>'[1]Original data'!O80</f>
        <v>0.26533333333333337</v>
      </c>
      <c r="H81" s="52">
        <f>'[1]Original data'!S80</f>
        <v>1172</v>
      </c>
      <c r="I81" s="53">
        <f>'[1]Original data'!U80</f>
        <v>43.36</v>
      </c>
      <c r="J81" s="54">
        <f>'[1]Original data'!W80</f>
        <v>184</v>
      </c>
      <c r="K81" s="52">
        <f>'[1]Original data'!Y80</f>
        <v>32497</v>
      </c>
      <c r="L81" s="51">
        <f>'[1]Original data'!AA80</f>
        <v>5.3999999999999999E-2</v>
      </c>
      <c r="M81" s="51">
        <f>'[1]Original data'!AC80/100</f>
        <v>0.02</v>
      </c>
      <c r="N81" s="53">
        <f>'[1]Original data'!AE80</f>
        <v>11.06</v>
      </c>
      <c r="O81" s="30">
        <f>'[1]Original data'!AG80</f>
        <v>208</v>
      </c>
      <c r="P81" s="30">
        <f t="shared" si="0"/>
        <v>83.485185393303524</v>
      </c>
      <c r="Q81" s="55">
        <f>'[1]Original data'!AH80*10</f>
        <v>58.6</v>
      </c>
      <c r="R81" s="53">
        <f>'[1]Original data'!AJ80</f>
        <v>10</v>
      </c>
      <c r="S81">
        <f>'[1]Original data'!AL80</f>
        <v>0</v>
      </c>
      <c r="T81" s="1">
        <f>'[1]Original data'!AN80</f>
        <v>0</v>
      </c>
      <c r="U81" s="1">
        <f>'[1]Original data'!AT80</f>
        <v>0</v>
      </c>
      <c r="V81" s="53">
        <f>'[1]Original data'!AU80</f>
        <v>3.17</v>
      </c>
      <c r="W81" s="54">
        <f>'[1]Original data'!AW80</f>
        <v>300</v>
      </c>
      <c r="X81" s="53">
        <f>'[1]Original data'!BB80</f>
        <v>19.869999999999997</v>
      </c>
      <c r="Y81" s="51">
        <f>'[1]Original data'!BD80</f>
        <v>1.2E-2</v>
      </c>
      <c r="Z81" s="53">
        <f>'[1]Original data'!BF80</f>
        <v>12.5</v>
      </c>
      <c r="AA81" s="53">
        <f>'[1]Original data'!BH80</f>
        <v>3.13</v>
      </c>
      <c r="AB81" s="56">
        <f>'[1]Original data'!BJ80</f>
        <v>0.78</v>
      </c>
      <c r="AC81" s="57">
        <f>'[1]Original data'!BL80</f>
        <v>30</v>
      </c>
      <c r="AD81" s="50">
        <f>'[1]Original data'!BN80</f>
        <v>291</v>
      </c>
      <c r="AE81" s="58">
        <f t="shared" si="1"/>
        <v>116.7989853339006</v>
      </c>
    </row>
    <row r="82" spans="1:31" ht="12.75" x14ac:dyDescent="0.2">
      <c r="A82" s="1" t="s">
        <v>171</v>
      </c>
      <c r="B82" s="50">
        <f>'[1]Original data'!C81</f>
        <v>248142</v>
      </c>
      <c r="C82" s="1">
        <f>'[1]Original data'!D81</f>
        <v>28</v>
      </c>
      <c r="D82" s="30">
        <f>'[1]Original data'!F81</f>
        <v>32000</v>
      </c>
      <c r="E82" s="28">
        <f>D82/'[1]Original data'!G81</f>
        <v>0.34042553191489361</v>
      </c>
      <c r="F82" s="51">
        <f>'[1]Original data'!I81</f>
        <v>1.0684115007784406E-2</v>
      </c>
      <c r="G82" s="51">
        <f>'[1]Original data'!O81</f>
        <v>0.36133333333333328</v>
      </c>
      <c r="H82" s="52">
        <f>'[1]Original data'!S81</f>
        <v>872</v>
      </c>
      <c r="I82" s="53">
        <f>'[1]Original data'!U81</f>
        <v>51.29</v>
      </c>
      <c r="J82" s="54">
        <f>'[1]Original data'!W81</f>
        <v>176</v>
      </c>
      <c r="K82" s="52">
        <f>'[1]Original data'!Y81</f>
        <v>14938</v>
      </c>
      <c r="L82" s="51">
        <f>'[1]Original data'!AA81</f>
        <v>0.06</v>
      </c>
      <c r="M82" s="51">
        <f>'[1]Original data'!AC81/100</f>
        <v>2.1000000000000001E-2</v>
      </c>
      <c r="N82" s="53">
        <f>'[1]Original data'!AE81</f>
        <v>9.15</v>
      </c>
      <c r="O82" s="30">
        <f>'[1]Original data'!AG81</f>
        <v>27</v>
      </c>
      <c r="P82" s="30">
        <f t="shared" si="0"/>
        <v>10.880866600575477</v>
      </c>
      <c r="Q82" s="55">
        <f>'[1]Original data'!AH81*10</f>
        <v>55.7</v>
      </c>
      <c r="R82" s="53">
        <f>'[1]Original data'!AJ81</f>
        <v>9.5</v>
      </c>
      <c r="S82">
        <f>'[1]Original data'!AL81</f>
        <v>0</v>
      </c>
      <c r="T82" s="1">
        <f>'[1]Original data'!AN81</f>
        <v>0</v>
      </c>
      <c r="U82" s="1">
        <f>'[1]Original data'!AT81</f>
        <v>0</v>
      </c>
      <c r="V82" s="53">
        <f>'[1]Original data'!AU81</f>
        <v>2.44</v>
      </c>
      <c r="W82" s="54">
        <f>'[1]Original data'!AW81</f>
        <v>337</v>
      </c>
      <c r="X82" s="53">
        <f>'[1]Original data'!BB81</f>
        <v>18.869999999999997</v>
      </c>
      <c r="Y82" s="51">
        <f>'[1]Original data'!BD81</f>
        <v>1.4999999999999999E-2</v>
      </c>
      <c r="Z82" s="53">
        <f>'[1]Original data'!BF81</f>
        <v>13.75</v>
      </c>
      <c r="AA82" s="53">
        <f>'[1]Original data'!BH81</f>
        <v>3.18</v>
      </c>
      <c r="AB82" s="56">
        <f>'[1]Original data'!BJ81</f>
        <v>0.61</v>
      </c>
      <c r="AC82" s="57">
        <f>'[1]Original data'!BL81</f>
        <v>44</v>
      </c>
      <c r="AD82" s="50">
        <f>'[1]Original data'!BN81</f>
        <v>502</v>
      </c>
      <c r="AE82" s="58">
        <f t="shared" si="1"/>
        <v>202.30351975884776</v>
      </c>
    </row>
    <row r="83" spans="1:31" ht="12.75" x14ac:dyDescent="0.2">
      <c r="A83" s="1" t="s">
        <v>188</v>
      </c>
      <c r="B83" s="50">
        <f>'[1]Original data'!C82</f>
        <v>246139</v>
      </c>
      <c r="C83" s="1">
        <f>'[1]Original data'!D82</f>
        <v>37.1</v>
      </c>
      <c r="D83" s="30">
        <f>'[1]Original data'!F82</f>
        <v>154000</v>
      </c>
      <c r="E83" s="28">
        <f>D83/'[1]Original data'!G82</f>
        <v>0.33478260869565218</v>
      </c>
      <c r="F83" s="51">
        <f>'[1]Original data'!I82</f>
        <v>0.01</v>
      </c>
      <c r="G83" s="51">
        <f>'[1]Original data'!O82</f>
        <v>0.15799999999999997</v>
      </c>
      <c r="H83" s="52">
        <f>'[1]Original data'!S82</f>
        <v>980</v>
      </c>
      <c r="I83" s="53">
        <f>'[1]Original data'!U82</f>
        <v>59.99</v>
      </c>
      <c r="J83" s="54">
        <f>'[1]Original data'!W82</f>
        <v>202</v>
      </c>
      <c r="K83" s="52">
        <f>'[1]Original data'!Y82</f>
        <v>24631</v>
      </c>
      <c r="L83" s="51">
        <f>'[1]Original data'!AA82</f>
        <v>6.0999999999999999E-2</v>
      </c>
      <c r="M83" s="51">
        <f>'[1]Original data'!AC82/100</f>
        <v>0</v>
      </c>
      <c r="N83" s="53">
        <f>'[1]Original data'!AE82</f>
        <v>7.55</v>
      </c>
      <c r="O83" s="30">
        <f>'[1]Original data'!AG82</f>
        <v>157</v>
      </c>
      <c r="P83" s="30">
        <f t="shared" si="0"/>
        <v>63.785097038665143</v>
      </c>
      <c r="Q83" s="55">
        <f>'[1]Original data'!AH82*10</f>
        <v>89</v>
      </c>
      <c r="R83" s="53">
        <f>'[1]Original data'!AJ82</f>
        <v>15</v>
      </c>
      <c r="S83">
        <f>'[1]Original data'!AL82</f>
        <v>41</v>
      </c>
      <c r="T83" s="1">
        <f>'[1]Original data'!AN82</f>
        <v>6</v>
      </c>
      <c r="U83" s="1">
        <f>'[1]Original data'!AT82</f>
        <v>0</v>
      </c>
      <c r="V83" s="53">
        <f>'[1]Original data'!AU82</f>
        <v>2.69</v>
      </c>
      <c r="W83" s="54">
        <f>'[1]Original data'!AW82</f>
        <v>367</v>
      </c>
      <c r="X83" s="53">
        <f>'[1]Original data'!BB82</f>
        <v>18.869999999999997</v>
      </c>
      <c r="Y83" s="51">
        <f>'[1]Original data'!BD82</f>
        <v>4.4999999999999998E-2</v>
      </c>
      <c r="Z83" s="53">
        <f>'[1]Original data'!BF82</f>
        <v>13.2</v>
      </c>
      <c r="AA83" s="53">
        <f>'[1]Original data'!BH82</f>
        <v>3.15</v>
      </c>
      <c r="AB83" s="56">
        <f>'[1]Original data'!BJ82</f>
        <v>0.57999999999999996</v>
      </c>
      <c r="AC83" s="57">
        <f>'[1]Original data'!BL82</f>
        <v>44</v>
      </c>
      <c r="AD83" s="50">
        <f>'[1]Original data'!BN82</f>
        <v>643</v>
      </c>
      <c r="AE83" s="58">
        <f t="shared" si="1"/>
        <v>261.23450570612539</v>
      </c>
    </row>
    <row r="84" spans="1:31" ht="12.75" x14ac:dyDescent="0.2">
      <c r="A84" s="1" t="s">
        <v>172</v>
      </c>
      <c r="B84" s="50">
        <f>'[1]Original data'!C83</f>
        <v>245475</v>
      </c>
      <c r="C84" s="1">
        <f>'[1]Original data'!D83</f>
        <v>32.1</v>
      </c>
      <c r="D84" s="30">
        <f>'[1]Original data'!F83</f>
        <v>128000</v>
      </c>
      <c r="E84" s="28">
        <f>D84/'[1]Original data'!G83</f>
        <v>0.32</v>
      </c>
      <c r="F84" s="51">
        <f>'[1]Original data'!I83</f>
        <v>9.2499999999999995E-3</v>
      </c>
      <c r="G84" s="51">
        <f>'[1]Original data'!O83</f>
        <v>0.11333333333333333</v>
      </c>
      <c r="H84" s="52">
        <f>'[1]Original data'!S83</f>
        <v>1040</v>
      </c>
      <c r="I84" s="53">
        <f>'[1]Original data'!U83</f>
        <v>57.5</v>
      </c>
      <c r="J84" s="54">
        <f>'[1]Original data'!W83</f>
        <v>160</v>
      </c>
      <c r="K84" s="52">
        <f>'[1]Original data'!Y83</f>
        <v>27748</v>
      </c>
      <c r="L84" s="51">
        <f>'[1]Original data'!AA83</f>
        <v>5.7000000000000002E-2</v>
      </c>
      <c r="M84" s="51">
        <f>'[1]Original data'!AC83/100</f>
        <v>0.02</v>
      </c>
      <c r="N84" s="53">
        <f>'[1]Original data'!AE83</f>
        <v>13.88</v>
      </c>
      <c r="O84" s="30">
        <f>'[1]Original data'!AG83</f>
        <v>235</v>
      </c>
      <c r="P84" s="30">
        <f t="shared" si="0"/>
        <v>95.732763010489862</v>
      </c>
      <c r="Q84" s="55">
        <f>'[1]Original data'!AH83*10</f>
        <v>77.099999999999994</v>
      </c>
      <c r="R84" s="53">
        <f>'[1]Original data'!AJ83</f>
        <v>10</v>
      </c>
      <c r="S84">
        <f>'[1]Original data'!AL83</f>
        <v>41</v>
      </c>
      <c r="T84" s="1">
        <f>'[1]Original data'!AN83</f>
        <v>6</v>
      </c>
      <c r="U84" s="1">
        <f>'[1]Original data'!AT83</f>
        <v>0</v>
      </c>
      <c r="V84" s="53">
        <f>'[1]Original data'!AU83</f>
        <v>5</v>
      </c>
      <c r="W84" s="54">
        <f>'[1]Original data'!AW83</f>
        <v>348</v>
      </c>
      <c r="X84" s="53">
        <f>'[1]Original data'!BB83</f>
        <v>18.869999999999997</v>
      </c>
      <c r="Y84" s="51">
        <f>'[1]Original data'!BD83</f>
        <v>3.5000000000000003E-2</v>
      </c>
      <c r="Z84" s="53">
        <f>'[1]Original data'!BF83</f>
        <v>13.35</v>
      </c>
      <c r="AA84" s="53">
        <f>'[1]Original data'!BH83</f>
        <v>3.266</v>
      </c>
      <c r="AB84" s="56">
        <f>'[1]Original data'!BJ83</f>
        <v>0.59</v>
      </c>
      <c r="AC84" s="57">
        <f>'[1]Original data'!BL83</f>
        <v>28</v>
      </c>
      <c r="AD84" s="50">
        <f>'[1]Original data'!BN83</f>
        <v>718</v>
      </c>
      <c r="AE84" s="58">
        <f t="shared" si="1"/>
        <v>292.49414400651796</v>
      </c>
    </row>
    <row r="85" spans="1:31" ht="12.75" x14ac:dyDescent="0.2">
      <c r="A85" s="1" t="s">
        <v>67</v>
      </c>
      <c r="B85" s="50">
        <f>'[1]Original data'!C84</f>
        <v>243344</v>
      </c>
      <c r="C85" s="1">
        <f>'[1]Original data'!D84</f>
        <v>30.7</v>
      </c>
      <c r="D85" s="30">
        <f>'[1]Original data'!F84</f>
        <v>54000</v>
      </c>
      <c r="E85" s="28">
        <f>D85/'[1]Original data'!G84</f>
        <v>0.31034482758620691</v>
      </c>
      <c r="F85" s="51">
        <f>'[1]Original data'!I84</f>
        <v>8.9411764705882354E-3</v>
      </c>
      <c r="G85" s="51">
        <f>'[1]Original data'!O84</f>
        <v>0.30266666666666669</v>
      </c>
      <c r="H85" s="52">
        <f>'[1]Original data'!S84</f>
        <v>1149</v>
      </c>
      <c r="I85" s="53">
        <f>'[1]Original data'!U84</f>
        <v>33.33</v>
      </c>
      <c r="J85" s="54">
        <f>'[1]Original data'!W84</f>
        <v>155</v>
      </c>
      <c r="K85" s="52">
        <f>'[1]Original data'!Y84</f>
        <v>31105</v>
      </c>
      <c r="L85" s="51">
        <f>'[1]Original data'!AA84</f>
        <v>3.5999999999999997E-2</v>
      </c>
      <c r="M85" s="51">
        <f>'[1]Original data'!AC84/100</f>
        <v>2.3E-2</v>
      </c>
      <c r="N85" s="53">
        <f>'[1]Original data'!AE84</f>
        <v>13.74</v>
      </c>
      <c r="O85" s="30">
        <f>'[1]Original data'!AG84</f>
        <v>374</v>
      </c>
      <c r="P85" s="30">
        <f t="shared" si="0"/>
        <v>153.69189295811691</v>
      </c>
      <c r="Q85" s="55">
        <f>'[1]Original data'!AH84*10</f>
        <v>80.3</v>
      </c>
      <c r="R85" s="53">
        <f>'[1]Original data'!AJ84</f>
        <v>10.33</v>
      </c>
      <c r="S85">
        <f>'[1]Original data'!AL84</f>
        <v>0</v>
      </c>
      <c r="T85" s="1">
        <f>'[1]Original data'!AN84</f>
        <v>5</v>
      </c>
      <c r="U85" s="1">
        <f>'[1]Original data'!AT84</f>
        <v>0</v>
      </c>
      <c r="V85" s="53">
        <f>'[1]Original data'!AU84</f>
        <v>1.78</v>
      </c>
      <c r="W85" s="54">
        <f>'[1]Original data'!AW84</f>
        <v>352</v>
      </c>
      <c r="X85" s="53">
        <f>'[1]Original data'!BB84</f>
        <v>18.869999999999997</v>
      </c>
      <c r="Y85" s="51">
        <f>'[1]Original data'!BD84</f>
        <v>8.5999999999999993E-2</v>
      </c>
      <c r="Z85" s="53">
        <f>'[1]Original data'!BF84</f>
        <v>16.27</v>
      </c>
      <c r="AA85" s="53">
        <f>'[1]Original data'!BH84</f>
        <v>3.282</v>
      </c>
      <c r="AB85" s="56">
        <f>'[1]Original data'!BJ84</f>
        <v>0.51</v>
      </c>
      <c r="AC85" s="57">
        <f>'[1]Original data'!BL84</f>
        <v>47</v>
      </c>
      <c r="AD85" s="50">
        <f>'[1]Original data'!BN84</f>
        <v>392</v>
      </c>
      <c r="AE85" s="58">
        <f t="shared" si="1"/>
        <v>161.08882898283912</v>
      </c>
    </row>
    <row r="86" spans="1:31" ht="12.75" x14ac:dyDescent="0.2">
      <c r="A86" s="1" t="s">
        <v>82</v>
      </c>
      <c r="B86" s="50">
        <f>'[1]Original data'!C85</f>
        <v>239538</v>
      </c>
      <c r="C86" s="1">
        <f>'[1]Original data'!D85</f>
        <v>29.5</v>
      </c>
      <c r="D86" s="30">
        <f>'[1]Original data'!F85</f>
        <v>38000</v>
      </c>
      <c r="E86" s="28">
        <f>D86/'[1]Original data'!G85</f>
        <v>0.37254901960784315</v>
      </c>
      <c r="F86" s="51">
        <f>'[1]Original data'!I85</f>
        <v>1.0684115007784406E-2</v>
      </c>
      <c r="G86" s="51">
        <f>'[1]Original data'!O85</f>
        <v>0.28200000000000003</v>
      </c>
      <c r="H86" s="52">
        <f>'[1]Original data'!S85</f>
        <v>782</v>
      </c>
      <c r="I86" s="53">
        <f>'[1]Original data'!U85</f>
        <v>41.67</v>
      </c>
      <c r="J86" s="54">
        <f>'[1]Original data'!W85</f>
        <v>135</v>
      </c>
      <c r="K86" s="52">
        <f>'[1]Original data'!Y85</f>
        <v>23769</v>
      </c>
      <c r="L86" s="51">
        <f>'[1]Original data'!AA85</f>
        <v>4.2999999999999997E-2</v>
      </c>
      <c r="M86" s="51">
        <f>'[1]Original data'!AC85/100</f>
        <v>2.3E-2</v>
      </c>
      <c r="N86" s="53">
        <f>'[1]Original data'!AE85</f>
        <v>8.3699999999999992</v>
      </c>
      <c r="O86" s="30">
        <f>'[1]Original data'!AG85</f>
        <v>99</v>
      </c>
      <c r="P86" s="30">
        <f t="shared" si="0"/>
        <v>41.329559401848563</v>
      </c>
      <c r="Q86" s="55">
        <f>'[1]Original data'!AH85*10</f>
        <v>56.5</v>
      </c>
      <c r="R86" s="53">
        <f>'[1]Original data'!AJ85</f>
        <v>11.25</v>
      </c>
      <c r="S86">
        <f>'[1]Original data'!AL85</f>
        <v>0</v>
      </c>
      <c r="T86" s="1">
        <f>'[1]Original data'!AN85</f>
        <v>3</v>
      </c>
      <c r="U86" s="1">
        <f>'[1]Original data'!AT85</f>
        <v>0</v>
      </c>
      <c r="V86" s="53">
        <f>'[1]Original data'!AU85</f>
        <v>1.5</v>
      </c>
      <c r="W86" s="54">
        <f>'[1]Original data'!AW85</f>
        <v>337</v>
      </c>
      <c r="X86" s="53">
        <f>'[1]Original data'!BB85</f>
        <v>19.47</v>
      </c>
      <c r="Y86" s="51">
        <f>'[1]Original data'!BD85</f>
        <v>1.0999999999999999E-2</v>
      </c>
      <c r="Z86" s="53">
        <f>'[1]Original data'!BF85</f>
        <v>12.85</v>
      </c>
      <c r="AA86" s="53">
        <f>'[1]Original data'!BH85</f>
        <v>3.02</v>
      </c>
      <c r="AB86" s="56">
        <f>'[1]Original data'!BJ85</f>
        <v>0.72</v>
      </c>
      <c r="AC86" s="57">
        <f>'[1]Original data'!BL85</f>
        <v>35</v>
      </c>
      <c r="AD86" s="50">
        <f>'[1]Original data'!BN85</f>
        <v>896</v>
      </c>
      <c r="AE86" s="58">
        <f t="shared" si="1"/>
        <v>374.05338610157889</v>
      </c>
    </row>
    <row r="87" spans="1:31" ht="12.75" x14ac:dyDescent="0.2">
      <c r="A87" s="1" t="s">
        <v>149</v>
      </c>
      <c r="B87" s="50">
        <f>'[1]Original data'!C86</f>
        <v>236716</v>
      </c>
      <c r="C87" s="1">
        <f>'[1]Original data'!D86</f>
        <v>33.6</v>
      </c>
      <c r="D87" s="30">
        <f>'[1]Original data'!F86</f>
        <v>280000</v>
      </c>
      <c r="E87" s="28">
        <f>D87/'[1]Original data'!G86</f>
        <v>0.33333333333333331</v>
      </c>
      <c r="F87" s="51">
        <f>'[1]Original data'!I86</f>
        <v>9.0476190476190474E-3</v>
      </c>
      <c r="G87" s="51">
        <f>'[1]Original data'!O86</f>
        <v>0.21133333333333329</v>
      </c>
      <c r="H87" s="52">
        <f>'[1]Original data'!S86</f>
        <v>2245</v>
      </c>
      <c r="I87" s="53">
        <f>'[1]Original data'!U86</f>
        <v>62.5</v>
      </c>
      <c r="J87" s="54">
        <f>'[1]Original data'!W86</f>
        <v>193</v>
      </c>
      <c r="K87" s="52">
        <f>'[1]Original data'!Y86</f>
        <v>43271</v>
      </c>
      <c r="L87" s="51">
        <f>'[1]Original data'!AA86</f>
        <v>5.3999999999999999E-2</v>
      </c>
      <c r="M87" s="51">
        <f>'[1]Original data'!AC86/100</f>
        <v>1.1599999999999999E-2</v>
      </c>
      <c r="N87" s="53">
        <f>'[1]Original data'!AE86</f>
        <v>9.51</v>
      </c>
      <c r="O87" s="30">
        <f>'[1]Original data'!AG86</f>
        <v>431</v>
      </c>
      <c r="P87" s="30">
        <f t="shared" si="0"/>
        <v>182.07472245222121</v>
      </c>
      <c r="Q87" s="55">
        <f>'[1]Original data'!AH86*10</f>
        <v>81.899999999999991</v>
      </c>
      <c r="R87" s="53">
        <f>'[1]Original data'!AJ86</f>
        <v>13.5</v>
      </c>
      <c r="S87">
        <f>'[1]Original data'!AL86</f>
        <v>14</v>
      </c>
      <c r="T87" s="1">
        <f>'[1]Original data'!AN86</f>
        <v>1</v>
      </c>
      <c r="U87" s="1">
        <f>'[1]Original data'!AT86</f>
        <v>0</v>
      </c>
      <c r="V87" s="53">
        <f>'[1]Original data'!AU86</f>
        <v>2</v>
      </c>
      <c r="W87" s="54">
        <f>'[1]Original data'!AW86</f>
        <v>245</v>
      </c>
      <c r="X87" s="53">
        <f>'[1]Original data'!BB86</f>
        <v>20.67</v>
      </c>
      <c r="Y87" s="51">
        <f>'[1]Original data'!BD86</f>
        <v>1.4999999999999999E-2</v>
      </c>
      <c r="Z87" s="53">
        <f>'[1]Original data'!BF86</f>
        <v>15.95</v>
      </c>
      <c r="AA87" s="53">
        <f>'[1]Original data'!BH86</f>
        <v>3.74</v>
      </c>
      <c r="AB87" s="56">
        <f>'[1]Original data'!BJ86</f>
        <v>0.73</v>
      </c>
      <c r="AC87" s="57">
        <f>'[1]Original data'!BL86</f>
        <v>44</v>
      </c>
      <c r="AD87" s="50">
        <f>'[1]Original data'!BN86</f>
        <v>59</v>
      </c>
      <c r="AE87" s="58">
        <f t="shared" si="1"/>
        <v>24.924381959816824</v>
      </c>
    </row>
    <row r="88" spans="1:31" ht="12.75" x14ac:dyDescent="0.2">
      <c r="A88" s="1" t="s">
        <v>100</v>
      </c>
      <c r="B88" s="50">
        <f>'[1]Original data'!C87</f>
        <v>236441</v>
      </c>
      <c r="C88" s="1">
        <f>'[1]Original data'!D87</f>
        <v>34.4</v>
      </c>
      <c r="D88" s="30">
        <f>'[1]Original data'!F87</f>
        <v>58000</v>
      </c>
      <c r="E88" s="28">
        <f>D88/'[1]Original data'!G87</f>
        <v>0.3411764705882353</v>
      </c>
      <c r="F88" s="51">
        <f>'[1]Original data'!I87</f>
        <v>8.6666666666666663E-3</v>
      </c>
      <c r="G88" s="51">
        <f>'[1]Original data'!O87</f>
        <v>0.12933333333333333</v>
      </c>
      <c r="H88" s="52">
        <f>'[1]Original data'!S87</f>
        <v>245</v>
      </c>
      <c r="I88" s="53">
        <f>'[1]Original data'!U87</f>
        <v>33.33</v>
      </c>
      <c r="J88" s="54">
        <f>'[1]Original data'!W87</f>
        <v>134</v>
      </c>
      <c r="K88" s="52">
        <f>'[1]Original data'!Y87</f>
        <v>24569</v>
      </c>
      <c r="L88" s="51">
        <f>'[1]Original data'!AA87</f>
        <v>6.6000000000000003E-2</v>
      </c>
      <c r="M88" s="51">
        <f>'[1]Original data'!AC87/100</f>
        <v>6.9999999999999993E-3</v>
      </c>
      <c r="N88" s="53">
        <f>'[1]Original data'!AE87</f>
        <v>9.9499999999999993</v>
      </c>
      <c r="O88" s="30">
        <f>'[1]Original data'!AG87</f>
        <v>154</v>
      </c>
      <c r="P88" s="30">
        <f t="shared" si="0"/>
        <v>65.132527776485475</v>
      </c>
      <c r="Q88" s="55">
        <f>'[1]Original data'!AH87*10</f>
        <v>84.7</v>
      </c>
      <c r="R88" s="53">
        <f>'[1]Original data'!AJ87</f>
        <v>10.25</v>
      </c>
      <c r="S88">
        <f>'[1]Original data'!AL87</f>
        <v>12</v>
      </c>
      <c r="T88" s="1">
        <f>'[1]Original data'!AN87</f>
        <v>5</v>
      </c>
      <c r="U88" s="1">
        <f>'[1]Original data'!AT87</f>
        <v>0</v>
      </c>
      <c r="V88" s="53">
        <f>'[1]Original data'!AU87</f>
        <v>2.88</v>
      </c>
      <c r="W88" s="54">
        <f>'[1]Original data'!AW87</f>
        <v>348</v>
      </c>
      <c r="X88" s="53">
        <f>'[1]Original data'!BB87</f>
        <v>18.869999999999997</v>
      </c>
      <c r="Y88" s="51">
        <f>'[1]Original data'!BD87</f>
        <v>0.02</v>
      </c>
      <c r="Z88" s="53">
        <f>'[1]Original data'!BF87</f>
        <v>16.05</v>
      </c>
      <c r="AA88" s="53">
        <f>'[1]Original data'!BH87</f>
        <v>3.2170000000000001</v>
      </c>
      <c r="AB88" s="56">
        <f>'[1]Original data'!BJ87</f>
        <v>0.62</v>
      </c>
      <c r="AC88" s="57">
        <f>'[1]Original data'!BL87</f>
        <v>22</v>
      </c>
      <c r="AD88" s="50">
        <f>'[1]Original data'!BN87</f>
        <v>692</v>
      </c>
      <c r="AE88" s="58">
        <f t="shared" si="1"/>
        <v>292.6734365021295</v>
      </c>
    </row>
    <row r="89" spans="1:31" ht="12.75" x14ac:dyDescent="0.2">
      <c r="A89" s="1" t="s">
        <v>140</v>
      </c>
      <c r="B89" s="50">
        <f>'[1]Original data'!C88</f>
        <v>234632</v>
      </c>
      <c r="C89" s="1">
        <f>'[1]Original data'!D88</f>
        <v>32.5</v>
      </c>
      <c r="D89" s="30">
        <f>'[1]Original data'!F88</f>
        <v>260000</v>
      </c>
      <c r="E89" s="28">
        <f>D89/'[1]Original data'!G88</f>
        <v>0.30952380952380953</v>
      </c>
      <c r="F89" s="51">
        <f>'[1]Original data'!I88</f>
        <v>1.0941176470588235E-2</v>
      </c>
      <c r="G89" s="51">
        <f>'[1]Original data'!O88</f>
        <v>0.22866666666666671</v>
      </c>
      <c r="H89" s="52">
        <f>'[1]Original data'!S88</f>
        <v>762</v>
      </c>
      <c r="I89" s="53">
        <f>'[1]Original data'!U88</f>
        <v>43.36</v>
      </c>
      <c r="J89" s="54">
        <f>'[1]Original data'!W88</f>
        <v>189</v>
      </c>
      <c r="K89" s="52">
        <f>'[1]Original data'!Y88</f>
        <v>22867</v>
      </c>
      <c r="L89" s="51">
        <f>'[1]Original data'!AA88</f>
        <v>6.3E-2</v>
      </c>
      <c r="M89" s="51">
        <f>'[1]Original data'!AC88/100</f>
        <v>2.3E-2</v>
      </c>
      <c r="N89" s="53">
        <f>'[1]Original data'!AE88</f>
        <v>11.06</v>
      </c>
      <c r="O89" s="30">
        <f>'[1]Original data'!AG88</f>
        <v>148</v>
      </c>
      <c r="P89" s="30">
        <f t="shared" si="0"/>
        <v>63.077500085239869</v>
      </c>
      <c r="Q89" s="55">
        <f>'[1]Original data'!AH88*10</f>
        <v>58.6</v>
      </c>
      <c r="R89" s="53">
        <f>'[1]Original data'!AJ88</f>
        <v>10</v>
      </c>
      <c r="S89">
        <f>'[1]Original data'!AL88</f>
        <v>3</v>
      </c>
      <c r="T89" s="1">
        <f>'[1]Original data'!AN88</f>
        <v>3</v>
      </c>
      <c r="U89" s="1">
        <f>'[1]Original data'!AT88</f>
        <v>2</v>
      </c>
      <c r="V89" s="53">
        <f>'[1]Original data'!AU88</f>
        <v>3.17</v>
      </c>
      <c r="W89" s="54">
        <f>'[1]Original data'!AW88</f>
        <v>300</v>
      </c>
      <c r="X89" s="53">
        <f>'[1]Original data'!BB88</f>
        <v>21.270000000000003</v>
      </c>
      <c r="Y89" s="51">
        <f>'[1]Original data'!BD88</f>
        <v>3.1E-2</v>
      </c>
      <c r="Z89" s="53">
        <f>'[1]Original data'!BF88</f>
        <v>12.5</v>
      </c>
      <c r="AA89" s="53">
        <f>'[1]Original data'!BH88</f>
        <v>3.46</v>
      </c>
      <c r="AB89" s="56">
        <f>'[1]Original data'!BJ88</f>
        <v>0.85</v>
      </c>
      <c r="AC89" s="57">
        <f>'[1]Original data'!BL88</f>
        <v>33</v>
      </c>
      <c r="AD89" s="50">
        <f>'[1]Original data'!BN88</f>
        <v>479</v>
      </c>
      <c r="AE89" s="58">
        <f t="shared" si="1"/>
        <v>204.14947662722903</v>
      </c>
    </row>
    <row r="90" spans="1:31" ht="12.75" x14ac:dyDescent="0.2">
      <c r="A90" s="1" t="s">
        <v>133</v>
      </c>
      <c r="B90" s="50">
        <f>'[1]Original data'!C89</f>
        <v>234566</v>
      </c>
      <c r="C90" s="1">
        <f>'[1]Original data'!D89</f>
        <v>33.4</v>
      </c>
      <c r="D90" s="30">
        <f>'[1]Original data'!F89</f>
        <v>380000</v>
      </c>
      <c r="E90" s="28">
        <f>D90/'[1]Original data'!G89</f>
        <v>0.30158730158730157</v>
      </c>
      <c r="F90" s="51">
        <f>'[1]Original data'!I89</f>
        <v>1.0230769230769231E-2</v>
      </c>
      <c r="G90" s="51">
        <f>'[1]Original data'!O89</f>
        <v>0.15999999999999998</v>
      </c>
      <c r="H90" s="52">
        <f>'[1]Original data'!S89</f>
        <v>899</v>
      </c>
      <c r="I90" s="53">
        <f>'[1]Original data'!U89</f>
        <v>46.89</v>
      </c>
      <c r="J90" s="54">
        <f>'[1]Original data'!W89</f>
        <v>169</v>
      </c>
      <c r="K90" s="52">
        <f>'[1]Original data'!Y89</f>
        <v>21958</v>
      </c>
      <c r="L90" s="51">
        <f>'[1]Original data'!AA89</f>
        <v>5.6000000000000001E-2</v>
      </c>
      <c r="M90" s="51">
        <f>'[1]Original data'!AC89/100</f>
        <v>2.75E-2</v>
      </c>
      <c r="N90" s="53">
        <f>'[1]Original data'!AE89</f>
        <v>9.7100000000000009</v>
      </c>
      <c r="O90" s="30">
        <f>'[1]Original data'!AG89</f>
        <v>81</v>
      </c>
      <c r="P90" s="30">
        <f t="shared" si="0"/>
        <v>34.531858837171626</v>
      </c>
      <c r="Q90" s="55">
        <f>'[1]Original data'!AH89*10</f>
        <v>67.300000000000011</v>
      </c>
      <c r="R90" s="53">
        <f>'[1]Original data'!AJ89</f>
        <v>10.5</v>
      </c>
      <c r="S90">
        <f>'[1]Original data'!AL89</f>
        <v>0</v>
      </c>
      <c r="T90" s="1">
        <f>'[1]Original data'!AN89</f>
        <v>1</v>
      </c>
      <c r="U90" s="1">
        <f>'[1]Original data'!AT89</f>
        <v>0</v>
      </c>
      <c r="V90" s="53">
        <f>'[1]Original data'!AU89</f>
        <v>3</v>
      </c>
      <c r="W90" s="54">
        <f>'[1]Original data'!AW89</f>
        <v>337</v>
      </c>
      <c r="X90" s="53">
        <f>'[1]Original data'!BB89</f>
        <v>18.869999999999997</v>
      </c>
      <c r="Y90" s="51">
        <f>'[1]Original data'!BD89</f>
        <v>2.3E-2</v>
      </c>
      <c r="Z90" s="53">
        <f>'[1]Original data'!BF89</f>
        <v>11.05</v>
      </c>
      <c r="AA90" s="53">
        <f>'[1]Original data'!BH89</f>
        <v>3.15</v>
      </c>
      <c r="AB90" s="56">
        <f>'[1]Original data'!BJ89</f>
        <v>0.61</v>
      </c>
      <c r="AC90" s="57">
        <f>'[1]Original data'!BL89</f>
        <v>36</v>
      </c>
      <c r="AD90" s="50">
        <f>'[1]Original data'!BN89</f>
        <v>232</v>
      </c>
      <c r="AE90" s="58">
        <f t="shared" si="1"/>
        <v>98.906064817577999</v>
      </c>
    </row>
    <row r="91" spans="1:31" ht="12.75" x14ac:dyDescent="0.2">
      <c r="A91" s="1" t="s">
        <v>174</v>
      </c>
      <c r="B91" s="50">
        <f>'[1]Original data'!C90</f>
        <v>233394</v>
      </c>
      <c r="C91" s="1">
        <f>'[1]Original data'!D90</f>
        <v>42.3</v>
      </c>
      <c r="D91" s="30">
        <f>'[1]Original data'!F90</f>
        <v>420000</v>
      </c>
      <c r="E91" s="28">
        <f>D91/'[1]Original data'!G90</f>
        <v>0.34426229508196721</v>
      </c>
      <c r="F91" s="51">
        <f>'[1]Original data'!I90</f>
        <v>1.1916666666666667E-2</v>
      </c>
      <c r="G91" s="51">
        <f>'[1]Original data'!O90</f>
        <v>0.39399999999999996</v>
      </c>
      <c r="H91" s="52">
        <f>'[1]Original data'!S90</f>
        <v>1213</v>
      </c>
      <c r="I91" s="53">
        <f>'[1]Original data'!U90</f>
        <v>45.99</v>
      </c>
      <c r="J91" s="54">
        <f>'[1]Original data'!W90</f>
        <v>161</v>
      </c>
      <c r="K91" s="52">
        <f>'[1]Original data'!Y90</f>
        <v>14678</v>
      </c>
      <c r="L91" s="51">
        <f>'[1]Original data'!AA90</f>
        <v>7.9000000000000001E-2</v>
      </c>
      <c r="M91" s="51">
        <f>'[1]Original data'!AC90/100</f>
        <v>2.2000000000000002E-2</v>
      </c>
      <c r="N91" s="53">
        <f>'[1]Original data'!AE90</f>
        <v>14.06</v>
      </c>
      <c r="O91" s="30">
        <f>'[1]Original data'!AG90</f>
        <v>104</v>
      </c>
      <c r="P91" s="30">
        <f t="shared" si="0"/>
        <v>44.559843012245388</v>
      </c>
      <c r="Q91" s="55">
        <f>'[1]Original data'!AH90*10</f>
        <v>67.599999999999994</v>
      </c>
      <c r="R91" s="53">
        <f>'[1]Original data'!AJ90</f>
        <v>10.15</v>
      </c>
      <c r="S91">
        <f>'[1]Original data'!AL90</f>
        <v>0</v>
      </c>
      <c r="T91" s="1">
        <f>'[1]Original data'!AN90</f>
        <v>0</v>
      </c>
      <c r="U91" s="1">
        <f>'[1]Original data'!AT90</f>
        <v>0</v>
      </c>
      <c r="V91" s="53">
        <f>'[1]Original data'!AU90</f>
        <v>3</v>
      </c>
      <c r="W91" s="54">
        <f>'[1]Original data'!AW90</f>
        <v>302</v>
      </c>
      <c r="X91" s="53">
        <f>'[1]Original data'!BB90</f>
        <v>20.97</v>
      </c>
      <c r="Y91" s="51">
        <f>'[1]Original data'!BD90</f>
        <v>2.5999999999999999E-2</v>
      </c>
      <c r="Z91" s="53">
        <f>'[1]Original data'!BF90</f>
        <v>14.1</v>
      </c>
      <c r="AA91" s="53">
        <f>'[1]Original data'!BH90</f>
        <v>3.28</v>
      </c>
      <c r="AB91" s="56">
        <f>'[1]Original data'!BJ90</f>
        <v>0.66</v>
      </c>
      <c r="AC91" s="57">
        <f>'[1]Original data'!BL90</f>
        <v>65</v>
      </c>
      <c r="AD91" s="50">
        <f>'[1]Original data'!BN90</f>
        <v>365</v>
      </c>
      <c r="AE91" s="58">
        <f t="shared" si="1"/>
        <v>156.38791057182274</v>
      </c>
    </row>
    <row r="92" spans="1:31" ht="12.75" x14ac:dyDescent="0.2">
      <c r="A92" s="1" t="s">
        <v>125</v>
      </c>
      <c r="B92" s="50">
        <f>'[1]Original data'!C91</f>
        <v>233294</v>
      </c>
      <c r="C92" s="1">
        <f>'[1]Original data'!D91</f>
        <v>34.299999999999997</v>
      </c>
      <c r="D92" s="30">
        <f>'[1]Original data'!F91</f>
        <v>40000</v>
      </c>
      <c r="E92" s="28">
        <f>D92/'[1]Original data'!G91</f>
        <v>0.32786885245901637</v>
      </c>
      <c r="F92" s="51">
        <f>'[1]Original data'!I91</f>
        <v>1.0916666666666667E-2</v>
      </c>
      <c r="G92" s="51">
        <f>'[1]Original data'!O91</f>
        <v>0.27133333333333332</v>
      </c>
      <c r="H92" s="52">
        <f>'[1]Original data'!S91</f>
        <v>897</v>
      </c>
      <c r="I92" s="53">
        <f>'[1]Original data'!U91</f>
        <v>30</v>
      </c>
      <c r="J92" s="54">
        <f>'[1]Original data'!W91</f>
        <v>193</v>
      </c>
      <c r="K92" s="52">
        <f>'[1]Original data'!Y91</f>
        <v>26945</v>
      </c>
      <c r="L92" s="51">
        <f>'[1]Original data'!AA91</f>
        <v>6.9000000000000006E-2</v>
      </c>
      <c r="M92" s="51">
        <f>'[1]Original data'!AC91/100</f>
        <v>2.1000000000000001E-2</v>
      </c>
      <c r="N92" s="53">
        <f>'[1]Original data'!AE91</f>
        <v>10.89</v>
      </c>
      <c r="O92" s="30">
        <f>'[1]Original data'!AG91</f>
        <v>418</v>
      </c>
      <c r="P92" s="30">
        <f t="shared" si="0"/>
        <v>179.17306060164429</v>
      </c>
      <c r="Q92" s="55">
        <f>'[1]Original data'!AH91*10</f>
        <v>69.900000000000006</v>
      </c>
      <c r="R92" s="53">
        <f>'[1]Original data'!AJ91</f>
        <v>9.5</v>
      </c>
      <c r="S92">
        <f>'[1]Original data'!AL91</f>
        <v>60</v>
      </c>
      <c r="T92" s="1">
        <f>'[1]Original data'!AN91</f>
        <v>4</v>
      </c>
      <c r="U92" s="1">
        <f>'[1]Original data'!AT91</f>
        <v>0</v>
      </c>
      <c r="V92" s="53">
        <f>'[1]Original data'!AU91</f>
        <v>2.5</v>
      </c>
      <c r="W92" s="54">
        <f>'[1]Original data'!AW91</f>
        <v>267</v>
      </c>
      <c r="X92" s="53">
        <f>'[1]Original data'!BB91</f>
        <v>20.67</v>
      </c>
      <c r="Y92" s="51">
        <f>'[1]Original data'!BD91</f>
        <v>3.6999999999999998E-2</v>
      </c>
      <c r="Z92" s="53">
        <f>'[1]Original data'!BF91</f>
        <v>16.100000000000001</v>
      </c>
      <c r="AA92" s="53">
        <f>'[1]Original data'!BH91</f>
        <v>3.6</v>
      </c>
      <c r="AB92" s="56">
        <f>'[1]Original data'!BJ91</f>
        <v>0.85</v>
      </c>
      <c r="AC92" s="57">
        <f>'[1]Original data'!BL91</f>
        <v>36</v>
      </c>
      <c r="AD92" s="50">
        <f>'[1]Original data'!BN91</f>
        <v>570</v>
      </c>
      <c r="AE92" s="58">
        <f t="shared" si="1"/>
        <v>244.32690082042404</v>
      </c>
    </row>
    <row r="93" spans="1:31" ht="12.75" x14ac:dyDescent="0.2">
      <c r="A93" s="1" t="s">
        <v>164</v>
      </c>
      <c r="B93" s="50">
        <f>'[1]Original data'!C92</f>
        <v>230571</v>
      </c>
      <c r="C93" s="1">
        <f>'[1]Original data'!D92</f>
        <v>36.700000000000003</v>
      </c>
      <c r="D93" s="30">
        <f>'[1]Original data'!F92</f>
        <v>152000</v>
      </c>
      <c r="E93" s="28">
        <f>D93/'[1]Original data'!G92</f>
        <v>0.34545454545454546</v>
      </c>
      <c r="F93" s="51">
        <f>'[1]Original data'!I92</f>
        <v>1.0232558139534883E-2</v>
      </c>
      <c r="G93" s="51">
        <f>'[1]Original data'!O92</f>
        <v>0.19400000000000003</v>
      </c>
      <c r="H93" s="52">
        <f>'[1]Original data'!S92</f>
        <v>1174</v>
      </c>
      <c r="I93" s="53">
        <f>'[1]Original data'!U92</f>
        <v>59.99</v>
      </c>
      <c r="J93" s="54">
        <f>'[1]Original data'!W92</f>
        <v>240</v>
      </c>
      <c r="K93" s="52">
        <f>'[1]Original data'!Y92</f>
        <v>30138</v>
      </c>
      <c r="L93" s="51">
        <f>'[1]Original data'!AA92</f>
        <v>5.3999999999999999E-2</v>
      </c>
      <c r="M93" s="51">
        <f>'[1]Original data'!AC92/100</f>
        <v>2.7099999999999999E-2</v>
      </c>
      <c r="N93" s="53">
        <f>'[1]Original data'!AE92</f>
        <v>7.55</v>
      </c>
      <c r="O93" s="30">
        <f>'[1]Original data'!AG92</f>
        <v>69</v>
      </c>
      <c r="P93" s="30">
        <f t="shared" si="0"/>
        <v>29.925706181610003</v>
      </c>
      <c r="Q93" s="55">
        <f>'[1]Original data'!AH92*10</f>
        <v>70.400000000000006</v>
      </c>
      <c r="R93" s="53">
        <f>'[1]Original data'!AJ92</f>
        <v>10.5</v>
      </c>
      <c r="S93">
        <f>'[1]Original data'!AL92</f>
        <v>0</v>
      </c>
      <c r="T93" s="1">
        <f>'[1]Original data'!AN92</f>
        <v>0</v>
      </c>
      <c r="U93" s="1">
        <f>'[1]Original data'!AT92</f>
        <v>0</v>
      </c>
      <c r="V93" s="53">
        <f>'[1]Original data'!AU92</f>
        <v>2.69</v>
      </c>
      <c r="W93" s="54">
        <f>'[1]Original data'!AW92</f>
        <v>367</v>
      </c>
      <c r="X93" s="53">
        <f>'[1]Original data'!BB92</f>
        <v>18.869999999999997</v>
      </c>
      <c r="Y93" s="51">
        <f>'[1]Original data'!BD92</f>
        <v>0.01</v>
      </c>
      <c r="Z93" s="53">
        <f>'[1]Original data'!BF92</f>
        <v>14.6</v>
      </c>
      <c r="AA93" s="53">
        <f>'[1]Original data'!BH92</f>
        <v>3.14</v>
      </c>
      <c r="AB93" s="56">
        <f>'[1]Original data'!BJ92</f>
        <v>0.6</v>
      </c>
      <c r="AC93" s="57">
        <f>'[1]Original data'!BL92</f>
        <v>21</v>
      </c>
      <c r="AD93" s="50">
        <f>'[1]Original data'!BN92</f>
        <v>359</v>
      </c>
      <c r="AE93" s="58">
        <f t="shared" si="1"/>
        <v>155.70041332171002</v>
      </c>
    </row>
    <row r="94" spans="1:31" ht="12.75" x14ac:dyDescent="0.2">
      <c r="A94" s="1" t="s">
        <v>147</v>
      </c>
      <c r="B94" s="50">
        <f>'[1]Original data'!C93</f>
        <v>229972</v>
      </c>
      <c r="C94" s="1">
        <f>'[1]Original data'!D93</f>
        <v>32.200000000000003</v>
      </c>
      <c r="D94" s="30">
        <f>'[1]Original data'!F93</f>
        <v>138000</v>
      </c>
      <c r="E94" s="28">
        <f>D94/'[1]Original data'!G93</f>
        <v>0.34499999999999997</v>
      </c>
      <c r="F94" s="51">
        <f>'[1]Original data'!I93</f>
        <v>8.0952380952380946E-3</v>
      </c>
      <c r="G94" s="51">
        <f>'[1]Original data'!O93</f>
        <v>0.32200000000000001</v>
      </c>
      <c r="H94" s="52">
        <f>'[1]Original data'!S93</f>
        <v>1128</v>
      </c>
      <c r="I94" s="53">
        <f>'[1]Original data'!U93</f>
        <v>43.36</v>
      </c>
      <c r="J94" s="54">
        <f>'[1]Original data'!W93</f>
        <v>189</v>
      </c>
      <c r="K94" s="52">
        <f>'[1]Original data'!Y93</f>
        <v>31436</v>
      </c>
      <c r="L94" s="51">
        <f>'[1]Original data'!AA93</f>
        <v>5.8999999999999997E-2</v>
      </c>
      <c r="M94" s="51">
        <f>'[1]Original data'!AC93/100</f>
        <v>0.02</v>
      </c>
      <c r="N94" s="53">
        <f>'[1]Original data'!AE93</f>
        <v>11.06</v>
      </c>
      <c r="O94" s="30">
        <f>'[1]Original data'!AG93</f>
        <v>153</v>
      </c>
      <c r="P94" s="30">
        <f t="shared" si="0"/>
        <v>66.529838415111399</v>
      </c>
      <c r="Q94" s="55">
        <f>'[1]Original data'!AH93*10</f>
        <v>58.6</v>
      </c>
      <c r="R94" s="53">
        <f>'[1]Original data'!AJ93</f>
        <v>10</v>
      </c>
      <c r="S94">
        <f>'[1]Original data'!AL93</f>
        <v>0</v>
      </c>
      <c r="T94" s="1">
        <f>'[1]Original data'!AN93</f>
        <v>0</v>
      </c>
      <c r="U94" s="1">
        <f>'[1]Original data'!AT93</f>
        <v>0</v>
      </c>
      <c r="V94" s="53">
        <f>'[1]Original data'!AU93</f>
        <v>3.17</v>
      </c>
      <c r="W94" s="54">
        <f>'[1]Original data'!AW93</f>
        <v>300</v>
      </c>
      <c r="X94" s="53">
        <f>'[1]Original data'!BB93</f>
        <v>20.97</v>
      </c>
      <c r="Y94" s="51">
        <f>'[1]Original data'!BD93</f>
        <v>6.0000000000000001E-3</v>
      </c>
      <c r="Z94" s="53">
        <f>'[1]Original data'!BF93</f>
        <v>12.5</v>
      </c>
      <c r="AA94" s="53">
        <f>'[1]Original data'!BH93</f>
        <v>3.13</v>
      </c>
      <c r="AB94" s="56">
        <f>'[1]Original data'!BJ93</f>
        <v>0.85</v>
      </c>
      <c r="AC94" s="57">
        <f>'[1]Original data'!BL93</f>
        <v>26</v>
      </c>
      <c r="AD94" s="50">
        <f>'[1]Original data'!BN93</f>
        <v>102</v>
      </c>
      <c r="AE94" s="58">
        <f t="shared" si="1"/>
        <v>44.353225610074269</v>
      </c>
    </row>
    <row r="95" spans="1:31" ht="12.75" x14ac:dyDescent="0.2">
      <c r="A95" s="1" t="s">
        <v>127</v>
      </c>
      <c r="B95" s="50">
        <f>'[1]Original data'!C94</f>
        <v>229426</v>
      </c>
      <c r="C95" s="1">
        <f>'[1]Original data'!D94</f>
        <v>30.5</v>
      </c>
      <c r="D95" s="30">
        <f>'[1]Original data'!F94</f>
        <v>68000</v>
      </c>
      <c r="E95" s="28">
        <f>D95/'[1]Original data'!G94</f>
        <v>0.36170212765957449</v>
      </c>
      <c r="F95" s="51">
        <f>'[1]Original data'!I94</f>
        <v>9.8453422940400284E-3</v>
      </c>
      <c r="G95" s="51">
        <f>'[1]Original data'!O94</f>
        <v>0.18266666666666667</v>
      </c>
      <c r="H95" s="52">
        <f>'[1]Original data'!S94</f>
        <v>905</v>
      </c>
      <c r="I95" s="53">
        <f>'[1]Original data'!U94</f>
        <v>40.200000000000003</v>
      </c>
      <c r="J95" s="54">
        <f>'[1]Original data'!W94</f>
        <v>184</v>
      </c>
      <c r="K95" s="52">
        <f>'[1]Original data'!Y94</f>
        <v>24048</v>
      </c>
      <c r="L95" s="51">
        <f>'[1]Original data'!AA94</f>
        <v>6.0999999999999999E-2</v>
      </c>
      <c r="M95" s="51">
        <f>'[1]Original data'!AC94/100</f>
        <v>3.4000000000000002E-2</v>
      </c>
      <c r="N95" s="53">
        <f>'[1]Original data'!AE94</f>
        <v>9.35</v>
      </c>
      <c r="O95" s="30">
        <f>'[1]Original data'!AG94</f>
        <v>170</v>
      </c>
      <c r="P95" s="30">
        <f t="shared" si="0"/>
        <v>74.097966228762218</v>
      </c>
      <c r="Q95" s="55">
        <f>'[1]Original data'!AH94*10</f>
        <v>63.5</v>
      </c>
      <c r="R95" s="53">
        <f>'[1]Original data'!AJ94</f>
        <v>9.58</v>
      </c>
      <c r="S95">
        <f>'[1]Original data'!AL94</f>
        <v>45</v>
      </c>
      <c r="T95" s="1">
        <f>'[1]Original data'!AN94</f>
        <v>5</v>
      </c>
      <c r="U95" s="1">
        <f>'[1]Original data'!AT94</f>
        <v>0</v>
      </c>
      <c r="V95" s="53">
        <f>'[1]Original data'!AU94</f>
        <v>2.42</v>
      </c>
      <c r="W95" s="54">
        <f>'[1]Original data'!AW94</f>
        <v>365</v>
      </c>
      <c r="X95" s="53">
        <f>'[1]Original data'!BB94</f>
        <v>18.869999999999997</v>
      </c>
      <c r="Y95" s="51">
        <f>'[1]Original data'!BD94</f>
        <v>2.1999999999999999E-2</v>
      </c>
      <c r="Z95" s="53">
        <f>'[1]Original data'!BF94</f>
        <v>9.9</v>
      </c>
      <c r="AA95" s="53">
        <f>'[1]Original data'!BH94</f>
        <v>3.11</v>
      </c>
      <c r="AB95" s="56">
        <f>'[1]Original data'!BJ94</f>
        <v>0.56999999999999995</v>
      </c>
      <c r="AC95" s="57">
        <f>'[1]Original data'!BL94</f>
        <v>37</v>
      </c>
      <c r="AD95" s="50">
        <f>'[1]Original data'!BN94</f>
        <v>1026</v>
      </c>
      <c r="AE95" s="58">
        <f t="shared" si="1"/>
        <v>447.20301971005904</v>
      </c>
    </row>
    <row r="96" spans="1:31" ht="12.75" x14ac:dyDescent="0.2">
      <c r="A96" s="1" t="s">
        <v>98</v>
      </c>
      <c r="B96" s="50">
        <f>'[1]Original data'!C95</f>
        <v>228653</v>
      </c>
      <c r="C96" s="1">
        <f>'[1]Original data'!D95</f>
        <v>31.2</v>
      </c>
      <c r="D96" s="30">
        <f>'[1]Original data'!F95</f>
        <v>400000</v>
      </c>
      <c r="E96" s="28">
        <f>D96/'[1]Original data'!G95</f>
        <v>0.30769230769230771</v>
      </c>
      <c r="F96" s="51">
        <f>'[1]Original data'!I95</f>
        <v>1.0769230769230769E-2</v>
      </c>
      <c r="G96" s="51">
        <f>'[1]Original data'!O95</f>
        <v>0.14133333333333334</v>
      </c>
      <c r="H96" s="52">
        <f>'[1]Original data'!S95</f>
        <v>1055</v>
      </c>
      <c r="I96" s="53">
        <f>'[1]Original data'!U95</f>
        <v>46.89</v>
      </c>
      <c r="J96" s="54">
        <f>'[1]Original data'!W95</f>
        <v>169</v>
      </c>
      <c r="K96" s="52">
        <f>'[1]Original data'!Y95</f>
        <v>26970</v>
      </c>
      <c r="L96" s="51">
        <f>'[1]Original data'!AA95</f>
        <v>5.5E-2</v>
      </c>
      <c r="M96" s="51">
        <f>'[1]Original data'!AC95/100</f>
        <v>2.75E-2</v>
      </c>
      <c r="N96" s="53">
        <f>'[1]Original data'!AE95</f>
        <v>9.7100000000000009</v>
      </c>
      <c r="O96" s="30">
        <f>'[1]Original data'!AG95</f>
        <v>127</v>
      </c>
      <c r="P96" s="30">
        <f t="shared" si="0"/>
        <v>55.542678206714982</v>
      </c>
      <c r="Q96" s="55">
        <f>'[1]Original data'!AH95*10</f>
        <v>67.300000000000011</v>
      </c>
      <c r="R96" s="53">
        <f>'[1]Original data'!AJ95</f>
        <v>10.5</v>
      </c>
      <c r="S96">
        <f>'[1]Original data'!AL95</f>
        <v>0</v>
      </c>
      <c r="T96" s="1">
        <f>'[1]Original data'!AN95</f>
        <v>1</v>
      </c>
      <c r="U96" s="1">
        <f>'[1]Original data'!AT95</f>
        <v>0</v>
      </c>
      <c r="V96" s="53">
        <f>'[1]Original data'!AU95</f>
        <v>2.27</v>
      </c>
      <c r="W96" s="54">
        <f>'[1]Original data'!AW95</f>
        <v>337</v>
      </c>
      <c r="X96" s="53">
        <f>'[1]Original data'!BB95</f>
        <v>18.869999999999997</v>
      </c>
      <c r="Y96" s="51">
        <f>'[1]Original data'!BD95</f>
        <v>0.02</v>
      </c>
      <c r="Z96" s="53">
        <f>'[1]Original data'!BF95</f>
        <v>15.95</v>
      </c>
      <c r="AA96" s="53">
        <f>'[1]Original data'!BH95</f>
        <v>3.18</v>
      </c>
      <c r="AB96" s="56">
        <f>'[1]Original data'!BJ95</f>
        <v>0.85</v>
      </c>
      <c r="AC96" s="57">
        <f>'[1]Original data'!BL95</f>
        <v>42</v>
      </c>
      <c r="AD96" s="50">
        <f>'[1]Original data'!BN95</f>
        <v>253</v>
      </c>
      <c r="AE96" s="58">
        <f t="shared" si="1"/>
        <v>110.64801249054244</v>
      </c>
    </row>
    <row r="97" spans="1:31" ht="12.75" x14ac:dyDescent="0.2">
      <c r="A97" s="1" t="s">
        <v>118</v>
      </c>
      <c r="B97" s="50">
        <f>'[1]Original data'!C96</f>
        <v>226918</v>
      </c>
      <c r="C97" s="1">
        <f>'[1]Original data'!D96</f>
        <v>45.1</v>
      </c>
      <c r="D97" s="30">
        <f>'[1]Original data'!F96</f>
        <v>340000</v>
      </c>
      <c r="E97" s="28">
        <f>D97/'[1]Original data'!G96</f>
        <v>0.33333333333333331</v>
      </c>
      <c r="F97" s="51">
        <f>'[1]Original data'!I96</f>
        <v>1.0800000000000001E-2</v>
      </c>
      <c r="G97" s="51">
        <f>'[1]Original data'!O96</f>
        <v>0.37199999999999994</v>
      </c>
      <c r="H97" s="52">
        <f>'[1]Original data'!S96</f>
        <v>1899</v>
      </c>
      <c r="I97" s="53">
        <f>'[1]Original data'!U96</f>
        <v>65</v>
      </c>
      <c r="J97" s="54">
        <f>'[1]Original data'!W96</f>
        <v>189</v>
      </c>
      <c r="K97" s="52">
        <f>'[1]Original data'!Y96</f>
        <v>50525</v>
      </c>
      <c r="L97" s="51">
        <f>'[1]Original data'!AA96</f>
        <v>6.3E-2</v>
      </c>
      <c r="M97" s="51">
        <f>'[1]Original data'!AC96/100</f>
        <v>0.02</v>
      </c>
      <c r="N97" s="53">
        <f>'[1]Original data'!AE96</f>
        <v>8.73</v>
      </c>
      <c r="O97" s="30">
        <f>'[1]Original data'!AG96</f>
        <v>478</v>
      </c>
      <c r="P97" s="30">
        <f t="shared" si="0"/>
        <v>210.64878061678669</v>
      </c>
      <c r="Q97" s="55">
        <f>'[1]Original data'!AH96*10</f>
        <v>58.6</v>
      </c>
      <c r="R97" s="53">
        <f>'[1]Original data'!AJ96</f>
        <v>11</v>
      </c>
      <c r="S97">
        <f>'[1]Original data'!AL96</f>
        <v>79</v>
      </c>
      <c r="T97" s="1">
        <f>'[1]Original data'!AN96</f>
        <v>2</v>
      </c>
      <c r="U97" s="1">
        <f>'[1]Original data'!AT96</f>
        <v>0</v>
      </c>
      <c r="V97" s="53">
        <f>'[1]Original data'!AU96</f>
        <v>3.17</v>
      </c>
      <c r="W97" s="54">
        <f>'[1]Original data'!AW96</f>
        <v>300</v>
      </c>
      <c r="X97" s="53">
        <f>'[1]Original data'!BB96</f>
        <v>20.97</v>
      </c>
      <c r="Y97" s="51">
        <f>'[1]Original data'!BD96</f>
        <v>3.2000000000000001E-2</v>
      </c>
      <c r="Z97" s="53">
        <f>'[1]Original data'!BF96</f>
        <v>11.2</v>
      </c>
      <c r="AA97" s="53">
        <f>'[1]Original data'!BH96</f>
        <v>3.29</v>
      </c>
      <c r="AB97" s="56">
        <f>'[1]Original data'!BJ96</f>
        <v>0.85</v>
      </c>
      <c r="AC97" s="57">
        <f>'[1]Original data'!BL96</f>
        <v>29</v>
      </c>
      <c r="AD97" s="50">
        <f>'[1]Original data'!BN96</f>
        <v>190</v>
      </c>
      <c r="AE97" s="58">
        <f t="shared" si="1"/>
        <v>83.730686856044912</v>
      </c>
    </row>
    <row r="98" spans="1:31" ht="12.75" x14ac:dyDescent="0.2">
      <c r="A98" s="1" t="s">
        <v>143</v>
      </c>
      <c r="B98" s="50">
        <f>'[1]Original data'!C97</f>
        <v>226877</v>
      </c>
      <c r="C98" s="1">
        <f>'[1]Original data'!D97</f>
        <v>30.4</v>
      </c>
      <c r="D98" s="30">
        <f>'[1]Original data'!F97</f>
        <v>240000</v>
      </c>
      <c r="E98" s="28">
        <f>D98/'[1]Original data'!G97</f>
        <v>0.33333333333333331</v>
      </c>
      <c r="F98" s="51">
        <f>'[1]Original data'!I97</f>
        <v>1.3478260869565217E-2</v>
      </c>
      <c r="G98" s="51">
        <f>'[1]Original data'!O97</f>
        <v>9.2666666666666661E-2</v>
      </c>
      <c r="H98" s="52">
        <f>'[1]Original data'!S97</f>
        <v>816</v>
      </c>
      <c r="I98" s="53">
        <f>'[1]Original data'!U97</f>
        <v>47.5</v>
      </c>
      <c r="J98" s="54">
        <f>'[1]Original data'!W97</f>
        <v>218</v>
      </c>
      <c r="K98" s="52">
        <f>'[1]Original data'!Y97</f>
        <v>27003</v>
      </c>
      <c r="L98" s="51">
        <f>'[1]Original data'!AA97</f>
        <v>7.6999999999999999E-2</v>
      </c>
      <c r="M98" s="51">
        <f>'[1]Original data'!AC97/100</f>
        <v>2.4399999999999998E-2</v>
      </c>
      <c r="N98" s="53">
        <f>'[1]Original data'!AE97</f>
        <v>9.4499999999999993</v>
      </c>
      <c r="O98" s="30">
        <f>'[1]Original data'!AG97</f>
        <v>67</v>
      </c>
      <c r="P98" s="30">
        <f t="shared" si="0"/>
        <v>29.531420108693258</v>
      </c>
      <c r="Q98" s="55">
        <f>'[1]Original data'!AH97*10</f>
        <v>56.8</v>
      </c>
      <c r="R98" s="53">
        <f>'[1]Original data'!AJ97</f>
        <v>5.99</v>
      </c>
      <c r="S98">
        <f>'[1]Original data'!AL97</f>
        <v>0</v>
      </c>
      <c r="T98" s="1">
        <f>'[1]Original data'!AN97</f>
        <v>5</v>
      </c>
      <c r="U98" s="1">
        <f>'[1]Original data'!AT97</f>
        <v>0</v>
      </c>
      <c r="V98" s="53">
        <f>'[1]Original data'!AU97</f>
        <v>1.33</v>
      </c>
      <c r="W98" s="54">
        <f>'[1]Original data'!AW97</f>
        <v>267</v>
      </c>
      <c r="X98" s="53">
        <f>'[1]Original data'!BB97</f>
        <v>19.47</v>
      </c>
      <c r="Y98" s="51">
        <f>'[1]Original data'!BD97</f>
        <v>3.2000000000000001E-2</v>
      </c>
      <c r="Z98" s="53">
        <f>'[1]Original data'!BF97</f>
        <v>16.100000000000001</v>
      </c>
      <c r="AA98" s="53">
        <f>'[1]Original data'!BH97</f>
        <v>3.4209999999999998</v>
      </c>
      <c r="AB98" s="56">
        <f>'[1]Original data'!BJ97</f>
        <v>0.85</v>
      </c>
      <c r="AC98" s="57">
        <f>'[1]Original data'!BL97</f>
        <v>30</v>
      </c>
      <c r="AD98" s="50">
        <f>'[1]Original data'!BN97</f>
        <v>955</v>
      </c>
      <c r="AE98" s="58">
        <f t="shared" si="1"/>
        <v>420.93292841495611</v>
      </c>
    </row>
    <row r="99" spans="1:31" ht="12.75" x14ac:dyDescent="0.2">
      <c r="A99" s="1" t="s">
        <v>142</v>
      </c>
      <c r="B99" s="50">
        <f>'[1]Original data'!C98</f>
        <v>224922</v>
      </c>
      <c r="C99" s="1">
        <f>'[1]Original data'!D98</f>
        <v>37.200000000000003</v>
      </c>
      <c r="D99" s="30">
        <f>'[1]Original data'!F98</f>
        <v>240000</v>
      </c>
      <c r="E99" s="28">
        <f>D99/'[1]Original data'!G98</f>
        <v>0.27906976744186046</v>
      </c>
      <c r="F99" s="51">
        <f>'[1]Original data'!I98</f>
        <v>2.0232558139534885E-2</v>
      </c>
      <c r="G99" s="51">
        <f>'[1]Original data'!O98</f>
        <v>0.20266666666666663</v>
      </c>
      <c r="H99" s="52">
        <f>'[1]Original data'!S98</f>
        <v>2085</v>
      </c>
      <c r="I99" s="53">
        <f>'[1]Original data'!U98</f>
        <v>70</v>
      </c>
      <c r="J99" s="54">
        <f>'[1]Original data'!W98</f>
        <v>310</v>
      </c>
      <c r="K99" s="52">
        <f>'[1]Original data'!Y98</f>
        <v>38739</v>
      </c>
      <c r="L99" s="51">
        <f>'[1]Original data'!AA98</f>
        <v>5.3999999999999999E-2</v>
      </c>
      <c r="M99" s="51">
        <f>'[1]Original data'!AC98/100</f>
        <v>2.7000000000000003E-2</v>
      </c>
      <c r="N99" s="53">
        <f>'[1]Original data'!AE98</f>
        <v>6.63</v>
      </c>
      <c r="O99" s="30">
        <f>'[1]Original data'!AG98</f>
        <v>286</v>
      </c>
      <c r="P99" s="30">
        <f t="shared" si="0"/>
        <v>127.15519157752465</v>
      </c>
      <c r="Q99" s="55">
        <f>'[1]Original data'!AH98*10</f>
        <v>89.399999999999991</v>
      </c>
      <c r="R99" s="53">
        <f>'[1]Original data'!AJ98</f>
        <v>14.5</v>
      </c>
      <c r="S99">
        <f>'[1]Original data'!AL98</f>
        <v>0</v>
      </c>
      <c r="T99" s="1">
        <f>'[1]Original data'!AN98</f>
        <v>0</v>
      </c>
      <c r="U99" s="1">
        <f>'[1]Original data'!AT98</f>
        <v>0</v>
      </c>
      <c r="V99" s="53">
        <f>'[1]Original data'!AU98</f>
        <v>5</v>
      </c>
      <c r="W99" s="54">
        <f>'[1]Original data'!AW98</f>
        <v>245</v>
      </c>
      <c r="X99" s="53">
        <f>'[1]Original data'!BB98</f>
        <v>21.270000000000003</v>
      </c>
      <c r="Y99" s="51">
        <f>'[1]Original data'!BD98</f>
        <v>8.0000000000000002E-3</v>
      </c>
      <c r="Z99" s="53">
        <f>'[1]Original data'!BF98</f>
        <v>17.95</v>
      </c>
      <c r="AA99" s="53">
        <f>'[1]Original data'!BH98</f>
        <v>3.56</v>
      </c>
      <c r="AB99" s="56">
        <f>'[1]Original data'!BJ98</f>
        <v>0.73</v>
      </c>
      <c r="AC99" s="57">
        <f>'[1]Original data'!BL98</f>
        <v>44</v>
      </c>
      <c r="AD99" s="50">
        <f>'[1]Original data'!BN98</f>
        <v>155</v>
      </c>
      <c r="AE99" s="58">
        <f t="shared" si="1"/>
        <v>68.912778652154969</v>
      </c>
    </row>
    <row r="100" spans="1:31" ht="12.75" x14ac:dyDescent="0.2">
      <c r="A100" s="1" t="s">
        <v>73</v>
      </c>
      <c r="B100" s="50">
        <f>'[1]Original data'!C99</f>
        <v>214237</v>
      </c>
      <c r="C100" s="1">
        <f>'[1]Original data'!D99</f>
        <v>35.799999999999997</v>
      </c>
      <c r="D100" s="30">
        <f>'[1]Original data'!F99</f>
        <v>36000</v>
      </c>
      <c r="E100" s="28">
        <f>D100/'[1]Original data'!G99</f>
        <v>0.3</v>
      </c>
      <c r="F100" s="51">
        <f>'[1]Original data'!I99</f>
        <v>1.0684115007784406E-2</v>
      </c>
      <c r="G100" s="51">
        <f>'[1]Original data'!O99</f>
        <v>0.37000000000000005</v>
      </c>
      <c r="H100" s="52">
        <f>'[1]Original data'!S99</f>
        <v>846</v>
      </c>
      <c r="I100" s="53">
        <f>'[1]Original data'!U99</f>
        <v>48.33</v>
      </c>
      <c r="J100" s="54">
        <f>'[1]Original data'!W99</f>
        <v>155</v>
      </c>
      <c r="K100" s="52">
        <f>'[1]Original data'!Y99</f>
        <v>22581</v>
      </c>
      <c r="L100" s="51">
        <f>'[1]Original data'!AA99</f>
        <v>4.3999999999999997E-2</v>
      </c>
      <c r="M100" s="51">
        <f>'[1]Original data'!AC99/100</f>
        <v>2.1000000000000001E-2</v>
      </c>
      <c r="N100" s="53">
        <f>'[1]Original data'!AE99</f>
        <v>7.75</v>
      </c>
      <c r="O100" s="30">
        <f>'[1]Original data'!AG99</f>
        <v>241</v>
      </c>
      <c r="P100" s="30">
        <f t="shared" si="0"/>
        <v>112.49223990253783</v>
      </c>
      <c r="Q100" s="55">
        <f>'[1]Original data'!AH99*10</f>
        <v>78</v>
      </c>
      <c r="R100" s="53">
        <f>'[1]Original data'!AJ99</f>
        <v>10</v>
      </c>
      <c r="S100">
        <f>'[1]Original data'!AL99</f>
        <v>51</v>
      </c>
      <c r="T100" s="1">
        <f>'[1]Original data'!AN99</f>
        <v>4</v>
      </c>
      <c r="U100" s="1">
        <f>'[1]Original data'!AT99</f>
        <v>0</v>
      </c>
      <c r="V100" s="53">
        <f>'[1]Original data'!AU99</f>
        <v>1</v>
      </c>
      <c r="W100" s="54">
        <f>'[1]Original data'!AW99</f>
        <v>267</v>
      </c>
      <c r="X100" s="53">
        <f>'[1]Original data'!BB99</f>
        <v>19.47</v>
      </c>
      <c r="Y100" s="51">
        <f>'[1]Original data'!BD99</f>
        <v>8.0000000000000002E-3</v>
      </c>
      <c r="Z100" s="53">
        <f>'[1]Original data'!BF99</f>
        <v>13.8</v>
      </c>
      <c r="AA100" s="53">
        <f>'[1]Original data'!BH99</f>
        <v>3.5190000000000001</v>
      </c>
      <c r="AB100" s="56">
        <f>'[1]Original data'!BJ99</f>
        <v>0.57999999999999996</v>
      </c>
      <c r="AC100" s="57">
        <f>'[1]Original data'!BL99</f>
        <v>37</v>
      </c>
      <c r="AD100" s="50">
        <f>'[1]Original data'!BN99</f>
        <v>257</v>
      </c>
      <c r="AE100" s="58">
        <f t="shared" si="1"/>
        <v>119.96060437739513</v>
      </c>
    </row>
    <row r="101" spans="1:31" ht="12.75" x14ac:dyDescent="0.2">
      <c r="A101" s="1" t="s">
        <v>139</v>
      </c>
      <c r="B101" s="50">
        <f>'[1]Original data'!C100</f>
        <v>214114</v>
      </c>
      <c r="C101" s="1">
        <f>'[1]Original data'!D100</f>
        <v>32.200000000000003</v>
      </c>
      <c r="D101" s="30">
        <f>'[1]Original data'!F100</f>
        <v>94000</v>
      </c>
      <c r="E101" s="28">
        <f>D101/'[1]Original data'!G100</f>
        <v>0.33571428571428569</v>
      </c>
      <c r="F101" s="51">
        <f>'[1]Original data'!I100</f>
        <v>0.01</v>
      </c>
      <c r="G101" s="51">
        <f>'[1]Original data'!O100</f>
        <v>0.16599999999999995</v>
      </c>
      <c r="H101" s="52">
        <f>'[1]Original data'!S100</f>
        <v>987</v>
      </c>
      <c r="I101" s="53">
        <f>'[1]Original data'!U100</f>
        <v>58.99</v>
      </c>
      <c r="J101" s="54">
        <f>'[1]Original data'!W100</f>
        <v>165</v>
      </c>
      <c r="K101" s="52">
        <f>'[1]Original data'!Y100</f>
        <v>26796</v>
      </c>
      <c r="L101" s="51">
        <f>'[1]Original data'!AA100</f>
        <v>6.0999999999999999E-2</v>
      </c>
      <c r="M101" s="51">
        <f>'[1]Original data'!AC100/100</f>
        <v>1.8000000000000002E-2</v>
      </c>
      <c r="N101" s="53">
        <f>'[1]Original data'!AE100</f>
        <v>10.34</v>
      </c>
      <c r="O101" s="30">
        <f>'[1]Original data'!AG100</f>
        <v>422</v>
      </c>
      <c r="P101" s="30">
        <f t="shared" si="0"/>
        <v>197.09126913700177</v>
      </c>
      <c r="Q101" s="55">
        <f>'[1]Original data'!AH100*10</f>
        <v>112</v>
      </c>
      <c r="R101" s="53">
        <f>'[1]Original data'!AJ100</f>
        <v>10.5</v>
      </c>
      <c r="S101">
        <f>'[1]Original data'!AL100</f>
        <v>35</v>
      </c>
      <c r="T101" s="1">
        <f>'[1]Original data'!AN100</f>
        <v>7</v>
      </c>
      <c r="U101" s="1">
        <f>'[1]Original data'!AT100</f>
        <v>0</v>
      </c>
      <c r="V101" s="53">
        <f>'[1]Original data'!AU100</f>
        <v>2</v>
      </c>
      <c r="W101" s="54">
        <f>'[1]Original data'!AW100</f>
        <v>367</v>
      </c>
      <c r="X101" s="53">
        <f>'[1]Original data'!BB100</f>
        <v>19.47</v>
      </c>
      <c r="Y101" s="51">
        <f>'[1]Original data'!BD100</f>
        <v>7.1999999999999995E-2</v>
      </c>
      <c r="Z101" s="53">
        <f>'[1]Original data'!BF100</f>
        <v>14.5</v>
      </c>
      <c r="AA101" s="53">
        <f>'[1]Original data'!BH100</f>
        <v>3.0150000000000001</v>
      </c>
      <c r="AB101" s="56">
        <f>'[1]Original data'!BJ100</f>
        <v>0.63</v>
      </c>
      <c r="AC101" s="57">
        <f>'[1]Original data'!BL100</f>
        <v>49</v>
      </c>
      <c r="AD101" s="50">
        <f>'[1]Original data'!BN100</f>
        <v>610</v>
      </c>
      <c r="AE101" s="58">
        <f t="shared" si="1"/>
        <v>284.89496249661397</v>
      </c>
    </row>
    <row r="102" spans="1:31" ht="12.75" x14ac:dyDescent="0.2">
      <c r="A102" s="1" t="s">
        <v>189</v>
      </c>
      <c r="B102" s="50">
        <f>'[1]Original data'!C101</f>
        <v>213708</v>
      </c>
      <c r="C102" s="1">
        <f>'[1]Original data'!D101</f>
        <v>28.8</v>
      </c>
      <c r="D102" s="30">
        <f>'[1]Original data'!F101</f>
        <v>182000</v>
      </c>
      <c r="E102" s="28">
        <f>D102/'[1]Original data'!G101</f>
        <v>0.33703703703703702</v>
      </c>
      <c r="F102" s="51">
        <f>'[1]Original data'!I101</f>
        <v>9.1836734693877559E-3</v>
      </c>
      <c r="G102" s="51">
        <f>'[1]Original data'!O101</f>
        <v>0.12333333333333335</v>
      </c>
      <c r="H102" s="52">
        <f>'[1]Original data'!S101</f>
        <v>899</v>
      </c>
      <c r="I102" s="53">
        <f>'[1]Original data'!U101</f>
        <v>60</v>
      </c>
      <c r="J102" s="54">
        <f>'[1]Original data'!W101</f>
        <v>193</v>
      </c>
      <c r="K102" s="52">
        <f>'[1]Original data'!Y101</f>
        <v>15322</v>
      </c>
      <c r="L102" s="51">
        <f>'[1]Original data'!AA101</f>
        <v>8.6999999999999994E-2</v>
      </c>
      <c r="M102" s="51">
        <f>'[1]Original data'!AC101/100</f>
        <v>2.7999999999999997E-2</v>
      </c>
      <c r="N102" s="53">
        <f>'[1]Original data'!AE101</f>
        <v>9.3800000000000008</v>
      </c>
      <c r="O102" s="30">
        <f>'[1]Original data'!AG101</f>
        <v>95</v>
      </c>
      <c r="P102" s="30">
        <f t="shared" si="0"/>
        <v>44.453179104198249</v>
      </c>
      <c r="Q102" s="55">
        <f>'[1]Original data'!AH101*10</f>
        <v>46.900000000000006</v>
      </c>
      <c r="R102" s="53">
        <f>'[1]Original data'!AJ101</f>
        <v>12.29</v>
      </c>
      <c r="S102">
        <f>'[1]Original data'!AL101</f>
        <v>13</v>
      </c>
      <c r="T102" s="1">
        <f>'[1]Original data'!AN101</f>
        <v>3</v>
      </c>
      <c r="U102" s="1">
        <f>'[1]Original data'!AT101</f>
        <v>0</v>
      </c>
      <c r="V102" s="53">
        <f>'[1]Original data'!AU101</f>
        <v>2.3199999999999998</v>
      </c>
      <c r="W102" s="54">
        <f>'[1]Original data'!AW101</f>
        <v>245</v>
      </c>
      <c r="X102" s="53">
        <f>'[1]Original data'!BB101</f>
        <v>20.67</v>
      </c>
      <c r="Y102" s="51">
        <f>'[1]Original data'!BD101</f>
        <v>3.2000000000000001E-2</v>
      </c>
      <c r="Z102" s="53">
        <f>'[1]Original data'!BF101</f>
        <v>14.75</v>
      </c>
      <c r="AA102" s="53">
        <f>'[1]Original data'!BH101</f>
        <v>3.645</v>
      </c>
      <c r="AB102" s="56">
        <f>'[1]Original data'!BJ101</f>
        <v>0.73</v>
      </c>
      <c r="AC102" s="57">
        <f>'[1]Original data'!BL101</f>
        <v>39</v>
      </c>
      <c r="AD102" s="50">
        <f>'[1]Original data'!BN101</f>
        <v>943</v>
      </c>
      <c r="AE102" s="58">
        <f t="shared" si="1"/>
        <v>441.25629363430471</v>
      </c>
    </row>
    <row r="103" spans="1:31" ht="102" x14ac:dyDescent="0.2">
      <c r="A103" s="40" t="s">
        <v>214</v>
      </c>
      <c r="B103" s="40" t="s">
        <v>215</v>
      </c>
      <c r="C103" s="59" t="s">
        <v>216</v>
      </c>
      <c r="D103" s="40" t="s">
        <v>217</v>
      </c>
      <c r="E103" s="40" t="s">
        <v>218</v>
      </c>
      <c r="F103" s="40" t="s">
        <v>218</v>
      </c>
      <c r="G103" s="51" t="str">
        <f>'[1]Original data'!O102</f>
        <v>Average difference from complete equality</v>
      </c>
      <c r="H103" s="60" t="s">
        <v>219</v>
      </c>
      <c r="I103" s="60" t="s">
        <v>220</v>
      </c>
      <c r="J103" s="60" t="s">
        <v>221</v>
      </c>
      <c r="K103" s="60" t="s">
        <v>222</v>
      </c>
      <c r="L103" s="60" t="s">
        <v>223</v>
      </c>
      <c r="M103" s="60" t="s">
        <v>224</v>
      </c>
      <c r="N103" s="60" t="s">
        <v>225</v>
      </c>
      <c r="O103" s="44" t="s">
        <v>226</v>
      </c>
      <c r="P103" s="44" t="s">
        <v>218</v>
      </c>
      <c r="Q103" s="60" t="s">
        <v>227</v>
      </c>
      <c r="R103" s="60" t="s">
        <v>228</v>
      </c>
      <c r="S103" s="40" t="s">
        <v>218</v>
      </c>
      <c r="T103" s="60" t="s">
        <v>229</v>
      </c>
      <c r="U103" s="61" t="s">
        <v>230</v>
      </c>
      <c r="V103" s="60" t="s">
        <v>220</v>
      </c>
      <c r="W103" s="60" t="s">
        <v>231</v>
      </c>
      <c r="X103" s="60" t="s">
        <v>232</v>
      </c>
      <c r="Y103" s="60" t="s">
        <v>233</v>
      </c>
      <c r="Z103" s="60" t="s">
        <v>234</v>
      </c>
      <c r="AA103" s="60" t="s">
        <v>235</v>
      </c>
      <c r="AB103" s="62" t="s">
        <v>236</v>
      </c>
      <c r="AC103" s="60" t="s">
        <v>237</v>
      </c>
      <c r="AD103" s="63"/>
      <c r="AE103" s="60" t="s">
        <v>238</v>
      </c>
    </row>
    <row r="104" spans="1:31" ht="12.75" x14ac:dyDescent="0.2">
      <c r="A104" s="1"/>
      <c r="F104" s="40" t="s">
        <v>217</v>
      </c>
      <c r="G104" s="60" t="s">
        <v>239</v>
      </c>
      <c r="H104" s="64"/>
      <c r="K104" s="64"/>
      <c r="M104" s="60" t="s">
        <v>240</v>
      </c>
      <c r="N104" s="60" t="s">
        <v>241</v>
      </c>
      <c r="O104" s="57" t="s">
        <v>226</v>
      </c>
      <c r="P104" s="44" t="s">
        <v>242</v>
      </c>
      <c r="Q104" s="45" t="s">
        <v>243</v>
      </c>
      <c r="R104" s="60" t="s">
        <v>244</v>
      </c>
      <c r="S104" s="40" t="s">
        <v>245</v>
      </c>
      <c r="T104" s="1" t="s">
        <v>226</v>
      </c>
      <c r="U104" s="1"/>
      <c r="V104" s="60" t="s">
        <v>225</v>
      </c>
      <c r="W104" s="1" t="s">
        <v>226</v>
      </c>
      <c r="Y104" s="40" t="s">
        <v>246</v>
      </c>
      <c r="AA104" s="60" t="s">
        <v>247</v>
      </c>
      <c r="AB104" s="1" t="s">
        <v>226</v>
      </c>
      <c r="AC104" s="65"/>
      <c r="AE104" s="60" t="s">
        <v>248</v>
      </c>
    </row>
    <row r="105" spans="1:31" ht="85.5" x14ac:dyDescent="0.2">
      <c r="A105" s="1"/>
      <c r="E105" s="28"/>
      <c r="G105" s="64"/>
      <c r="H105" s="64"/>
      <c r="K105" s="64"/>
      <c r="M105" s="1" t="s">
        <v>249</v>
      </c>
      <c r="N105" s="66" t="s">
        <v>250</v>
      </c>
      <c r="O105" s="30"/>
      <c r="P105" s="30"/>
      <c r="Q105" s="67"/>
      <c r="X105" s="66" t="s">
        <v>251</v>
      </c>
      <c r="Y105" s="40" t="s">
        <v>252</v>
      </c>
      <c r="AA105" s="68"/>
      <c r="AC105" s="69" t="s">
        <v>253</v>
      </c>
      <c r="AD105" s="70"/>
    </row>
    <row r="106" spans="1:31" ht="12.75" x14ac:dyDescent="0.2">
      <c r="A106" s="1"/>
      <c r="E106" s="28"/>
      <c r="G106" s="64"/>
      <c r="H106" s="64"/>
      <c r="K106" s="64"/>
      <c r="M106" s="28"/>
      <c r="O106" s="30"/>
      <c r="P106" s="30"/>
      <c r="Q106" s="67"/>
      <c r="Y106" s="40" t="s">
        <v>254</v>
      </c>
      <c r="AA106" s="68"/>
      <c r="AC106" s="71" t="s">
        <v>255</v>
      </c>
      <c r="AD106" s="72" t="s">
        <v>256</v>
      </c>
    </row>
    <row r="107" spans="1:31" ht="12.75" x14ac:dyDescent="0.2">
      <c r="A107" s="1"/>
      <c r="E107" s="28"/>
      <c r="G107" s="64"/>
      <c r="H107" s="64"/>
      <c r="K107" s="64"/>
      <c r="M107" s="28"/>
      <c r="O107" s="30"/>
      <c r="P107" s="30"/>
      <c r="Q107" s="67"/>
      <c r="AA107" s="68"/>
      <c r="AC107" s="71" t="s">
        <v>257</v>
      </c>
      <c r="AD107" s="72" t="s">
        <v>258</v>
      </c>
    </row>
    <row r="108" spans="1:31" ht="12.75" x14ac:dyDescent="0.2">
      <c r="A108" s="1"/>
      <c r="E108" s="28"/>
      <c r="G108" s="64"/>
      <c r="H108" s="64"/>
      <c r="K108" s="64"/>
      <c r="M108" s="28"/>
      <c r="O108" s="30"/>
      <c r="P108" s="30"/>
      <c r="Q108" s="67"/>
      <c r="AA108" s="68"/>
      <c r="AC108" s="71" t="s">
        <v>259</v>
      </c>
      <c r="AD108" s="72" t="s">
        <v>260</v>
      </c>
    </row>
    <row r="109" spans="1:31" ht="12.75" x14ac:dyDescent="0.2">
      <c r="A109" s="1"/>
      <c r="E109" s="28"/>
      <c r="G109" s="64"/>
      <c r="H109" s="64"/>
      <c r="K109" s="64"/>
      <c r="M109" s="28"/>
      <c r="O109" s="30"/>
      <c r="P109" s="30"/>
      <c r="Q109" s="67"/>
      <c r="AA109" s="68"/>
      <c r="AC109" s="71" t="s">
        <v>261</v>
      </c>
      <c r="AD109" s="72" t="s">
        <v>262</v>
      </c>
    </row>
    <row r="110" spans="1:31" ht="12.75" x14ac:dyDescent="0.2">
      <c r="A110" s="1"/>
      <c r="G110" s="64"/>
      <c r="H110" s="64"/>
      <c r="K110" s="64"/>
      <c r="M110" s="28"/>
      <c r="O110" s="30"/>
      <c r="P110" s="30"/>
      <c r="Q110" s="67"/>
      <c r="AA110" s="68"/>
      <c r="AC110" s="71" t="s">
        <v>263</v>
      </c>
      <c r="AD110" s="72" t="s">
        <v>264</v>
      </c>
    </row>
    <row r="111" spans="1:31" ht="12.75" x14ac:dyDescent="0.2">
      <c r="A111" s="1"/>
      <c r="G111" s="64"/>
      <c r="H111" s="64"/>
      <c r="K111" s="64"/>
      <c r="M111" s="28"/>
      <c r="O111" s="30"/>
      <c r="P111" s="30"/>
      <c r="Q111" s="67"/>
      <c r="AA111" s="68"/>
      <c r="AC111" s="65"/>
    </row>
    <row r="112" spans="1:31" ht="12.75" x14ac:dyDescent="0.2">
      <c r="A112" s="1"/>
      <c r="G112" s="64"/>
      <c r="H112" s="64"/>
      <c r="K112" s="64"/>
      <c r="M112" s="28"/>
      <c r="O112" s="30"/>
      <c r="P112" s="30"/>
      <c r="Q112" s="67"/>
      <c r="AA112" s="68"/>
      <c r="AC112" s="65"/>
    </row>
    <row r="113" spans="1:29" ht="12.75" x14ac:dyDescent="0.2">
      <c r="A113" s="1"/>
      <c r="G113" s="64"/>
      <c r="H113" s="64"/>
      <c r="K113" s="64"/>
      <c r="M113" s="28"/>
      <c r="O113" s="30"/>
      <c r="P113" s="30"/>
      <c r="Q113" s="67"/>
      <c r="AA113" s="68"/>
      <c r="AC113" s="65"/>
    </row>
    <row r="114" spans="1:29" ht="12.75" x14ac:dyDescent="0.2">
      <c r="A114" s="1"/>
      <c r="G114" s="64"/>
      <c r="H114" s="64"/>
      <c r="K114" s="64"/>
      <c r="M114" s="28"/>
      <c r="O114" s="30"/>
      <c r="P114" s="30"/>
      <c r="Q114" s="67"/>
      <c r="AA114" s="68"/>
      <c r="AC114" s="65"/>
    </row>
    <row r="115" spans="1:29" ht="12.75" x14ac:dyDescent="0.2">
      <c r="A115" s="1"/>
      <c r="G115" s="64"/>
      <c r="H115" s="64"/>
      <c r="K115" s="64"/>
      <c r="M115" s="28"/>
      <c r="O115" s="30"/>
      <c r="P115" s="30"/>
      <c r="Q115" s="67"/>
      <c r="AA115" s="68"/>
      <c r="AC115" s="65"/>
    </row>
    <row r="116" spans="1:29" ht="12.75" x14ac:dyDescent="0.2">
      <c r="A116" s="1"/>
      <c r="G116" s="64"/>
      <c r="H116" s="64"/>
      <c r="K116" s="64"/>
      <c r="M116" s="28"/>
      <c r="O116" s="30"/>
      <c r="P116" s="30"/>
      <c r="Q116" s="67"/>
      <c r="AA116" s="68"/>
      <c r="AC116" s="65"/>
    </row>
    <row r="117" spans="1:29" ht="12.75" x14ac:dyDescent="0.2">
      <c r="A117" s="1"/>
      <c r="G117" s="64"/>
      <c r="H117" s="64"/>
      <c r="K117" s="64"/>
      <c r="M117" s="28"/>
      <c r="O117" s="30"/>
      <c r="P117" s="30"/>
      <c r="Q117" s="67"/>
      <c r="AA117" s="68"/>
      <c r="AC117" s="65"/>
    </row>
    <row r="118" spans="1:29" ht="12.75" x14ac:dyDescent="0.2">
      <c r="G118" s="64"/>
      <c r="H118" s="64"/>
      <c r="K118" s="64"/>
      <c r="M118" s="28"/>
      <c r="O118" s="30"/>
      <c r="P118" s="30"/>
      <c r="Q118" s="67"/>
      <c r="AA118" s="68"/>
      <c r="AC118" s="65"/>
    </row>
    <row r="119" spans="1:29" ht="12.75" x14ac:dyDescent="0.2">
      <c r="G119" s="64"/>
      <c r="H119" s="64"/>
      <c r="K119" s="64"/>
      <c r="M119" s="28"/>
      <c r="O119" s="30"/>
      <c r="P119" s="30"/>
      <c r="Q119" s="67"/>
      <c r="AA119" s="68"/>
      <c r="AC119" s="65"/>
    </row>
    <row r="120" spans="1:29" ht="12.75" x14ac:dyDescent="0.2">
      <c r="G120" s="64"/>
      <c r="H120" s="64"/>
      <c r="K120" s="64"/>
      <c r="M120" s="28"/>
      <c r="O120" s="30"/>
      <c r="P120" s="30"/>
      <c r="Q120" s="67"/>
      <c r="AA120" s="68"/>
      <c r="AC120" s="65"/>
    </row>
    <row r="121" spans="1:29" ht="12.75" x14ac:dyDescent="0.2">
      <c r="G121" s="64"/>
      <c r="H121" s="64"/>
      <c r="K121" s="64"/>
      <c r="M121" s="28"/>
      <c r="O121" s="30"/>
      <c r="P121" s="30"/>
      <c r="Q121" s="67"/>
      <c r="AA121" s="68"/>
      <c r="AC121" s="65"/>
    </row>
    <row r="122" spans="1:29" ht="12.75" x14ac:dyDescent="0.2">
      <c r="G122" s="64"/>
      <c r="H122" s="64"/>
      <c r="K122" s="64"/>
      <c r="M122" s="28"/>
      <c r="O122" s="30"/>
      <c r="P122" s="30"/>
      <c r="Q122" s="67"/>
      <c r="AA122" s="68"/>
      <c r="AC122" s="65"/>
    </row>
    <row r="123" spans="1:29" ht="12.75" x14ac:dyDescent="0.2">
      <c r="G123" s="64"/>
      <c r="H123" s="64"/>
      <c r="K123" s="64"/>
      <c r="M123" s="28"/>
      <c r="O123" s="30"/>
      <c r="P123" s="30"/>
      <c r="Q123" s="67"/>
      <c r="AA123" s="68"/>
      <c r="AC123" s="65"/>
    </row>
    <row r="124" spans="1:29" ht="12.75" x14ac:dyDescent="0.2">
      <c r="G124" s="64"/>
      <c r="H124" s="64"/>
      <c r="K124" s="64"/>
      <c r="M124" s="28"/>
      <c r="O124" s="30"/>
      <c r="P124" s="30"/>
      <c r="Q124" s="67"/>
      <c r="AA124" s="68"/>
      <c r="AC124" s="65"/>
    </row>
    <row r="125" spans="1:29" ht="12.75" x14ac:dyDescent="0.2">
      <c r="G125" s="64"/>
      <c r="H125" s="64"/>
      <c r="K125" s="64"/>
      <c r="M125" s="28"/>
      <c r="O125" s="30"/>
      <c r="P125" s="30"/>
      <c r="Q125" s="67"/>
      <c r="AA125" s="68"/>
      <c r="AC125" s="65"/>
    </row>
    <row r="126" spans="1:29" ht="12.75" x14ac:dyDescent="0.2">
      <c r="G126" s="64"/>
      <c r="H126" s="64"/>
      <c r="K126" s="64"/>
      <c r="M126" s="28"/>
      <c r="O126" s="30"/>
      <c r="P126" s="30"/>
      <c r="Q126" s="67"/>
      <c r="AA126" s="68"/>
      <c r="AC126" s="65"/>
    </row>
    <row r="127" spans="1:29" ht="12.75" x14ac:dyDescent="0.2">
      <c r="G127" s="64"/>
      <c r="H127" s="64"/>
      <c r="K127" s="64"/>
      <c r="M127" s="28"/>
      <c r="O127" s="30"/>
      <c r="P127" s="30"/>
      <c r="Q127" s="67"/>
      <c r="AA127" s="68"/>
      <c r="AC127" s="65"/>
    </row>
    <row r="128" spans="1:29" ht="12.75" x14ac:dyDescent="0.2">
      <c r="G128" s="64"/>
      <c r="H128" s="64"/>
      <c r="K128" s="64"/>
      <c r="M128" s="28"/>
      <c r="O128" s="30"/>
      <c r="P128" s="30"/>
      <c r="Q128" s="67"/>
      <c r="AA128" s="68"/>
      <c r="AC128" s="65"/>
    </row>
    <row r="129" spans="7:29" ht="12.75" x14ac:dyDescent="0.2">
      <c r="G129" s="64"/>
      <c r="H129" s="64"/>
      <c r="K129" s="64"/>
      <c r="M129" s="28"/>
      <c r="O129" s="30"/>
      <c r="P129" s="30"/>
      <c r="Q129" s="67"/>
      <c r="AA129" s="68"/>
      <c r="AC129" s="65"/>
    </row>
    <row r="130" spans="7:29" ht="12.75" x14ac:dyDescent="0.2">
      <c r="G130" s="64"/>
      <c r="H130" s="64"/>
      <c r="K130" s="64"/>
      <c r="M130" s="28"/>
      <c r="O130" s="30"/>
      <c r="P130" s="30"/>
      <c r="Q130" s="67"/>
      <c r="AA130" s="68"/>
      <c r="AC130" s="65"/>
    </row>
    <row r="131" spans="7:29" ht="12.75" x14ac:dyDescent="0.2">
      <c r="G131" s="64"/>
      <c r="H131" s="64"/>
      <c r="K131" s="64"/>
      <c r="M131" s="28"/>
      <c r="O131" s="30"/>
      <c r="P131" s="30"/>
      <c r="Q131" s="67"/>
      <c r="AA131" s="68"/>
      <c r="AC131" s="65"/>
    </row>
    <row r="132" spans="7:29" ht="12.75" x14ac:dyDescent="0.2">
      <c r="G132" s="64"/>
      <c r="H132" s="64"/>
      <c r="K132" s="64"/>
      <c r="M132" s="28"/>
      <c r="O132" s="30"/>
      <c r="P132" s="30"/>
      <c r="Q132" s="67"/>
      <c r="AA132" s="68"/>
      <c r="AC132" s="65"/>
    </row>
    <row r="133" spans="7:29" ht="12.75" x14ac:dyDescent="0.2">
      <c r="G133" s="64"/>
      <c r="H133" s="64"/>
      <c r="K133" s="64"/>
      <c r="M133" s="28"/>
      <c r="O133" s="30"/>
      <c r="P133" s="30"/>
      <c r="Q133" s="67"/>
      <c r="AA133" s="68"/>
      <c r="AC133" s="65"/>
    </row>
    <row r="134" spans="7:29" ht="12.75" x14ac:dyDescent="0.2">
      <c r="G134" s="64"/>
      <c r="H134" s="64"/>
      <c r="K134" s="64"/>
      <c r="M134" s="28"/>
      <c r="O134" s="30"/>
      <c r="P134" s="30"/>
      <c r="Q134" s="67"/>
      <c r="AA134" s="68"/>
      <c r="AC134" s="65"/>
    </row>
    <row r="135" spans="7:29" ht="12.75" x14ac:dyDescent="0.2">
      <c r="G135" s="64"/>
      <c r="H135" s="64"/>
      <c r="K135" s="64"/>
      <c r="M135" s="28"/>
      <c r="O135" s="30"/>
      <c r="P135" s="30"/>
      <c r="Q135" s="67"/>
      <c r="AA135" s="68"/>
      <c r="AC135" s="65"/>
    </row>
    <row r="136" spans="7:29" ht="12.75" x14ac:dyDescent="0.2">
      <c r="G136" s="64"/>
      <c r="H136" s="64"/>
      <c r="K136" s="64"/>
      <c r="M136" s="28"/>
      <c r="O136" s="30"/>
      <c r="P136" s="30"/>
      <c r="Q136" s="67"/>
      <c r="AA136" s="68"/>
      <c r="AC136" s="65"/>
    </row>
    <row r="137" spans="7:29" ht="12.75" x14ac:dyDescent="0.2">
      <c r="G137" s="64"/>
      <c r="H137" s="64"/>
      <c r="K137" s="64"/>
      <c r="M137" s="28"/>
      <c r="O137" s="30"/>
      <c r="P137" s="30"/>
      <c r="Q137" s="67"/>
      <c r="AA137" s="68"/>
      <c r="AC137" s="65"/>
    </row>
    <row r="138" spans="7:29" ht="12.75" x14ac:dyDescent="0.2">
      <c r="G138" s="64"/>
      <c r="H138" s="64"/>
      <c r="K138" s="64"/>
      <c r="M138" s="28"/>
      <c r="O138" s="30"/>
      <c r="P138" s="30"/>
      <c r="Q138" s="67"/>
      <c r="AA138" s="68"/>
      <c r="AC138" s="65"/>
    </row>
    <row r="139" spans="7:29" ht="12.75" x14ac:dyDescent="0.2">
      <c r="G139" s="64"/>
      <c r="H139" s="64"/>
      <c r="K139" s="64"/>
      <c r="M139" s="28"/>
      <c r="O139" s="30"/>
      <c r="P139" s="30"/>
      <c r="Q139" s="67"/>
      <c r="AA139" s="68"/>
      <c r="AC139" s="65"/>
    </row>
    <row r="140" spans="7:29" ht="12.75" x14ac:dyDescent="0.2">
      <c r="G140" s="64"/>
      <c r="H140" s="64"/>
      <c r="K140" s="64"/>
      <c r="M140" s="28"/>
      <c r="O140" s="30"/>
      <c r="P140" s="30"/>
      <c r="Q140" s="67"/>
      <c r="AA140" s="68"/>
      <c r="AC140" s="65"/>
    </row>
    <row r="141" spans="7:29" ht="12.75" x14ac:dyDescent="0.2">
      <c r="G141" s="64"/>
      <c r="H141" s="64"/>
      <c r="K141" s="64"/>
      <c r="M141" s="28"/>
      <c r="O141" s="30"/>
      <c r="P141" s="30"/>
      <c r="Q141" s="67"/>
      <c r="AA141" s="68"/>
      <c r="AC141" s="65"/>
    </row>
    <row r="142" spans="7:29" ht="12.75" x14ac:dyDescent="0.2">
      <c r="G142" s="64"/>
      <c r="H142" s="64"/>
      <c r="K142" s="64"/>
      <c r="M142" s="28"/>
      <c r="O142" s="30"/>
      <c r="P142" s="30"/>
      <c r="Q142" s="67"/>
      <c r="AA142" s="68"/>
      <c r="AC142" s="65"/>
    </row>
    <row r="143" spans="7:29" ht="12.75" x14ac:dyDescent="0.2">
      <c r="G143" s="64"/>
      <c r="H143" s="64"/>
      <c r="K143" s="64"/>
      <c r="M143" s="28"/>
      <c r="O143" s="30"/>
      <c r="P143" s="30"/>
      <c r="Q143" s="67"/>
      <c r="AA143" s="68"/>
      <c r="AC143" s="65"/>
    </row>
    <row r="144" spans="7:29" ht="12.75" x14ac:dyDescent="0.2">
      <c r="G144" s="64"/>
      <c r="H144" s="64"/>
      <c r="K144" s="64"/>
      <c r="M144" s="28"/>
      <c r="O144" s="30"/>
      <c r="P144" s="30"/>
      <c r="Q144" s="67"/>
      <c r="AA144" s="68"/>
      <c r="AC144" s="65"/>
    </row>
    <row r="145" spans="7:29" ht="12.75" x14ac:dyDescent="0.2">
      <c r="G145" s="64"/>
      <c r="H145" s="64"/>
      <c r="K145" s="64"/>
      <c r="M145" s="28"/>
      <c r="O145" s="30"/>
      <c r="P145" s="30"/>
      <c r="Q145" s="67"/>
      <c r="AA145" s="68"/>
      <c r="AC145" s="65"/>
    </row>
    <row r="146" spans="7:29" ht="12.75" x14ac:dyDescent="0.2">
      <c r="G146" s="64"/>
      <c r="H146" s="64"/>
      <c r="K146" s="64"/>
      <c r="M146" s="28"/>
      <c r="O146" s="30"/>
      <c r="P146" s="30"/>
      <c r="Q146" s="67"/>
      <c r="AA146" s="68"/>
      <c r="AC146" s="65"/>
    </row>
    <row r="147" spans="7:29" ht="12.75" x14ac:dyDescent="0.2">
      <c r="G147" s="64"/>
      <c r="H147" s="64"/>
      <c r="K147" s="64"/>
      <c r="M147" s="28"/>
      <c r="O147" s="30"/>
      <c r="P147" s="30"/>
      <c r="Q147" s="67"/>
      <c r="AA147" s="68"/>
      <c r="AC147" s="65"/>
    </row>
    <row r="148" spans="7:29" ht="12.75" x14ac:dyDescent="0.2">
      <c r="G148" s="64"/>
      <c r="H148" s="64"/>
      <c r="K148" s="64"/>
      <c r="M148" s="28"/>
      <c r="O148" s="30"/>
      <c r="P148" s="30"/>
      <c r="Q148" s="67"/>
      <c r="AA148" s="68"/>
      <c r="AC148" s="65"/>
    </row>
    <row r="149" spans="7:29" ht="12.75" x14ac:dyDescent="0.2">
      <c r="G149" s="64"/>
      <c r="H149" s="64"/>
      <c r="K149" s="64"/>
      <c r="M149" s="28"/>
      <c r="O149" s="30"/>
      <c r="P149" s="30"/>
      <c r="Q149" s="67"/>
      <c r="AA149" s="68"/>
      <c r="AC149" s="65"/>
    </row>
    <row r="150" spans="7:29" ht="12.75" x14ac:dyDescent="0.2">
      <c r="G150" s="64"/>
      <c r="H150" s="64"/>
      <c r="K150" s="64"/>
      <c r="M150" s="28"/>
      <c r="O150" s="30"/>
      <c r="P150" s="30"/>
      <c r="Q150" s="67"/>
      <c r="AA150" s="68"/>
      <c r="AC150" s="65"/>
    </row>
    <row r="151" spans="7:29" ht="12.75" x14ac:dyDescent="0.2">
      <c r="G151" s="64"/>
      <c r="H151" s="64"/>
      <c r="K151" s="64"/>
      <c r="M151" s="28"/>
      <c r="O151" s="30"/>
      <c r="P151" s="30"/>
      <c r="Q151" s="67"/>
      <c r="AA151" s="68"/>
      <c r="AC151" s="65"/>
    </row>
    <row r="152" spans="7:29" ht="12.75" x14ac:dyDescent="0.2">
      <c r="G152" s="64"/>
      <c r="H152" s="64"/>
      <c r="K152" s="64"/>
      <c r="M152" s="28"/>
      <c r="O152" s="30"/>
      <c r="P152" s="30"/>
      <c r="Q152" s="67"/>
      <c r="AA152" s="68"/>
      <c r="AC152" s="65"/>
    </row>
    <row r="153" spans="7:29" ht="12.75" x14ac:dyDescent="0.2">
      <c r="G153" s="64"/>
      <c r="H153" s="64"/>
      <c r="K153" s="64"/>
      <c r="M153" s="28"/>
      <c r="O153" s="30"/>
      <c r="P153" s="30"/>
      <c r="Q153" s="67"/>
      <c r="AA153" s="68"/>
      <c r="AC153" s="65"/>
    </row>
    <row r="154" spans="7:29" ht="12.75" x14ac:dyDescent="0.2">
      <c r="G154" s="64"/>
      <c r="H154" s="64"/>
      <c r="K154" s="64"/>
      <c r="M154" s="28"/>
      <c r="O154" s="30"/>
      <c r="P154" s="30"/>
      <c r="Q154" s="67"/>
      <c r="AA154" s="68"/>
      <c r="AC154" s="65"/>
    </row>
    <row r="155" spans="7:29" ht="12.75" x14ac:dyDescent="0.2">
      <c r="G155" s="64"/>
      <c r="H155" s="64"/>
      <c r="K155" s="64"/>
      <c r="M155" s="28"/>
      <c r="O155" s="30"/>
      <c r="P155" s="30"/>
      <c r="Q155" s="67"/>
      <c r="AA155" s="68"/>
      <c r="AC155" s="65"/>
    </row>
    <row r="156" spans="7:29" ht="12.75" x14ac:dyDescent="0.2">
      <c r="G156" s="64"/>
      <c r="H156" s="64"/>
      <c r="K156" s="64"/>
      <c r="M156" s="28"/>
      <c r="O156" s="30"/>
      <c r="P156" s="30"/>
      <c r="Q156" s="67"/>
      <c r="AA156" s="68"/>
      <c r="AC156" s="65"/>
    </row>
    <row r="157" spans="7:29" ht="12.75" x14ac:dyDescent="0.2">
      <c r="G157" s="64"/>
      <c r="H157" s="64"/>
      <c r="K157" s="64"/>
      <c r="M157" s="28"/>
      <c r="O157" s="30"/>
      <c r="P157" s="30"/>
      <c r="Q157" s="67"/>
      <c r="AA157" s="68"/>
      <c r="AC157" s="65"/>
    </row>
    <row r="158" spans="7:29" ht="12.75" x14ac:dyDescent="0.2">
      <c r="G158" s="64"/>
      <c r="H158" s="64"/>
      <c r="K158" s="64"/>
      <c r="M158" s="28"/>
      <c r="O158" s="30"/>
      <c r="P158" s="30"/>
      <c r="Q158" s="67"/>
      <c r="AA158" s="68"/>
      <c r="AC158" s="65"/>
    </row>
    <row r="159" spans="7:29" ht="12.75" x14ac:dyDescent="0.2">
      <c r="G159" s="64"/>
      <c r="H159" s="64"/>
      <c r="K159" s="64"/>
      <c r="M159" s="28"/>
      <c r="O159" s="30"/>
      <c r="P159" s="30"/>
      <c r="Q159" s="67"/>
      <c r="AA159" s="68"/>
      <c r="AC159" s="65"/>
    </row>
    <row r="160" spans="7:29" ht="12.75" x14ac:dyDescent="0.2">
      <c r="G160" s="64"/>
      <c r="H160" s="64"/>
      <c r="K160" s="64"/>
      <c r="M160" s="28"/>
      <c r="O160" s="30"/>
      <c r="P160" s="30"/>
      <c r="Q160" s="67"/>
      <c r="AA160" s="68"/>
      <c r="AC160" s="65"/>
    </row>
    <row r="161" spans="7:29" ht="12.75" x14ac:dyDescent="0.2">
      <c r="G161" s="64"/>
      <c r="H161" s="64"/>
      <c r="K161" s="64"/>
      <c r="M161" s="28"/>
      <c r="O161" s="30"/>
      <c r="P161" s="30"/>
      <c r="Q161" s="67"/>
      <c r="AA161" s="68"/>
      <c r="AC161" s="65"/>
    </row>
    <row r="162" spans="7:29" ht="12.75" x14ac:dyDescent="0.2">
      <c r="G162" s="64"/>
      <c r="H162" s="64"/>
      <c r="K162" s="64"/>
      <c r="M162" s="28"/>
      <c r="O162" s="30"/>
      <c r="P162" s="30"/>
      <c r="Q162" s="67"/>
      <c r="AA162" s="68"/>
      <c r="AC162" s="65"/>
    </row>
    <row r="163" spans="7:29" ht="12.75" x14ac:dyDescent="0.2">
      <c r="G163" s="64"/>
      <c r="H163" s="64"/>
      <c r="K163" s="64"/>
      <c r="M163" s="28"/>
      <c r="O163" s="30"/>
      <c r="P163" s="30"/>
      <c r="Q163" s="67"/>
      <c r="AA163" s="68"/>
      <c r="AC163" s="65"/>
    </row>
    <row r="164" spans="7:29" ht="12.75" x14ac:dyDescent="0.2">
      <c r="G164" s="64"/>
      <c r="H164" s="64"/>
      <c r="K164" s="64"/>
      <c r="M164" s="28"/>
      <c r="O164" s="30"/>
      <c r="P164" s="30"/>
      <c r="Q164" s="67"/>
      <c r="AA164" s="68"/>
      <c r="AC164" s="65"/>
    </row>
    <row r="165" spans="7:29" ht="12.75" x14ac:dyDescent="0.2">
      <c r="G165" s="64"/>
      <c r="H165" s="64"/>
      <c r="K165" s="64"/>
      <c r="M165" s="28"/>
      <c r="O165" s="30"/>
      <c r="P165" s="30"/>
      <c r="Q165" s="67"/>
      <c r="AA165" s="68"/>
      <c r="AC165" s="65"/>
    </row>
    <row r="166" spans="7:29" ht="12.75" x14ac:dyDescent="0.2">
      <c r="G166" s="64"/>
      <c r="H166" s="64"/>
      <c r="K166" s="64"/>
      <c r="M166" s="28"/>
      <c r="O166" s="30"/>
      <c r="P166" s="30"/>
      <c r="Q166" s="67"/>
      <c r="AA166" s="68"/>
      <c r="AC166" s="65"/>
    </row>
    <row r="167" spans="7:29" ht="12.75" x14ac:dyDescent="0.2">
      <c r="G167" s="64"/>
      <c r="H167" s="64"/>
      <c r="K167" s="64"/>
      <c r="M167" s="28"/>
      <c r="O167" s="30"/>
      <c r="P167" s="30"/>
      <c r="Q167" s="67"/>
      <c r="AA167" s="68"/>
      <c r="AC167" s="65"/>
    </row>
    <row r="168" spans="7:29" ht="12.75" x14ac:dyDescent="0.2">
      <c r="G168" s="64"/>
      <c r="H168" s="64"/>
      <c r="K168" s="64"/>
      <c r="M168" s="28"/>
      <c r="O168" s="30"/>
      <c r="P168" s="30"/>
      <c r="Q168" s="67"/>
      <c r="AA168" s="68"/>
      <c r="AC168" s="65"/>
    </row>
    <row r="169" spans="7:29" ht="12.75" x14ac:dyDescent="0.2">
      <c r="G169" s="64"/>
      <c r="H169" s="64"/>
      <c r="K169" s="64"/>
      <c r="M169" s="28"/>
      <c r="O169" s="30"/>
      <c r="P169" s="30"/>
      <c r="Q169" s="67"/>
      <c r="AA169" s="68"/>
      <c r="AC169" s="65"/>
    </row>
    <row r="170" spans="7:29" ht="12.75" x14ac:dyDescent="0.2">
      <c r="G170" s="64"/>
      <c r="H170" s="64"/>
      <c r="K170" s="64"/>
      <c r="M170" s="28"/>
      <c r="O170" s="30"/>
      <c r="P170" s="30"/>
      <c r="Q170" s="67"/>
      <c r="AA170" s="68"/>
      <c r="AC170" s="65"/>
    </row>
    <row r="171" spans="7:29" ht="12.75" x14ac:dyDescent="0.2">
      <c r="G171" s="64"/>
      <c r="H171" s="64"/>
      <c r="K171" s="64"/>
      <c r="M171" s="28"/>
      <c r="O171" s="30"/>
      <c r="P171" s="30"/>
      <c r="Q171" s="67"/>
      <c r="AA171" s="68"/>
      <c r="AC171" s="65"/>
    </row>
    <row r="172" spans="7:29" ht="12.75" x14ac:dyDescent="0.2">
      <c r="G172" s="64"/>
      <c r="H172" s="64"/>
      <c r="K172" s="64"/>
      <c r="M172" s="28"/>
      <c r="O172" s="30"/>
      <c r="P172" s="30"/>
      <c r="Q172" s="67"/>
      <c r="AA172" s="68"/>
      <c r="AC172" s="65"/>
    </row>
    <row r="173" spans="7:29" ht="12.75" x14ac:dyDescent="0.2">
      <c r="G173" s="64"/>
      <c r="H173" s="64"/>
      <c r="K173" s="64"/>
      <c r="M173" s="28"/>
      <c r="O173" s="30"/>
      <c r="P173" s="30"/>
      <c r="Q173" s="67"/>
      <c r="AA173" s="68"/>
      <c r="AC173" s="65"/>
    </row>
    <row r="174" spans="7:29" ht="12.75" x14ac:dyDescent="0.2">
      <c r="G174" s="64"/>
      <c r="H174" s="64"/>
      <c r="K174" s="64"/>
      <c r="M174" s="28"/>
      <c r="O174" s="30"/>
      <c r="P174" s="30"/>
      <c r="Q174" s="67"/>
      <c r="AA174" s="68"/>
      <c r="AC174" s="65"/>
    </row>
    <row r="175" spans="7:29" ht="12.75" x14ac:dyDescent="0.2">
      <c r="G175" s="64"/>
      <c r="H175" s="64"/>
      <c r="K175" s="64"/>
      <c r="M175" s="28"/>
      <c r="O175" s="30"/>
      <c r="P175" s="30"/>
      <c r="Q175" s="67"/>
      <c r="AA175" s="68"/>
      <c r="AC175" s="65"/>
    </row>
    <row r="176" spans="7:29" ht="12.75" x14ac:dyDescent="0.2">
      <c r="G176" s="64"/>
      <c r="H176" s="64"/>
      <c r="K176" s="64"/>
      <c r="M176" s="28"/>
      <c r="O176" s="30"/>
      <c r="P176" s="30"/>
      <c r="Q176" s="67"/>
      <c r="AA176" s="68"/>
      <c r="AC176" s="65"/>
    </row>
    <row r="177" spans="7:29" ht="12.75" x14ac:dyDescent="0.2">
      <c r="G177" s="64"/>
      <c r="H177" s="64"/>
      <c r="K177" s="64"/>
      <c r="M177" s="28"/>
      <c r="O177" s="30"/>
      <c r="P177" s="30"/>
      <c r="Q177" s="67"/>
      <c r="AA177" s="68"/>
      <c r="AC177" s="65"/>
    </row>
    <row r="178" spans="7:29" ht="12.75" x14ac:dyDescent="0.2">
      <c r="G178" s="64"/>
      <c r="H178" s="64"/>
      <c r="K178" s="64"/>
      <c r="M178" s="28"/>
      <c r="O178" s="30"/>
      <c r="P178" s="30"/>
      <c r="Q178" s="67"/>
      <c r="AA178" s="68"/>
      <c r="AC178" s="65"/>
    </row>
    <row r="179" spans="7:29" ht="12.75" x14ac:dyDescent="0.2">
      <c r="G179" s="64"/>
      <c r="H179" s="64"/>
      <c r="K179" s="64"/>
      <c r="M179" s="28"/>
      <c r="O179" s="30"/>
      <c r="P179" s="30"/>
      <c r="Q179" s="67"/>
      <c r="AA179" s="68"/>
      <c r="AC179" s="65"/>
    </row>
    <row r="180" spans="7:29" ht="12.75" x14ac:dyDescent="0.2">
      <c r="G180" s="64"/>
      <c r="H180" s="64"/>
      <c r="K180" s="64"/>
      <c r="M180" s="28"/>
      <c r="O180" s="30"/>
      <c r="P180" s="30"/>
      <c r="Q180" s="67"/>
      <c r="AA180" s="68"/>
      <c r="AC180" s="65"/>
    </row>
    <row r="181" spans="7:29" ht="12.75" x14ac:dyDescent="0.2">
      <c r="G181" s="64"/>
      <c r="H181" s="64"/>
      <c r="K181" s="64"/>
      <c r="M181" s="28"/>
      <c r="O181" s="30"/>
      <c r="P181" s="30"/>
      <c r="Q181" s="67"/>
      <c r="AA181" s="68"/>
      <c r="AC181" s="65"/>
    </row>
    <row r="182" spans="7:29" ht="12.75" x14ac:dyDescent="0.2">
      <c r="G182" s="64"/>
      <c r="H182" s="64"/>
      <c r="K182" s="64"/>
      <c r="M182" s="28"/>
      <c r="O182" s="30"/>
      <c r="P182" s="30"/>
      <c r="Q182" s="67"/>
      <c r="AA182" s="68"/>
      <c r="AC182" s="65"/>
    </row>
    <row r="183" spans="7:29" ht="12.75" x14ac:dyDescent="0.2">
      <c r="G183" s="64"/>
      <c r="H183" s="64"/>
      <c r="K183" s="64"/>
      <c r="M183" s="28"/>
      <c r="O183" s="30"/>
      <c r="P183" s="30"/>
      <c r="Q183" s="67"/>
      <c r="AA183" s="68"/>
      <c r="AC183" s="65"/>
    </row>
    <row r="184" spans="7:29" ht="12.75" x14ac:dyDescent="0.2">
      <c r="G184" s="64"/>
      <c r="H184" s="64"/>
      <c r="K184" s="64"/>
      <c r="M184" s="28"/>
      <c r="O184" s="30"/>
      <c r="P184" s="30"/>
      <c r="Q184" s="67"/>
      <c r="AA184" s="68"/>
      <c r="AC184" s="65"/>
    </row>
    <row r="185" spans="7:29" ht="12.75" x14ac:dyDescent="0.2">
      <c r="G185" s="64"/>
      <c r="H185" s="64"/>
      <c r="K185" s="64"/>
      <c r="M185" s="28"/>
      <c r="O185" s="30"/>
      <c r="P185" s="30"/>
      <c r="Q185" s="67"/>
      <c r="AA185" s="68"/>
      <c r="AC185" s="65"/>
    </row>
    <row r="186" spans="7:29" ht="12.75" x14ac:dyDescent="0.2">
      <c r="G186" s="64"/>
      <c r="H186" s="64"/>
      <c r="K186" s="64"/>
      <c r="M186" s="28"/>
      <c r="O186" s="30"/>
      <c r="P186" s="30"/>
      <c r="Q186" s="67"/>
      <c r="AA186" s="68"/>
      <c r="AC186" s="65"/>
    </row>
    <row r="187" spans="7:29" ht="12.75" x14ac:dyDescent="0.2">
      <c r="G187" s="64"/>
      <c r="H187" s="64"/>
      <c r="K187" s="64"/>
      <c r="M187" s="28"/>
      <c r="O187" s="30"/>
      <c r="P187" s="30"/>
      <c r="Q187" s="67"/>
      <c r="AA187" s="68"/>
      <c r="AC187" s="65"/>
    </row>
    <row r="188" spans="7:29" ht="12.75" x14ac:dyDescent="0.2">
      <c r="G188" s="64"/>
      <c r="H188" s="64"/>
      <c r="K188" s="64"/>
      <c r="M188" s="28"/>
      <c r="O188" s="30"/>
      <c r="P188" s="30"/>
      <c r="Q188" s="67"/>
      <c r="AA188" s="68"/>
      <c r="AC188" s="65"/>
    </row>
    <row r="189" spans="7:29" ht="12.75" x14ac:dyDescent="0.2">
      <c r="G189" s="64"/>
      <c r="H189" s="64"/>
      <c r="K189" s="64"/>
      <c r="M189" s="28"/>
      <c r="O189" s="30"/>
      <c r="P189" s="30"/>
      <c r="Q189" s="67"/>
      <c r="AA189" s="68"/>
      <c r="AC189" s="65"/>
    </row>
    <row r="190" spans="7:29" ht="12.75" x14ac:dyDescent="0.2">
      <c r="G190" s="64"/>
      <c r="H190" s="64"/>
      <c r="K190" s="64"/>
      <c r="M190" s="28"/>
      <c r="O190" s="30"/>
      <c r="P190" s="30"/>
      <c r="Q190" s="67"/>
      <c r="AA190" s="68"/>
      <c r="AC190" s="65"/>
    </row>
    <row r="191" spans="7:29" ht="12.75" x14ac:dyDescent="0.2">
      <c r="G191" s="64"/>
      <c r="H191" s="64"/>
      <c r="K191" s="64"/>
      <c r="M191" s="28"/>
      <c r="O191" s="30"/>
      <c r="P191" s="30"/>
      <c r="Q191" s="67"/>
      <c r="AA191" s="68"/>
      <c r="AC191" s="65"/>
    </row>
    <row r="192" spans="7:29" ht="12.75" x14ac:dyDescent="0.2">
      <c r="G192" s="64"/>
      <c r="H192" s="64"/>
      <c r="K192" s="64"/>
      <c r="M192" s="28"/>
      <c r="O192" s="30"/>
      <c r="P192" s="30"/>
      <c r="Q192" s="67"/>
      <c r="AA192" s="68"/>
      <c r="AC192" s="65"/>
    </row>
    <row r="193" spans="7:29" ht="12.75" x14ac:dyDescent="0.2">
      <c r="G193" s="64"/>
      <c r="H193" s="64"/>
      <c r="K193" s="64"/>
      <c r="M193" s="28"/>
      <c r="O193" s="30"/>
      <c r="P193" s="30"/>
      <c r="Q193" s="67"/>
      <c r="AA193" s="68"/>
      <c r="AC193" s="65"/>
    </row>
    <row r="194" spans="7:29" ht="12.75" x14ac:dyDescent="0.2">
      <c r="G194" s="64"/>
      <c r="H194" s="64"/>
      <c r="K194" s="64"/>
      <c r="M194" s="28"/>
      <c r="O194" s="30"/>
      <c r="P194" s="30"/>
      <c r="Q194" s="67"/>
      <c r="AA194" s="68"/>
      <c r="AC194" s="65"/>
    </row>
    <row r="195" spans="7:29" ht="12.75" x14ac:dyDescent="0.2">
      <c r="G195" s="64"/>
      <c r="H195" s="64"/>
      <c r="K195" s="64"/>
      <c r="M195" s="28"/>
      <c r="O195" s="30"/>
      <c r="P195" s="30"/>
      <c r="Q195" s="67"/>
      <c r="AA195" s="68"/>
      <c r="AC195" s="65"/>
    </row>
    <row r="196" spans="7:29" ht="12.75" x14ac:dyDescent="0.2">
      <c r="G196" s="64"/>
      <c r="H196" s="64"/>
      <c r="K196" s="64"/>
      <c r="M196" s="28"/>
      <c r="O196" s="30"/>
      <c r="P196" s="30"/>
      <c r="Q196" s="67"/>
      <c r="AA196" s="68"/>
      <c r="AC196" s="65"/>
    </row>
    <row r="197" spans="7:29" ht="12.75" x14ac:dyDescent="0.2">
      <c r="G197" s="64"/>
      <c r="H197" s="64"/>
      <c r="K197" s="64"/>
      <c r="M197" s="28"/>
      <c r="O197" s="30"/>
      <c r="P197" s="30"/>
      <c r="Q197" s="67"/>
      <c r="AA197" s="68"/>
      <c r="AC197" s="65"/>
    </row>
    <row r="198" spans="7:29" ht="12.75" x14ac:dyDescent="0.2">
      <c r="G198" s="64"/>
      <c r="H198" s="64"/>
      <c r="K198" s="64"/>
      <c r="M198" s="28"/>
      <c r="O198" s="30"/>
      <c r="P198" s="30"/>
      <c r="Q198" s="67"/>
      <c r="AA198" s="68"/>
      <c r="AC198" s="65"/>
    </row>
    <row r="199" spans="7:29" ht="12.75" x14ac:dyDescent="0.2">
      <c r="G199" s="64"/>
      <c r="H199" s="64"/>
      <c r="K199" s="64"/>
      <c r="M199" s="28"/>
      <c r="O199" s="30"/>
      <c r="P199" s="30"/>
      <c r="Q199" s="67"/>
      <c r="AA199" s="68"/>
      <c r="AC199" s="65"/>
    </row>
    <row r="200" spans="7:29" ht="12.75" x14ac:dyDescent="0.2">
      <c r="G200" s="64"/>
      <c r="H200" s="64"/>
      <c r="K200" s="64"/>
      <c r="M200" s="28"/>
      <c r="O200" s="30"/>
      <c r="P200" s="30"/>
      <c r="Q200" s="67"/>
      <c r="AA200" s="68"/>
      <c r="AC200" s="65"/>
    </row>
    <row r="201" spans="7:29" ht="12.75" x14ac:dyDescent="0.2">
      <c r="G201" s="64"/>
      <c r="H201" s="64"/>
      <c r="K201" s="64"/>
      <c r="M201" s="28"/>
      <c r="O201" s="30"/>
      <c r="P201" s="30"/>
      <c r="Q201" s="67"/>
      <c r="AA201" s="68"/>
      <c r="AC201" s="65"/>
    </row>
    <row r="202" spans="7:29" ht="12.75" x14ac:dyDescent="0.2">
      <c r="G202" s="64"/>
      <c r="H202" s="64"/>
      <c r="K202" s="64"/>
      <c r="M202" s="28"/>
      <c r="O202" s="30"/>
      <c r="P202" s="30"/>
      <c r="Q202" s="67"/>
      <c r="AA202" s="68"/>
      <c r="AC202" s="65"/>
    </row>
    <row r="203" spans="7:29" ht="12.75" x14ac:dyDescent="0.2">
      <c r="G203" s="64"/>
      <c r="H203" s="64"/>
      <c r="K203" s="64"/>
      <c r="M203" s="28"/>
      <c r="O203" s="30"/>
      <c r="P203" s="30"/>
      <c r="Q203" s="67"/>
      <c r="AA203" s="68"/>
      <c r="AC203" s="65"/>
    </row>
    <row r="204" spans="7:29" ht="12.75" x14ac:dyDescent="0.2">
      <c r="G204" s="64"/>
      <c r="H204" s="64"/>
      <c r="K204" s="64"/>
      <c r="M204" s="28"/>
      <c r="O204" s="30"/>
      <c r="P204" s="30"/>
      <c r="Q204" s="67"/>
      <c r="AA204" s="68"/>
      <c r="AC204" s="65"/>
    </row>
    <row r="205" spans="7:29" ht="12.75" x14ac:dyDescent="0.2">
      <c r="G205" s="64"/>
      <c r="H205" s="64"/>
      <c r="K205" s="64"/>
      <c r="M205" s="28"/>
      <c r="O205" s="30"/>
      <c r="P205" s="30"/>
      <c r="Q205" s="67"/>
      <c r="AA205" s="68"/>
      <c r="AC205" s="65"/>
    </row>
    <row r="206" spans="7:29" ht="12.75" x14ac:dyDescent="0.2">
      <c r="G206" s="64"/>
      <c r="H206" s="64"/>
      <c r="K206" s="64"/>
      <c r="M206" s="28"/>
      <c r="O206" s="30"/>
      <c r="P206" s="30"/>
      <c r="Q206" s="67"/>
      <c r="AA206" s="68"/>
      <c r="AC206" s="65"/>
    </row>
    <row r="207" spans="7:29" ht="12.75" x14ac:dyDescent="0.2">
      <c r="G207" s="64"/>
      <c r="H207" s="64"/>
      <c r="K207" s="64"/>
      <c r="M207" s="28"/>
      <c r="O207" s="30"/>
      <c r="P207" s="30"/>
      <c r="Q207" s="67"/>
      <c r="AA207" s="68"/>
      <c r="AC207" s="65"/>
    </row>
    <row r="208" spans="7:29" ht="12.75" x14ac:dyDescent="0.2">
      <c r="G208" s="64"/>
      <c r="H208" s="64"/>
      <c r="K208" s="64"/>
      <c r="M208" s="28"/>
      <c r="O208" s="30"/>
      <c r="P208" s="30"/>
      <c r="Q208" s="67"/>
      <c r="AA208" s="68"/>
      <c r="AC208" s="65"/>
    </row>
    <row r="209" spans="7:29" ht="12.75" x14ac:dyDescent="0.2">
      <c r="G209" s="64"/>
      <c r="H209" s="64"/>
      <c r="K209" s="64"/>
      <c r="M209" s="28"/>
      <c r="O209" s="30"/>
      <c r="P209" s="30"/>
      <c r="Q209" s="67"/>
      <c r="AA209" s="68"/>
      <c r="AC209" s="65"/>
    </row>
    <row r="210" spans="7:29" ht="12.75" x14ac:dyDescent="0.2">
      <c r="G210" s="64"/>
      <c r="H210" s="64"/>
      <c r="K210" s="64"/>
      <c r="M210" s="28"/>
      <c r="O210" s="30"/>
      <c r="P210" s="30"/>
      <c r="Q210" s="67"/>
      <c r="AA210" s="68"/>
      <c r="AC210" s="65"/>
    </row>
    <row r="211" spans="7:29" ht="12.75" x14ac:dyDescent="0.2">
      <c r="G211" s="64"/>
      <c r="H211" s="64"/>
      <c r="K211" s="64"/>
      <c r="M211" s="28"/>
      <c r="O211" s="30"/>
      <c r="P211" s="30"/>
      <c r="Q211" s="67"/>
      <c r="AA211" s="68"/>
      <c r="AC211" s="65"/>
    </row>
    <row r="212" spans="7:29" ht="12.75" x14ac:dyDescent="0.2">
      <c r="G212" s="64"/>
      <c r="H212" s="64"/>
      <c r="K212" s="64"/>
      <c r="M212" s="28"/>
      <c r="O212" s="30"/>
      <c r="P212" s="30"/>
      <c r="Q212" s="67"/>
      <c r="AA212" s="68"/>
      <c r="AC212" s="65"/>
    </row>
    <row r="213" spans="7:29" ht="12.75" x14ac:dyDescent="0.2">
      <c r="G213" s="64"/>
      <c r="H213" s="64"/>
      <c r="K213" s="64"/>
      <c r="M213" s="28"/>
      <c r="O213" s="30"/>
      <c r="P213" s="30"/>
      <c r="Q213" s="67"/>
      <c r="AA213" s="68"/>
      <c r="AC213" s="65"/>
    </row>
    <row r="214" spans="7:29" ht="12.75" x14ac:dyDescent="0.2">
      <c r="G214" s="64"/>
      <c r="H214" s="64"/>
      <c r="K214" s="64"/>
      <c r="M214" s="28"/>
      <c r="O214" s="30"/>
      <c r="P214" s="30"/>
      <c r="Q214" s="67"/>
      <c r="AA214" s="68"/>
      <c r="AC214" s="65"/>
    </row>
    <row r="215" spans="7:29" ht="12.75" x14ac:dyDescent="0.2">
      <c r="G215" s="64"/>
      <c r="H215" s="64"/>
      <c r="K215" s="64"/>
      <c r="M215" s="28"/>
      <c r="O215" s="30"/>
      <c r="P215" s="30"/>
      <c r="Q215" s="67"/>
      <c r="AA215" s="68"/>
      <c r="AC215" s="65"/>
    </row>
    <row r="216" spans="7:29" ht="12.75" x14ac:dyDescent="0.2">
      <c r="G216" s="64"/>
      <c r="H216" s="64"/>
      <c r="K216" s="64"/>
      <c r="M216" s="28"/>
      <c r="O216" s="30"/>
      <c r="P216" s="30"/>
      <c r="Q216" s="67"/>
      <c r="AA216" s="68"/>
      <c r="AC216" s="65"/>
    </row>
    <row r="217" spans="7:29" ht="12.75" x14ac:dyDescent="0.2">
      <c r="G217" s="64"/>
      <c r="H217" s="64"/>
      <c r="K217" s="64"/>
      <c r="M217" s="28"/>
      <c r="O217" s="30"/>
      <c r="P217" s="30"/>
      <c r="Q217" s="67"/>
      <c r="AA217" s="68"/>
      <c r="AC217" s="65"/>
    </row>
    <row r="218" spans="7:29" ht="12.75" x14ac:dyDescent="0.2">
      <c r="G218" s="64"/>
      <c r="H218" s="64"/>
      <c r="K218" s="64"/>
      <c r="M218" s="28"/>
      <c r="O218" s="30"/>
      <c r="P218" s="30"/>
      <c r="Q218" s="67"/>
      <c r="AA218" s="68"/>
      <c r="AC218" s="65"/>
    </row>
    <row r="219" spans="7:29" ht="12.75" x14ac:dyDescent="0.2">
      <c r="G219" s="64"/>
      <c r="H219" s="64"/>
      <c r="K219" s="64"/>
      <c r="M219" s="28"/>
      <c r="O219" s="30"/>
      <c r="P219" s="30"/>
      <c r="Q219" s="67"/>
      <c r="AA219" s="68"/>
      <c r="AC219" s="65"/>
    </row>
    <row r="220" spans="7:29" ht="12.75" x14ac:dyDescent="0.2">
      <c r="G220" s="64"/>
      <c r="H220" s="64"/>
      <c r="K220" s="64"/>
      <c r="M220" s="28"/>
      <c r="O220" s="30"/>
      <c r="P220" s="30"/>
      <c r="Q220" s="67"/>
      <c r="AA220" s="68"/>
      <c r="AC220" s="65"/>
    </row>
    <row r="221" spans="7:29" ht="12.75" x14ac:dyDescent="0.2">
      <c r="G221" s="64"/>
      <c r="H221" s="64"/>
      <c r="K221" s="64"/>
      <c r="M221" s="28"/>
      <c r="O221" s="30"/>
      <c r="P221" s="30"/>
      <c r="Q221" s="67"/>
      <c r="AA221" s="68"/>
      <c r="AC221" s="65"/>
    </row>
    <row r="222" spans="7:29" ht="12.75" x14ac:dyDescent="0.2">
      <c r="G222" s="64"/>
      <c r="H222" s="64"/>
      <c r="K222" s="64"/>
      <c r="M222" s="28"/>
      <c r="O222" s="30"/>
      <c r="P222" s="30"/>
      <c r="Q222" s="67"/>
      <c r="AA222" s="68"/>
      <c r="AC222" s="65"/>
    </row>
    <row r="223" spans="7:29" ht="12.75" x14ac:dyDescent="0.2">
      <c r="G223" s="64"/>
      <c r="H223" s="64"/>
      <c r="K223" s="64"/>
      <c r="M223" s="28"/>
      <c r="O223" s="30"/>
      <c r="P223" s="30"/>
      <c r="Q223" s="67"/>
      <c r="AA223" s="68"/>
      <c r="AC223" s="65"/>
    </row>
    <row r="224" spans="7:29" ht="12.75" x14ac:dyDescent="0.2">
      <c r="G224" s="64"/>
      <c r="H224" s="64"/>
      <c r="K224" s="64"/>
      <c r="M224" s="28"/>
      <c r="O224" s="30"/>
      <c r="P224" s="30"/>
      <c r="Q224" s="67"/>
      <c r="AA224" s="68"/>
      <c r="AC224" s="65"/>
    </row>
    <row r="225" spans="7:29" ht="12.75" x14ac:dyDescent="0.2">
      <c r="G225" s="64"/>
      <c r="H225" s="64"/>
      <c r="K225" s="64"/>
      <c r="M225" s="28"/>
      <c r="O225" s="30"/>
      <c r="P225" s="30"/>
      <c r="Q225" s="67"/>
      <c r="AA225" s="68"/>
      <c r="AC225" s="65"/>
    </row>
    <row r="226" spans="7:29" ht="12.75" x14ac:dyDescent="0.2">
      <c r="G226" s="64"/>
      <c r="H226" s="64"/>
      <c r="K226" s="64"/>
      <c r="M226" s="28"/>
      <c r="O226" s="30"/>
      <c r="P226" s="30"/>
      <c r="Q226" s="67"/>
      <c r="AA226" s="68"/>
      <c r="AC226" s="65"/>
    </row>
    <row r="227" spans="7:29" ht="12.75" x14ac:dyDescent="0.2">
      <c r="G227" s="64"/>
      <c r="H227" s="64"/>
      <c r="K227" s="64"/>
      <c r="M227" s="28"/>
      <c r="O227" s="30"/>
      <c r="P227" s="30"/>
      <c r="Q227" s="67"/>
      <c r="AA227" s="68"/>
      <c r="AC227" s="65"/>
    </row>
    <row r="228" spans="7:29" ht="12.75" x14ac:dyDescent="0.2">
      <c r="G228" s="64"/>
      <c r="H228" s="64"/>
      <c r="K228" s="64"/>
      <c r="M228" s="28"/>
      <c r="O228" s="30"/>
      <c r="P228" s="30"/>
      <c r="Q228" s="67"/>
      <c r="AA228" s="68"/>
      <c r="AC228" s="65"/>
    </row>
    <row r="229" spans="7:29" ht="12.75" x14ac:dyDescent="0.2">
      <c r="G229" s="64"/>
      <c r="H229" s="64"/>
      <c r="K229" s="64"/>
      <c r="M229" s="28"/>
      <c r="O229" s="30"/>
      <c r="P229" s="30"/>
      <c r="Q229" s="67"/>
      <c r="AA229" s="68"/>
      <c r="AC229" s="65"/>
    </row>
    <row r="230" spans="7:29" ht="12.75" x14ac:dyDescent="0.2">
      <c r="G230" s="64"/>
      <c r="H230" s="64"/>
      <c r="K230" s="64"/>
      <c r="M230" s="28"/>
      <c r="O230" s="30"/>
      <c r="P230" s="30"/>
      <c r="Q230" s="67"/>
      <c r="AA230" s="68"/>
      <c r="AC230" s="65"/>
    </row>
    <row r="231" spans="7:29" ht="12.75" x14ac:dyDescent="0.2">
      <c r="G231" s="64"/>
      <c r="H231" s="64"/>
      <c r="K231" s="64"/>
      <c r="M231" s="28"/>
      <c r="O231" s="30"/>
      <c r="P231" s="30"/>
      <c r="Q231" s="67"/>
      <c r="AA231" s="68"/>
      <c r="AC231" s="65"/>
    </row>
    <row r="232" spans="7:29" ht="12.75" x14ac:dyDescent="0.2">
      <c r="G232" s="64"/>
      <c r="H232" s="64"/>
      <c r="K232" s="64"/>
      <c r="M232" s="28"/>
      <c r="O232" s="30"/>
      <c r="P232" s="30"/>
      <c r="Q232" s="67"/>
      <c r="AA232" s="68"/>
      <c r="AC232" s="65"/>
    </row>
    <row r="233" spans="7:29" ht="12.75" x14ac:dyDescent="0.2">
      <c r="G233" s="64"/>
      <c r="H233" s="64"/>
      <c r="K233" s="64"/>
      <c r="M233" s="28"/>
      <c r="O233" s="30"/>
      <c r="P233" s="30"/>
      <c r="Q233" s="67"/>
      <c r="AA233" s="68"/>
      <c r="AC233" s="65"/>
    </row>
    <row r="234" spans="7:29" ht="12.75" x14ac:dyDescent="0.2">
      <c r="G234" s="64"/>
      <c r="H234" s="64"/>
      <c r="K234" s="64"/>
      <c r="M234" s="28"/>
      <c r="O234" s="30"/>
      <c r="P234" s="30"/>
      <c r="Q234" s="67"/>
      <c r="AA234" s="68"/>
      <c r="AC234" s="65"/>
    </row>
    <row r="235" spans="7:29" ht="12.75" x14ac:dyDescent="0.2">
      <c r="G235" s="64"/>
      <c r="H235" s="64"/>
      <c r="K235" s="64"/>
      <c r="M235" s="28"/>
      <c r="O235" s="30"/>
      <c r="P235" s="30"/>
      <c r="Q235" s="67"/>
      <c r="AA235" s="68"/>
      <c r="AC235" s="65"/>
    </row>
    <row r="236" spans="7:29" ht="12.75" x14ac:dyDescent="0.2">
      <c r="G236" s="64"/>
      <c r="H236" s="64"/>
      <c r="K236" s="64"/>
      <c r="M236" s="28"/>
      <c r="O236" s="30"/>
      <c r="P236" s="30"/>
      <c r="Q236" s="67"/>
      <c r="AA236" s="68"/>
      <c r="AC236" s="65"/>
    </row>
    <row r="237" spans="7:29" ht="12.75" x14ac:dyDescent="0.2">
      <c r="G237" s="64"/>
      <c r="H237" s="64"/>
      <c r="K237" s="64"/>
      <c r="M237" s="28"/>
      <c r="O237" s="30"/>
      <c r="P237" s="30"/>
      <c r="Q237" s="67"/>
      <c r="AA237" s="68"/>
      <c r="AC237" s="65"/>
    </row>
    <row r="238" spans="7:29" ht="12.75" x14ac:dyDescent="0.2">
      <c r="G238" s="64"/>
      <c r="H238" s="64"/>
      <c r="K238" s="64"/>
      <c r="M238" s="28"/>
      <c r="O238" s="30"/>
      <c r="P238" s="30"/>
      <c r="Q238" s="67"/>
      <c r="AA238" s="68"/>
      <c r="AC238" s="65"/>
    </row>
    <row r="239" spans="7:29" ht="12.75" x14ac:dyDescent="0.2">
      <c r="G239" s="64"/>
      <c r="H239" s="64"/>
      <c r="K239" s="64"/>
      <c r="M239" s="28"/>
      <c r="O239" s="30"/>
      <c r="P239" s="30"/>
      <c r="Q239" s="67"/>
      <c r="AA239" s="68"/>
      <c r="AC239" s="65"/>
    </row>
    <row r="240" spans="7:29" ht="12.75" x14ac:dyDescent="0.2">
      <c r="G240" s="64"/>
      <c r="H240" s="64"/>
      <c r="K240" s="64"/>
      <c r="M240" s="28"/>
      <c r="O240" s="30"/>
      <c r="P240" s="30"/>
      <c r="Q240" s="67"/>
      <c r="AA240" s="68"/>
      <c r="AC240" s="65"/>
    </row>
    <row r="241" spans="7:29" ht="12.75" x14ac:dyDescent="0.2">
      <c r="G241" s="64"/>
      <c r="H241" s="64"/>
      <c r="K241" s="64"/>
      <c r="M241" s="28"/>
      <c r="O241" s="30"/>
      <c r="P241" s="30"/>
      <c r="Q241" s="67"/>
      <c r="AA241" s="68"/>
      <c r="AC241" s="65"/>
    </row>
    <row r="242" spans="7:29" ht="12.75" x14ac:dyDescent="0.2">
      <c r="G242" s="64"/>
      <c r="H242" s="64"/>
      <c r="K242" s="64"/>
      <c r="M242" s="28"/>
      <c r="O242" s="30"/>
      <c r="P242" s="30"/>
      <c r="Q242" s="67"/>
      <c r="AA242" s="68"/>
      <c r="AC242" s="65"/>
    </row>
    <row r="243" spans="7:29" ht="12.75" x14ac:dyDescent="0.2">
      <c r="G243" s="64"/>
      <c r="H243" s="64"/>
      <c r="K243" s="64"/>
      <c r="M243" s="28"/>
      <c r="O243" s="30"/>
      <c r="P243" s="30"/>
      <c r="Q243" s="67"/>
      <c r="AA243" s="68"/>
      <c r="AC243" s="65"/>
    </row>
    <row r="244" spans="7:29" ht="12.75" x14ac:dyDescent="0.2">
      <c r="G244" s="64"/>
      <c r="H244" s="64"/>
      <c r="K244" s="64"/>
      <c r="M244" s="28"/>
      <c r="O244" s="30"/>
      <c r="P244" s="30"/>
      <c r="Q244" s="67"/>
      <c r="AA244" s="68"/>
      <c r="AC244" s="65"/>
    </row>
    <row r="245" spans="7:29" ht="12.75" x14ac:dyDescent="0.2">
      <c r="G245" s="64"/>
      <c r="H245" s="64"/>
      <c r="K245" s="64"/>
      <c r="M245" s="28"/>
      <c r="O245" s="30"/>
      <c r="P245" s="30"/>
      <c r="Q245" s="67"/>
      <c r="AA245" s="68"/>
      <c r="AC245" s="65"/>
    </row>
    <row r="246" spans="7:29" ht="12.75" x14ac:dyDescent="0.2">
      <c r="G246" s="64"/>
      <c r="H246" s="64"/>
      <c r="K246" s="64"/>
      <c r="M246" s="28"/>
      <c r="O246" s="30"/>
      <c r="P246" s="30"/>
      <c r="Q246" s="67"/>
      <c r="AA246" s="68"/>
      <c r="AC246" s="65"/>
    </row>
    <row r="247" spans="7:29" ht="12.75" x14ac:dyDescent="0.2">
      <c r="G247" s="64"/>
      <c r="H247" s="64"/>
      <c r="K247" s="64"/>
      <c r="M247" s="28"/>
      <c r="O247" s="30"/>
      <c r="P247" s="30"/>
      <c r="Q247" s="67"/>
      <c r="AA247" s="68"/>
      <c r="AC247" s="65"/>
    </row>
    <row r="248" spans="7:29" ht="12.75" x14ac:dyDescent="0.2">
      <c r="G248" s="64"/>
      <c r="H248" s="64"/>
      <c r="K248" s="64"/>
      <c r="M248" s="28"/>
      <c r="O248" s="30"/>
      <c r="P248" s="30"/>
      <c r="Q248" s="67"/>
      <c r="AA248" s="68"/>
      <c r="AC248" s="65"/>
    </row>
    <row r="249" spans="7:29" ht="12.75" x14ac:dyDescent="0.2">
      <c r="G249" s="64"/>
      <c r="H249" s="64"/>
      <c r="K249" s="64"/>
      <c r="M249" s="28"/>
      <c r="O249" s="30"/>
      <c r="P249" s="30"/>
      <c r="Q249" s="67"/>
      <c r="AA249" s="68"/>
      <c r="AC249" s="65"/>
    </row>
    <row r="250" spans="7:29" ht="12.75" x14ac:dyDescent="0.2">
      <c r="G250" s="64"/>
      <c r="H250" s="64"/>
      <c r="K250" s="64"/>
      <c r="M250" s="28"/>
      <c r="O250" s="30"/>
      <c r="P250" s="30"/>
      <c r="Q250" s="67"/>
      <c r="AA250" s="68"/>
      <c r="AC250" s="65"/>
    </row>
    <row r="251" spans="7:29" ht="12.75" x14ac:dyDescent="0.2">
      <c r="G251" s="64"/>
      <c r="H251" s="64"/>
      <c r="K251" s="64"/>
      <c r="M251" s="28"/>
      <c r="O251" s="30"/>
      <c r="P251" s="30"/>
      <c r="Q251" s="67"/>
      <c r="AA251" s="68"/>
      <c r="AC251" s="65"/>
    </row>
    <row r="252" spans="7:29" ht="12.75" x14ac:dyDescent="0.2">
      <c r="G252" s="64"/>
      <c r="H252" s="64"/>
      <c r="K252" s="64"/>
      <c r="M252" s="28"/>
      <c r="O252" s="30"/>
      <c r="P252" s="30"/>
      <c r="Q252" s="67"/>
      <c r="AA252" s="68"/>
      <c r="AC252" s="65"/>
    </row>
    <row r="253" spans="7:29" ht="12.75" x14ac:dyDescent="0.2">
      <c r="G253" s="64"/>
      <c r="H253" s="64"/>
      <c r="K253" s="64"/>
      <c r="M253" s="28"/>
      <c r="O253" s="30"/>
      <c r="P253" s="30"/>
      <c r="Q253" s="67"/>
      <c r="AA253" s="68"/>
      <c r="AC253" s="65"/>
    </row>
    <row r="254" spans="7:29" ht="12.75" x14ac:dyDescent="0.2">
      <c r="G254" s="64"/>
      <c r="H254" s="64"/>
      <c r="K254" s="64"/>
      <c r="M254" s="28"/>
      <c r="O254" s="30"/>
      <c r="P254" s="30"/>
      <c r="Q254" s="67"/>
      <c r="AA254" s="68"/>
      <c r="AC254" s="65"/>
    </row>
    <row r="255" spans="7:29" ht="12.75" x14ac:dyDescent="0.2">
      <c r="G255" s="64"/>
      <c r="H255" s="64"/>
      <c r="K255" s="64"/>
      <c r="M255" s="28"/>
      <c r="O255" s="30"/>
      <c r="P255" s="30"/>
      <c r="Q255" s="67"/>
      <c r="AA255" s="68"/>
      <c r="AC255" s="65"/>
    </row>
    <row r="256" spans="7:29" ht="12.75" x14ac:dyDescent="0.2">
      <c r="G256" s="64"/>
      <c r="H256" s="64"/>
      <c r="K256" s="64"/>
      <c r="M256" s="28"/>
      <c r="O256" s="30"/>
      <c r="P256" s="30"/>
      <c r="Q256" s="67"/>
      <c r="AA256" s="68"/>
      <c r="AC256" s="65"/>
    </row>
    <row r="257" spans="7:29" ht="12.75" x14ac:dyDescent="0.2">
      <c r="G257" s="64"/>
      <c r="H257" s="64"/>
      <c r="K257" s="64"/>
      <c r="M257" s="28"/>
      <c r="O257" s="30"/>
      <c r="P257" s="30"/>
      <c r="Q257" s="67"/>
      <c r="AA257" s="68"/>
      <c r="AC257" s="65"/>
    </row>
    <row r="258" spans="7:29" ht="12.75" x14ac:dyDescent="0.2">
      <c r="G258" s="64"/>
      <c r="H258" s="64"/>
      <c r="K258" s="64"/>
      <c r="M258" s="28"/>
      <c r="O258" s="30"/>
      <c r="P258" s="30"/>
      <c r="Q258" s="67"/>
      <c r="AA258" s="68"/>
      <c r="AC258" s="65"/>
    </row>
    <row r="259" spans="7:29" ht="12.75" x14ac:dyDescent="0.2">
      <c r="G259" s="64"/>
      <c r="H259" s="64"/>
      <c r="K259" s="64"/>
      <c r="M259" s="28"/>
      <c r="O259" s="30"/>
      <c r="P259" s="30"/>
      <c r="Q259" s="67"/>
      <c r="AA259" s="68"/>
      <c r="AC259" s="65"/>
    </row>
    <row r="260" spans="7:29" ht="12.75" x14ac:dyDescent="0.2">
      <c r="G260" s="64"/>
      <c r="H260" s="64"/>
      <c r="K260" s="64"/>
      <c r="M260" s="28"/>
      <c r="O260" s="30"/>
      <c r="P260" s="30"/>
      <c r="Q260" s="67"/>
      <c r="AA260" s="68"/>
      <c r="AC260" s="65"/>
    </row>
    <row r="261" spans="7:29" ht="12.75" x14ac:dyDescent="0.2">
      <c r="G261" s="64"/>
      <c r="H261" s="64"/>
      <c r="K261" s="64"/>
      <c r="M261" s="28"/>
      <c r="O261" s="30"/>
      <c r="P261" s="30"/>
      <c r="Q261" s="67"/>
      <c r="AA261" s="68"/>
      <c r="AC261" s="65"/>
    </row>
    <row r="262" spans="7:29" ht="12.75" x14ac:dyDescent="0.2">
      <c r="G262" s="64"/>
      <c r="H262" s="64"/>
      <c r="K262" s="64"/>
      <c r="M262" s="28"/>
      <c r="O262" s="30"/>
      <c r="P262" s="30"/>
      <c r="Q262" s="67"/>
      <c r="AA262" s="68"/>
      <c r="AC262" s="65"/>
    </row>
    <row r="263" spans="7:29" ht="12.75" x14ac:dyDescent="0.2">
      <c r="G263" s="64"/>
      <c r="H263" s="64"/>
      <c r="K263" s="64"/>
      <c r="M263" s="28"/>
      <c r="O263" s="30"/>
      <c r="P263" s="30"/>
      <c r="Q263" s="67"/>
      <c r="AA263" s="68"/>
      <c r="AC263" s="65"/>
    </row>
    <row r="264" spans="7:29" ht="12.75" x14ac:dyDescent="0.2">
      <c r="G264" s="64"/>
      <c r="H264" s="64"/>
      <c r="K264" s="64"/>
      <c r="M264" s="28"/>
      <c r="O264" s="30"/>
      <c r="P264" s="30"/>
      <c r="Q264" s="67"/>
      <c r="AA264" s="68"/>
      <c r="AC264" s="65"/>
    </row>
    <row r="265" spans="7:29" ht="12.75" x14ac:dyDescent="0.2">
      <c r="G265" s="64"/>
      <c r="H265" s="64"/>
      <c r="K265" s="64"/>
      <c r="M265" s="28"/>
      <c r="O265" s="30"/>
      <c r="P265" s="30"/>
      <c r="Q265" s="67"/>
      <c r="AA265" s="68"/>
      <c r="AC265" s="65"/>
    </row>
    <row r="266" spans="7:29" ht="12.75" x14ac:dyDescent="0.2">
      <c r="G266" s="64"/>
      <c r="H266" s="64"/>
      <c r="K266" s="64"/>
      <c r="M266" s="28"/>
      <c r="O266" s="30"/>
      <c r="P266" s="30"/>
      <c r="Q266" s="67"/>
      <c r="AA266" s="68"/>
      <c r="AC266" s="65"/>
    </row>
    <row r="267" spans="7:29" ht="12.75" x14ac:dyDescent="0.2">
      <c r="G267" s="64"/>
      <c r="H267" s="64"/>
      <c r="K267" s="64"/>
      <c r="M267" s="28"/>
      <c r="O267" s="30"/>
      <c r="P267" s="30"/>
      <c r="Q267" s="67"/>
      <c r="AA267" s="68"/>
      <c r="AC267" s="65"/>
    </row>
    <row r="268" spans="7:29" ht="12.75" x14ac:dyDescent="0.2">
      <c r="G268" s="64"/>
      <c r="H268" s="64"/>
      <c r="K268" s="64"/>
      <c r="M268" s="28"/>
      <c r="O268" s="30"/>
      <c r="P268" s="30"/>
      <c r="Q268" s="67"/>
      <c r="AA268" s="68"/>
      <c r="AC268" s="65"/>
    </row>
    <row r="269" spans="7:29" ht="12.75" x14ac:dyDescent="0.2">
      <c r="G269" s="64"/>
      <c r="H269" s="64"/>
      <c r="K269" s="64"/>
      <c r="M269" s="28"/>
      <c r="O269" s="30"/>
      <c r="P269" s="30"/>
      <c r="Q269" s="67"/>
      <c r="AA269" s="68"/>
      <c r="AC269" s="65"/>
    </row>
    <row r="270" spans="7:29" ht="12.75" x14ac:dyDescent="0.2">
      <c r="G270" s="64"/>
      <c r="H270" s="64"/>
      <c r="K270" s="64"/>
      <c r="M270" s="28"/>
      <c r="O270" s="30"/>
      <c r="P270" s="30"/>
      <c r="Q270" s="67"/>
      <c r="AA270" s="68"/>
      <c r="AC270" s="65"/>
    </row>
    <row r="271" spans="7:29" ht="12.75" x14ac:dyDescent="0.2">
      <c r="G271" s="64"/>
      <c r="H271" s="64"/>
      <c r="K271" s="64"/>
      <c r="M271" s="28"/>
      <c r="O271" s="30"/>
      <c r="P271" s="30"/>
      <c r="Q271" s="67"/>
      <c r="AA271" s="68"/>
      <c r="AC271" s="65"/>
    </row>
    <row r="272" spans="7:29" ht="12.75" x14ac:dyDescent="0.2">
      <c r="G272" s="64"/>
      <c r="H272" s="64"/>
      <c r="K272" s="64"/>
      <c r="M272" s="28"/>
      <c r="O272" s="30"/>
      <c r="P272" s="30"/>
      <c r="Q272" s="67"/>
      <c r="AA272" s="68"/>
      <c r="AC272" s="65"/>
    </row>
    <row r="273" spans="7:29" ht="12.75" x14ac:dyDescent="0.2">
      <c r="G273" s="64"/>
      <c r="H273" s="64"/>
      <c r="K273" s="64"/>
      <c r="M273" s="28"/>
      <c r="O273" s="30"/>
      <c r="P273" s="30"/>
      <c r="Q273" s="67"/>
      <c r="AA273" s="68"/>
      <c r="AC273" s="65"/>
    </row>
    <row r="274" spans="7:29" ht="12.75" x14ac:dyDescent="0.2">
      <c r="G274" s="64"/>
      <c r="H274" s="64"/>
      <c r="K274" s="64"/>
      <c r="M274" s="28"/>
      <c r="O274" s="30"/>
      <c r="P274" s="30"/>
      <c r="Q274" s="67"/>
      <c r="AA274" s="68"/>
      <c r="AC274" s="65"/>
    </row>
    <row r="275" spans="7:29" ht="12.75" x14ac:dyDescent="0.2">
      <c r="G275" s="64"/>
      <c r="H275" s="64"/>
      <c r="K275" s="64"/>
      <c r="M275" s="28"/>
      <c r="O275" s="30"/>
      <c r="P275" s="30"/>
      <c r="Q275" s="67"/>
      <c r="AA275" s="68"/>
      <c r="AC275" s="65"/>
    </row>
    <row r="276" spans="7:29" ht="12.75" x14ac:dyDescent="0.2">
      <c r="G276" s="64"/>
      <c r="H276" s="64"/>
      <c r="K276" s="64"/>
      <c r="M276" s="28"/>
      <c r="O276" s="30"/>
      <c r="P276" s="30"/>
      <c r="Q276" s="67"/>
      <c r="AA276" s="68"/>
      <c r="AC276" s="65"/>
    </row>
    <row r="277" spans="7:29" ht="12.75" x14ac:dyDescent="0.2">
      <c r="G277" s="64"/>
      <c r="H277" s="64"/>
      <c r="K277" s="64"/>
      <c r="M277" s="28"/>
      <c r="O277" s="30"/>
      <c r="P277" s="30"/>
      <c r="Q277" s="67"/>
      <c r="AA277" s="68"/>
      <c r="AC277" s="65"/>
    </row>
    <row r="278" spans="7:29" ht="12.75" x14ac:dyDescent="0.2">
      <c r="G278" s="64"/>
      <c r="H278" s="64"/>
      <c r="K278" s="64"/>
      <c r="M278" s="28"/>
      <c r="O278" s="30"/>
      <c r="P278" s="30"/>
      <c r="Q278" s="67"/>
      <c r="AA278" s="68"/>
      <c r="AC278" s="65"/>
    </row>
    <row r="279" spans="7:29" ht="12.75" x14ac:dyDescent="0.2">
      <c r="G279" s="64"/>
      <c r="H279" s="64"/>
      <c r="K279" s="64"/>
      <c r="M279" s="28"/>
      <c r="O279" s="30"/>
      <c r="P279" s="30"/>
      <c r="Q279" s="67"/>
      <c r="AA279" s="68"/>
      <c r="AC279" s="65"/>
    </row>
    <row r="280" spans="7:29" ht="12.75" x14ac:dyDescent="0.2">
      <c r="G280" s="64"/>
      <c r="H280" s="64"/>
      <c r="K280" s="64"/>
      <c r="M280" s="28"/>
      <c r="O280" s="30"/>
      <c r="P280" s="30"/>
      <c r="Q280" s="67"/>
      <c r="AA280" s="68"/>
      <c r="AC280" s="65"/>
    </row>
    <row r="281" spans="7:29" ht="12.75" x14ac:dyDescent="0.2">
      <c r="G281" s="64"/>
      <c r="H281" s="64"/>
      <c r="K281" s="64"/>
      <c r="M281" s="28"/>
      <c r="O281" s="30"/>
      <c r="P281" s="30"/>
      <c r="Q281" s="67"/>
      <c r="AA281" s="68"/>
      <c r="AC281" s="65"/>
    </row>
    <row r="282" spans="7:29" ht="12.75" x14ac:dyDescent="0.2">
      <c r="G282" s="64"/>
      <c r="H282" s="64"/>
      <c r="K282" s="64"/>
      <c r="M282" s="28"/>
      <c r="O282" s="30"/>
      <c r="P282" s="30"/>
      <c r="Q282" s="67"/>
      <c r="AA282" s="68"/>
      <c r="AC282" s="65"/>
    </row>
    <row r="283" spans="7:29" ht="12.75" x14ac:dyDescent="0.2">
      <c r="G283" s="64"/>
      <c r="H283" s="64"/>
      <c r="K283" s="64"/>
      <c r="M283" s="28"/>
      <c r="O283" s="30"/>
      <c r="P283" s="30"/>
      <c r="Q283" s="67"/>
      <c r="AA283" s="68"/>
      <c r="AC283" s="65"/>
    </row>
    <row r="284" spans="7:29" ht="12.75" x14ac:dyDescent="0.2">
      <c r="G284" s="64"/>
      <c r="H284" s="64"/>
      <c r="K284" s="64"/>
      <c r="M284" s="28"/>
      <c r="O284" s="30"/>
      <c r="P284" s="30"/>
      <c r="Q284" s="67"/>
      <c r="AA284" s="68"/>
      <c r="AC284" s="65"/>
    </row>
    <row r="285" spans="7:29" ht="12.75" x14ac:dyDescent="0.2">
      <c r="G285" s="64"/>
      <c r="H285" s="64"/>
      <c r="K285" s="64"/>
      <c r="M285" s="28"/>
      <c r="O285" s="30"/>
      <c r="P285" s="30"/>
      <c r="Q285" s="67"/>
      <c r="AA285" s="68"/>
      <c r="AC285" s="65"/>
    </row>
    <row r="286" spans="7:29" ht="12.75" x14ac:dyDescent="0.2">
      <c r="G286" s="64"/>
      <c r="H286" s="64"/>
      <c r="K286" s="64"/>
      <c r="M286" s="28"/>
      <c r="O286" s="30"/>
      <c r="P286" s="30"/>
      <c r="Q286" s="67"/>
      <c r="AA286" s="68"/>
      <c r="AC286" s="65"/>
    </row>
    <row r="287" spans="7:29" ht="12.75" x14ac:dyDescent="0.2">
      <c r="G287" s="64"/>
      <c r="H287" s="64"/>
      <c r="K287" s="64"/>
      <c r="M287" s="28"/>
      <c r="O287" s="30"/>
      <c r="P287" s="30"/>
      <c r="Q287" s="67"/>
      <c r="AA287" s="68"/>
      <c r="AC287" s="65"/>
    </row>
    <row r="288" spans="7:29" ht="12.75" x14ac:dyDescent="0.2">
      <c r="G288" s="64"/>
      <c r="H288" s="64"/>
      <c r="K288" s="64"/>
      <c r="M288" s="28"/>
      <c r="O288" s="30"/>
      <c r="P288" s="30"/>
      <c r="Q288" s="67"/>
      <c r="AA288" s="68"/>
      <c r="AC288" s="65"/>
    </row>
    <row r="289" spans="7:29" ht="12.75" x14ac:dyDescent="0.2">
      <c r="G289" s="64"/>
      <c r="H289" s="64"/>
      <c r="K289" s="64"/>
      <c r="M289" s="28"/>
      <c r="O289" s="30"/>
      <c r="P289" s="30"/>
      <c r="Q289" s="67"/>
      <c r="AA289" s="68"/>
      <c r="AC289" s="65"/>
    </row>
    <row r="290" spans="7:29" ht="12.75" x14ac:dyDescent="0.2">
      <c r="G290" s="64"/>
      <c r="H290" s="64"/>
      <c r="K290" s="64"/>
      <c r="M290" s="28"/>
      <c r="O290" s="30"/>
      <c r="P290" s="30"/>
      <c r="Q290" s="67"/>
      <c r="AA290" s="68"/>
      <c r="AC290" s="65"/>
    </row>
    <row r="291" spans="7:29" ht="12.75" x14ac:dyDescent="0.2">
      <c r="G291" s="64"/>
      <c r="H291" s="64"/>
      <c r="K291" s="64"/>
      <c r="M291" s="28"/>
      <c r="O291" s="30"/>
      <c r="P291" s="30"/>
      <c r="Q291" s="67"/>
      <c r="AA291" s="68"/>
      <c r="AC291" s="65"/>
    </row>
    <row r="292" spans="7:29" ht="12.75" x14ac:dyDescent="0.2">
      <c r="G292" s="64"/>
      <c r="H292" s="64"/>
      <c r="K292" s="64"/>
      <c r="M292" s="28"/>
      <c r="O292" s="30"/>
      <c r="P292" s="30"/>
      <c r="Q292" s="67"/>
      <c r="AA292" s="68"/>
      <c r="AC292" s="65"/>
    </row>
    <row r="293" spans="7:29" ht="12.75" x14ac:dyDescent="0.2">
      <c r="G293" s="64"/>
      <c r="H293" s="64"/>
      <c r="K293" s="64"/>
      <c r="M293" s="28"/>
      <c r="O293" s="30"/>
      <c r="P293" s="30"/>
      <c r="Q293" s="67"/>
      <c r="AA293" s="68"/>
      <c r="AC293" s="65"/>
    </row>
    <row r="294" spans="7:29" ht="12.75" x14ac:dyDescent="0.2">
      <c r="G294" s="64"/>
      <c r="H294" s="64"/>
      <c r="K294" s="64"/>
      <c r="M294" s="28"/>
      <c r="O294" s="30"/>
      <c r="P294" s="30"/>
      <c r="Q294" s="67"/>
      <c r="AA294" s="68"/>
      <c r="AC294" s="65"/>
    </row>
    <row r="295" spans="7:29" ht="12.75" x14ac:dyDescent="0.2">
      <c r="G295" s="64"/>
      <c r="H295" s="64"/>
      <c r="K295" s="64"/>
      <c r="M295" s="28"/>
      <c r="O295" s="30"/>
      <c r="P295" s="30"/>
      <c r="Q295" s="67"/>
      <c r="AA295" s="68"/>
      <c r="AC295" s="65"/>
    </row>
    <row r="296" spans="7:29" ht="12.75" x14ac:dyDescent="0.2">
      <c r="G296" s="64"/>
      <c r="H296" s="64"/>
      <c r="K296" s="64"/>
      <c r="M296" s="28"/>
      <c r="O296" s="30"/>
      <c r="P296" s="30"/>
      <c r="Q296" s="67"/>
      <c r="AA296" s="68"/>
      <c r="AC296" s="65"/>
    </row>
    <row r="297" spans="7:29" ht="12.75" x14ac:dyDescent="0.2">
      <c r="G297" s="64"/>
      <c r="H297" s="64"/>
      <c r="K297" s="64"/>
      <c r="M297" s="28"/>
      <c r="O297" s="30"/>
      <c r="P297" s="30"/>
      <c r="Q297" s="67"/>
      <c r="AA297" s="68"/>
      <c r="AC297" s="65"/>
    </row>
    <row r="298" spans="7:29" ht="12.75" x14ac:dyDescent="0.2">
      <c r="G298" s="64"/>
      <c r="H298" s="64"/>
      <c r="K298" s="64"/>
      <c r="M298" s="28"/>
      <c r="O298" s="30"/>
      <c r="P298" s="30"/>
      <c r="Q298" s="67"/>
      <c r="AA298" s="68"/>
      <c r="AC298" s="65"/>
    </row>
    <row r="299" spans="7:29" ht="12.75" x14ac:dyDescent="0.2">
      <c r="G299" s="64"/>
      <c r="H299" s="64"/>
      <c r="K299" s="64"/>
      <c r="M299" s="28"/>
      <c r="O299" s="30"/>
      <c r="P299" s="30"/>
      <c r="Q299" s="67"/>
      <c r="AA299" s="68"/>
      <c r="AC299" s="65"/>
    </row>
    <row r="300" spans="7:29" ht="12.75" x14ac:dyDescent="0.2">
      <c r="G300" s="64"/>
      <c r="H300" s="64"/>
      <c r="K300" s="64"/>
      <c r="M300" s="28"/>
      <c r="O300" s="30"/>
      <c r="P300" s="30"/>
      <c r="Q300" s="67"/>
      <c r="AA300" s="68"/>
      <c r="AC300" s="65"/>
    </row>
    <row r="301" spans="7:29" ht="12.75" x14ac:dyDescent="0.2">
      <c r="G301" s="64"/>
      <c r="H301" s="64"/>
      <c r="K301" s="64"/>
      <c r="M301" s="28"/>
      <c r="O301" s="30"/>
      <c r="P301" s="30"/>
      <c r="Q301" s="67"/>
      <c r="AA301" s="68"/>
      <c r="AC301" s="65"/>
    </row>
    <row r="302" spans="7:29" ht="12.75" x14ac:dyDescent="0.2">
      <c r="G302" s="64"/>
      <c r="H302" s="64"/>
      <c r="K302" s="64"/>
      <c r="M302" s="28"/>
      <c r="O302" s="30"/>
      <c r="P302" s="30"/>
      <c r="Q302" s="67"/>
      <c r="AA302" s="68"/>
      <c r="AC302" s="65"/>
    </row>
    <row r="303" spans="7:29" ht="12.75" x14ac:dyDescent="0.2">
      <c r="G303" s="64"/>
      <c r="H303" s="64"/>
      <c r="K303" s="64"/>
      <c r="M303" s="28"/>
      <c r="O303" s="30"/>
      <c r="P303" s="30"/>
      <c r="Q303" s="67"/>
      <c r="AA303" s="68"/>
      <c r="AC303" s="65"/>
    </row>
    <row r="304" spans="7:29" ht="12.75" x14ac:dyDescent="0.2">
      <c r="G304" s="64"/>
      <c r="H304" s="64"/>
      <c r="K304" s="64"/>
      <c r="M304" s="28"/>
      <c r="O304" s="30"/>
      <c r="P304" s="30"/>
      <c r="Q304" s="67"/>
      <c r="AA304" s="68"/>
      <c r="AC304" s="65"/>
    </row>
    <row r="305" spans="7:29" ht="12.75" x14ac:dyDescent="0.2">
      <c r="G305" s="64"/>
      <c r="H305" s="64"/>
      <c r="K305" s="64"/>
      <c r="M305" s="28"/>
      <c r="O305" s="30"/>
      <c r="P305" s="30"/>
      <c r="Q305" s="67"/>
      <c r="AA305" s="68"/>
      <c r="AC305" s="65"/>
    </row>
    <row r="306" spans="7:29" ht="12.75" x14ac:dyDescent="0.2">
      <c r="G306" s="64"/>
      <c r="H306" s="64"/>
      <c r="K306" s="64"/>
      <c r="M306" s="28"/>
      <c r="O306" s="30"/>
      <c r="P306" s="30"/>
      <c r="Q306" s="67"/>
      <c r="AA306" s="68"/>
      <c r="AC306" s="65"/>
    </row>
    <row r="307" spans="7:29" ht="12.75" x14ac:dyDescent="0.2">
      <c r="G307" s="64"/>
      <c r="H307" s="64"/>
      <c r="K307" s="64"/>
      <c r="M307" s="28"/>
      <c r="O307" s="30"/>
      <c r="P307" s="30"/>
      <c r="Q307" s="67"/>
      <c r="AA307" s="68"/>
      <c r="AC307" s="65"/>
    </row>
    <row r="308" spans="7:29" ht="12.75" x14ac:dyDescent="0.2">
      <c r="G308" s="64"/>
      <c r="H308" s="64"/>
      <c r="K308" s="64"/>
      <c r="M308" s="28"/>
      <c r="O308" s="30"/>
      <c r="P308" s="30"/>
      <c r="Q308" s="67"/>
      <c r="AA308" s="68"/>
      <c r="AC308" s="65"/>
    </row>
    <row r="309" spans="7:29" ht="12.75" x14ac:dyDescent="0.2">
      <c r="G309" s="64"/>
      <c r="H309" s="64"/>
      <c r="K309" s="64"/>
      <c r="M309" s="28"/>
      <c r="O309" s="30"/>
      <c r="P309" s="30"/>
      <c r="Q309" s="67"/>
      <c r="AA309" s="68"/>
      <c r="AC309" s="65"/>
    </row>
    <row r="310" spans="7:29" ht="12.75" x14ac:dyDescent="0.2">
      <c r="G310" s="64"/>
      <c r="H310" s="64"/>
      <c r="K310" s="64"/>
      <c r="M310" s="28"/>
      <c r="O310" s="30"/>
      <c r="P310" s="30"/>
      <c r="Q310" s="67"/>
      <c r="AA310" s="68"/>
      <c r="AC310" s="65"/>
    </row>
    <row r="311" spans="7:29" ht="12.75" x14ac:dyDescent="0.2">
      <c r="G311" s="64"/>
      <c r="H311" s="64"/>
      <c r="K311" s="64"/>
      <c r="M311" s="28"/>
      <c r="O311" s="30"/>
      <c r="P311" s="30"/>
      <c r="Q311" s="67"/>
      <c r="AA311" s="68"/>
      <c r="AC311" s="65"/>
    </row>
    <row r="312" spans="7:29" ht="12.75" x14ac:dyDescent="0.2">
      <c r="G312" s="64"/>
      <c r="H312" s="64"/>
      <c r="K312" s="64"/>
      <c r="M312" s="28"/>
      <c r="O312" s="30"/>
      <c r="P312" s="30"/>
      <c r="Q312" s="67"/>
      <c r="AA312" s="68"/>
      <c r="AC312" s="65"/>
    </row>
    <row r="313" spans="7:29" ht="12.75" x14ac:dyDescent="0.2">
      <c r="G313" s="64"/>
      <c r="H313" s="64"/>
      <c r="K313" s="64"/>
      <c r="M313" s="28"/>
      <c r="O313" s="30"/>
      <c r="P313" s="30"/>
      <c r="Q313" s="67"/>
      <c r="AA313" s="68"/>
      <c r="AC313" s="65"/>
    </row>
    <row r="314" spans="7:29" ht="12.75" x14ac:dyDescent="0.2">
      <c r="G314" s="64"/>
      <c r="H314" s="64"/>
      <c r="K314" s="64"/>
      <c r="M314" s="28"/>
      <c r="O314" s="30"/>
      <c r="P314" s="30"/>
      <c r="Q314" s="67"/>
      <c r="AA314" s="68"/>
      <c r="AC314" s="65"/>
    </row>
    <row r="315" spans="7:29" ht="12.75" x14ac:dyDescent="0.2">
      <c r="G315" s="64"/>
      <c r="H315" s="64"/>
      <c r="K315" s="64"/>
      <c r="M315" s="28"/>
      <c r="O315" s="30"/>
      <c r="P315" s="30"/>
      <c r="Q315" s="67"/>
      <c r="AA315" s="68"/>
      <c r="AC315" s="65"/>
    </row>
    <row r="316" spans="7:29" ht="12.75" x14ac:dyDescent="0.2">
      <c r="G316" s="64"/>
      <c r="H316" s="64"/>
      <c r="K316" s="64"/>
      <c r="M316" s="28"/>
      <c r="O316" s="30"/>
      <c r="P316" s="30"/>
      <c r="Q316" s="67"/>
      <c r="AA316" s="68"/>
      <c r="AC316" s="65"/>
    </row>
    <row r="317" spans="7:29" ht="12.75" x14ac:dyDescent="0.2">
      <c r="G317" s="64"/>
      <c r="H317" s="64"/>
      <c r="K317" s="64"/>
      <c r="M317" s="28"/>
      <c r="O317" s="30"/>
      <c r="P317" s="30"/>
      <c r="Q317" s="67"/>
      <c r="AA317" s="68"/>
      <c r="AC317" s="65"/>
    </row>
    <row r="318" spans="7:29" ht="12.75" x14ac:dyDescent="0.2">
      <c r="G318" s="64"/>
      <c r="H318" s="64"/>
      <c r="K318" s="64"/>
      <c r="M318" s="28"/>
      <c r="O318" s="30"/>
      <c r="P318" s="30"/>
      <c r="Q318" s="67"/>
      <c r="AA318" s="68"/>
      <c r="AC318" s="65"/>
    </row>
    <row r="319" spans="7:29" ht="12.75" x14ac:dyDescent="0.2">
      <c r="G319" s="64"/>
      <c r="H319" s="64"/>
      <c r="K319" s="64"/>
      <c r="M319" s="28"/>
      <c r="O319" s="30"/>
      <c r="P319" s="30"/>
      <c r="Q319" s="67"/>
      <c r="AA319" s="68"/>
      <c r="AC319" s="65"/>
    </row>
    <row r="320" spans="7:29" ht="12.75" x14ac:dyDescent="0.2">
      <c r="G320" s="64"/>
      <c r="H320" s="64"/>
      <c r="K320" s="64"/>
      <c r="M320" s="28"/>
      <c r="O320" s="30"/>
      <c r="P320" s="30"/>
      <c r="Q320" s="67"/>
      <c r="AA320" s="68"/>
      <c r="AC320" s="65"/>
    </row>
    <row r="321" spans="7:29" ht="12.75" x14ac:dyDescent="0.2">
      <c r="G321" s="64"/>
      <c r="H321" s="64"/>
      <c r="K321" s="64"/>
      <c r="M321" s="28"/>
      <c r="O321" s="30"/>
      <c r="P321" s="30"/>
      <c r="Q321" s="67"/>
      <c r="AA321" s="68"/>
      <c r="AC321" s="65"/>
    </row>
    <row r="322" spans="7:29" ht="12.75" x14ac:dyDescent="0.2">
      <c r="G322" s="64"/>
      <c r="H322" s="64"/>
      <c r="K322" s="64"/>
      <c r="M322" s="28"/>
      <c r="O322" s="30"/>
      <c r="P322" s="30"/>
      <c r="Q322" s="67"/>
      <c r="AA322" s="68"/>
      <c r="AC322" s="65"/>
    </row>
    <row r="323" spans="7:29" ht="12.75" x14ac:dyDescent="0.2">
      <c r="G323" s="64"/>
      <c r="H323" s="64"/>
      <c r="K323" s="64"/>
      <c r="M323" s="28"/>
      <c r="O323" s="30"/>
      <c r="P323" s="30"/>
      <c r="Q323" s="67"/>
      <c r="AA323" s="68"/>
      <c r="AC323" s="65"/>
    </row>
    <row r="324" spans="7:29" ht="12.75" x14ac:dyDescent="0.2">
      <c r="G324" s="64"/>
      <c r="H324" s="64"/>
      <c r="K324" s="64"/>
      <c r="M324" s="28"/>
      <c r="O324" s="30"/>
      <c r="P324" s="30"/>
      <c r="Q324" s="67"/>
      <c r="AA324" s="68"/>
      <c r="AC324" s="65"/>
    </row>
    <row r="325" spans="7:29" ht="12.75" x14ac:dyDescent="0.2">
      <c r="G325" s="64"/>
      <c r="H325" s="64"/>
      <c r="K325" s="64"/>
      <c r="M325" s="28"/>
      <c r="O325" s="30"/>
      <c r="P325" s="30"/>
      <c r="Q325" s="67"/>
      <c r="AA325" s="68"/>
      <c r="AC325" s="65"/>
    </row>
    <row r="326" spans="7:29" ht="12.75" x14ac:dyDescent="0.2">
      <c r="G326" s="64"/>
      <c r="H326" s="64"/>
      <c r="K326" s="64"/>
      <c r="M326" s="28"/>
      <c r="O326" s="30"/>
      <c r="P326" s="30"/>
      <c r="Q326" s="67"/>
      <c r="AA326" s="68"/>
      <c r="AC326" s="65"/>
    </row>
    <row r="327" spans="7:29" ht="12.75" x14ac:dyDescent="0.2">
      <c r="G327" s="64"/>
      <c r="H327" s="64"/>
      <c r="K327" s="64"/>
      <c r="M327" s="28"/>
      <c r="O327" s="30"/>
      <c r="P327" s="30"/>
      <c r="Q327" s="67"/>
      <c r="AA327" s="68"/>
      <c r="AC327" s="65"/>
    </row>
    <row r="328" spans="7:29" ht="12.75" x14ac:dyDescent="0.2">
      <c r="G328" s="64"/>
      <c r="H328" s="64"/>
      <c r="K328" s="64"/>
      <c r="M328" s="28"/>
      <c r="O328" s="30"/>
      <c r="P328" s="30"/>
      <c r="Q328" s="67"/>
      <c r="AA328" s="68"/>
      <c r="AC328" s="65"/>
    </row>
    <row r="329" spans="7:29" ht="12.75" x14ac:dyDescent="0.2">
      <c r="G329" s="64"/>
      <c r="H329" s="64"/>
      <c r="K329" s="64"/>
      <c r="M329" s="28"/>
      <c r="O329" s="30"/>
      <c r="P329" s="30"/>
      <c r="Q329" s="67"/>
      <c r="AA329" s="68"/>
      <c r="AC329" s="65"/>
    </row>
    <row r="330" spans="7:29" ht="12.75" x14ac:dyDescent="0.2">
      <c r="G330" s="64"/>
      <c r="H330" s="64"/>
      <c r="K330" s="64"/>
      <c r="M330" s="28"/>
      <c r="O330" s="30"/>
      <c r="P330" s="30"/>
      <c r="Q330" s="67"/>
      <c r="AA330" s="68"/>
      <c r="AC330" s="65"/>
    </row>
    <row r="331" spans="7:29" ht="12.75" x14ac:dyDescent="0.2">
      <c r="G331" s="64"/>
      <c r="H331" s="64"/>
      <c r="K331" s="64"/>
      <c r="M331" s="28"/>
      <c r="O331" s="30"/>
      <c r="P331" s="30"/>
      <c r="Q331" s="67"/>
      <c r="AA331" s="68"/>
      <c r="AC331" s="65"/>
    </row>
    <row r="332" spans="7:29" ht="12.75" x14ac:dyDescent="0.2">
      <c r="G332" s="64"/>
      <c r="H332" s="64"/>
      <c r="K332" s="64"/>
      <c r="M332" s="28"/>
      <c r="O332" s="30"/>
      <c r="P332" s="30"/>
      <c r="Q332" s="67"/>
      <c r="AA332" s="68"/>
      <c r="AC332" s="65"/>
    </row>
    <row r="333" spans="7:29" ht="12.75" x14ac:dyDescent="0.2">
      <c r="G333" s="64"/>
      <c r="H333" s="64"/>
      <c r="K333" s="64"/>
      <c r="M333" s="28"/>
      <c r="O333" s="30"/>
      <c r="P333" s="30"/>
      <c r="Q333" s="67"/>
      <c r="AA333" s="68"/>
      <c r="AC333" s="65"/>
    </row>
    <row r="334" spans="7:29" ht="12.75" x14ac:dyDescent="0.2">
      <c r="G334" s="64"/>
      <c r="H334" s="64"/>
      <c r="K334" s="64"/>
      <c r="M334" s="28"/>
      <c r="O334" s="30"/>
      <c r="P334" s="30"/>
      <c r="Q334" s="67"/>
      <c r="AA334" s="68"/>
      <c r="AC334" s="65"/>
    </row>
    <row r="335" spans="7:29" ht="12.75" x14ac:dyDescent="0.2">
      <c r="G335" s="64"/>
      <c r="H335" s="64"/>
      <c r="K335" s="64"/>
      <c r="M335" s="28"/>
      <c r="O335" s="30"/>
      <c r="P335" s="30"/>
      <c r="Q335" s="67"/>
      <c r="AA335" s="68"/>
      <c r="AC335" s="65"/>
    </row>
    <row r="336" spans="7:29" ht="12.75" x14ac:dyDescent="0.2">
      <c r="G336" s="64"/>
      <c r="H336" s="64"/>
      <c r="K336" s="64"/>
      <c r="M336" s="28"/>
      <c r="O336" s="30"/>
      <c r="P336" s="30"/>
      <c r="Q336" s="67"/>
      <c r="AA336" s="68"/>
      <c r="AC336" s="65"/>
    </row>
    <row r="337" spans="7:29" ht="12.75" x14ac:dyDescent="0.2">
      <c r="G337" s="64"/>
      <c r="H337" s="64"/>
      <c r="K337" s="64"/>
      <c r="M337" s="28"/>
      <c r="O337" s="30"/>
      <c r="P337" s="30"/>
      <c r="Q337" s="67"/>
      <c r="AA337" s="68"/>
      <c r="AC337" s="65"/>
    </row>
    <row r="338" spans="7:29" ht="12.75" x14ac:dyDescent="0.2">
      <c r="G338" s="64"/>
      <c r="H338" s="64"/>
      <c r="K338" s="64"/>
      <c r="M338" s="28"/>
      <c r="O338" s="30"/>
      <c r="P338" s="30"/>
      <c r="Q338" s="67"/>
      <c r="AA338" s="68"/>
      <c r="AC338" s="65"/>
    </row>
    <row r="339" spans="7:29" ht="12.75" x14ac:dyDescent="0.2">
      <c r="G339" s="64"/>
      <c r="H339" s="64"/>
      <c r="K339" s="64"/>
      <c r="M339" s="28"/>
      <c r="O339" s="30"/>
      <c r="P339" s="30"/>
      <c r="Q339" s="67"/>
      <c r="AA339" s="68"/>
      <c r="AC339" s="65"/>
    </row>
    <row r="340" spans="7:29" ht="12.75" x14ac:dyDescent="0.2">
      <c r="G340" s="64"/>
      <c r="H340" s="64"/>
      <c r="K340" s="64"/>
      <c r="M340" s="28"/>
      <c r="O340" s="30"/>
      <c r="P340" s="30"/>
      <c r="Q340" s="67"/>
      <c r="AA340" s="68"/>
      <c r="AC340" s="65"/>
    </row>
    <row r="341" spans="7:29" ht="12.75" x14ac:dyDescent="0.2">
      <c r="G341" s="64"/>
      <c r="H341" s="64"/>
      <c r="K341" s="64"/>
      <c r="M341" s="28"/>
      <c r="O341" s="30"/>
      <c r="P341" s="30"/>
      <c r="Q341" s="67"/>
      <c r="AA341" s="68"/>
      <c r="AC341" s="65"/>
    </row>
    <row r="342" spans="7:29" ht="12.75" x14ac:dyDescent="0.2">
      <c r="G342" s="64"/>
      <c r="H342" s="64"/>
      <c r="K342" s="64"/>
      <c r="M342" s="28"/>
      <c r="O342" s="30"/>
      <c r="P342" s="30"/>
      <c r="Q342" s="67"/>
      <c r="AA342" s="68"/>
      <c r="AC342" s="65"/>
    </row>
    <row r="343" spans="7:29" ht="12.75" x14ac:dyDescent="0.2">
      <c r="G343" s="64"/>
      <c r="H343" s="64"/>
      <c r="K343" s="64"/>
      <c r="M343" s="28"/>
      <c r="O343" s="30"/>
      <c r="P343" s="30"/>
      <c r="Q343" s="67"/>
      <c r="AA343" s="68"/>
      <c r="AC343" s="65"/>
    </row>
    <row r="344" spans="7:29" ht="12.75" x14ac:dyDescent="0.2">
      <c r="G344" s="64"/>
      <c r="H344" s="64"/>
      <c r="K344" s="64"/>
      <c r="M344" s="28"/>
      <c r="O344" s="30"/>
      <c r="P344" s="30"/>
      <c r="Q344" s="67"/>
      <c r="AA344" s="68"/>
      <c r="AC344" s="65"/>
    </row>
    <row r="345" spans="7:29" ht="12.75" x14ac:dyDescent="0.2">
      <c r="G345" s="64"/>
      <c r="H345" s="64"/>
      <c r="K345" s="64"/>
      <c r="M345" s="28"/>
      <c r="O345" s="30"/>
      <c r="P345" s="30"/>
      <c r="Q345" s="67"/>
      <c r="AA345" s="68"/>
      <c r="AC345" s="65"/>
    </row>
    <row r="346" spans="7:29" ht="12.75" x14ac:dyDescent="0.2">
      <c r="G346" s="64"/>
      <c r="H346" s="64"/>
      <c r="K346" s="64"/>
      <c r="M346" s="28"/>
      <c r="O346" s="30"/>
      <c r="P346" s="30"/>
      <c r="Q346" s="67"/>
      <c r="AA346" s="68"/>
      <c r="AC346" s="65"/>
    </row>
    <row r="347" spans="7:29" ht="12.75" x14ac:dyDescent="0.2">
      <c r="G347" s="64"/>
      <c r="H347" s="64"/>
      <c r="K347" s="64"/>
      <c r="M347" s="28"/>
      <c r="O347" s="30"/>
      <c r="P347" s="30"/>
      <c r="Q347" s="67"/>
      <c r="AA347" s="68"/>
      <c r="AC347" s="65"/>
    </row>
    <row r="348" spans="7:29" ht="12.75" x14ac:dyDescent="0.2">
      <c r="G348" s="64"/>
      <c r="H348" s="64"/>
      <c r="K348" s="64"/>
      <c r="M348" s="28"/>
      <c r="O348" s="30"/>
      <c r="P348" s="30"/>
      <c r="Q348" s="67"/>
      <c r="AA348" s="68"/>
      <c r="AC348" s="65"/>
    </row>
    <row r="349" spans="7:29" ht="12.75" x14ac:dyDescent="0.2">
      <c r="G349" s="64"/>
      <c r="H349" s="64"/>
      <c r="K349" s="64"/>
      <c r="M349" s="28"/>
      <c r="O349" s="30"/>
      <c r="P349" s="30"/>
      <c r="Q349" s="67"/>
      <c r="AA349" s="68"/>
      <c r="AC349" s="65"/>
    </row>
    <row r="350" spans="7:29" ht="12.75" x14ac:dyDescent="0.2">
      <c r="G350" s="64"/>
      <c r="H350" s="64"/>
      <c r="K350" s="64"/>
      <c r="M350" s="28"/>
      <c r="O350" s="30"/>
      <c r="P350" s="30"/>
      <c r="Q350" s="67"/>
      <c r="AA350" s="68"/>
      <c r="AC350" s="65"/>
    </row>
    <row r="351" spans="7:29" ht="12.75" x14ac:dyDescent="0.2">
      <c r="G351" s="64"/>
      <c r="H351" s="64"/>
      <c r="K351" s="64"/>
      <c r="M351" s="28"/>
      <c r="O351" s="30"/>
      <c r="P351" s="30"/>
      <c r="Q351" s="67"/>
      <c r="AA351" s="68"/>
      <c r="AC351" s="65"/>
    </row>
    <row r="352" spans="7:29" ht="12.75" x14ac:dyDescent="0.2">
      <c r="G352" s="64"/>
      <c r="H352" s="64"/>
      <c r="K352" s="64"/>
      <c r="M352" s="28"/>
      <c r="O352" s="30"/>
      <c r="P352" s="30"/>
      <c r="Q352" s="67"/>
      <c r="AA352" s="68"/>
      <c r="AC352" s="65"/>
    </row>
    <row r="353" spans="7:29" ht="12.75" x14ac:dyDescent="0.2">
      <c r="G353" s="64"/>
      <c r="H353" s="64"/>
      <c r="K353" s="64"/>
      <c r="M353" s="28"/>
      <c r="O353" s="30"/>
      <c r="P353" s="30"/>
      <c r="Q353" s="67"/>
      <c r="AA353" s="68"/>
      <c r="AC353" s="65"/>
    </row>
    <row r="354" spans="7:29" ht="12.75" x14ac:dyDescent="0.2">
      <c r="G354" s="64"/>
      <c r="H354" s="64"/>
      <c r="K354" s="64"/>
      <c r="M354" s="28"/>
      <c r="O354" s="30"/>
      <c r="P354" s="30"/>
      <c r="Q354" s="67"/>
      <c r="AA354" s="68"/>
      <c r="AC354" s="65"/>
    </row>
    <row r="355" spans="7:29" ht="12.75" x14ac:dyDescent="0.2">
      <c r="G355" s="64"/>
      <c r="H355" s="64"/>
      <c r="K355" s="64"/>
      <c r="M355" s="28"/>
      <c r="O355" s="30"/>
      <c r="P355" s="30"/>
      <c r="Q355" s="67"/>
      <c r="AA355" s="68"/>
      <c r="AC355" s="65"/>
    </row>
    <row r="356" spans="7:29" ht="12.75" x14ac:dyDescent="0.2">
      <c r="G356" s="64"/>
      <c r="H356" s="64"/>
      <c r="K356" s="64"/>
      <c r="M356" s="28"/>
      <c r="O356" s="30"/>
      <c r="P356" s="30"/>
      <c r="Q356" s="67"/>
      <c r="AA356" s="68"/>
      <c r="AC356" s="65"/>
    </row>
    <row r="357" spans="7:29" ht="12.75" x14ac:dyDescent="0.2">
      <c r="G357" s="64"/>
      <c r="H357" s="64"/>
      <c r="K357" s="64"/>
      <c r="M357" s="28"/>
      <c r="O357" s="30"/>
      <c r="P357" s="30"/>
      <c r="Q357" s="67"/>
      <c r="AA357" s="68"/>
      <c r="AC357" s="65"/>
    </row>
    <row r="358" spans="7:29" ht="12.75" x14ac:dyDescent="0.2">
      <c r="G358" s="64"/>
      <c r="H358" s="64"/>
      <c r="K358" s="64"/>
      <c r="M358" s="28"/>
      <c r="O358" s="30"/>
      <c r="P358" s="30"/>
      <c r="Q358" s="67"/>
      <c r="AA358" s="68"/>
      <c r="AC358" s="65"/>
    </row>
    <row r="359" spans="7:29" ht="12.75" x14ac:dyDescent="0.2">
      <c r="G359" s="64"/>
      <c r="H359" s="64"/>
      <c r="K359" s="64"/>
      <c r="M359" s="28"/>
      <c r="O359" s="30"/>
      <c r="P359" s="30"/>
      <c r="Q359" s="67"/>
      <c r="AA359" s="68"/>
      <c r="AC359" s="65"/>
    </row>
    <row r="360" spans="7:29" ht="12.75" x14ac:dyDescent="0.2">
      <c r="G360" s="64"/>
      <c r="H360" s="64"/>
      <c r="K360" s="64"/>
      <c r="M360" s="28"/>
      <c r="O360" s="30"/>
      <c r="P360" s="30"/>
      <c r="Q360" s="67"/>
      <c r="AA360" s="68"/>
      <c r="AC360" s="65"/>
    </row>
    <row r="361" spans="7:29" ht="12.75" x14ac:dyDescent="0.2">
      <c r="G361" s="64"/>
      <c r="H361" s="64"/>
      <c r="K361" s="64"/>
      <c r="M361" s="28"/>
      <c r="O361" s="30"/>
      <c r="P361" s="30"/>
      <c r="Q361" s="67"/>
      <c r="AA361" s="68"/>
      <c r="AC361" s="65"/>
    </row>
    <row r="362" spans="7:29" ht="12.75" x14ac:dyDescent="0.2">
      <c r="G362" s="64"/>
      <c r="H362" s="64"/>
      <c r="K362" s="64"/>
      <c r="M362" s="28"/>
      <c r="O362" s="30"/>
      <c r="P362" s="30"/>
      <c r="Q362" s="67"/>
      <c r="AA362" s="68"/>
      <c r="AC362" s="65"/>
    </row>
    <row r="363" spans="7:29" ht="12.75" x14ac:dyDescent="0.2">
      <c r="G363" s="64"/>
      <c r="H363" s="64"/>
      <c r="K363" s="64"/>
      <c r="M363" s="28"/>
      <c r="O363" s="30"/>
      <c r="P363" s="30"/>
      <c r="Q363" s="67"/>
      <c r="AA363" s="68"/>
      <c r="AC363" s="65"/>
    </row>
    <row r="364" spans="7:29" ht="12.75" x14ac:dyDescent="0.2">
      <c r="G364" s="64"/>
      <c r="H364" s="64"/>
      <c r="K364" s="64"/>
      <c r="M364" s="28"/>
      <c r="O364" s="30"/>
      <c r="P364" s="30"/>
      <c r="Q364" s="67"/>
      <c r="AA364" s="68"/>
      <c r="AC364" s="65"/>
    </row>
    <row r="365" spans="7:29" ht="12.75" x14ac:dyDescent="0.2">
      <c r="G365" s="64"/>
      <c r="H365" s="64"/>
      <c r="K365" s="64"/>
      <c r="M365" s="28"/>
      <c r="O365" s="30"/>
      <c r="P365" s="30"/>
      <c r="Q365" s="67"/>
      <c r="AA365" s="68"/>
      <c r="AC365" s="65"/>
    </row>
    <row r="366" spans="7:29" ht="12.75" x14ac:dyDescent="0.2">
      <c r="G366" s="64"/>
      <c r="H366" s="64"/>
      <c r="K366" s="64"/>
      <c r="M366" s="28"/>
      <c r="O366" s="30"/>
      <c r="P366" s="30"/>
      <c r="Q366" s="67"/>
      <c r="AA366" s="68"/>
      <c r="AC366" s="65"/>
    </row>
    <row r="367" spans="7:29" ht="12.75" x14ac:dyDescent="0.2">
      <c r="G367" s="64"/>
      <c r="H367" s="64"/>
      <c r="K367" s="64"/>
      <c r="M367" s="28"/>
      <c r="O367" s="30"/>
      <c r="P367" s="30"/>
      <c r="Q367" s="67"/>
      <c r="AA367" s="68"/>
      <c r="AC367" s="65"/>
    </row>
    <row r="368" spans="7:29" ht="12.75" x14ac:dyDescent="0.2">
      <c r="G368" s="64"/>
      <c r="H368" s="64"/>
      <c r="K368" s="64"/>
      <c r="M368" s="28"/>
      <c r="O368" s="30"/>
      <c r="P368" s="30"/>
      <c r="Q368" s="67"/>
      <c r="AA368" s="68"/>
      <c r="AC368" s="65"/>
    </row>
    <row r="369" spans="7:29" ht="12.75" x14ac:dyDescent="0.2">
      <c r="G369" s="64"/>
      <c r="H369" s="64"/>
      <c r="K369" s="64"/>
      <c r="M369" s="28"/>
      <c r="O369" s="30"/>
      <c r="P369" s="30"/>
      <c r="Q369" s="67"/>
      <c r="AA369" s="68"/>
      <c r="AC369" s="65"/>
    </row>
    <row r="370" spans="7:29" ht="12.75" x14ac:dyDescent="0.2">
      <c r="G370" s="64"/>
      <c r="H370" s="64"/>
      <c r="K370" s="64"/>
      <c r="M370" s="28"/>
      <c r="O370" s="30"/>
      <c r="P370" s="30"/>
      <c r="Q370" s="67"/>
      <c r="AA370" s="68"/>
      <c r="AC370" s="65"/>
    </row>
    <row r="371" spans="7:29" ht="12.75" x14ac:dyDescent="0.2">
      <c r="G371" s="64"/>
      <c r="H371" s="64"/>
      <c r="K371" s="64"/>
      <c r="M371" s="28"/>
      <c r="O371" s="30"/>
      <c r="P371" s="30"/>
      <c r="Q371" s="67"/>
      <c r="AA371" s="68"/>
      <c r="AC371" s="65"/>
    </row>
    <row r="372" spans="7:29" ht="12.75" x14ac:dyDescent="0.2">
      <c r="G372" s="64"/>
      <c r="H372" s="64"/>
      <c r="K372" s="64"/>
      <c r="M372" s="28"/>
      <c r="O372" s="30"/>
      <c r="P372" s="30"/>
      <c r="Q372" s="67"/>
      <c r="AA372" s="68"/>
      <c r="AC372" s="65"/>
    </row>
    <row r="373" spans="7:29" ht="12.75" x14ac:dyDescent="0.2">
      <c r="G373" s="64"/>
      <c r="H373" s="64"/>
      <c r="K373" s="64"/>
      <c r="M373" s="28"/>
      <c r="O373" s="30"/>
      <c r="P373" s="30"/>
      <c r="Q373" s="67"/>
      <c r="AA373" s="68"/>
      <c r="AC373" s="65"/>
    </row>
    <row r="374" spans="7:29" ht="12.75" x14ac:dyDescent="0.2">
      <c r="G374" s="64"/>
      <c r="H374" s="64"/>
      <c r="K374" s="64"/>
      <c r="M374" s="28"/>
      <c r="O374" s="30"/>
      <c r="P374" s="30"/>
      <c r="Q374" s="67"/>
      <c r="AA374" s="68"/>
      <c r="AC374" s="65"/>
    </row>
    <row r="375" spans="7:29" ht="12.75" x14ac:dyDescent="0.2">
      <c r="G375" s="64"/>
      <c r="H375" s="64"/>
      <c r="K375" s="64"/>
      <c r="M375" s="28"/>
      <c r="O375" s="30"/>
      <c r="P375" s="30"/>
      <c r="Q375" s="67"/>
      <c r="AA375" s="68"/>
      <c r="AC375" s="65"/>
    </row>
    <row r="376" spans="7:29" ht="12.75" x14ac:dyDescent="0.2">
      <c r="G376" s="64"/>
      <c r="H376" s="64"/>
      <c r="K376" s="64"/>
      <c r="M376" s="28"/>
      <c r="O376" s="30"/>
      <c r="P376" s="30"/>
      <c r="Q376" s="67"/>
      <c r="AA376" s="68"/>
      <c r="AC376" s="65"/>
    </row>
    <row r="377" spans="7:29" ht="12.75" x14ac:dyDescent="0.2">
      <c r="G377" s="64"/>
      <c r="H377" s="64"/>
      <c r="K377" s="64"/>
      <c r="M377" s="28"/>
      <c r="O377" s="30"/>
      <c r="P377" s="30"/>
      <c r="Q377" s="67"/>
      <c r="AA377" s="68"/>
      <c r="AC377" s="65"/>
    </row>
    <row r="378" spans="7:29" ht="12.75" x14ac:dyDescent="0.2">
      <c r="G378" s="64"/>
      <c r="H378" s="64"/>
      <c r="K378" s="64"/>
      <c r="M378" s="28"/>
      <c r="O378" s="30"/>
      <c r="P378" s="30"/>
      <c r="Q378" s="67"/>
      <c r="AA378" s="68"/>
      <c r="AC378" s="65"/>
    </row>
    <row r="379" spans="7:29" ht="12.75" x14ac:dyDescent="0.2">
      <c r="G379" s="64"/>
      <c r="H379" s="64"/>
      <c r="K379" s="64"/>
      <c r="M379" s="28"/>
      <c r="O379" s="30"/>
      <c r="P379" s="30"/>
      <c r="Q379" s="67"/>
      <c r="AA379" s="68"/>
      <c r="AC379" s="65"/>
    </row>
    <row r="380" spans="7:29" ht="12.75" x14ac:dyDescent="0.2">
      <c r="G380" s="64"/>
      <c r="H380" s="64"/>
      <c r="K380" s="64"/>
      <c r="M380" s="28"/>
      <c r="O380" s="30"/>
      <c r="P380" s="30"/>
      <c r="Q380" s="67"/>
      <c r="AA380" s="68"/>
      <c r="AC380" s="65"/>
    </row>
    <row r="381" spans="7:29" ht="12.75" x14ac:dyDescent="0.2">
      <c r="G381" s="64"/>
      <c r="H381" s="64"/>
      <c r="K381" s="64"/>
      <c r="M381" s="28"/>
      <c r="O381" s="30"/>
      <c r="P381" s="30"/>
      <c r="Q381" s="67"/>
      <c r="AA381" s="68"/>
      <c r="AC381" s="65"/>
    </row>
    <row r="382" spans="7:29" ht="12.75" x14ac:dyDescent="0.2">
      <c r="G382" s="64"/>
      <c r="H382" s="64"/>
      <c r="K382" s="64"/>
      <c r="M382" s="28"/>
      <c r="O382" s="30"/>
      <c r="P382" s="30"/>
      <c r="Q382" s="67"/>
      <c r="AA382" s="68"/>
      <c r="AC382" s="65"/>
    </row>
    <row r="383" spans="7:29" ht="12.75" x14ac:dyDescent="0.2">
      <c r="G383" s="64"/>
      <c r="H383" s="64"/>
      <c r="K383" s="64"/>
      <c r="M383" s="28"/>
      <c r="O383" s="30"/>
      <c r="P383" s="30"/>
      <c r="Q383" s="67"/>
      <c r="AA383" s="68"/>
      <c r="AC383" s="65"/>
    </row>
    <row r="384" spans="7:29" ht="12.75" x14ac:dyDescent="0.2">
      <c r="G384" s="64"/>
      <c r="H384" s="64"/>
      <c r="K384" s="64"/>
      <c r="M384" s="28"/>
      <c r="O384" s="30"/>
      <c r="P384" s="30"/>
      <c r="Q384" s="67"/>
      <c r="AA384" s="68"/>
      <c r="AC384" s="65"/>
    </row>
    <row r="385" spans="7:29" ht="12.75" x14ac:dyDescent="0.2">
      <c r="G385" s="64"/>
      <c r="H385" s="64"/>
      <c r="K385" s="64"/>
      <c r="M385" s="28"/>
      <c r="O385" s="30"/>
      <c r="P385" s="30"/>
      <c r="Q385" s="67"/>
      <c r="AA385" s="68"/>
      <c r="AC385" s="65"/>
    </row>
    <row r="386" spans="7:29" ht="12.75" x14ac:dyDescent="0.2">
      <c r="G386" s="64"/>
      <c r="H386" s="64"/>
      <c r="K386" s="64"/>
      <c r="M386" s="28"/>
      <c r="O386" s="30"/>
      <c r="P386" s="30"/>
      <c r="Q386" s="67"/>
      <c r="AA386" s="68"/>
      <c r="AC386" s="65"/>
    </row>
    <row r="387" spans="7:29" ht="12.75" x14ac:dyDescent="0.2">
      <c r="G387" s="64"/>
      <c r="H387" s="64"/>
      <c r="K387" s="64"/>
      <c r="M387" s="28"/>
      <c r="O387" s="30"/>
      <c r="P387" s="30"/>
      <c r="Q387" s="67"/>
      <c r="AA387" s="68"/>
      <c r="AC387" s="65"/>
    </row>
    <row r="388" spans="7:29" ht="12.75" x14ac:dyDescent="0.2">
      <c r="G388" s="64"/>
      <c r="H388" s="64"/>
      <c r="K388" s="64"/>
      <c r="M388" s="28"/>
      <c r="O388" s="30"/>
      <c r="P388" s="30"/>
      <c r="Q388" s="67"/>
      <c r="AA388" s="68"/>
      <c r="AC388" s="65"/>
    </row>
    <row r="389" spans="7:29" ht="12.75" x14ac:dyDescent="0.2">
      <c r="G389" s="64"/>
      <c r="H389" s="64"/>
      <c r="K389" s="64"/>
      <c r="M389" s="28"/>
      <c r="O389" s="30"/>
      <c r="P389" s="30"/>
      <c r="Q389" s="67"/>
      <c r="AA389" s="68"/>
      <c r="AC389" s="65"/>
    </row>
    <row r="390" spans="7:29" ht="12.75" x14ac:dyDescent="0.2">
      <c r="G390" s="64"/>
      <c r="H390" s="64"/>
      <c r="K390" s="64"/>
      <c r="M390" s="28"/>
      <c r="O390" s="30"/>
      <c r="P390" s="30"/>
      <c r="Q390" s="67"/>
      <c r="AA390" s="68"/>
      <c r="AC390" s="65"/>
    </row>
    <row r="391" spans="7:29" ht="12.75" x14ac:dyDescent="0.2">
      <c r="G391" s="64"/>
      <c r="H391" s="64"/>
      <c r="K391" s="64"/>
      <c r="M391" s="28"/>
      <c r="O391" s="30"/>
      <c r="P391" s="30"/>
      <c r="Q391" s="67"/>
      <c r="AA391" s="68"/>
      <c r="AC391" s="65"/>
    </row>
    <row r="392" spans="7:29" ht="12.75" x14ac:dyDescent="0.2">
      <c r="G392" s="64"/>
      <c r="H392" s="64"/>
      <c r="K392" s="64"/>
      <c r="M392" s="28"/>
      <c r="O392" s="30"/>
      <c r="P392" s="30"/>
      <c r="Q392" s="67"/>
      <c r="AA392" s="68"/>
      <c r="AC392" s="65"/>
    </row>
    <row r="393" spans="7:29" ht="12.75" x14ac:dyDescent="0.2">
      <c r="G393" s="64"/>
      <c r="H393" s="64"/>
      <c r="K393" s="64"/>
      <c r="M393" s="28"/>
      <c r="O393" s="30"/>
      <c r="P393" s="30"/>
      <c r="Q393" s="67"/>
      <c r="AA393" s="68"/>
      <c r="AC393" s="65"/>
    </row>
    <row r="394" spans="7:29" ht="12.75" x14ac:dyDescent="0.2">
      <c r="G394" s="64"/>
      <c r="H394" s="64"/>
      <c r="K394" s="64"/>
      <c r="M394" s="28"/>
      <c r="O394" s="30"/>
      <c r="P394" s="30"/>
      <c r="Q394" s="67"/>
      <c r="AA394" s="68"/>
      <c r="AC394" s="65"/>
    </row>
    <row r="395" spans="7:29" ht="12.75" x14ac:dyDescent="0.2">
      <c r="G395" s="64"/>
      <c r="H395" s="64"/>
      <c r="K395" s="64"/>
      <c r="M395" s="28"/>
      <c r="O395" s="30"/>
      <c r="P395" s="30"/>
      <c r="Q395" s="67"/>
      <c r="AA395" s="68"/>
      <c r="AC395" s="65"/>
    </row>
    <row r="396" spans="7:29" ht="12.75" x14ac:dyDescent="0.2">
      <c r="G396" s="64"/>
      <c r="H396" s="64"/>
      <c r="K396" s="64"/>
      <c r="M396" s="28"/>
      <c r="O396" s="30"/>
      <c r="P396" s="30"/>
      <c r="Q396" s="67"/>
      <c r="AA396" s="68"/>
      <c r="AC396" s="65"/>
    </row>
    <row r="397" spans="7:29" ht="12.75" x14ac:dyDescent="0.2">
      <c r="G397" s="64"/>
      <c r="H397" s="64"/>
      <c r="K397" s="64"/>
      <c r="M397" s="28"/>
      <c r="O397" s="30"/>
      <c r="P397" s="30"/>
      <c r="Q397" s="67"/>
      <c r="AA397" s="68"/>
      <c r="AC397" s="65"/>
    </row>
    <row r="398" spans="7:29" ht="12.75" x14ac:dyDescent="0.2">
      <c r="G398" s="64"/>
      <c r="H398" s="64"/>
      <c r="K398" s="64"/>
      <c r="M398" s="28"/>
      <c r="O398" s="30"/>
      <c r="P398" s="30"/>
      <c r="Q398" s="67"/>
      <c r="AA398" s="68"/>
      <c r="AC398" s="65"/>
    </row>
    <row r="399" spans="7:29" ht="12.75" x14ac:dyDescent="0.2">
      <c r="G399" s="64"/>
      <c r="H399" s="64"/>
      <c r="K399" s="64"/>
      <c r="M399" s="28"/>
      <c r="O399" s="30"/>
      <c r="P399" s="30"/>
      <c r="Q399" s="67"/>
      <c r="AA399" s="68"/>
      <c r="AC399" s="65"/>
    </row>
    <row r="400" spans="7:29" ht="12.75" x14ac:dyDescent="0.2">
      <c r="G400" s="64"/>
      <c r="H400" s="64"/>
      <c r="K400" s="64"/>
      <c r="M400" s="28"/>
      <c r="O400" s="30"/>
      <c r="P400" s="30"/>
      <c r="Q400" s="67"/>
      <c r="AA400" s="68"/>
      <c r="AC400" s="65"/>
    </row>
    <row r="401" spans="7:29" ht="12.75" x14ac:dyDescent="0.2">
      <c r="G401" s="64"/>
      <c r="H401" s="64"/>
      <c r="K401" s="64"/>
      <c r="M401" s="28"/>
      <c r="O401" s="30"/>
      <c r="P401" s="30"/>
      <c r="Q401" s="67"/>
      <c r="AA401" s="68"/>
      <c r="AC401" s="65"/>
    </row>
    <row r="402" spans="7:29" ht="12.75" x14ac:dyDescent="0.2">
      <c r="G402" s="64"/>
      <c r="H402" s="64"/>
      <c r="K402" s="64"/>
      <c r="M402" s="28"/>
      <c r="O402" s="30"/>
      <c r="P402" s="30"/>
      <c r="Q402" s="67"/>
      <c r="AA402" s="68"/>
      <c r="AC402" s="65"/>
    </row>
    <row r="403" spans="7:29" ht="12.75" x14ac:dyDescent="0.2">
      <c r="G403" s="64"/>
      <c r="H403" s="64"/>
      <c r="K403" s="64"/>
      <c r="M403" s="28"/>
      <c r="O403" s="30"/>
      <c r="P403" s="30"/>
      <c r="Q403" s="67"/>
      <c r="AA403" s="68"/>
      <c r="AC403" s="65"/>
    </row>
    <row r="404" spans="7:29" ht="12.75" x14ac:dyDescent="0.2">
      <c r="G404" s="64"/>
      <c r="H404" s="64"/>
      <c r="K404" s="64"/>
      <c r="M404" s="28"/>
      <c r="O404" s="30"/>
      <c r="P404" s="30"/>
      <c r="Q404" s="67"/>
      <c r="AA404" s="68"/>
      <c r="AC404" s="65"/>
    </row>
    <row r="405" spans="7:29" ht="12.75" x14ac:dyDescent="0.2">
      <c r="G405" s="64"/>
      <c r="H405" s="64"/>
      <c r="K405" s="64"/>
      <c r="M405" s="28"/>
      <c r="O405" s="30"/>
      <c r="P405" s="30"/>
      <c r="Q405" s="67"/>
      <c r="AA405" s="68"/>
      <c r="AC405" s="65"/>
    </row>
    <row r="406" spans="7:29" ht="12.75" x14ac:dyDescent="0.2">
      <c r="G406" s="64"/>
      <c r="H406" s="64"/>
      <c r="K406" s="64"/>
      <c r="M406" s="28"/>
      <c r="O406" s="30"/>
      <c r="P406" s="30"/>
      <c r="Q406" s="67"/>
      <c r="AA406" s="68"/>
      <c r="AC406" s="65"/>
    </row>
    <row r="407" spans="7:29" ht="12.75" x14ac:dyDescent="0.2">
      <c r="G407" s="64"/>
      <c r="H407" s="64"/>
      <c r="K407" s="64"/>
      <c r="M407" s="28"/>
      <c r="O407" s="30"/>
      <c r="P407" s="30"/>
      <c r="Q407" s="67"/>
      <c r="AA407" s="68"/>
      <c r="AC407" s="65"/>
    </row>
    <row r="408" spans="7:29" ht="12.75" x14ac:dyDescent="0.2">
      <c r="G408" s="64"/>
      <c r="H408" s="64"/>
      <c r="K408" s="64"/>
      <c r="M408" s="28"/>
      <c r="O408" s="30"/>
      <c r="P408" s="30"/>
      <c r="Q408" s="67"/>
      <c r="AA408" s="68"/>
      <c r="AC408" s="65"/>
    </row>
    <row r="409" spans="7:29" ht="12.75" x14ac:dyDescent="0.2">
      <c r="G409" s="64"/>
      <c r="H409" s="64"/>
      <c r="K409" s="64"/>
      <c r="M409" s="28"/>
      <c r="O409" s="30"/>
      <c r="P409" s="30"/>
      <c r="Q409" s="67"/>
      <c r="AA409" s="68"/>
      <c r="AC409" s="65"/>
    </row>
    <row r="410" spans="7:29" ht="12.75" x14ac:dyDescent="0.2">
      <c r="G410" s="64"/>
      <c r="H410" s="64"/>
      <c r="K410" s="64"/>
      <c r="M410" s="28"/>
      <c r="O410" s="30"/>
      <c r="P410" s="30"/>
      <c r="Q410" s="67"/>
      <c r="AA410" s="68"/>
      <c r="AC410" s="65"/>
    </row>
    <row r="411" spans="7:29" ht="12.75" x14ac:dyDescent="0.2">
      <c r="G411" s="64"/>
      <c r="H411" s="64"/>
      <c r="K411" s="64"/>
      <c r="M411" s="28"/>
      <c r="O411" s="30"/>
      <c r="P411" s="30"/>
      <c r="Q411" s="67"/>
      <c r="AA411" s="68"/>
      <c r="AC411" s="65"/>
    </row>
    <row r="412" spans="7:29" ht="12.75" x14ac:dyDescent="0.2">
      <c r="G412" s="64"/>
      <c r="H412" s="64"/>
      <c r="K412" s="64"/>
      <c r="M412" s="28"/>
      <c r="O412" s="30"/>
      <c r="P412" s="30"/>
      <c r="Q412" s="67"/>
      <c r="AA412" s="68"/>
      <c r="AC412" s="65"/>
    </row>
    <row r="413" spans="7:29" ht="12.75" x14ac:dyDescent="0.2">
      <c r="G413" s="64"/>
      <c r="H413" s="64"/>
      <c r="K413" s="64"/>
      <c r="M413" s="28"/>
      <c r="O413" s="30"/>
      <c r="P413" s="30"/>
      <c r="Q413" s="67"/>
      <c r="AA413" s="68"/>
      <c r="AC413" s="65"/>
    </row>
    <row r="414" spans="7:29" ht="12.75" x14ac:dyDescent="0.2">
      <c r="G414" s="64"/>
      <c r="H414" s="64"/>
      <c r="K414" s="64"/>
      <c r="M414" s="28"/>
      <c r="O414" s="30"/>
      <c r="P414" s="30"/>
      <c r="Q414" s="67"/>
      <c r="AA414" s="68"/>
      <c r="AC414" s="65"/>
    </row>
    <row r="415" spans="7:29" ht="12.75" x14ac:dyDescent="0.2">
      <c r="G415" s="64"/>
      <c r="H415" s="64"/>
      <c r="K415" s="64"/>
      <c r="M415" s="28"/>
      <c r="O415" s="30"/>
      <c r="P415" s="30"/>
      <c r="Q415" s="67"/>
      <c r="AA415" s="68"/>
      <c r="AC415" s="65"/>
    </row>
    <row r="416" spans="7:29" ht="12.75" x14ac:dyDescent="0.2">
      <c r="G416" s="64"/>
      <c r="H416" s="64"/>
      <c r="K416" s="64"/>
      <c r="M416" s="28"/>
      <c r="O416" s="30"/>
      <c r="P416" s="30"/>
      <c r="Q416" s="67"/>
      <c r="AA416" s="68"/>
      <c r="AC416" s="65"/>
    </row>
    <row r="417" spans="7:29" ht="12.75" x14ac:dyDescent="0.2">
      <c r="G417" s="64"/>
      <c r="H417" s="64"/>
      <c r="K417" s="64"/>
      <c r="M417" s="28"/>
      <c r="O417" s="30"/>
      <c r="P417" s="30"/>
      <c r="Q417" s="67"/>
      <c r="AA417" s="68"/>
      <c r="AC417" s="65"/>
    </row>
    <row r="418" spans="7:29" ht="12.75" x14ac:dyDescent="0.2">
      <c r="G418" s="64"/>
      <c r="H418" s="64"/>
      <c r="K418" s="64"/>
      <c r="M418" s="28"/>
      <c r="O418" s="30"/>
      <c r="P418" s="30"/>
      <c r="Q418" s="67"/>
      <c r="AA418" s="68"/>
      <c r="AC418" s="65"/>
    </row>
    <row r="419" spans="7:29" ht="12.75" x14ac:dyDescent="0.2">
      <c r="G419" s="64"/>
      <c r="H419" s="64"/>
      <c r="K419" s="64"/>
      <c r="M419" s="28"/>
      <c r="O419" s="30"/>
      <c r="P419" s="30"/>
      <c r="Q419" s="67"/>
      <c r="AA419" s="68"/>
      <c r="AC419" s="65"/>
    </row>
    <row r="420" spans="7:29" ht="12.75" x14ac:dyDescent="0.2">
      <c r="G420" s="64"/>
      <c r="H420" s="64"/>
      <c r="K420" s="64"/>
      <c r="M420" s="28"/>
      <c r="O420" s="30"/>
      <c r="P420" s="30"/>
      <c r="Q420" s="67"/>
      <c r="AA420" s="68"/>
      <c r="AC420" s="65"/>
    </row>
    <row r="421" spans="7:29" ht="12.75" x14ac:dyDescent="0.2">
      <c r="G421" s="64"/>
      <c r="H421" s="64"/>
      <c r="K421" s="64"/>
      <c r="M421" s="28"/>
      <c r="O421" s="30"/>
      <c r="P421" s="30"/>
      <c r="Q421" s="67"/>
      <c r="AA421" s="68"/>
      <c r="AC421" s="65"/>
    </row>
    <row r="422" spans="7:29" ht="12.75" x14ac:dyDescent="0.2">
      <c r="G422" s="64"/>
      <c r="H422" s="64"/>
      <c r="K422" s="64"/>
      <c r="M422" s="28"/>
      <c r="O422" s="30"/>
      <c r="P422" s="30"/>
      <c r="Q422" s="67"/>
      <c r="AA422" s="68"/>
      <c r="AC422" s="65"/>
    </row>
    <row r="423" spans="7:29" ht="12.75" x14ac:dyDescent="0.2">
      <c r="G423" s="64"/>
      <c r="H423" s="64"/>
      <c r="K423" s="64"/>
      <c r="M423" s="28"/>
      <c r="O423" s="30"/>
      <c r="P423" s="30"/>
      <c r="Q423" s="67"/>
      <c r="AA423" s="68"/>
      <c r="AC423" s="65"/>
    </row>
    <row r="424" spans="7:29" ht="12.75" x14ac:dyDescent="0.2">
      <c r="G424" s="64"/>
      <c r="H424" s="64"/>
      <c r="K424" s="64"/>
      <c r="M424" s="28"/>
      <c r="O424" s="30"/>
      <c r="P424" s="30"/>
      <c r="Q424" s="67"/>
      <c r="AA424" s="68"/>
      <c r="AC424" s="65"/>
    </row>
    <row r="425" spans="7:29" ht="12.75" x14ac:dyDescent="0.2">
      <c r="G425" s="64"/>
      <c r="H425" s="64"/>
      <c r="K425" s="64"/>
      <c r="M425" s="28"/>
      <c r="O425" s="30"/>
      <c r="P425" s="30"/>
      <c r="Q425" s="67"/>
      <c r="AA425" s="68"/>
      <c r="AC425" s="65"/>
    </row>
    <row r="426" spans="7:29" ht="12.75" x14ac:dyDescent="0.2">
      <c r="G426" s="64"/>
      <c r="H426" s="64"/>
      <c r="K426" s="64"/>
      <c r="M426" s="28"/>
      <c r="O426" s="30"/>
      <c r="P426" s="30"/>
      <c r="Q426" s="67"/>
      <c r="AA426" s="68"/>
      <c r="AC426" s="65"/>
    </row>
    <row r="427" spans="7:29" ht="12.75" x14ac:dyDescent="0.2">
      <c r="G427" s="64"/>
      <c r="H427" s="64"/>
      <c r="K427" s="64"/>
      <c r="M427" s="28"/>
      <c r="O427" s="30"/>
      <c r="P427" s="30"/>
      <c r="Q427" s="67"/>
      <c r="AA427" s="68"/>
      <c r="AC427" s="65"/>
    </row>
    <row r="428" spans="7:29" ht="12.75" x14ac:dyDescent="0.2">
      <c r="G428" s="64"/>
      <c r="H428" s="64"/>
      <c r="K428" s="64"/>
      <c r="M428" s="28"/>
      <c r="O428" s="30"/>
      <c r="P428" s="30"/>
      <c r="Q428" s="67"/>
      <c r="AA428" s="68"/>
      <c r="AC428" s="65"/>
    </row>
    <row r="429" spans="7:29" ht="12.75" x14ac:dyDescent="0.2">
      <c r="G429" s="64"/>
      <c r="H429" s="64"/>
      <c r="K429" s="64"/>
      <c r="M429" s="28"/>
      <c r="O429" s="30"/>
      <c r="P429" s="30"/>
      <c r="Q429" s="67"/>
      <c r="AA429" s="68"/>
      <c r="AC429" s="65"/>
    </row>
    <row r="430" spans="7:29" ht="12.75" x14ac:dyDescent="0.2">
      <c r="G430" s="64"/>
      <c r="H430" s="64"/>
      <c r="K430" s="64"/>
      <c r="M430" s="28"/>
      <c r="O430" s="30"/>
      <c r="P430" s="30"/>
      <c r="Q430" s="67"/>
      <c r="AA430" s="68"/>
      <c r="AC430" s="65"/>
    </row>
    <row r="431" spans="7:29" ht="12.75" x14ac:dyDescent="0.2">
      <c r="G431" s="64"/>
      <c r="H431" s="64"/>
      <c r="K431" s="64"/>
      <c r="M431" s="28"/>
      <c r="O431" s="30"/>
      <c r="P431" s="30"/>
      <c r="Q431" s="67"/>
      <c r="AA431" s="68"/>
      <c r="AC431" s="65"/>
    </row>
    <row r="432" spans="7:29" ht="12.75" x14ac:dyDescent="0.2">
      <c r="G432" s="64"/>
      <c r="H432" s="64"/>
      <c r="K432" s="64"/>
      <c r="M432" s="28"/>
      <c r="O432" s="30"/>
      <c r="P432" s="30"/>
      <c r="Q432" s="67"/>
      <c r="AA432" s="68"/>
      <c r="AC432" s="65"/>
    </row>
    <row r="433" spans="7:29" ht="12.75" x14ac:dyDescent="0.2">
      <c r="G433" s="64"/>
      <c r="H433" s="64"/>
      <c r="K433" s="64"/>
      <c r="M433" s="28"/>
      <c r="O433" s="30"/>
      <c r="P433" s="30"/>
      <c r="Q433" s="67"/>
      <c r="AA433" s="68"/>
      <c r="AC433" s="65"/>
    </row>
    <row r="434" spans="7:29" ht="12.75" x14ac:dyDescent="0.2">
      <c r="G434" s="64"/>
      <c r="H434" s="64"/>
      <c r="K434" s="64"/>
      <c r="M434" s="28"/>
      <c r="O434" s="30"/>
      <c r="P434" s="30"/>
      <c r="Q434" s="67"/>
      <c r="AA434" s="68"/>
      <c r="AC434" s="65"/>
    </row>
    <row r="435" spans="7:29" ht="12.75" x14ac:dyDescent="0.2">
      <c r="G435" s="64"/>
      <c r="H435" s="64"/>
      <c r="K435" s="64"/>
      <c r="M435" s="28"/>
      <c r="O435" s="30"/>
      <c r="P435" s="30"/>
      <c r="Q435" s="67"/>
      <c r="AA435" s="68"/>
      <c r="AC435" s="65"/>
    </row>
    <row r="436" spans="7:29" ht="12.75" x14ac:dyDescent="0.2">
      <c r="G436" s="64"/>
      <c r="H436" s="64"/>
      <c r="K436" s="64"/>
      <c r="M436" s="28"/>
      <c r="O436" s="30"/>
      <c r="P436" s="30"/>
      <c r="Q436" s="67"/>
      <c r="AA436" s="68"/>
      <c r="AC436" s="65"/>
    </row>
    <row r="437" spans="7:29" ht="12.75" x14ac:dyDescent="0.2">
      <c r="G437" s="64"/>
      <c r="H437" s="64"/>
      <c r="K437" s="64"/>
      <c r="M437" s="28"/>
      <c r="O437" s="30"/>
      <c r="P437" s="30"/>
      <c r="Q437" s="67"/>
      <c r="AA437" s="68"/>
      <c r="AC437" s="65"/>
    </row>
    <row r="438" spans="7:29" ht="12.75" x14ac:dyDescent="0.2">
      <c r="G438" s="64"/>
      <c r="H438" s="64"/>
      <c r="K438" s="64"/>
      <c r="M438" s="28"/>
      <c r="O438" s="30"/>
      <c r="P438" s="30"/>
      <c r="Q438" s="67"/>
      <c r="AA438" s="68"/>
      <c r="AC438" s="65"/>
    </row>
    <row r="439" spans="7:29" ht="12.75" x14ac:dyDescent="0.2">
      <c r="G439" s="64"/>
      <c r="H439" s="64"/>
      <c r="K439" s="64"/>
      <c r="M439" s="28"/>
      <c r="O439" s="30"/>
      <c r="P439" s="30"/>
      <c r="Q439" s="67"/>
      <c r="AA439" s="68"/>
      <c r="AC439" s="65"/>
    </row>
    <row r="440" spans="7:29" ht="12.75" x14ac:dyDescent="0.2">
      <c r="G440" s="64"/>
      <c r="H440" s="64"/>
      <c r="K440" s="64"/>
      <c r="M440" s="28"/>
      <c r="O440" s="30"/>
      <c r="P440" s="30"/>
      <c r="Q440" s="67"/>
      <c r="AA440" s="68"/>
      <c r="AC440" s="65"/>
    </row>
    <row r="441" spans="7:29" ht="12.75" x14ac:dyDescent="0.2">
      <c r="G441" s="64"/>
      <c r="H441" s="64"/>
      <c r="K441" s="64"/>
      <c r="M441" s="28"/>
      <c r="O441" s="30"/>
      <c r="P441" s="30"/>
      <c r="Q441" s="67"/>
      <c r="AA441" s="68"/>
      <c r="AC441" s="65"/>
    </row>
    <row r="442" spans="7:29" ht="12.75" x14ac:dyDescent="0.2">
      <c r="G442" s="64"/>
      <c r="H442" s="64"/>
      <c r="K442" s="64"/>
      <c r="M442" s="28"/>
      <c r="O442" s="30"/>
      <c r="P442" s="30"/>
      <c r="Q442" s="67"/>
      <c r="AA442" s="68"/>
      <c r="AC442" s="65"/>
    </row>
    <row r="443" spans="7:29" ht="12.75" x14ac:dyDescent="0.2">
      <c r="G443" s="64"/>
      <c r="H443" s="64"/>
      <c r="K443" s="64"/>
      <c r="M443" s="28"/>
      <c r="O443" s="30"/>
      <c r="P443" s="30"/>
      <c r="Q443" s="67"/>
      <c r="AA443" s="68"/>
      <c r="AC443" s="65"/>
    </row>
    <row r="444" spans="7:29" ht="12.75" x14ac:dyDescent="0.2">
      <c r="G444" s="64"/>
      <c r="H444" s="64"/>
      <c r="K444" s="64"/>
      <c r="M444" s="28"/>
      <c r="O444" s="30"/>
      <c r="P444" s="30"/>
      <c r="Q444" s="67"/>
      <c r="AA444" s="68"/>
      <c r="AC444" s="65"/>
    </row>
    <row r="445" spans="7:29" ht="12.75" x14ac:dyDescent="0.2">
      <c r="G445" s="64"/>
      <c r="H445" s="64"/>
      <c r="K445" s="64"/>
      <c r="M445" s="28"/>
      <c r="O445" s="30"/>
      <c r="P445" s="30"/>
      <c r="Q445" s="67"/>
      <c r="AA445" s="68"/>
      <c r="AC445" s="65"/>
    </row>
    <row r="446" spans="7:29" ht="12.75" x14ac:dyDescent="0.2">
      <c r="G446" s="64"/>
      <c r="H446" s="64"/>
      <c r="K446" s="64"/>
      <c r="M446" s="28"/>
      <c r="O446" s="30"/>
      <c r="P446" s="30"/>
      <c r="Q446" s="67"/>
      <c r="AA446" s="68"/>
      <c r="AC446" s="65"/>
    </row>
    <row r="447" spans="7:29" ht="12.75" x14ac:dyDescent="0.2">
      <c r="G447" s="64"/>
      <c r="H447" s="64"/>
      <c r="K447" s="64"/>
      <c r="M447" s="28"/>
      <c r="O447" s="30"/>
      <c r="P447" s="30"/>
      <c r="Q447" s="67"/>
      <c r="AA447" s="68"/>
      <c r="AC447" s="65"/>
    </row>
    <row r="448" spans="7:29" ht="12.75" x14ac:dyDescent="0.2">
      <c r="G448" s="64"/>
      <c r="H448" s="64"/>
      <c r="K448" s="64"/>
      <c r="M448" s="28"/>
      <c r="O448" s="30"/>
      <c r="P448" s="30"/>
      <c r="Q448" s="67"/>
      <c r="AA448" s="68"/>
      <c r="AC448" s="65"/>
    </row>
    <row r="449" spans="7:29" ht="12.75" x14ac:dyDescent="0.2">
      <c r="G449" s="64"/>
      <c r="H449" s="64"/>
      <c r="K449" s="64"/>
      <c r="M449" s="28"/>
      <c r="O449" s="30"/>
      <c r="P449" s="30"/>
      <c r="Q449" s="67"/>
      <c r="AA449" s="68"/>
      <c r="AC449" s="65"/>
    </row>
    <row r="450" spans="7:29" ht="12.75" x14ac:dyDescent="0.2">
      <c r="G450" s="64"/>
      <c r="H450" s="64"/>
      <c r="K450" s="64"/>
      <c r="M450" s="28"/>
      <c r="O450" s="30"/>
      <c r="P450" s="30"/>
      <c r="Q450" s="67"/>
      <c r="AA450" s="68"/>
      <c r="AC450" s="65"/>
    </row>
    <row r="451" spans="7:29" ht="12.75" x14ac:dyDescent="0.2">
      <c r="G451" s="64"/>
      <c r="H451" s="64"/>
      <c r="K451" s="64"/>
      <c r="M451" s="28"/>
      <c r="O451" s="30"/>
      <c r="P451" s="30"/>
      <c r="Q451" s="67"/>
      <c r="AA451" s="68"/>
      <c r="AC451" s="65"/>
    </row>
    <row r="452" spans="7:29" ht="12.75" x14ac:dyDescent="0.2">
      <c r="G452" s="64"/>
      <c r="H452" s="64"/>
      <c r="K452" s="64"/>
      <c r="M452" s="28"/>
      <c r="O452" s="30"/>
      <c r="P452" s="30"/>
      <c r="Q452" s="67"/>
      <c r="AA452" s="68"/>
      <c r="AC452" s="65"/>
    </row>
    <row r="453" spans="7:29" ht="12.75" x14ac:dyDescent="0.2">
      <c r="G453" s="64"/>
      <c r="H453" s="64"/>
      <c r="K453" s="64"/>
      <c r="M453" s="28"/>
      <c r="O453" s="30"/>
      <c r="P453" s="30"/>
      <c r="Q453" s="67"/>
      <c r="AA453" s="68"/>
      <c r="AC453" s="65"/>
    </row>
    <row r="454" spans="7:29" ht="12.75" x14ac:dyDescent="0.2">
      <c r="G454" s="64"/>
      <c r="H454" s="64"/>
      <c r="K454" s="64"/>
      <c r="M454" s="28"/>
      <c r="O454" s="30"/>
      <c r="P454" s="30"/>
      <c r="Q454" s="67"/>
      <c r="AA454" s="68"/>
      <c r="AC454" s="65"/>
    </row>
    <row r="455" spans="7:29" ht="12.75" x14ac:dyDescent="0.2">
      <c r="G455" s="64"/>
      <c r="H455" s="64"/>
      <c r="K455" s="64"/>
      <c r="M455" s="28"/>
      <c r="O455" s="30"/>
      <c r="P455" s="30"/>
      <c r="Q455" s="67"/>
      <c r="AA455" s="68"/>
      <c r="AC455" s="65"/>
    </row>
    <row r="456" spans="7:29" ht="12.75" x14ac:dyDescent="0.2">
      <c r="G456" s="64"/>
      <c r="H456" s="64"/>
      <c r="K456" s="64"/>
      <c r="M456" s="28"/>
      <c r="O456" s="30"/>
      <c r="P456" s="30"/>
      <c r="Q456" s="67"/>
      <c r="AA456" s="68"/>
      <c r="AC456" s="65"/>
    </row>
    <row r="457" spans="7:29" ht="12.75" x14ac:dyDescent="0.2">
      <c r="G457" s="64"/>
      <c r="H457" s="64"/>
      <c r="K457" s="64"/>
      <c r="M457" s="28"/>
      <c r="O457" s="30"/>
      <c r="P457" s="30"/>
      <c r="Q457" s="67"/>
      <c r="AA457" s="68"/>
      <c r="AC457" s="65"/>
    </row>
    <row r="458" spans="7:29" ht="12.75" x14ac:dyDescent="0.2">
      <c r="G458" s="64"/>
      <c r="H458" s="64"/>
      <c r="K458" s="64"/>
      <c r="M458" s="28"/>
      <c r="O458" s="30"/>
      <c r="P458" s="30"/>
      <c r="Q458" s="67"/>
      <c r="AA458" s="68"/>
      <c r="AC458" s="65"/>
    </row>
    <row r="459" spans="7:29" ht="12.75" x14ac:dyDescent="0.2">
      <c r="G459" s="64"/>
      <c r="H459" s="64"/>
      <c r="K459" s="64"/>
      <c r="M459" s="28"/>
      <c r="O459" s="30"/>
      <c r="P459" s="30"/>
      <c r="Q459" s="67"/>
      <c r="AA459" s="68"/>
      <c r="AC459" s="65"/>
    </row>
    <row r="460" spans="7:29" ht="12.75" x14ac:dyDescent="0.2">
      <c r="G460" s="64"/>
      <c r="H460" s="64"/>
      <c r="K460" s="64"/>
      <c r="M460" s="28"/>
      <c r="O460" s="30"/>
      <c r="P460" s="30"/>
      <c r="Q460" s="67"/>
      <c r="AA460" s="68"/>
      <c r="AC460" s="65"/>
    </row>
    <row r="461" spans="7:29" ht="12.75" x14ac:dyDescent="0.2">
      <c r="G461" s="64"/>
      <c r="H461" s="64"/>
      <c r="K461" s="64"/>
      <c r="M461" s="28"/>
      <c r="O461" s="30"/>
      <c r="P461" s="30"/>
      <c r="Q461" s="67"/>
      <c r="AA461" s="68"/>
      <c r="AC461" s="65"/>
    </row>
    <row r="462" spans="7:29" ht="12.75" x14ac:dyDescent="0.2">
      <c r="G462" s="64"/>
      <c r="H462" s="64"/>
      <c r="K462" s="64"/>
      <c r="M462" s="28"/>
      <c r="O462" s="30"/>
      <c r="P462" s="30"/>
      <c r="Q462" s="67"/>
      <c r="AA462" s="68"/>
      <c r="AC462" s="65"/>
    </row>
    <row r="463" spans="7:29" ht="12.75" x14ac:dyDescent="0.2">
      <c r="G463" s="64"/>
      <c r="H463" s="64"/>
      <c r="K463" s="64"/>
      <c r="M463" s="28"/>
      <c r="O463" s="30"/>
      <c r="P463" s="30"/>
      <c r="Q463" s="67"/>
      <c r="AA463" s="68"/>
      <c r="AC463" s="65"/>
    </row>
    <row r="464" spans="7:29" ht="12.75" x14ac:dyDescent="0.2">
      <c r="G464" s="64"/>
      <c r="H464" s="64"/>
      <c r="K464" s="64"/>
      <c r="M464" s="28"/>
      <c r="O464" s="30"/>
      <c r="P464" s="30"/>
      <c r="Q464" s="67"/>
      <c r="AA464" s="68"/>
      <c r="AC464" s="65"/>
    </row>
    <row r="465" spans="7:29" ht="12.75" x14ac:dyDescent="0.2">
      <c r="G465" s="64"/>
      <c r="H465" s="64"/>
      <c r="K465" s="64"/>
      <c r="M465" s="28"/>
      <c r="O465" s="30"/>
      <c r="P465" s="30"/>
      <c r="Q465" s="67"/>
      <c r="AA465" s="68"/>
      <c r="AC465" s="65"/>
    </row>
    <row r="466" spans="7:29" ht="12.75" x14ac:dyDescent="0.2">
      <c r="G466" s="64"/>
      <c r="H466" s="64"/>
      <c r="K466" s="64"/>
      <c r="M466" s="28"/>
      <c r="O466" s="30"/>
      <c r="P466" s="30"/>
      <c r="Q466" s="67"/>
      <c r="AA466" s="68"/>
      <c r="AC466" s="65"/>
    </row>
    <row r="467" spans="7:29" ht="12.75" x14ac:dyDescent="0.2">
      <c r="G467" s="64"/>
      <c r="H467" s="64"/>
      <c r="K467" s="64"/>
      <c r="M467" s="28"/>
      <c r="O467" s="30"/>
      <c r="P467" s="30"/>
      <c r="Q467" s="67"/>
      <c r="AA467" s="68"/>
      <c r="AC467" s="65"/>
    </row>
    <row r="468" spans="7:29" ht="12.75" x14ac:dyDescent="0.2">
      <c r="G468" s="64"/>
      <c r="H468" s="64"/>
      <c r="K468" s="64"/>
      <c r="M468" s="28"/>
      <c r="O468" s="30"/>
      <c r="P468" s="30"/>
      <c r="Q468" s="67"/>
      <c r="AA468" s="68"/>
      <c r="AC468" s="65"/>
    </row>
    <row r="469" spans="7:29" ht="12.75" x14ac:dyDescent="0.2">
      <c r="G469" s="64"/>
      <c r="H469" s="64"/>
      <c r="K469" s="64"/>
      <c r="M469" s="28"/>
      <c r="O469" s="30"/>
      <c r="P469" s="30"/>
      <c r="Q469" s="67"/>
      <c r="AA469" s="68"/>
      <c r="AC469" s="65"/>
    </row>
    <row r="470" spans="7:29" ht="12.75" x14ac:dyDescent="0.2">
      <c r="G470" s="64"/>
      <c r="H470" s="64"/>
      <c r="K470" s="64"/>
      <c r="M470" s="28"/>
      <c r="O470" s="30"/>
      <c r="P470" s="30"/>
      <c r="Q470" s="67"/>
      <c r="AA470" s="68"/>
      <c r="AC470" s="65"/>
    </row>
    <row r="471" spans="7:29" ht="12.75" x14ac:dyDescent="0.2">
      <c r="G471" s="64"/>
      <c r="H471" s="64"/>
      <c r="K471" s="64"/>
      <c r="M471" s="28"/>
      <c r="O471" s="30"/>
      <c r="P471" s="30"/>
      <c r="Q471" s="67"/>
      <c r="AA471" s="68"/>
      <c r="AC471" s="65"/>
    </row>
    <row r="472" spans="7:29" ht="12.75" x14ac:dyDescent="0.2">
      <c r="G472" s="64"/>
      <c r="H472" s="64"/>
      <c r="K472" s="64"/>
      <c r="M472" s="28"/>
      <c r="O472" s="30"/>
      <c r="P472" s="30"/>
      <c r="Q472" s="67"/>
      <c r="AA472" s="68"/>
      <c r="AC472" s="65"/>
    </row>
    <row r="473" spans="7:29" ht="12.75" x14ac:dyDescent="0.2">
      <c r="G473" s="64"/>
      <c r="H473" s="64"/>
      <c r="K473" s="64"/>
      <c r="M473" s="28"/>
      <c r="O473" s="30"/>
      <c r="P473" s="30"/>
      <c r="Q473" s="67"/>
      <c r="AA473" s="68"/>
      <c r="AC473" s="65"/>
    </row>
    <row r="474" spans="7:29" ht="12.75" x14ac:dyDescent="0.2">
      <c r="G474" s="64"/>
      <c r="H474" s="64"/>
      <c r="K474" s="64"/>
      <c r="M474" s="28"/>
      <c r="O474" s="30"/>
      <c r="P474" s="30"/>
      <c r="Q474" s="67"/>
      <c r="AA474" s="68"/>
      <c r="AC474" s="65"/>
    </row>
    <row r="475" spans="7:29" ht="12.75" x14ac:dyDescent="0.2">
      <c r="G475" s="64"/>
      <c r="H475" s="64"/>
      <c r="K475" s="64"/>
      <c r="M475" s="28"/>
      <c r="O475" s="30"/>
      <c r="P475" s="30"/>
      <c r="Q475" s="67"/>
      <c r="AA475" s="68"/>
      <c r="AC475" s="65"/>
    </row>
    <row r="476" spans="7:29" ht="12.75" x14ac:dyDescent="0.2">
      <c r="G476" s="64"/>
      <c r="H476" s="64"/>
      <c r="K476" s="64"/>
      <c r="M476" s="28"/>
      <c r="O476" s="30"/>
      <c r="P476" s="30"/>
      <c r="Q476" s="67"/>
      <c r="AA476" s="68"/>
      <c r="AC476" s="65"/>
    </row>
    <row r="477" spans="7:29" ht="12.75" x14ac:dyDescent="0.2">
      <c r="G477" s="64"/>
      <c r="H477" s="64"/>
      <c r="K477" s="64"/>
      <c r="M477" s="28"/>
      <c r="O477" s="30"/>
      <c r="P477" s="30"/>
      <c r="Q477" s="67"/>
      <c r="AA477" s="68"/>
      <c r="AC477" s="65"/>
    </row>
    <row r="478" spans="7:29" ht="12.75" x14ac:dyDescent="0.2">
      <c r="G478" s="64"/>
      <c r="H478" s="64"/>
      <c r="K478" s="64"/>
      <c r="M478" s="28"/>
      <c r="O478" s="30"/>
      <c r="P478" s="30"/>
      <c r="Q478" s="67"/>
      <c r="AA478" s="68"/>
      <c r="AC478" s="65"/>
    </row>
    <row r="479" spans="7:29" ht="12.75" x14ac:dyDescent="0.2">
      <c r="G479" s="64"/>
      <c r="H479" s="64"/>
      <c r="K479" s="64"/>
      <c r="M479" s="28"/>
      <c r="O479" s="30"/>
      <c r="P479" s="30"/>
      <c r="Q479" s="67"/>
      <c r="AA479" s="68"/>
      <c r="AC479" s="65"/>
    </row>
    <row r="480" spans="7:29" ht="12.75" x14ac:dyDescent="0.2">
      <c r="G480" s="64"/>
      <c r="H480" s="64"/>
      <c r="K480" s="64"/>
      <c r="M480" s="28"/>
      <c r="O480" s="30"/>
      <c r="P480" s="30"/>
      <c r="Q480" s="67"/>
      <c r="AA480" s="68"/>
      <c r="AC480" s="65"/>
    </row>
    <row r="481" spans="7:29" ht="12.75" x14ac:dyDescent="0.2">
      <c r="G481" s="64"/>
      <c r="H481" s="64"/>
      <c r="K481" s="64"/>
      <c r="M481" s="28"/>
      <c r="O481" s="30"/>
      <c r="P481" s="30"/>
      <c r="Q481" s="67"/>
      <c r="AA481" s="68"/>
      <c r="AC481" s="65"/>
    </row>
    <row r="482" spans="7:29" ht="12.75" x14ac:dyDescent="0.2">
      <c r="G482" s="64"/>
      <c r="H482" s="64"/>
      <c r="K482" s="64"/>
      <c r="M482" s="28"/>
      <c r="O482" s="30"/>
      <c r="P482" s="30"/>
      <c r="Q482" s="67"/>
      <c r="AA482" s="68"/>
      <c r="AC482" s="65"/>
    </row>
    <row r="483" spans="7:29" ht="12.75" x14ac:dyDescent="0.2">
      <c r="G483" s="64"/>
      <c r="H483" s="64"/>
      <c r="K483" s="64"/>
      <c r="M483" s="28"/>
      <c r="O483" s="30"/>
      <c r="P483" s="30"/>
      <c r="Q483" s="67"/>
      <c r="AA483" s="68"/>
      <c r="AC483" s="65"/>
    </row>
    <row r="484" spans="7:29" ht="12.75" x14ac:dyDescent="0.2">
      <c r="G484" s="64"/>
      <c r="H484" s="64"/>
      <c r="K484" s="64"/>
      <c r="M484" s="28"/>
      <c r="O484" s="30"/>
      <c r="P484" s="30"/>
      <c r="Q484" s="67"/>
      <c r="AA484" s="68"/>
      <c r="AC484" s="65"/>
    </row>
    <row r="485" spans="7:29" ht="12.75" x14ac:dyDescent="0.2">
      <c r="G485" s="64"/>
      <c r="H485" s="64"/>
      <c r="K485" s="64"/>
      <c r="M485" s="28"/>
      <c r="O485" s="30"/>
      <c r="P485" s="30"/>
      <c r="Q485" s="67"/>
      <c r="AA485" s="68"/>
      <c r="AC485" s="65"/>
    </row>
    <row r="486" spans="7:29" ht="12.75" x14ac:dyDescent="0.2">
      <c r="G486" s="64"/>
      <c r="H486" s="64"/>
      <c r="K486" s="64"/>
      <c r="M486" s="28"/>
      <c r="O486" s="30"/>
      <c r="P486" s="30"/>
      <c r="Q486" s="67"/>
      <c r="AA486" s="68"/>
      <c r="AC486" s="65"/>
    </row>
    <row r="487" spans="7:29" ht="12.75" x14ac:dyDescent="0.2">
      <c r="G487" s="64"/>
      <c r="H487" s="64"/>
      <c r="K487" s="64"/>
      <c r="M487" s="28"/>
      <c r="O487" s="30"/>
      <c r="P487" s="30"/>
      <c r="Q487" s="67"/>
      <c r="AA487" s="68"/>
      <c r="AC487" s="65"/>
    </row>
    <row r="488" spans="7:29" ht="12.75" x14ac:dyDescent="0.2">
      <c r="G488" s="64"/>
      <c r="H488" s="64"/>
      <c r="K488" s="64"/>
      <c r="M488" s="28"/>
      <c r="O488" s="30"/>
      <c r="P488" s="30"/>
      <c r="Q488" s="67"/>
      <c r="AA488" s="68"/>
      <c r="AC488" s="65"/>
    </row>
    <row r="489" spans="7:29" ht="12.75" x14ac:dyDescent="0.2">
      <c r="G489" s="64"/>
      <c r="H489" s="64"/>
      <c r="K489" s="64"/>
      <c r="M489" s="28"/>
      <c r="O489" s="30"/>
      <c r="P489" s="30"/>
      <c r="Q489" s="67"/>
      <c r="AA489" s="68"/>
      <c r="AC489" s="65"/>
    </row>
    <row r="490" spans="7:29" ht="12.75" x14ac:dyDescent="0.2">
      <c r="G490" s="64"/>
      <c r="H490" s="64"/>
      <c r="K490" s="64"/>
      <c r="M490" s="28"/>
      <c r="O490" s="30"/>
      <c r="P490" s="30"/>
      <c r="Q490" s="67"/>
      <c r="AA490" s="68"/>
      <c r="AC490" s="65"/>
    </row>
    <row r="491" spans="7:29" ht="12.75" x14ac:dyDescent="0.2">
      <c r="G491" s="64"/>
      <c r="H491" s="64"/>
      <c r="K491" s="64"/>
      <c r="M491" s="28"/>
      <c r="O491" s="30"/>
      <c r="P491" s="30"/>
      <c r="Q491" s="67"/>
      <c r="AA491" s="68"/>
      <c r="AC491" s="65"/>
    </row>
    <row r="492" spans="7:29" ht="12.75" x14ac:dyDescent="0.2">
      <c r="G492" s="64"/>
      <c r="H492" s="64"/>
      <c r="K492" s="64"/>
      <c r="M492" s="28"/>
      <c r="O492" s="30"/>
      <c r="P492" s="30"/>
      <c r="Q492" s="67"/>
      <c r="AA492" s="68"/>
      <c r="AC492" s="65"/>
    </row>
    <row r="493" spans="7:29" ht="12.75" x14ac:dyDescent="0.2">
      <c r="G493" s="64"/>
      <c r="H493" s="64"/>
      <c r="K493" s="64"/>
      <c r="M493" s="28"/>
      <c r="O493" s="30"/>
      <c r="P493" s="30"/>
      <c r="Q493" s="67"/>
      <c r="AA493" s="68"/>
      <c r="AC493" s="65"/>
    </row>
    <row r="494" spans="7:29" ht="12.75" x14ac:dyDescent="0.2">
      <c r="G494" s="64"/>
      <c r="H494" s="64"/>
      <c r="K494" s="64"/>
      <c r="M494" s="28"/>
      <c r="O494" s="30"/>
      <c r="P494" s="30"/>
      <c r="Q494" s="67"/>
      <c r="AA494" s="68"/>
      <c r="AC494" s="65"/>
    </row>
    <row r="495" spans="7:29" ht="12.75" x14ac:dyDescent="0.2">
      <c r="G495" s="64"/>
      <c r="H495" s="64"/>
      <c r="K495" s="64"/>
      <c r="M495" s="28"/>
      <c r="O495" s="30"/>
      <c r="P495" s="30"/>
      <c r="Q495" s="67"/>
      <c r="AA495" s="68"/>
      <c r="AC495" s="65"/>
    </row>
    <row r="496" spans="7:29" ht="12.75" x14ac:dyDescent="0.2">
      <c r="G496" s="64"/>
      <c r="H496" s="64"/>
      <c r="K496" s="64"/>
      <c r="M496" s="28"/>
      <c r="O496" s="30"/>
      <c r="P496" s="30"/>
      <c r="Q496" s="67"/>
      <c r="AA496" s="68"/>
      <c r="AC496" s="65"/>
    </row>
    <row r="497" spans="7:29" ht="12.75" x14ac:dyDescent="0.2">
      <c r="G497" s="64"/>
      <c r="H497" s="64"/>
      <c r="K497" s="64"/>
      <c r="M497" s="28"/>
      <c r="O497" s="30"/>
      <c r="P497" s="30"/>
      <c r="Q497" s="67"/>
      <c r="AA497" s="68"/>
      <c r="AC497" s="65"/>
    </row>
    <row r="498" spans="7:29" ht="12.75" x14ac:dyDescent="0.2">
      <c r="G498" s="64"/>
      <c r="H498" s="64"/>
      <c r="K498" s="64"/>
      <c r="M498" s="28"/>
      <c r="O498" s="30"/>
      <c r="P498" s="30"/>
      <c r="Q498" s="67"/>
      <c r="AA498" s="68"/>
      <c r="AC498" s="65"/>
    </row>
    <row r="499" spans="7:29" ht="12.75" x14ac:dyDescent="0.2">
      <c r="G499" s="64"/>
      <c r="H499" s="64"/>
      <c r="K499" s="64"/>
      <c r="M499" s="28"/>
      <c r="O499" s="30"/>
      <c r="P499" s="30"/>
      <c r="Q499" s="67"/>
      <c r="AA499" s="68"/>
      <c r="AC499" s="65"/>
    </row>
    <row r="500" spans="7:29" ht="12.75" x14ac:dyDescent="0.2">
      <c r="G500" s="64"/>
      <c r="H500" s="64"/>
      <c r="K500" s="64"/>
      <c r="M500" s="28"/>
      <c r="O500" s="30"/>
      <c r="P500" s="30"/>
      <c r="Q500" s="67"/>
      <c r="AA500" s="68"/>
      <c r="AC500" s="65"/>
    </row>
    <row r="501" spans="7:29" ht="12.75" x14ac:dyDescent="0.2">
      <c r="G501" s="64"/>
      <c r="H501" s="64"/>
      <c r="K501" s="64"/>
      <c r="M501" s="28"/>
      <c r="O501" s="30"/>
      <c r="P501" s="30"/>
      <c r="Q501" s="67"/>
      <c r="AA501" s="68"/>
      <c r="AC501" s="65"/>
    </row>
    <row r="502" spans="7:29" ht="12.75" x14ac:dyDescent="0.2">
      <c r="G502" s="64"/>
      <c r="H502" s="64"/>
      <c r="K502" s="64"/>
      <c r="M502" s="28"/>
      <c r="O502" s="30"/>
      <c r="P502" s="30"/>
      <c r="Q502" s="67"/>
      <c r="AA502" s="68"/>
      <c r="AC502" s="65"/>
    </row>
    <row r="503" spans="7:29" ht="12.75" x14ac:dyDescent="0.2">
      <c r="G503" s="64"/>
      <c r="H503" s="64"/>
      <c r="K503" s="64"/>
      <c r="M503" s="28"/>
      <c r="O503" s="30"/>
      <c r="P503" s="30"/>
      <c r="Q503" s="67"/>
      <c r="AA503" s="68"/>
      <c r="AC503" s="65"/>
    </row>
    <row r="504" spans="7:29" ht="12.75" x14ac:dyDescent="0.2">
      <c r="G504" s="64"/>
      <c r="H504" s="64"/>
      <c r="K504" s="64"/>
      <c r="M504" s="28"/>
      <c r="O504" s="30"/>
      <c r="P504" s="30"/>
      <c r="Q504" s="67"/>
      <c r="AA504" s="68"/>
      <c r="AC504" s="65"/>
    </row>
    <row r="505" spans="7:29" ht="12.75" x14ac:dyDescent="0.2">
      <c r="G505" s="64"/>
      <c r="H505" s="64"/>
      <c r="K505" s="64"/>
      <c r="M505" s="28"/>
      <c r="O505" s="30"/>
      <c r="P505" s="30"/>
      <c r="Q505" s="67"/>
      <c r="AA505" s="68"/>
      <c r="AC505" s="65"/>
    </row>
    <row r="506" spans="7:29" ht="12.75" x14ac:dyDescent="0.2">
      <c r="G506" s="64"/>
      <c r="H506" s="64"/>
      <c r="K506" s="64"/>
      <c r="M506" s="28"/>
      <c r="O506" s="30"/>
      <c r="P506" s="30"/>
      <c r="Q506" s="67"/>
      <c r="AA506" s="68"/>
      <c r="AC506" s="65"/>
    </row>
    <row r="507" spans="7:29" ht="12.75" x14ac:dyDescent="0.2">
      <c r="G507" s="64"/>
      <c r="H507" s="64"/>
      <c r="K507" s="64"/>
      <c r="M507" s="28"/>
      <c r="O507" s="30"/>
      <c r="P507" s="30"/>
      <c r="Q507" s="67"/>
      <c r="AA507" s="68"/>
      <c r="AC507" s="65"/>
    </row>
    <row r="508" spans="7:29" ht="12.75" x14ac:dyDescent="0.2">
      <c r="G508" s="64"/>
      <c r="H508" s="64"/>
      <c r="K508" s="64"/>
      <c r="M508" s="28"/>
      <c r="O508" s="30"/>
      <c r="P508" s="30"/>
      <c r="Q508" s="67"/>
      <c r="AA508" s="68"/>
      <c r="AC508" s="65"/>
    </row>
    <row r="509" spans="7:29" ht="12.75" x14ac:dyDescent="0.2">
      <c r="G509" s="64"/>
      <c r="H509" s="64"/>
      <c r="K509" s="64"/>
      <c r="M509" s="28"/>
      <c r="O509" s="30"/>
      <c r="P509" s="30"/>
      <c r="Q509" s="67"/>
      <c r="AA509" s="68"/>
      <c r="AC509" s="65"/>
    </row>
    <row r="510" spans="7:29" ht="12.75" x14ac:dyDescent="0.2">
      <c r="G510" s="64"/>
      <c r="H510" s="64"/>
      <c r="K510" s="64"/>
      <c r="M510" s="28"/>
      <c r="O510" s="30"/>
      <c r="P510" s="30"/>
      <c r="Q510" s="67"/>
      <c r="AA510" s="68"/>
      <c r="AC510" s="65"/>
    </row>
    <row r="511" spans="7:29" ht="12.75" x14ac:dyDescent="0.2">
      <c r="G511" s="64"/>
      <c r="H511" s="64"/>
      <c r="K511" s="64"/>
      <c r="M511" s="28"/>
      <c r="O511" s="30"/>
      <c r="P511" s="30"/>
      <c r="Q511" s="67"/>
      <c r="AA511" s="68"/>
      <c r="AC511" s="65"/>
    </row>
    <row r="512" spans="7:29" ht="12.75" x14ac:dyDescent="0.2">
      <c r="G512" s="64"/>
      <c r="H512" s="64"/>
      <c r="K512" s="64"/>
      <c r="M512" s="28"/>
      <c r="O512" s="30"/>
      <c r="P512" s="30"/>
      <c r="Q512" s="67"/>
      <c r="AA512" s="68"/>
      <c r="AC512" s="65"/>
    </row>
    <row r="513" spans="7:29" ht="12.75" x14ac:dyDescent="0.2">
      <c r="G513" s="64"/>
      <c r="H513" s="64"/>
      <c r="K513" s="64"/>
      <c r="M513" s="28"/>
      <c r="O513" s="30"/>
      <c r="P513" s="30"/>
      <c r="Q513" s="67"/>
      <c r="AA513" s="68"/>
      <c r="AC513" s="65"/>
    </row>
    <row r="514" spans="7:29" ht="12.75" x14ac:dyDescent="0.2">
      <c r="G514" s="64"/>
      <c r="H514" s="64"/>
      <c r="K514" s="64"/>
      <c r="M514" s="28"/>
      <c r="O514" s="30"/>
      <c r="P514" s="30"/>
      <c r="Q514" s="67"/>
      <c r="AA514" s="68"/>
      <c r="AC514" s="65"/>
    </row>
    <row r="515" spans="7:29" ht="12.75" x14ac:dyDescent="0.2">
      <c r="G515" s="64"/>
      <c r="H515" s="64"/>
      <c r="K515" s="64"/>
      <c r="M515" s="28"/>
      <c r="O515" s="30"/>
      <c r="P515" s="30"/>
      <c r="Q515" s="67"/>
      <c r="AA515" s="68"/>
      <c r="AC515" s="65"/>
    </row>
    <row r="516" spans="7:29" ht="12.75" x14ac:dyDescent="0.2">
      <c r="G516" s="64"/>
      <c r="H516" s="64"/>
      <c r="K516" s="64"/>
      <c r="M516" s="28"/>
      <c r="O516" s="30"/>
      <c r="P516" s="30"/>
      <c r="Q516" s="67"/>
      <c r="AA516" s="68"/>
      <c r="AC516" s="65"/>
    </row>
    <row r="517" spans="7:29" ht="12.75" x14ac:dyDescent="0.2">
      <c r="G517" s="64"/>
      <c r="H517" s="64"/>
      <c r="K517" s="64"/>
      <c r="M517" s="28"/>
      <c r="O517" s="30"/>
      <c r="P517" s="30"/>
      <c r="Q517" s="67"/>
      <c r="AA517" s="68"/>
      <c r="AC517" s="65"/>
    </row>
    <row r="518" spans="7:29" ht="12.75" x14ac:dyDescent="0.2">
      <c r="G518" s="64"/>
      <c r="H518" s="64"/>
      <c r="K518" s="64"/>
      <c r="M518" s="28"/>
      <c r="O518" s="30"/>
      <c r="P518" s="30"/>
      <c r="Q518" s="67"/>
      <c r="AA518" s="68"/>
      <c r="AC518" s="65"/>
    </row>
    <row r="519" spans="7:29" ht="12.75" x14ac:dyDescent="0.2">
      <c r="G519" s="64"/>
      <c r="H519" s="64"/>
      <c r="K519" s="64"/>
      <c r="M519" s="28"/>
      <c r="O519" s="30"/>
      <c r="P519" s="30"/>
      <c r="Q519" s="67"/>
      <c r="AA519" s="68"/>
      <c r="AC519" s="65"/>
    </row>
    <row r="520" spans="7:29" ht="12.75" x14ac:dyDescent="0.2">
      <c r="G520" s="64"/>
      <c r="H520" s="64"/>
      <c r="K520" s="64"/>
      <c r="M520" s="28"/>
      <c r="O520" s="30"/>
      <c r="P520" s="30"/>
      <c r="Q520" s="67"/>
      <c r="AA520" s="68"/>
      <c r="AC520" s="65"/>
    </row>
    <row r="521" spans="7:29" ht="12.75" x14ac:dyDescent="0.2">
      <c r="G521" s="64"/>
      <c r="H521" s="64"/>
      <c r="K521" s="64"/>
      <c r="M521" s="28"/>
      <c r="O521" s="30"/>
      <c r="P521" s="30"/>
      <c r="Q521" s="67"/>
      <c r="AA521" s="68"/>
      <c r="AC521" s="65"/>
    </row>
    <row r="522" spans="7:29" ht="12.75" x14ac:dyDescent="0.2">
      <c r="G522" s="64"/>
      <c r="H522" s="64"/>
      <c r="K522" s="64"/>
      <c r="M522" s="28"/>
      <c r="O522" s="30"/>
      <c r="P522" s="30"/>
      <c r="Q522" s="67"/>
      <c r="AA522" s="68"/>
      <c r="AC522" s="65"/>
    </row>
    <row r="523" spans="7:29" ht="12.75" x14ac:dyDescent="0.2">
      <c r="G523" s="64"/>
      <c r="H523" s="64"/>
      <c r="K523" s="64"/>
      <c r="M523" s="28"/>
      <c r="O523" s="30"/>
      <c r="P523" s="30"/>
      <c r="Q523" s="67"/>
      <c r="AA523" s="68"/>
      <c r="AC523" s="65"/>
    </row>
    <row r="524" spans="7:29" ht="12.75" x14ac:dyDescent="0.2">
      <c r="G524" s="64"/>
      <c r="H524" s="64"/>
      <c r="K524" s="64"/>
      <c r="M524" s="28"/>
      <c r="O524" s="30"/>
      <c r="P524" s="30"/>
      <c r="Q524" s="67"/>
      <c r="AA524" s="68"/>
      <c r="AC524" s="65"/>
    </row>
    <row r="525" spans="7:29" ht="12.75" x14ac:dyDescent="0.2">
      <c r="G525" s="64"/>
      <c r="H525" s="64"/>
      <c r="K525" s="64"/>
      <c r="M525" s="28"/>
      <c r="O525" s="30"/>
      <c r="P525" s="30"/>
      <c r="Q525" s="67"/>
      <c r="AA525" s="68"/>
      <c r="AC525" s="65"/>
    </row>
    <row r="526" spans="7:29" ht="12.75" x14ac:dyDescent="0.2">
      <c r="G526" s="64"/>
      <c r="H526" s="64"/>
      <c r="K526" s="64"/>
      <c r="M526" s="28"/>
      <c r="O526" s="30"/>
      <c r="P526" s="30"/>
      <c r="Q526" s="67"/>
      <c r="AA526" s="68"/>
      <c r="AC526" s="65"/>
    </row>
    <row r="527" spans="7:29" ht="12.75" x14ac:dyDescent="0.2">
      <c r="G527" s="64"/>
      <c r="H527" s="64"/>
      <c r="K527" s="64"/>
      <c r="M527" s="28"/>
      <c r="O527" s="30"/>
      <c r="P527" s="30"/>
      <c r="Q527" s="67"/>
      <c r="AA527" s="68"/>
      <c r="AC527" s="65"/>
    </row>
    <row r="528" spans="7:29" ht="12.75" x14ac:dyDescent="0.2">
      <c r="G528" s="64"/>
      <c r="H528" s="64"/>
      <c r="K528" s="64"/>
      <c r="M528" s="28"/>
      <c r="O528" s="30"/>
      <c r="P528" s="30"/>
      <c r="Q528" s="67"/>
      <c r="AA528" s="68"/>
      <c r="AC528" s="65"/>
    </row>
    <row r="529" spans="7:29" ht="12.75" x14ac:dyDescent="0.2">
      <c r="G529" s="64"/>
      <c r="H529" s="64"/>
      <c r="K529" s="64"/>
      <c r="M529" s="28"/>
      <c r="O529" s="30"/>
      <c r="P529" s="30"/>
      <c r="Q529" s="67"/>
      <c r="AA529" s="68"/>
      <c r="AC529" s="65"/>
    </row>
    <row r="530" spans="7:29" ht="12.75" x14ac:dyDescent="0.2">
      <c r="G530" s="64"/>
      <c r="H530" s="64"/>
      <c r="K530" s="64"/>
      <c r="M530" s="28"/>
      <c r="O530" s="30"/>
      <c r="P530" s="30"/>
      <c r="Q530" s="67"/>
      <c r="AA530" s="68"/>
      <c r="AC530" s="65"/>
    </row>
    <row r="531" spans="7:29" ht="12.75" x14ac:dyDescent="0.2">
      <c r="G531" s="64"/>
      <c r="H531" s="64"/>
      <c r="K531" s="64"/>
      <c r="M531" s="28"/>
      <c r="O531" s="30"/>
      <c r="P531" s="30"/>
      <c r="Q531" s="67"/>
      <c r="AA531" s="68"/>
      <c r="AC531" s="65"/>
    </row>
    <row r="532" spans="7:29" ht="12.75" x14ac:dyDescent="0.2">
      <c r="G532" s="64"/>
      <c r="H532" s="64"/>
      <c r="K532" s="64"/>
      <c r="M532" s="28"/>
      <c r="O532" s="30"/>
      <c r="P532" s="30"/>
      <c r="Q532" s="67"/>
      <c r="AA532" s="68"/>
      <c r="AC532" s="65"/>
    </row>
    <row r="533" spans="7:29" ht="12.75" x14ac:dyDescent="0.2">
      <c r="G533" s="64"/>
      <c r="H533" s="64"/>
      <c r="K533" s="64"/>
      <c r="M533" s="28"/>
      <c r="O533" s="30"/>
      <c r="P533" s="30"/>
      <c r="Q533" s="67"/>
      <c r="AA533" s="68"/>
      <c r="AC533" s="65"/>
    </row>
    <row r="534" spans="7:29" ht="12.75" x14ac:dyDescent="0.2">
      <c r="G534" s="64"/>
      <c r="H534" s="64"/>
      <c r="K534" s="64"/>
      <c r="M534" s="28"/>
      <c r="O534" s="30"/>
      <c r="P534" s="30"/>
      <c r="Q534" s="67"/>
      <c r="AA534" s="68"/>
      <c r="AC534" s="65"/>
    </row>
    <row r="535" spans="7:29" ht="12.75" x14ac:dyDescent="0.2">
      <c r="G535" s="64"/>
      <c r="H535" s="64"/>
      <c r="K535" s="64"/>
      <c r="M535" s="28"/>
      <c r="O535" s="30"/>
      <c r="P535" s="30"/>
      <c r="Q535" s="67"/>
      <c r="AA535" s="68"/>
      <c r="AC535" s="65"/>
    </row>
    <row r="536" spans="7:29" ht="12.75" x14ac:dyDescent="0.2">
      <c r="G536" s="64"/>
      <c r="H536" s="64"/>
      <c r="K536" s="64"/>
      <c r="M536" s="28"/>
      <c r="O536" s="30"/>
      <c r="P536" s="30"/>
      <c r="Q536" s="67"/>
      <c r="AA536" s="68"/>
      <c r="AC536" s="65"/>
    </row>
    <row r="537" spans="7:29" ht="12.75" x14ac:dyDescent="0.2">
      <c r="G537" s="64"/>
      <c r="H537" s="64"/>
      <c r="K537" s="64"/>
      <c r="M537" s="28"/>
      <c r="O537" s="30"/>
      <c r="P537" s="30"/>
      <c r="Q537" s="67"/>
      <c r="AA537" s="68"/>
      <c r="AC537" s="65"/>
    </row>
    <row r="538" spans="7:29" ht="12.75" x14ac:dyDescent="0.2">
      <c r="G538" s="64"/>
      <c r="H538" s="64"/>
      <c r="K538" s="64"/>
      <c r="M538" s="28"/>
      <c r="O538" s="30"/>
      <c r="P538" s="30"/>
      <c r="Q538" s="67"/>
      <c r="AA538" s="68"/>
      <c r="AC538" s="65"/>
    </row>
    <row r="539" spans="7:29" ht="12.75" x14ac:dyDescent="0.2">
      <c r="G539" s="64"/>
      <c r="H539" s="64"/>
      <c r="K539" s="64"/>
      <c r="M539" s="28"/>
      <c r="O539" s="30"/>
      <c r="P539" s="30"/>
      <c r="Q539" s="67"/>
      <c r="AA539" s="68"/>
      <c r="AC539" s="65"/>
    </row>
    <row r="540" spans="7:29" ht="12.75" x14ac:dyDescent="0.2">
      <c r="G540" s="64"/>
      <c r="H540" s="64"/>
      <c r="K540" s="64"/>
      <c r="M540" s="28"/>
      <c r="O540" s="30"/>
      <c r="P540" s="30"/>
      <c r="Q540" s="67"/>
      <c r="AA540" s="68"/>
      <c r="AC540" s="65"/>
    </row>
    <row r="541" spans="7:29" ht="12.75" x14ac:dyDescent="0.2">
      <c r="G541" s="64"/>
      <c r="H541" s="64"/>
      <c r="K541" s="64"/>
      <c r="M541" s="28"/>
      <c r="O541" s="30"/>
      <c r="P541" s="30"/>
      <c r="Q541" s="67"/>
      <c r="AA541" s="68"/>
      <c r="AC541" s="65"/>
    </row>
    <row r="542" spans="7:29" ht="12.75" x14ac:dyDescent="0.2">
      <c r="G542" s="64"/>
      <c r="H542" s="64"/>
      <c r="K542" s="64"/>
      <c r="M542" s="28"/>
      <c r="O542" s="30"/>
      <c r="P542" s="30"/>
      <c r="Q542" s="67"/>
      <c r="AA542" s="68"/>
      <c r="AC542" s="65"/>
    </row>
    <row r="543" spans="7:29" ht="12.75" x14ac:dyDescent="0.2">
      <c r="G543" s="64"/>
      <c r="H543" s="64"/>
      <c r="K543" s="64"/>
      <c r="M543" s="28"/>
      <c r="O543" s="30"/>
      <c r="P543" s="30"/>
      <c r="Q543" s="67"/>
      <c r="AA543" s="68"/>
      <c r="AC543" s="65"/>
    </row>
    <row r="544" spans="7:29" ht="12.75" x14ac:dyDescent="0.2">
      <c r="G544" s="64"/>
      <c r="H544" s="64"/>
      <c r="K544" s="64"/>
      <c r="M544" s="28"/>
      <c r="O544" s="30"/>
      <c r="P544" s="30"/>
      <c r="Q544" s="67"/>
      <c r="AA544" s="68"/>
      <c r="AC544" s="65"/>
    </row>
    <row r="545" spans="7:29" ht="12.75" x14ac:dyDescent="0.2">
      <c r="G545" s="64"/>
      <c r="H545" s="64"/>
      <c r="K545" s="64"/>
      <c r="M545" s="28"/>
      <c r="O545" s="30"/>
      <c r="P545" s="30"/>
      <c r="Q545" s="67"/>
      <c r="AA545" s="68"/>
      <c r="AC545" s="65"/>
    </row>
    <row r="546" spans="7:29" ht="12.75" x14ac:dyDescent="0.2">
      <c r="G546" s="64"/>
      <c r="H546" s="64"/>
      <c r="K546" s="64"/>
      <c r="M546" s="28"/>
      <c r="O546" s="30"/>
      <c r="P546" s="30"/>
      <c r="Q546" s="67"/>
      <c r="AA546" s="68"/>
      <c r="AC546" s="65"/>
    </row>
    <row r="547" spans="7:29" ht="12.75" x14ac:dyDescent="0.2">
      <c r="G547" s="64"/>
      <c r="H547" s="64"/>
      <c r="K547" s="64"/>
      <c r="M547" s="28"/>
      <c r="O547" s="30"/>
      <c r="P547" s="30"/>
      <c r="Q547" s="67"/>
      <c r="AA547" s="68"/>
      <c r="AC547" s="65"/>
    </row>
    <row r="548" spans="7:29" ht="12.75" x14ac:dyDescent="0.2">
      <c r="G548" s="64"/>
      <c r="H548" s="64"/>
      <c r="K548" s="64"/>
      <c r="M548" s="28"/>
      <c r="O548" s="30"/>
      <c r="P548" s="30"/>
      <c r="Q548" s="67"/>
      <c r="AA548" s="68"/>
      <c r="AC548" s="65"/>
    </row>
    <row r="549" spans="7:29" ht="12.75" x14ac:dyDescent="0.2">
      <c r="G549" s="64"/>
      <c r="H549" s="64"/>
      <c r="K549" s="64"/>
      <c r="M549" s="28"/>
      <c r="O549" s="30"/>
      <c r="P549" s="30"/>
      <c r="Q549" s="67"/>
      <c r="AA549" s="68"/>
      <c r="AC549" s="65"/>
    </row>
    <row r="550" spans="7:29" ht="12.75" x14ac:dyDescent="0.2">
      <c r="G550" s="64"/>
      <c r="H550" s="64"/>
      <c r="K550" s="64"/>
      <c r="M550" s="28"/>
      <c r="O550" s="30"/>
      <c r="P550" s="30"/>
      <c r="Q550" s="67"/>
      <c r="AA550" s="68"/>
      <c r="AC550" s="65"/>
    </row>
    <row r="551" spans="7:29" ht="12.75" x14ac:dyDescent="0.2">
      <c r="G551" s="64"/>
      <c r="H551" s="64"/>
      <c r="K551" s="64"/>
      <c r="M551" s="28"/>
      <c r="O551" s="30"/>
      <c r="P551" s="30"/>
      <c r="Q551" s="67"/>
      <c r="AA551" s="68"/>
      <c r="AC551" s="65"/>
    </row>
    <row r="552" spans="7:29" ht="12.75" x14ac:dyDescent="0.2">
      <c r="G552" s="64"/>
      <c r="H552" s="64"/>
      <c r="K552" s="64"/>
      <c r="M552" s="28"/>
      <c r="O552" s="30"/>
      <c r="P552" s="30"/>
      <c r="Q552" s="67"/>
      <c r="AA552" s="68"/>
      <c r="AC552" s="65"/>
    </row>
    <row r="553" spans="7:29" ht="12.75" x14ac:dyDescent="0.2">
      <c r="G553" s="64"/>
      <c r="H553" s="64"/>
      <c r="K553" s="64"/>
      <c r="M553" s="28"/>
      <c r="O553" s="30"/>
      <c r="P553" s="30"/>
      <c r="Q553" s="67"/>
      <c r="AA553" s="68"/>
      <c r="AC553" s="65"/>
    </row>
    <row r="554" spans="7:29" ht="12.75" x14ac:dyDescent="0.2">
      <c r="G554" s="64"/>
      <c r="H554" s="64"/>
      <c r="K554" s="64"/>
      <c r="M554" s="28"/>
      <c r="O554" s="30"/>
      <c r="P554" s="30"/>
      <c r="Q554" s="67"/>
      <c r="AA554" s="68"/>
      <c r="AC554" s="65"/>
    </row>
    <row r="555" spans="7:29" ht="12.75" x14ac:dyDescent="0.2">
      <c r="G555" s="64"/>
      <c r="H555" s="64"/>
      <c r="K555" s="64"/>
      <c r="M555" s="28"/>
      <c r="O555" s="30"/>
      <c r="P555" s="30"/>
      <c r="Q555" s="67"/>
      <c r="AA555" s="68"/>
      <c r="AC555" s="65"/>
    </row>
    <row r="556" spans="7:29" ht="12.75" x14ac:dyDescent="0.2">
      <c r="G556" s="64"/>
      <c r="H556" s="64"/>
      <c r="K556" s="64"/>
      <c r="M556" s="28"/>
      <c r="O556" s="30"/>
      <c r="P556" s="30"/>
      <c r="Q556" s="67"/>
      <c r="AA556" s="68"/>
      <c r="AC556" s="65"/>
    </row>
    <row r="557" spans="7:29" ht="12.75" x14ac:dyDescent="0.2">
      <c r="G557" s="64"/>
      <c r="H557" s="64"/>
      <c r="K557" s="64"/>
      <c r="M557" s="28"/>
      <c r="O557" s="30"/>
      <c r="P557" s="30"/>
      <c r="Q557" s="67"/>
      <c r="AA557" s="68"/>
      <c r="AC557" s="65"/>
    </row>
    <row r="558" spans="7:29" ht="12.75" x14ac:dyDescent="0.2">
      <c r="G558" s="64"/>
      <c r="H558" s="64"/>
      <c r="K558" s="64"/>
      <c r="M558" s="28"/>
      <c r="O558" s="30"/>
      <c r="P558" s="30"/>
      <c r="Q558" s="67"/>
      <c r="AA558" s="68"/>
      <c r="AC558" s="65"/>
    </row>
    <row r="559" spans="7:29" ht="12.75" x14ac:dyDescent="0.2">
      <c r="G559" s="64"/>
      <c r="H559" s="64"/>
      <c r="K559" s="64"/>
      <c r="M559" s="28"/>
      <c r="O559" s="30"/>
      <c r="P559" s="30"/>
      <c r="Q559" s="67"/>
      <c r="AA559" s="68"/>
      <c r="AC559" s="65"/>
    </row>
    <row r="560" spans="7:29" ht="12.75" x14ac:dyDescent="0.2">
      <c r="G560" s="64"/>
      <c r="H560" s="64"/>
      <c r="K560" s="64"/>
      <c r="M560" s="28"/>
      <c r="O560" s="30"/>
      <c r="P560" s="30"/>
      <c r="Q560" s="67"/>
      <c r="AA560" s="68"/>
      <c r="AC560" s="65"/>
    </row>
    <row r="561" spans="7:29" ht="12.75" x14ac:dyDescent="0.2">
      <c r="G561" s="64"/>
      <c r="H561" s="64"/>
      <c r="K561" s="64"/>
      <c r="M561" s="28"/>
      <c r="O561" s="30"/>
      <c r="P561" s="30"/>
      <c r="Q561" s="67"/>
      <c r="AA561" s="68"/>
      <c r="AC561" s="65"/>
    </row>
    <row r="562" spans="7:29" ht="12.75" x14ac:dyDescent="0.2">
      <c r="G562" s="64"/>
      <c r="H562" s="64"/>
      <c r="K562" s="64"/>
      <c r="M562" s="28"/>
      <c r="O562" s="30"/>
      <c r="P562" s="30"/>
      <c r="Q562" s="67"/>
      <c r="AA562" s="68"/>
      <c r="AC562" s="65"/>
    </row>
    <row r="563" spans="7:29" ht="12.75" x14ac:dyDescent="0.2">
      <c r="G563" s="64"/>
      <c r="H563" s="64"/>
      <c r="K563" s="64"/>
      <c r="M563" s="28"/>
      <c r="O563" s="30"/>
      <c r="P563" s="30"/>
      <c r="Q563" s="67"/>
      <c r="AA563" s="68"/>
      <c r="AC563" s="65"/>
    </row>
    <row r="564" spans="7:29" ht="12.75" x14ac:dyDescent="0.2">
      <c r="G564" s="64"/>
      <c r="H564" s="64"/>
      <c r="K564" s="64"/>
      <c r="M564" s="28"/>
      <c r="O564" s="30"/>
      <c r="P564" s="30"/>
      <c r="Q564" s="67"/>
      <c r="AA564" s="68"/>
      <c r="AC564" s="65"/>
    </row>
    <row r="565" spans="7:29" ht="12.75" x14ac:dyDescent="0.2">
      <c r="G565" s="64"/>
      <c r="H565" s="64"/>
      <c r="K565" s="64"/>
      <c r="M565" s="28"/>
      <c r="O565" s="30"/>
      <c r="P565" s="30"/>
      <c r="Q565" s="67"/>
      <c r="AA565" s="68"/>
      <c r="AC565" s="65"/>
    </row>
    <row r="566" spans="7:29" ht="12.75" x14ac:dyDescent="0.2">
      <c r="G566" s="64"/>
      <c r="H566" s="64"/>
      <c r="K566" s="64"/>
      <c r="M566" s="28"/>
      <c r="O566" s="30"/>
      <c r="P566" s="30"/>
      <c r="Q566" s="67"/>
      <c r="AA566" s="68"/>
      <c r="AC566" s="65"/>
    </row>
    <row r="567" spans="7:29" ht="12.75" x14ac:dyDescent="0.2">
      <c r="G567" s="64"/>
      <c r="H567" s="64"/>
      <c r="K567" s="64"/>
      <c r="M567" s="28"/>
      <c r="O567" s="30"/>
      <c r="P567" s="30"/>
      <c r="Q567" s="67"/>
      <c r="AA567" s="68"/>
      <c r="AC567" s="65"/>
    </row>
    <row r="568" spans="7:29" ht="12.75" x14ac:dyDescent="0.2">
      <c r="G568" s="64"/>
      <c r="H568" s="64"/>
      <c r="K568" s="64"/>
      <c r="M568" s="28"/>
      <c r="O568" s="30"/>
      <c r="P568" s="30"/>
      <c r="Q568" s="67"/>
      <c r="AA568" s="68"/>
      <c r="AC568" s="65"/>
    </row>
    <row r="569" spans="7:29" ht="12.75" x14ac:dyDescent="0.2">
      <c r="G569" s="64"/>
      <c r="H569" s="64"/>
      <c r="K569" s="64"/>
      <c r="M569" s="28"/>
      <c r="O569" s="30"/>
      <c r="P569" s="30"/>
      <c r="Q569" s="67"/>
      <c r="AA569" s="68"/>
      <c r="AC569" s="65"/>
    </row>
    <row r="570" spans="7:29" ht="12.75" x14ac:dyDescent="0.2">
      <c r="G570" s="64"/>
      <c r="H570" s="64"/>
      <c r="K570" s="64"/>
      <c r="M570" s="28"/>
      <c r="O570" s="30"/>
      <c r="P570" s="30"/>
      <c r="Q570" s="67"/>
      <c r="AA570" s="68"/>
      <c r="AC570" s="65"/>
    </row>
    <row r="571" spans="7:29" ht="12.75" x14ac:dyDescent="0.2">
      <c r="G571" s="64"/>
      <c r="H571" s="64"/>
      <c r="K571" s="64"/>
      <c r="M571" s="28"/>
      <c r="O571" s="30"/>
      <c r="P571" s="30"/>
      <c r="Q571" s="67"/>
      <c r="AA571" s="68"/>
      <c r="AC571" s="65"/>
    </row>
    <row r="572" spans="7:29" ht="12.75" x14ac:dyDescent="0.2">
      <c r="G572" s="64"/>
      <c r="H572" s="64"/>
      <c r="K572" s="64"/>
      <c r="M572" s="28"/>
      <c r="O572" s="30"/>
      <c r="P572" s="30"/>
      <c r="Q572" s="67"/>
      <c r="AA572" s="68"/>
      <c r="AC572" s="65"/>
    </row>
    <row r="573" spans="7:29" ht="12.75" x14ac:dyDescent="0.2">
      <c r="G573" s="64"/>
      <c r="H573" s="64"/>
      <c r="K573" s="64"/>
      <c r="M573" s="28"/>
      <c r="O573" s="30"/>
      <c r="P573" s="30"/>
      <c r="Q573" s="67"/>
      <c r="AA573" s="68"/>
      <c r="AC573" s="65"/>
    </row>
    <row r="574" spans="7:29" ht="12.75" x14ac:dyDescent="0.2">
      <c r="G574" s="64"/>
      <c r="H574" s="64"/>
      <c r="K574" s="64"/>
      <c r="M574" s="28"/>
      <c r="O574" s="30"/>
      <c r="P574" s="30"/>
      <c r="Q574" s="67"/>
      <c r="AA574" s="68"/>
      <c r="AC574" s="65"/>
    </row>
    <row r="575" spans="7:29" ht="12.75" x14ac:dyDescent="0.2">
      <c r="G575" s="64"/>
      <c r="H575" s="64"/>
      <c r="K575" s="64"/>
      <c r="M575" s="28"/>
      <c r="O575" s="30"/>
      <c r="P575" s="30"/>
      <c r="Q575" s="67"/>
      <c r="AA575" s="68"/>
      <c r="AC575" s="65"/>
    </row>
    <row r="576" spans="7:29" ht="12.75" x14ac:dyDescent="0.2">
      <c r="G576" s="64"/>
      <c r="H576" s="64"/>
      <c r="K576" s="64"/>
      <c r="M576" s="28"/>
      <c r="O576" s="30"/>
      <c r="P576" s="30"/>
      <c r="Q576" s="67"/>
      <c r="AA576" s="68"/>
      <c r="AC576" s="65"/>
    </row>
    <row r="577" spans="7:29" ht="12.75" x14ac:dyDescent="0.2">
      <c r="G577" s="64"/>
      <c r="H577" s="64"/>
      <c r="K577" s="64"/>
      <c r="M577" s="28"/>
      <c r="O577" s="30"/>
      <c r="P577" s="30"/>
      <c r="Q577" s="67"/>
      <c r="AA577" s="68"/>
      <c r="AC577" s="65"/>
    </row>
    <row r="578" spans="7:29" ht="12.75" x14ac:dyDescent="0.2">
      <c r="G578" s="64"/>
      <c r="H578" s="64"/>
      <c r="K578" s="64"/>
      <c r="M578" s="28"/>
      <c r="O578" s="30"/>
      <c r="P578" s="30"/>
      <c r="Q578" s="67"/>
      <c r="AA578" s="68"/>
      <c r="AC578" s="65"/>
    </row>
    <row r="579" spans="7:29" ht="12.75" x14ac:dyDescent="0.2">
      <c r="G579" s="64"/>
      <c r="H579" s="64"/>
      <c r="K579" s="64"/>
      <c r="M579" s="28"/>
      <c r="O579" s="30"/>
      <c r="P579" s="30"/>
      <c r="Q579" s="67"/>
      <c r="AA579" s="68"/>
      <c r="AC579" s="65"/>
    </row>
    <row r="580" spans="7:29" ht="12.75" x14ac:dyDescent="0.2">
      <c r="G580" s="64"/>
      <c r="H580" s="64"/>
      <c r="K580" s="64"/>
      <c r="M580" s="28"/>
      <c r="O580" s="30"/>
      <c r="P580" s="30"/>
      <c r="Q580" s="67"/>
      <c r="AA580" s="68"/>
      <c r="AC580" s="65"/>
    </row>
    <row r="581" spans="7:29" ht="12.75" x14ac:dyDescent="0.2">
      <c r="G581" s="64"/>
      <c r="H581" s="64"/>
      <c r="K581" s="64"/>
      <c r="M581" s="28"/>
      <c r="O581" s="30"/>
      <c r="P581" s="30"/>
      <c r="Q581" s="67"/>
      <c r="AA581" s="68"/>
      <c r="AC581" s="65"/>
    </row>
    <row r="582" spans="7:29" ht="12.75" x14ac:dyDescent="0.2">
      <c r="G582" s="64"/>
      <c r="H582" s="64"/>
      <c r="K582" s="64"/>
      <c r="M582" s="28"/>
      <c r="O582" s="30"/>
      <c r="P582" s="30"/>
      <c r="Q582" s="67"/>
      <c r="AA582" s="68"/>
      <c r="AC582" s="65"/>
    </row>
    <row r="583" spans="7:29" ht="12.75" x14ac:dyDescent="0.2">
      <c r="G583" s="64"/>
      <c r="H583" s="64"/>
      <c r="K583" s="64"/>
      <c r="M583" s="28"/>
      <c r="O583" s="30"/>
      <c r="P583" s="30"/>
      <c r="Q583" s="67"/>
      <c r="AA583" s="68"/>
      <c r="AC583" s="65"/>
    </row>
    <row r="584" spans="7:29" ht="12.75" x14ac:dyDescent="0.2">
      <c r="G584" s="64"/>
      <c r="H584" s="64"/>
      <c r="K584" s="64"/>
      <c r="M584" s="28"/>
      <c r="O584" s="30"/>
      <c r="P584" s="30"/>
      <c r="Q584" s="67"/>
      <c r="AA584" s="68"/>
      <c r="AC584" s="65"/>
    </row>
    <row r="585" spans="7:29" ht="12.75" x14ac:dyDescent="0.2">
      <c r="G585" s="64"/>
      <c r="H585" s="64"/>
      <c r="K585" s="64"/>
      <c r="M585" s="28"/>
      <c r="O585" s="30"/>
      <c r="P585" s="30"/>
      <c r="Q585" s="67"/>
      <c r="AA585" s="68"/>
      <c r="AC585" s="65"/>
    </row>
    <row r="586" spans="7:29" ht="12.75" x14ac:dyDescent="0.2">
      <c r="G586" s="64"/>
      <c r="H586" s="64"/>
      <c r="K586" s="64"/>
      <c r="M586" s="28"/>
      <c r="O586" s="30"/>
      <c r="P586" s="30"/>
      <c r="Q586" s="67"/>
      <c r="AA586" s="68"/>
      <c r="AC586" s="65"/>
    </row>
    <row r="587" spans="7:29" ht="12.75" x14ac:dyDescent="0.2">
      <c r="G587" s="64"/>
      <c r="H587" s="64"/>
      <c r="K587" s="64"/>
      <c r="M587" s="28"/>
      <c r="O587" s="30"/>
      <c r="P587" s="30"/>
      <c r="Q587" s="67"/>
      <c r="AA587" s="68"/>
      <c r="AC587" s="65"/>
    </row>
    <row r="588" spans="7:29" ht="12.75" x14ac:dyDescent="0.2">
      <c r="G588" s="64"/>
      <c r="H588" s="64"/>
      <c r="K588" s="64"/>
      <c r="M588" s="28"/>
      <c r="O588" s="30"/>
      <c r="P588" s="30"/>
      <c r="Q588" s="67"/>
      <c r="AA588" s="68"/>
      <c r="AC588" s="65"/>
    </row>
    <row r="589" spans="7:29" ht="12.75" x14ac:dyDescent="0.2">
      <c r="G589" s="64"/>
      <c r="H589" s="64"/>
      <c r="K589" s="64"/>
      <c r="M589" s="28"/>
      <c r="O589" s="30"/>
      <c r="P589" s="30"/>
      <c r="Q589" s="67"/>
      <c r="AA589" s="68"/>
      <c r="AC589" s="65"/>
    </row>
    <row r="590" spans="7:29" ht="12.75" x14ac:dyDescent="0.2">
      <c r="G590" s="64"/>
      <c r="H590" s="64"/>
      <c r="K590" s="64"/>
      <c r="M590" s="28"/>
      <c r="O590" s="30"/>
      <c r="P590" s="30"/>
      <c r="Q590" s="67"/>
      <c r="AA590" s="68"/>
      <c r="AC590" s="65"/>
    </row>
    <row r="591" spans="7:29" ht="12.75" x14ac:dyDescent="0.2">
      <c r="G591" s="64"/>
      <c r="H591" s="64"/>
      <c r="K591" s="64"/>
      <c r="M591" s="28"/>
      <c r="O591" s="30"/>
      <c r="P591" s="30"/>
      <c r="Q591" s="67"/>
      <c r="AA591" s="68"/>
      <c r="AC591" s="65"/>
    </row>
    <row r="592" spans="7:29" ht="12.75" x14ac:dyDescent="0.2">
      <c r="G592" s="64"/>
      <c r="H592" s="64"/>
      <c r="K592" s="64"/>
      <c r="M592" s="28"/>
      <c r="O592" s="30"/>
      <c r="P592" s="30"/>
      <c r="Q592" s="67"/>
      <c r="AA592" s="68"/>
      <c r="AC592" s="65"/>
    </row>
    <row r="593" spans="7:29" ht="12.75" x14ac:dyDescent="0.2">
      <c r="G593" s="64"/>
      <c r="H593" s="64"/>
      <c r="K593" s="64"/>
      <c r="M593" s="28"/>
      <c r="O593" s="30"/>
      <c r="P593" s="30"/>
      <c r="Q593" s="67"/>
      <c r="AA593" s="68"/>
      <c r="AC593" s="65"/>
    </row>
    <row r="594" spans="7:29" ht="12.75" x14ac:dyDescent="0.2">
      <c r="G594" s="64"/>
      <c r="H594" s="64"/>
      <c r="K594" s="64"/>
      <c r="M594" s="28"/>
      <c r="O594" s="30"/>
      <c r="P594" s="30"/>
      <c r="Q594" s="67"/>
      <c r="AA594" s="68"/>
      <c r="AC594" s="65"/>
    </row>
    <row r="595" spans="7:29" ht="12.75" x14ac:dyDescent="0.2">
      <c r="G595" s="64"/>
      <c r="H595" s="64"/>
      <c r="K595" s="64"/>
      <c r="M595" s="28"/>
      <c r="O595" s="30"/>
      <c r="P595" s="30"/>
      <c r="Q595" s="67"/>
      <c r="AA595" s="68"/>
      <c r="AC595" s="65"/>
    </row>
    <row r="596" spans="7:29" ht="12.75" x14ac:dyDescent="0.2">
      <c r="G596" s="64"/>
      <c r="H596" s="64"/>
      <c r="K596" s="64"/>
      <c r="M596" s="28"/>
      <c r="O596" s="30"/>
      <c r="P596" s="30"/>
      <c r="Q596" s="67"/>
      <c r="AA596" s="68"/>
      <c r="AC596" s="65"/>
    </row>
    <row r="597" spans="7:29" ht="12.75" x14ac:dyDescent="0.2">
      <c r="G597" s="64"/>
      <c r="H597" s="64"/>
      <c r="K597" s="64"/>
      <c r="M597" s="28"/>
      <c r="O597" s="30"/>
      <c r="P597" s="30"/>
      <c r="Q597" s="67"/>
      <c r="AA597" s="68"/>
      <c r="AC597" s="65"/>
    </row>
    <row r="598" spans="7:29" ht="12.75" x14ac:dyDescent="0.2">
      <c r="G598" s="64"/>
      <c r="H598" s="64"/>
      <c r="K598" s="64"/>
      <c r="M598" s="28"/>
      <c r="O598" s="30"/>
      <c r="P598" s="30"/>
      <c r="Q598" s="67"/>
      <c r="AA598" s="68"/>
      <c r="AC598" s="65"/>
    </row>
    <row r="599" spans="7:29" ht="12.75" x14ac:dyDescent="0.2">
      <c r="G599" s="64"/>
      <c r="H599" s="64"/>
      <c r="K599" s="64"/>
      <c r="M599" s="28"/>
      <c r="O599" s="30"/>
      <c r="P599" s="30"/>
      <c r="Q599" s="67"/>
      <c r="AA599" s="68"/>
      <c r="AC599" s="65"/>
    </row>
    <row r="600" spans="7:29" ht="12.75" x14ac:dyDescent="0.2">
      <c r="G600" s="64"/>
      <c r="H600" s="64"/>
      <c r="K600" s="64"/>
      <c r="M600" s="28"/>
      <c r="O600" s="30"/>
      <c r="P600" s="30"/>
      <c r="Q600" s="67"/>
      <c r="AA600" s="68"/>
      <c r="AC600" s="65"/>
    </row>
    <row r="601" spans="7:29" ht="12.75" x14ac:dyDescent="0.2">
      <c r="G601" s="64"/>
      <c r="H601" s="64"/>
      <c r="K601" s="64"/>
      <c r="M601" s="28"/>
      <c r="O601" s="30"/>
      <c r="P601" s="30"/>
      <c r="Q601" s="67"/>
      <c r="AA601" s="68"/>
      <c r="AC601" s="65"/>
    </row>
    <row r="602" spans="7:29" ht="12.75" x14ac:dyDescent="0.2">
      <c r="G602" s="64"/>
      <c r="H602" s="64"/>
      <c r="K602" s="64"/>
      <c r="M602" s="28"/>
      <c r="O602" s="30"/>
      <c r="P602" s="30"/>
      <c r="Q602" s="67"/>
      <c r="AA602" s="68"/>
      <c r="AC602" s="65"/>
    </row>
    <row r="603" spans="7:29" ht="12.75" x14ac:dyDescent="0.2">
      <c r="G603" s="64"/>
      <c r="H603" s="64"/>
      <c r="K603" s="64"/>
      <c r="M603" s="28"/>
      <c r="O603" s="30"/>
      <c r="P603" s="30"/>
      <c r="Q603" s="67"/>
      <c r="AA603" s="68"/>
      <c r="AC603" s="65"/>
    </row>
    <row r="604" spans="7:29" ht="12.75" x14ac:dyDescent="0.2">
      <c r="G604" s="64"/>
      <c r="H604" s="64"/>
      <c r="K604" s="64"/>
      <c r="M604" s="28"/>
      <c r="O604" s="30"/>
      <c r="P604" s="30"/>
      <c r="Q604" s="67"/>
      <c r="AA604" s="68"/>
      <c r="AC604" s="65"/>
    </row>
    <row r="605" spans="7:29" ht="12.75" x14ac:dyDescent="0.2">
      <c r="G605" s="64"/>
      <c r="H605" s="64"/>
      <c r="K605" s="64"/>
      <c r="M605" s="28"/>
      <c r="O605" s="30"/>
      <c r="P605" s="30"/>
      <c r="Q605" s="67"/>
      <c r="AA605" s="68"/>
      <c r="AC605" s="65"/>
    </row>
    <row r="606" spans="7:29" ht="12.75" x14ac:dyDescent="0.2">
      <c r="G606" s="64"/>
      <c r="H606" s="64"/>
      <c r="K606" s="64"/>
      <c r="M606" s="28"/>
      <c r="O606" s="30"/>
      <c r="P606" s="30"/>
      <c r="Q606" s="67"/>
      <c r="AA606" s="68"/>
      <c r="AC606" s="65"/>
    </row>
    <row r="607" spans="7:29" ht="12.75" x14ac:dyDescent="0.2">
      <c r="G607" s="64"/>
      <c r="H607" s="64"/>
      <c r="K607" s="64"/>
      <c r="M607" s="28"/>
      <c r="O607" s="30"/>
      <c r="P607" s="30"/>
      <c r="Q607" s="67"/>
      <c r="AA607" s="68"/>
      <c r="AC607" s="65"/>
    </row>
    <row r="608" spans="7:29" ht="12.75" x14ac:dyDescent="0.2">
      <c r="G608" s="64"/>
      <c r="H608" s="64"/>
      <c r="K608" s="64"/>
      <c r="M608" s="28"/>
      <c r="O608" s="30"/>
      <c r="P608" s="30"/>
      <c r="Q608" s="67"/>
      <c r="AA608" s="68"/>
      <c r="AC608" s="65"/>
    </row>
    <row r="609" spans="7:29" ht="12.75" x14ac:dyDescent="0.2">
      <c r="G609" s="64"/>
      <c r="H609" s="64"/>
      <c r="K609" s="64"/>
      <c r="M609" s="28"/>
      <c r="O609" s="30"/>
      <c r="P609" s="30"/>
      <c r="Q609" s="67"/>
      <c r="AA609" s="68"/>
      <c r="AC609" s="65"/>
    </row>
    <row r="610" spans="7:29" ht="12.75" x14ac:dyDescent="0.2">
      <c r="G610" s="64"/>
      <c r="H610" s="64"/>
      <c r="K610" s="64"/>
      <c r="M610" s="28"/>
      <c r="O610" s="30"/>
      <c r="P610" s="30"/>
      <c r="Q610" s="67"/>
      <c r="AA610" s="68"/>
      <c r="AC610" s="65"/>
    </row>
    <row r="611" spans="7:29" ht="12.75" x14ac:dyDescent="0.2">
      <c r="G611" s="64"/>
      <c r="H611" s="64"/>
      <c r="K611" s="64"/>
      <c r="M611" s="28"/>
      <c r="O611" s="30"/>
      <c r="P611" s="30"/>
      <c r="Q611" s="67"/>
      <c r="AA611" s="68"/>
      <c r="AC611" s="65"/>
    </row>
    <row r="612" spans="7:29" ht="12.75" x14ac:dyDescent="0.2">
      <c r="G612" s="64"/>
      <c r="H612" s="64"/>
      <c r="K612" s="64"/>
      <c r="M612" s="28"/>
      <c r="O612" s="30"/>
      <c r="P612" s="30"/>
      <c r="Q612" s="67"/>
      <c r="AA612" s="68"/>
      <c r="AC612" s="65"/>
    </row>
    <row r="613" spans="7:29" ht="12.75" x14ac:dyDescent="0.2">
      <c r="G613" s="64"/>
      <c r="H613" s="64"/>
      <c r="K613" s="64"/>
      <c r="M613" s="28"/>
      <c r="O613" s="30"/>
      <c r="P613" s="30"/>
      <c r="Q613" s="67"/>
      <c r="AA613" s="68"/>
      <c r="AC613" s="65"/>
    </row>
    <row r="614" spans="7:29" ht="12.75" x14ac:dyDescent="0.2">
      <c r="G614" s="64"/>
      <c r="H614" s="64"/>
      <c r="K614" s="64"/>
      <c r="M614" s="28"/>
      <c r="O614" s="30"/>
      <c r="P614" s="30"/>
      <c r="Q614" s="67"/>
      <c r="AA614" s="68"/>
      <c r="AC614" s="65"/>
    </row>
    <row r="615" spans="7:29" ht="12.75" x14ac:dyDescent="0.2">
      <c r="G615" s="64"/>
      <c r="H615" s="64"/>
      <c r="K615" s="64"/>
      <c r="M615" s="28"/>
      <c r="O615" s="30"/>
      <c r="P615" s="30"/>
      <c r="Q615" s="67"/>
      <c r="AA615" s="68"/>
      <c r="AC615" s="65"/>
    </row>
    <row r="616" spans="7:29" ht="12.75" x14ac:dyDescent="0.2">
      <c r="G616" s="64"/>
      <c r="H616" s="64"/>
      <c r="K616" s="64"/>
      <c r="M616" s="28"/>
      <c r="O616" s="30"/>
      <c r="P616" s="30"/>
      <c r="Q616" s="67"/>
      <c r="AA616" s="68"/>
      <c r="AC616" s="65"/>
    </row>
    <row r="617" spans="7:29" ht="12.75" x14ac:dyDescent="0.2">
      <c r="G617" s="64"/>
      <c r="H617" s="64"/>
      <c r="K617" s="64"/>
      <c r="M617" s="28"/>
      <c r="O617" s="30"/>
      <c r="P617" s="30"/>
      <c r="Q617" s="67"/>
      <c r="AA617" s="68"/>
      <c r="AC617" s="65"/>
    </row>
    <row r="618" spans="7:29" ht="12.75" x14ac:dyDescent="0.2">
      <c r="G618" s="64"/>
      <c r="H618" s="64"/>
      <c r="K618" s="64"/>
      <c r="M618" s="28"/>
      <c r="O618" s="30"/>
      <c r="P618" s="30"/>
      <c r="Q618" s="67"/>
      <c r="AA618" s="68"/>
      <c r="AC618" s="65"/>
    </row>
    <row r="619" spans="7:29" ht="12.75" x14ac:dyDescent="0.2">
      <c r="G619" s="64"/>
      <c r="H619" s="64"/>
      <c r="K619" s="64"/>
      <c r="M619" s="28"/>
      <c r="O619" s="30"/>
      <c r="P619" s="30"/>
      <c r="Q619" s="67"/>
      <c r="AA619" s="68"/>
      <c r="AC619" s="65"/>
    </row>
    <row r="620" spans="7:29" ht="12.75" x14ac:dyDescent="0.2">
      <c r="G620" s="64"/>
      <c r="H620" s="64"/>
      <c r="K620" s="64"/>
      <c r="M620" s="28"/>
      <c r="O620" s="30"/>
      <c r="P620" s="30"/>
      <c r="Q620" s="67"/>
      <c r="AA620" s="68"/>
      <c r="AC620" s="65"/>
    </row>
    <row r="621" spans="7:29" ht="12.75" x14ac:dyDescent="0.2">
      <c r="G621" s="64"/>
      <c r="H621" s="64"/>
      <c r="K621" s="64"/>
      <c r="M621" s="28"/>
      <c r="O621" s="30"/>
      <c r="P621" s="30"/>
      <c r="Q621" s="67"/>
      <c r="AA621" s="68"/>
      <c r="AC621" s="65"/>
    </row>
    <row r="622" spans="7:29" ht="12.75" x14ac:dyDescent="0.2">
      <c r="G622" s="64"/>
      <c r="H622" s="64"/>
      <c r="K622" s="64"/>
      <c r="M622" s="28"/>
      <c r="O622" s="30"/>
      <c r="P622" s="30"/>
      <c r="Q622" s="67"/>
      <c r="AA622" s="68"/>
      <c r="AC622" s="65"/>
    </row>
    <row r="623" spans="7:29" ht="12.75" x14ac:dyDescent="0.2">
      <c r="G623" s="64"/>
      <c r="H623" s="64"/>
      <c r="K623" s="64"/>
      <c r="M623" s="28"/>
      <c r="O623" s="30"/>
      <c r="P623" s="30"/>
      <c r="Q623" s="67"/>
      <c r="AA623" s="68"/>
      <c r="AC623" s="65"/>
    </row>
    <row r="624" spans="7:29" ht="12.75" x14ac:dyDescent="0.2">
      <c r="G624" s="64"/>
      <c r="H624" s="64"/>
      <c r="K624" s="64"/>
      <c r="M624" s="28"/>
      <c r="O624" s="30"/>
      <c r="P624" s="30"/>
      <c r="Q624" s="67"/>
      <c r="AA624" s="68"/>
      <c r="AC624" s="65"/>
    </row>
    <row r="625" spans="7:29" ht="12.75" x14ac:dyDescent="0.2">
      <c r="G625" s="64"/>
      <c r="H625" s="64"/>
      <c r="K625" s="64"/>
      <c r="M625" s="28"/>
      <c r="O625" s="30"/>
      <c r="P625" s="30"/>
      <c r="Q625" s="67"/>
      <c r="AA625" s="68"/>
      <c r="AC625" s="65"/>
    </row>
    <row r="626" spans="7:29" ht="12.75" x14ac:dyDescent="0.2">
      <c r="G626" s="64"/>
      <c r="H626" s="64"/>
      <c r="K626" s="64"/>
      <c r="M626" s="28"/>
      <c r="O626" s="30"/>
      <c r="P626" s="30"/>
      <c r="Q626" s="67"/>
      <c r="AA626" s="68"/>
      <c r="AC626" s="65"/>
    </row>
    <row r="627" spans="7:29" ht="12.75" x14ac:dyDescent="0.2">
      <c r="G627" s="64"/>
      <c r="H627" s="64"/>
      <c r="K627" s="64"/>
      <c r="M627" s="28"/>
      <c r="O627" s="30"/>
      <c r="P627" s="30"/>
      <c r="Q627" s="67"/>
      <c r="AA627" s="68"/>
      <c r="AC627" s="65"/>
    </row>
    <row r="628" spans="7:29" ht="12.75" x14ac:dyDescent="0.2">
      <c r="G628" s="64"/>
      <c r="H628" s="64"/>
      <c r="K628" s="64"/>
      <c r="M628" s="28"/>
      <c r="O628" s="30"/>
      <c r="P628" s="30"/>
      <c r="Q628" s="67"/>
      <c r="AA628" s="68"/>
      <c r="AC628" s="65"/>
    </row>
    <row r="629" spans="7:29" ht="12.75" x14ac:dyDescent="0.2">
      <c r="G629" s="64"/>
      <c r="H629" s="64"/>
      <c r="K629" s="64"/>
      <c r="M629" s="28"/>
      <c r="O629" s="30"/>
      <c r="P629" s="30"/>
      <c r="Q629" s="67"/>
      <c r="AA629" s="68"/>
      <c r="AC629" s="65"/>
    </row>
    <row r="630" spans="7:29" ht="12.75" x14ac:dyDescent="0.2">
      <c r="G630" s="64"/>
      <c r="H630" s="64"/>
      <c r="K630" s="64"/>
      <c r="M630" s="28"/>
      <c r="O630" s="30"/>
      <c r="P630" s="30"/>
      <c r="Q630" s="67"/>
      <c r="AA630" s="68"/>
      <c r="AC630" s="65"/>
    </row>
    <row r="631" spans="7:29" ht="12.75" x14ac:dyDescent="0.2">
      <c r="G631" s="64"/>
      <c r="H631" s="64"/>
      <c r="K631" s="64"/>
      <c r="M631" s="28"/>
      <c r="O631" s="30"/>
      <c r="P631" s="30"/>
      <c r="Q631" s="67"/>
      <c r="AA631" s="68"/>
      <c r="AC631" s="65"/>
    </row>
    <row r="632" spans="7:29" ht="12.75" x14ac:dyDescent="0.2">
      <c r="G632" s="64"/>
      <c r="H632" s="64"/>
      <c r="K632" s="64"/>
      <c r="M632" s="28"/>
      <c r="O632" s="30"/>
      <c r="P632" s="30"/>
      <c r="Q632" s="67"/>
      <c r="AA632" s="68"/>
      <c r="AC632" s="65"/>
    </row>
    <row r="633" spans="7:29" ht="12.75" x14ac:dyDescent="0.2">
      <c r="G633" s="64"/>
      <c r="H633" s="64"/>
      <c r="K633" s="64"/>
      <c r="M633" s="28"/>
      <c r="O633" s="30"/>
      <c r="P633" s="30"/>
      <c r="Q633" s="67"/>
      <c r="AA633" s="68"/>
      <c r="AC633" s="65"/>
    </row>
    <row r="634" spans="7:29" ht="12.75" x14ac:dyDescent="0.2">
      <c r="G634" s="64"/>
      <c r="H634" s="64"/>
      <c r="K634" s="64"/>
      <c r="M634" s="28"/>
      <c r="O634" s="30"/>
      <c r="P634" s="30"/>
      <c r="Q634" s="67"/>
      <c r="AA634" s="68"/>
      <c r="AC634" s="65"/>
    </row>
    <row r="635" spans="7:29" ht="12.75" x14ac:dyDescent="0.2">
      <c r="G635" s="64"/>
      <c r="H635" s="64"/>
      <c r="K635" s="64"/>
      <c r="M635" s="28"/>
      <c r="O635" s="30"/>
      <c r="P635" s="30"/>
      <c r="Q635" s="67"/>
      <c r="AA635" s="68"/>
      <c r="AC635" s="65"/>
    </row>
    <row r="636" spans="7:29" ht="12.75" x14ac:dyDescent="0.2">
      <c r="G636" s="64"/>
      <c r="H636" s="64"/>
      <c r="K636" s="64"/>
      <c r="M636" s="28"/>
      <c r="O636" s="30"/>
      <c r="P636" s="30"/>
      <c r="Q636" s="67"/>
      <c r="AA636" s="68"/>
      <c r="AC636" s="65"/>
    </row>
    <row r="637" spans="7:29" ht="12.75" x14ac:dyDescent="0.2">
      <c r="G637" s="64"/>
      <c r="H637" s="64"/>
      <c r="K637" s="64"/>
      <c r="M637" s="28"/>
      <c r="O637" s="30"/>
      <c r="P637" s="30"/>
      <c r="Q637" s="67"/>
      <c r="AA637" s="68"/>
      <c r="AC637" s="65"/>
    </row>
    <row r="638" spans="7:29" ht="12.75" x14ac:dyDescent="0.2">
      <c r="G638" s="64"/>
      <c r="H638" s="64"/>
      <c r="K638" s="64"/>
      <c r="M638" s="28"/>
      <c r="O638" s="30"/>
      <c r="P638" s="30"/>
      <c r="Q638" s="67"/>
      <c r="AA638" s="68"/>
      <c r="AC638" s="65"/>
    </row>
    <row r="639" spans="7:29" ht="12.75" x14ac:dyDescent="0.2">
      <c r="G639" s="64"/>
      <c r="H639" s="64"/>
      <c r="K639" s="64"/>
      <c r="M639" s="28"/>
      <c r="O639" s="30"/>
      <c r="P639" s="30"/>
      <c r="Q639" s="67"/>
      <c r="AA639" s="68"/>
      <c r="AC639" s="65"/>
    </row>
    <row r="640" spans="7:29" ht="12.75" x14ac:dyDescent="0.2">
      <c r="G640" s="64"/>
      <c r="H640" s="64"/>
      <c r="K640" s="64"/>
      <c r="M640" s="28"/>
      <c r="O640" s="30"/>
      <c r="P640" s="30"/>
      <c r="Q640" s="67"/>
      <c r="AA640" s="68"/>
      <c r="AC640" s="65"/>
    </row>
    <row r="641" spans="7:29" ht="12.75" x14ac:dyDescent="0.2">
      <c r="G641" s="64"/>
      <c r="H641" s="64"/>
      <c r="K641" s="64"/>
      <c r="M641" s="28"/>
      <c r="O641" s="30"/>
      <c r="P641" s="30"/>
      <c r="Q641" s="67"/>
      <c r="AA641" s="68"/>
      <c r="AC641" s="65"/>
    </row>
    <row r="642" spans="7:29" ht="12.75" x14ac:dyDescent="0.2">
      <c r="G642" s="64"/>
      <c r="H642" s="64"/>
      <c r="K642" s="64"/>
      <c r="M642" s="28"/>
      <c r="O642" s="30"/>
      <c r="P642" s="30"/>
      <c r="Q642" s="67"/>
      <c r="AA642" s="68"/>
      <c r="AC642" s="65"/>
    </row>
    <row r="643" spans="7:29" ht="12.75" x14ac:dyDescent="0.2">
      <c r="G643" s="64"/>
      <c r="H643" s="64"/>
      <c r="K643" s="64"/>
      <c r="M643" s="28"/>
      <c r="O643" s="30"/>
      <c r="P643" s="30"/>
      <c r="Q643" s="67"/>
      <c r="AA643" s="68"/>
      <c r="AC643" s="65"/>
    </row>
    <row r="644" spans="7:29" ht="12.75" x14ac:dyDescent="0.2">
      <c r="G644" s="64"/>
      <c r="H644" s="64"/>
      <c r="K644" s="64"/>
      <c r="M644" s="28"/>
      <c r="O644" s="30"/>
      <c r="P644" s="30"/>
      <c r="Q644" s="67"/>
      <c r="AA644" s="68"/>
      <c r="AC644" s="65"/>
    </row>
    <row r="645" spans="7:29" ht="12.75" x14ac:dyDescent="0.2">
      <c r="G645" s="64"/>
      <c r="H645" s="64"/>
      <c r="K645" s="64"/>
      <c r="M645" s="28"/>
      <c r="O645" s="30"/>
      <c r="P645" s="30"/>
      <c r="Q645" s="67"/>
      <c r="AA645" s="68"/>
      <c r="AC645" s="65"/>
    </row>
    <row r="646" spans="7:29" ht="12.75" x14ac:dyDescent="0.2">
      <c r="G646" s="64"/>
      <c r="H646" s="64"/>
      <c r="K646" s="64"/>
      <c r="M646" s="28"/>
      <c r="O646" s="30"/>
      <c r="P646" s="30"/>
      <c r="Q646" s="67"/>
      <c r="AA646" s="68"/>
      <c r="AC646" s="65"/>
    </row>
    <row r="647" spans="7:29" ht="12.75" x14ac:dyDescent="0.2">
      <c r="G647" s="64"/>
      <c r="H647" s="64"/>
      <c r="K647" s="64"/>
      <c r="M647" s="28"/>
      <c r="O647" s="30"/>
      <c r="P647" s="30"/>
      <c r="Q647" s="67"/>
      <c r="AA647" s="68"/>
      <c r="AC647" s="65"/>
    </row>
    <row r="648" spans="7:29" ht="12.75" x14ac:dyDescent="0.2">
      <c r="G648" s="64"/>
      <c r="H648" s="64"/>
      <c r="K648" s="64"/>
      <c r="M648" s="28"/>
      <c r="O648" s="30"/>
      <c r="P648" s="30"/>
      <c r="Q648" s="67"/>
      <c r="AA648" s="68"/>
      <c r="AC648" s="65"/>
    </row>
    <row r="649" spans="7:29" ht="12.75" x14ac:dyDescent="0.2">
      <c r="G649" s="64"/>
      <c r="H649" s="64"/>
      <c r="K649" s="64"/>
      <c r="M649" s="28"/>
      <c r="O649" s="30"/>
      <c r="P649" s="30"/>
      <c r="Q649" s="67"/>
      <c r="AA649" s="68"/>
      <c r="AC649" s="65"/>
    </row>
    <row r="650" spans="7:29" ht="12.75" x14ac:dyDescent="0.2">
      <c r="G650" s="64"/>
      <c r="H650" s="64"/>
      <c r="K650" s="64"/>
      <c r="M650" s="28"/>
      <c r="O650" s="30"/>
      <c r="P650" s="30"/>
      <c r="Q650" s="67"/>
      <c r="AA650" s="68"/>
      <c r="AC650" s="65"/>
    </row>
    <row r="651" spans="7:29" ht="12.75" x14ac:dyDescent="0.2">
      <c r="G651" s="64"/>
      <c r="H651" s="64"/>
      <c r="K651" s="64"/>
      <c r="M651" s="28"/>
      <c r="O651" s="30"/>
      <c r="P651" s="30"/>
      <c r="Q651" s="67"/>
      <c r="AA651" s="68"/>
      <c r="AC651" s="65"/>
    </row>
    <row r="652" spans="7:29" ht="12.75" x14ac:dyDescent="0.2">
      <c r="G652" s="64"/>
      <c r="H652" s="64"/>
      <c r="K652" s="64"/>
      <c r="M652" s="28"/>
      <c r="O652" s="30"/>
      <c r="P652" s="30"/>
      <c r="Q652" s="67"/>
      <c r="AA652" s="68"/>
      <c r="AC652" s="65"/>
    </row>
    <row r="653" spans="7:29" ht="12.75" x14ac:dyDescent="0.2">
      <c r="G653" s="64"/>
      <c r="H653" s="64"/>
      <c r="K653" s="64"/>
      <c r="M653" s="28"/>
      <c r="O653" s="30"/>
      <c r="P653" s="30"/>
      <c r="Q653" s="67"/>
      <c r="AA653" s="68"/>
      <c r="AC653" s="65"/>
    </row>
    <row r="654" spans="7:29" ht="12.75" x14ac:dyDescent="0.2">
      <c r="G654" s="64"/>
      <c r="H654" s="64"/>
      <c r="K654" s="64"/>
      <c r="M654" s="28"/>
      <c r="O654" s="30"/>
      <c r="P654" s="30"/>
      <c r="Q654" s="67"/>
      <c r="AA654" s="68"/>
      <c r="AC654" s="65"/>
    </row>
    <row r="655" spans="7:29" ht="12.75" x14ac:dyDescent="0.2">
      <c r="G655" s="64"/>
      <c r="H655" s="64"/>
      <c r="K655" s="64"/>
      <c r="M655" s="28"/>
      <c r="O655" s="30"/>
      <c r="P655" s="30"/>
      <c r="Q655" s="67"/>
      <c r="AA655" s="68"/>
      <c r="AC655" s="65"/>
    </row>
    <row r="656" spans="7:29" ht="12.75" x14ac:dyDescent="0.2">
      <c r="G656" s="64"/>
      <c r="H656" s="64"/>
      <c r="K656" s="64"/>
      <c r="M656" s="28"/>
      <c r="O656" s="30"/>
      <c r="P656" s="30"/>
      <c r="Q656" s="67"/>
      <c r="AA656" s="68"/>
      <c r="AC656" s="65"/>
    </row>
    <row r="657" spans="7:29" ht="12.75" x14ac:dyDescent="0.2">
      <c r="G657" s="64"/>
      <c r="H657" s="64"/>
      <c r="K657" s="64"/>
      <c r="M657" s="28"/>
      <c r="O657" s="30"/>
      <c r="P657" s="30"/>
      <c r="Q657" s="67"/>
      <c r="AA657" s="68"/>
      <c r="AC657" s="65"/>
    </row>
    <row r="658" spans="7:29" ht="12.75" x14ac:dyDescent="0.2">
      <c r="G658" s="64"/>
      <c r="H658" s="64"/>
      <c r="K658" s="64"/>
      <c r="M658" s="28"/>
      <c r="O658" s="30"/>
      <c r="P658" s="30"/>
      <c r="Q658" s="67"/>
      <c r="AA658" s="68"/>
      <c r="AC658" s="65"/>
    </row>
    <row r="659" spans="7:29" ht="12.75" x14ac:dyDescent="0.2">
      <c r="G659" s="64"/>
      <c r="H659" s="64"/>
      <c r="K659" s="64"/>
      <c r="M659" s="28"/>
      <c r="O659" s="30"/>
      <c r="P659" s="30"/>
      <c r="Q659" s="67"/>
      <c r="AA659" s="68"/>
      <c r="AC659" s="65"/>
    </row>
    <row r="660" spans="7:29" ht="12.75" x14ac:dyDescent="0.2">
      <c r="G660" s="64"/>
      <c r="H660" s="64"/>
      <c r="K660" s="64"/>
      <c r="M660" s="28"/>
      <c r="O660" s="30"/>
      <c r="P660" s="30"/>
      <c r="Q660" s="67"/>
      <c r="AA660" s="68"/>
      <c r="AC660" s="65"/>
    </row>
    <row r="661" spans="7:29" ht="12.75" x14ac:dyDescent="0.2">
      <c r="G661" s="64"/>
      <c r="H661" s="64"/>
      <c r="K661" s="64"/>
      <c r="M661" s="28"/>
      <c r="O661" s="30"/>
      <c r="P661" s="30"/>
      <c r="Q661" s="67"/>
      <c r="AA661" s="68"/>
      <c r="AC661" s="65"/>
    </row>
    <row r="662" spans="7:29" ht="12.75" x14ac:dyDescent="0.2">
      <c r="G662" s="64"/>
      <c r="H662" s="64"/>
      <c r="K662" s="64"/>
      <c r="M662" s="28"/>
      <c r="O662" s="30"/>
      <c r="P662" s="30"/>
      <c r="Q662" s="67"/>
      <c r="AA662" s="68"/>
      <c r="AC662" s="65"/>
    </row>
    <row r="663" spans="7:29" ht="12.75" x14ac:dyDescent="0.2">
      <c r="G663" s="64"/>
      <c r="H663" s="64"/>
      <c r="K663" s="64"/>
      <c r="M663" s="28"/>
      <c r="O663" s="30"/>
      <c r="P663" s="30"/>
      <c r="Q663" s="67"/>
      <c r="AA663" s="68"/>
      <c r="AC663" s="65"/>
    </row>
    <row r="664" spans="7:29" ht="12.75" x14ac:dyDescent="0.2">
      <c r="G664" s="64"/>
      <c r="H664" s="64"/>
      <c r="K664" s="64"/>
      <c r="M664" s="28"/>
      <c r="O664" s="30"/>
      <c r="P664" s="30"/>
      <c r="Q664" s="67"/>
      <c r="AA664" s="68"/>
      <c r="AC664" s="65"/>
    </row>
    <row r="665" spans="7:29" ht="12.75" x14ac:dyDescent="0.2">
      <c r="G665" s="64"/>
      <c r="H665" s="64"/>
      <c r="K665" s="64"/>
      <c r="M665" s="28"/>
      <c r="O665" s="30"/>
      <c r="P665" s="30"/>
      <c r="Q665" s="67"/>
      <c r="AA665" s="68"/>
      <c r="AC665" s="65"/>
    </row>
    <row r="666" spans="7:29" ht="12.75" x14ac:dyDescent="0.2">
      <c r="G666" s="64"/>
      <c r="H666" s="64"/>
      <c r="K666" s="64"/>
      <c r="M666" s="28"/>
      <c r="O666" s="30"/>
      <c r="P666" s="30"/>
      <c r="Q666" s="67"/>
      <c r="AA666" s="68"/>
      <c r="AC666" s="65"/>
    </row>
    <row r="667" spans="7:29" ht="12.75" x14ac:dyDescent="0.2">
      <c r="G667" s="64"/>
      <c r="H667" s="64"/>
      <c r="K667" s="64"/>
      <c r="M667" s="28"/>
      <c r="O667" s="30"/>
      <c r="P667" s="30"/>
      <c r="Q667" s="67"/>
      <c r="AA667" s="68"/>
      <c r="AC667" s="65"/>
    </row>
    <row r="668" spans="7:29" ht="12.75" x14ac:dyDescent="0.2">
      <c r="G668" s="64"/>
      <c r="H668" s="64"/>
      <c r="K668" s="64"/>
      <c r="M668" s="28"/>
      <c r="O668" s="30"/>
      <c r="P668" s="30"/>
      <c r="Q668" s="67"/>
      <c r="AA668" s="68"/>
      <c r="AC668" s="65"/>
    </row>
    <row r="669" spans="7:29" ht="12.75" x14ac:dyDescent="0.2">
      <c r="G669" s="64"/>
      <c r="H669" s="64"/>
      <c r="K669" s="64"/>
      <c r="M669" s="28"/>
      <c r="O669" s="30"/>
      <c r="P669" s="30"/>
      <c r="Q669" s="67"/>
      <c r="AA669" s="68"/>
      <c r="AC669" s="65"/>
    </row>
    <row r="670" spans="7:29" ht="12.75" x14ac:dyDescent="0.2">
      <c r="G670" s="64"/>
      <c r="H670" s="64"/>
      <c r="K670" s="64"/>
      <c r="M670" s="28"/>
      <c r="O670" s="30"/>
      <c r="P670" s="30"/>
      <c r="Q670" s="67"/>
      <c r="AA670" s="68"/>
      <c r="AC670" s="65"/>
    </row>
    <row r="671" spans="7:29" ht="12.75" x14ac:dyDescent="0.2">
      <c r="G671" s="64"/>
      <c r="H671" s="64"/>
      <c r="K671" s="64"/>
      <c r="M671" s="28"/>
      <c r="O671" s="30"/>
      <c r="P671" s="30"/>
      <c r="Q671" s="67"/>
      <c r="AA671" s="68"/>
      <c r="AC671" s="65"/>
    </row>
    <row r="672" spans="7:29" ht="12.75" x14ac:dyDescent="0.2">
      <c r="G672" s="64"/>
      <c r="H672" s="64"/>
      <c r="K672" s="64"/>
      <c r="M672" s="28"/>
      <c r="O672" s="30"/>
      <c r="P672" s="30"/>
      <c r="Q672" s="67"/>
      <c r="AA672" s="68"/>
      <c r="AC672" s="65"/>
    </row>
    <row r="673" spans="7:29" ht="12.75" x14ac:dyDescent="0.2">
      <c r="G673" s="64"/>
      <c r="H673" s="64"/>
      <c r="K673" s="64"/>
      <c r="M673" s="28"/>
      <c r="O673" s="30"/>
      <c r="P673" s="30"/>
      <c r="Q673" s="67"/>
      <c r="AA673" s="68"/>
      <c r="AC673" s="65"/>
    </row>
    <row r="674" spans="7:29" ht="12.75" x14ac:dyDescent="0.2">
      <c r="G674" s="64"/>
      <c r="H674" s="64"/>
      <c r="K674" s="64"/>
      <c r="M674" s="28"/>
      <c r="O674" s="30"/>
      <c r="P674" s="30"/>
      <c r="Q674" s="67"/>
      <c r="AA674" s="68"/>
      <c r="AC674" s="65"/>
    </row>
    <row r="675" spans="7:29" ht="12.75" x14ac:dyDescent="0.2">
      <c r="G675" s="64"/>
      <c r="H675" s="64"/>
      <c r="K675" s="64"/>
      <c r="M675" s="28"/>
      <c r="O675" s="30"/>
      <c r="P675" s="30"/>
      <c r="Q675" s="67"/>
      <c r="AA675" s="68"/>
      <c r="AC675" s="65"/>
    </row>
    <row r="676" spans="7:29" ht="12.75" x14ac:dyDescent="0.2">
      <c r="G676" s="64"/>
      <c r="H676" s="64"/>
      <c r="K676" s="64"/>
      <c r="M676" s="28"/>
      <c r="O676" s="30"/>
      <c r="P676" s="30"/>
      <c r="Q676" s="67"/>
      <c r="AA676" s="68"/>
      <c r="AC676" s="65"/>
    </row>
    <row r="677" spans="7:29" ht="12.75" x14ac:dyDescent="0.2">
      <c r="G677" s="64"/>
      <c r="H677" s="64"/>
      <c r="K677" s="64"/>
      <c r="M677" s="28"/>
      <c r="O677" s="30"/>
      <c r="P677" s="30"/>
      <c r="Q677" s="67"/>
      <c r="AA677" s="68"/>
      <c r="AC677" s="65"/>
    </row>
    <row r="678" spans="7:29" ht="12.75" x14ac:dyDescent="0.2">
      <c r="G678" s="64"/>
      <c r="H678" s="64"/>
      <c r="K678" s="64"/>
      <c r="M678" s="28"/>
      <c r="O678" s="30"/>
      <c r="P678" s="30"/>
      <c r="Q678" s="67"/>
      <c r="AA678" s="68"/>
      <c r="AC678" s="65"/>
    </row>
    <row r="679" spans="7:29" ht="12.75" x14ac:dyDescent="0.2">
      <c r="G679" s="64"/>
      <c r="H679" s="64"/>
      <c r="K679" s="64"/>
      <c r="M679" s="28"/>
      <c r="O679" s="30"/>
      <c r="P679" s="30"/>
      <c r="Q679" s="67"/>
      <c r="AA679" s="68"/>
      <c r="AC679" s="65"/>
    </row>
    <row r="680" spans="7:29" ht="12.75" x14ac:dyDescent="0.2">
      <c r="G680" s="64"/>
      <c r="H680" s="64"/>
      <c r="K680" s="64"/>
      <c r="M680" s="28"/>
      <c r="O680" s="30"/>
      <c r="P680" s="30"/>
      <c r="Q680" s="67"/>
      <c r="AA680" s="68"/>
      <c r="AC680" s="65"/>
    </row>
    <row r="681" spans="7:29" ht="12.75" x14ac:dyDescent="0.2">
      <c r="G681" s="64"/>
      <c r="H681" s="64"/>
      <c r="K681" s="64"/>
      <c r="M681" s="28"/>
      <c r="O681" s="30"/>
      <c r="P681" s="30"/>
      <c r="Q681" s="67"/>
      <c r="AA681" s="68"/>
      <c r="AC681" s="65"/>
    </row>
    <row r="682" spans="7:29" ht="12.75" x14ac:dyDescent="0.2">
      <c r="G682" s="64"/>
      <c r="H682" s="64"/>
      <c r="K682" s="64"/>
      <c r="M682" s="28"/>
      <c r="O682" s="30"/>
      <c r="P682" s="30"/>
      <c r="Q682" s="67"/>
      <c r="AA682" s="68"/>
      <c r="AC682" s="65"/>
    </row>
    <row r="683" spans="7:29" ht="12.75" x14ac:dyDescent="0.2">
      <c r="G683" s="64"/>
      <c r="H683" s="64"/>
      <c r="K683" s="64"/>
      <c r="M683" s="28"/>
      <c r="O683" s="30"/>
      <c r="P683" s="30"/>
      <c r="Q683" s="67"/>
      <c r="AA683" s="68"/>
      <c r="AC683" s="65"/>
    </row>
    <row r="684" spans="7:29" ht="12.75" x14ac:dyDescent="0.2">
      <c r="G684" s="64"/>
      <c r="H684" s="64"/>
      <c r="K684" s="64"/>
      <c r="M684" s="28"/>
      <c r="O684" s="30"/>
      <c r="P684" s="30"/>
      <c r="Q684" s="67"/>
      <c r="AA684" s="68"/>
      <c r="AC684" s="65"/>
    </row>
    <row r="685" spans="7:29" ht="12.75" x14ac:dyDescent="0.2">
      <c r="G685" s="64"/>
      <c r="H685" s="64"/>
      <c r="K685" s="64"/>
      <c r="M685" s="28"/>
      <c r="O685" s="30"/>
      <c r="P685" s="30"/>
      <c r="Q685" s="67"/>
      <c r="AA685" s="68"/>
      <c r="AC685" s="65"/>
    </row>
    <row r="686" spans="7:29" ht="12.75" x14ac:dyDescent="0.2">
      <c r="G686" s="64"/>
      <c r="H686" s="64"/>
      <c r="K686" s="64"/>
      <c r="M686" s="28"/>
      <c r="O686" s="30"/>
      <c r="P686" s="30"/>
      <c r="Q686" s="67"/>
      <c r="AA686" s="68"/>
      <c r="AC686" s="65"/>
    </row>
    <row r="687" spans="7:29" ht="12.75" x14ac:dyDescent="0.2">
      <c r="G687" s="64"/>
      <c r="H687" s="64"/>
      <c r="K687" s="64"/>
      <c r="M687" s="28"/>
      <c r="O687" s="30"/>
      <c r="P687" s="30"/>
      <c r="Q687" s="67"/>
      <c r="AA687" s="68"/>
      <c r="AC687" s="65"/>
    </row>
    <row r="688" spans="7:29" ht="12.75" x14ac:dyDescent="0.2">
      <c r="G688" s="64"/>
      <c r="H688" s="64"/>
      <c r="K688" s="64"/>
      <c r="M688" s="28"/>
      <c r="O688" s="30"/>
      <c r="P688" s="30"/>
      <c r="Q688" s="67"/>
      <c r="AA688" s="68"/>
      <c r="AC688" s="65"/>
    </row>
    <row r="689" spans="7:29" ht="12.75" x14ac:dyDescent="0.2">
      <c r="G689" s="64"/>
      <c r="H689" s="64"/>
      <c r="K689" s="64"/>
      <c r="M689" s="28"/>
      <c r="O689" s="30"/>
      <c r="P689" s="30"/>
      <c r="Q689" s="67"/>
      <c r="AA689" s="68"/>
      <c r="AC689" s="65"/>
    </row>
    <row r="690" spans="7:29" ht="12.75" x14ac:dyDescent="0.2">
      <c r="G690" s="64"/>
      <c r="H690" s="64"/>
      <c r="K690" s="64"/>
      <c r="M690" s="28"/>
      <c r="O690" s="30"/>
      <c r="P690" s="30"/>
      <c r="Q690" s="67"/>
      <c r="AA690" s="68"/>
      <c r="AC690" s="65"/>
    </row>
    <row r="691" spans="7:29" ht="12.75" x14ac:dyDescent="0.2">
      <c r="G691" s="64"/>
      <c r="H691" s="64"/>
      <c r="K691" s="64"/>
      <c r="M691" s="28"/>
      <c r="O691" s="30"/>
      <c r="P691" s="30"/>
      <c r="Q691" s="67"/>
      <c r="AA691" s="68"/>
      <c r="AC691" s="65"/>
    </row>
    <row r="692" spans="7:29" ht="12.75" x14ac:dyDescent="0.2">
      <c r="G692" s="64"/>
      <c r="H692" s="64"/>
      <c r="K692" s="64"/>
      <c r="M692" s="28"/>
      <c r="O692" s="30"/>
      <c r="P692" s="30"/>
      <c r="Q692" s="67"/>
      <c r="AA692" s="68"/>
      <c r="AC692" s="65"/>
    </row>
    <row r="693" spans="7:29" ht="12.75" x14ac:dyDescent="0.2">
      <c r="G693" s="64"/>
      <c r="H693" s="64"/>
      <c r="K693" s="64"/>
      <c r="M693" s="28"/>
      <c r="O693" s="30"/>
      <c r="P693" s="30"/>
      <c r="Q693" s="67"/>
      <c r="AA693" s="68"/>
      <c r="AC693" s="65"/>
    </row>
    <row r="694" spans="7:29" ht="12.75" x14ac:dyDescent="0.2">
      <c r="G694" s="64"/>
      <c r="H694" s="64"/>
      <c r="K694" s="64"/>
      <c r="M694" s="28"/>
      <c r="O694" s="30"/>
      <c r="P694" s="30"/>
      <c r="Q694" s="67"/>
      <c r="AA694" s="68"/>
      <c r="AC694" s="65"/>
    </row>
    <row r="695" spans="7:29" ht="12.75" x14ac:dyDescent="0.2">
      <c r="G695" s="64"/>
      <c r="H695" s="64"/>
      <c r="K695" s="64"/>
      <c r="M695" s="28"/>
      <c r="O695" s="30"/>
      <c r="P695" s="30"/>
      <c r="Q695" s="67"/>
      <c r="AA695" s="68"/>
      <c r="AC695" s="65"/>
    </row>
    <row r="696" spans="7:29" ht="12.75" x14ac:dyDescent="0.2">
      <c r="G696" s="64"/>
      <c r="H696" s="64"/>
      <c r="K696" s="64"/>
      <c r="M696" s="28"/>
      <c r="O696" s="30"/>
      <c r="P696" s="30"/>
      <c r="Q696" s="67"/>
      <c r="AA696" s="68"/>
      <c r="AC696" s="65"/>
    </row>
    <row r="697" spans="7:29" ht="12.75" x14ac:dyDescent="0.2">
      <c r="G697" s="64"/>
      <c r="H697" s="64"/>
      <c r="K697" s="64"/>
      <c r="M697" s="28"/>
      <c r="O697" s="30"/>
      <c r="P697" s="30"/>
      <c r="Q697" s="67"/>
      <c r="AA697" s="68"/>
      <c r="AC697" s="65"/>
    </row>
    <row r="698" spans="7:29" ht="12.75" x14ac:dyDescent="0.2">
      <c r="G698" s="64"/>
      <c r="H698" s="64"/>
      <c r="K698" s="64"/>
      <c r="M698" s="28"/>
      <c r="O698" s="30"/>
      <c r="P698" s="30"/>
      <c r="Q698" s="67"/>
      <c r="AA698" s="68"/>
      <c r="AC698" s="65"/>
    </row>
    <row r="699" spans="7:29" ht="12.75" x14ac:dyDescent="0.2">
      <c r="G699" s="64"/>
      <c r="H699" s="64"/>
      <c r="K699" s="64"/>
      <c r="M699" s="28"/>
      <c r="O699" s="30"/>
      <c r="P699" s="30"/>
      <c r="Q699" s="67"/>
      <c r="AA699" s="68"/>
      <c r="AC699" s="65"/>
    </row>
    <row r="700" spans="7:29" ht="12.75" x14ac:dyDescent="0.2">
      <c r="G700" s="64"/>
      <c r="H700" s="64"/>
      <c r="K700" s="64"/>
      <c r="M700" s="28"/>
      <c r="O700" s="30"/>
      <c r="P700" s="30"/>
      <c r="Q700" s="67"/>
      <c r="AA700" s="68"/>
      <c r="AC700" s="65"/>
    </row>
    <row r="701" spans="7:29" ht="12.75" x14ac:dyDescent="0.2">
      <c r="G701" s="64"/>
      <c r="H701" s="64"/>
      <c r="K701" s="64"/>
      <c r="M701" s="28"/>
      <c r="O701" s="30"/>
      <c r="P701" s="30"/>
      <c r="Q701" s="67"/>
      <c r="AA701" s="68"/>
      <c r="AC701" s="65"/>
    </row>
    <row r="702" spans="7:29" ht="12.75" x14ac:dyDescent="0.2">
      <c r="G702" s="64"/>
      <c r="H702" s="64"/>
      <c r="K702" s="64"/>
      <c r="M702" s="28"/>
      <c r="O702" s="30"/>
      <c r="P702" s="30"/>
      <c r="Q702" s="67"/>
      <c r="AA702" s="68"/>
      <c r="AC702" s="65"/>
    </row>
    <row r="703" spans="7:29" ht="12.75" x14ac:dyDescent="0.2">
      <c r="G703" s="64"/>
      <c r="H703" s="64"/>
      <c r="K703" s="64"/>
      <c r="M703" s="28"/>
      <c r="O703" s="30"/>
      <c r="P703" s="30"/>
      <c r="Q703" s="67"/>
      <c r="AA703" s="68"/>
      <c r="AC703" s="65"/>
    </row>
    <row r="704" spans="7:29" ht="12.75" x14ac:dyDescent="0.2">
      <c r="G704" s="64"/>
      <c r="H704" s="64"/>
      <c r="K704" s="64"/>
      <c r="M704" s="28"/>
      <c r="O704" s="30"/>
      <c r="P704" s="30"/>
      <c r="Q704" s="67"/>
      <c r="AA704" s="68"/>
      <c r="AC704" s="65"/>
    </row>
    <row r="705" spans="7:29" ht="12.75" x14ac:dyDescent="0.2">
      <c r="G705" s="64"/>
      <c r="H705" s="64"/>
      <c r="K705" s="64"/>
      <c r="M705" s="28"/>
      <c r="O705" s="30"/>
      <c r="P705" s="30"/>
      <c r="Q705" s="67"/>
      <c r="AA705" s="68"/>
      <c r="AC705" s="65"/>
    </row>
    <row r="706" spans="7:29" ht="12.75" x14ac:dyDescent="0.2">
      <c r="G706" s="64"/>
      <c r="H706" s="64"/>
      <c r="K706" s="64"/>
      <c r="M706" s="28"/>
      <c r="O706" s="30"/>
      <c r="P706" s="30"/>
      <c r="Q706" s="67"/>
      <c r="AA706" s="68"/>
      <c r="AC706" s="65"/>
    </row>
    <row r="707" spans="7:29" ht="12.75" x14ac:dyDescent="0.2">
      <c r="G707" s="64"/>
      <c r="H707" s="64"/>
      <c r="K707" s="64"/>
      <c r="M707" s="28"/>
      <c r="O707" s="30"/>
      <c r="P707" s="30"/>
      <c r="Q707" s="67"/>
      <c r="AA707" s="68"/>
      <c r="AC707" s="65"/>
    </row>
    <row r="708" spans="7:29" ht="12.75" x14ac:dyDescent="0.2">
      <c r="G708" s="64"/>
      <c r="H708" s="64"/>
      <c r="K708" s="64"/>
      <c r="M708" s="28"/>
      <c r="O708" s="30"/>
      <c r="P708" s="30"/>
      <c r="Q708" s="67"/>
      <c r="AA708" s="68"/>
      <c r="AC708" s="65"/>
    </row>
    <row r="709" spans="7:29" ht="12.75" x14ac:dyDescent="0.2">
      <c r="G709" s="64"/>
      <c r="H709" s="64"/>
      <c r="K709" s="64"/>
      <c r="M709" s="28"/>
      <c r="O709" s="30"/>
      <c r="P709" s="30"/>
      <c r="Q709" s="67"/>
      <c r="AA709" s="68"/>
      <c r="AC709" s="65"/>
    </row>
    <row r="710" spans="7:29" ht="12.75" x14ac:dyDescent="0.2">
      <c r="G710" s="64"/>
      <c r="H710" s="64"/>
      <c r="K710" s="64"/>
      <c r="M710" s="28"/>
      <c r="O710" s="30"/>
      <c r="P710" s="30"/>
      <c r="Q710" s="67"/>
      <c r="AA710" s="68"/>
      <c r="AC710" s="65"/>
    </row>
    <row r="711" spans="7:29" ht="12.75" x14ac:dyDescent="0.2">
      <c r="G711" s="64"/>
      <c r="H711" s="64"/>
      <c r="K711" s="64"/>
      <c r="M711" s="28"/>
      <c r="O711" s="30"/>
      <c r="P711" s="30"/>
      <c r="Q711" s="67"/>
      <c r="AA711" s="68"/>
      <c r="AC711" s="65"/>
    </row>
    <row r="712" spans="7:29" ht="12.75" x14ac:dyDescent="0.2">
      <c r="G712" s="64"/>
      <c r="H712" s="64"/>
      <c r="K712" s="64"/>
      <c r="M712" s="28"/>
      <c r="O712" s="30"/>
      <c r="P712" s="30"/>
      <c r="Q712" s="67"/>
      <c r="AA712" s="68"/>
      <c r="AC712" s="65"/>
    </row>
    <row r="713" spans="7:29" ht="12.75" x14ac:dyDescent="0.2">
      <c r="G713" s="64"/>
      <c r="H713" s="64"/>
      <c r="K713" s="64"/>
      <c r="M713" s="28"/>
      <c r="O713" s="30"/>
      <c r="P713" s="30"/>
      <c r="Q713" s="67"/>
      <c r="AA713" s="68"/>
      <c r="AC713" s="65"/>
    </row>
    <row r="714" spans="7:29" ht="12.75" x14ac:dyDescent="0.2">
      <c r="G714" s="64"/>
      <c r="H714" s="64"/>
      <c r="K714" s="64"/>
      <c r="M714" s="28"/>
      <c r="O714" s="30"/>
      <c r="P714" s="30"/>
      <c r="Q714" s="67"/>
      <c r="AA714" s="68"/>
      <c r="AC714" s="65"/>
    </row>
    <row r="715" spans="7:29" ht="12.75" x14ac:dyDescent="0.2">
      <c r="G715" s="64"/>
      <c r="H715" s="64"/>
      <c r="K715" s="64"/>
      <c r="M715" s="28"/>
      <c r="O715" s="30"/>
      <c r="P715" s="30"/>
      <c r="Q715" s="67"/>
      <c r="AA715" s="68"/>
      <c r="AC715" s="65"/>
    </row>
    <row r="716" spans="7:29" ht="12.75" x14ac:dyDescent="0.2">
      <c r="G716" s="64"/>
      <c r="H716" s="64"/>
      <c r="K716" s="64"/>
      <c r="M716" s="28"/>
      <c r="O716" s="30"/>
      <c r="P716" s="30"/>
      <c r="Q716" s="67"/>
      <c r="AA716" s="68"/>
      <c r="AC716" s="65"/>
    </row>
    <row r="717" spans="7:29" ht="12.75" x14ac:dyDescent="0.2">
      <c r="G717" s="64"/>
      <c r="H717" s="64"/>
      <c r="K717" s="64"/>
      <c r="M717" s="28"/>
      <c r="O717" s="30"/>
      <c r="P717" s="30"/>
      <c r="Q717" s="67"/>
      <c r="AA717" s="68"/>
      <c r="AC717" s="65"/>
    </row>
    <row r="718" spans="7:29" ht="12.75" x14ac:dyDescent="0.2">
      <c r="G718" s="64"/>
      <c r="H718" s="64"/>
      <c r="K718" s="64"/>
      <c r="M718" s="28"/>
      <c r="O718" s="30"/>
      <c r="P718" s="30"/>
      <c r="Q718" s="67"/>
      <c r="AA718" s="68"/>
      <c r="AC718" s="65"/>
    </row>
    <row r="719" spans="7:29" ht="12.75" x14ac:dyDescent="0.2">
      <c r="G719" s="64"/>
      <c r="H719" s="64"/>
      <c r="K719" s="64"/>
      <c r="M719" s="28"/>
      <c r="O719" s="30"/>
      <c r="P719" s="30"/>
      <c r="Q719" s="67"/>
      <c r="AA719" s="68"/>
      <c r="AC719" s="65"/>
    </row>
    <row r="720" spans="7:29" ht="12.75" x14ac:dyDescent="0.2">
      <c r="G720" s="64"/>
      <c r="H720" s="64"/>
      <c r="K720" s="64"/>
      <c r="M720" s="28"/>
      <c r="O720" s="30"/>
      <c r="P720" s="30"/>
      <c r="Q720" s="67"/>
      <c r="AA720" s="68"/>
      <c r="AC720" s="65"/>
    </row>
    <row r="721" spans="7:29" ht="12.75" x14ac:dyDescent="0.2">
      <c r="G721" s="64"/>
      <c r="H721" s="64"/>
      <c r="K721" s="64"/>
      <c r="M721" s="28"/>
      <c r="O721" s="30"/>
      <c r="P721" s="30"/>
      <c r="Q721" s="67"/>
      <c r="AA721" s="68"/>
      <c r="AC721" s="65"/>
    </row>
    <row r="722" spans="7:29" ht="12.75" x14ac:dyDescent="0.2">
      <c r="G722" s="64"/>
      <c r="H722" s="64"/>
      <c r="K722" s="64"/>
      <c r="M722" s="28"/>
      <c r="O722" s="30"/>
      <c r="P722" s="30"/>
      <c r="Q722" s="67"/>
      <c r="AA722" s="68"/>
      <c r="AC722" s="65"/>
    </row>
    <row r="723" spans="7:29" ht="12.75" x14ac:dyDescent="0.2">
      <c r="G723" s="64"/>
      <c r="H723" s="64"/>
      <c r="K723" s="64"/>
      <c r="M723" s="28"/>
      <c r="O723" s="30"/>
      <c r="P723" s="30"/>
      <c r="Q723" s="67"/>
      <c r="AA723" s="68"/>
      <c r="AC723" s="65"/>
    </row>
    <row r="724" spans="7:29" ht="12.75" x14ac:dyDescent="0.2">
      <c r="G724" s="64"/>
      <c r="H724" s="64"/>
      <c r="K724" s="64"/>
      <c r="M724" s="28"/>
      <c r="O724" s="30"/>
      <c r="P724" s="30"/>
      <c r="Q724" s="67"/>
      <c r="AA724" s="68"/>
      <c r="AC724" s="65"/>
    </row>
    <row r="725" spans="7:29" ht="12.75" x14ac:dyDescent="0.2">
      <c r="G725" s="64"/>
      <c r="H725" s="64"/>
      <c r="K725" s="64"/>
      <c r="M725" s="28"/>
      <c r="O725" s="30"/>
      <c r="P725" s="30"/>
      <c r="Q725" s="67"/>
      <c r="AA725" s="68"/>
      <c r="AC725" s="65"/>
    </row>
    <row r="726" spans="7:29" ht="12.75" x14ac:dyDescent="0.2">
      <c r="G726" s="64"/>
      <c r="H726" s="64"/>
      <c r="K726" s="64"/>
      <c r="M726" s="28"/>
      <c r="O726" s="30"/>
      <c r="P726" s="30"/>
      <c r="Q726" s="67"/>
      <c r="AA726" s="68"/>
      <c r="AC726" s="65"/>
    </row>
    <row r="727" spans="7:29" ht="12.75" x14ac:dyDescent="0.2">
      <c r="G727" s="64"/>
      <c r="H727" s="64"/>
      <c r="K727" s="64"/>
      <c r="M727" s="28"/>
      <c r="O727" s="30"/>
      <c r="P727" s="30"/>
      <c r="Q727" s="67"/>
      <c r="AA727" s="68"/>
      <c r="AC727" s="65"/>
    </row>
    <row r="728" spans="7:29" ht="12.75" x14ac:dyDescent="0.2">
      <c r="G728" s="64"/>
      <c r="H728" s="64"/>
      <c r="K728" s="64"/>
      <c r="M728" s="28"/>
      <c r="O728" s="30"/>
      <c r="P728" s="30"/>
      <c r="Q728" s="67"/>
      <c r="AA728" s="68"/>
      <c r="AC728" s="65"/>
    </row>
    <row r="729" spans="7:29" ht="12.75" x14ac:dyDescent="0.2">
      <c r="G729" s="64"/>
      <c r="H729" s="64"/>
      <c r="K729" s="64"/>
      <c r="M729" s="28"/>
      <c r="O729" s="30"/>
      <c r="P729" s="30"/>
      <c r="Q729" s="67"/>
      <c r="AA729" s="68"/>
      <c r="AC729" s="65"/>
    </row>
    <row r="730" spans="7:29" ht="12.75" x14ac:dyDescent="0.2">
      <c r="G730" s="64"/>
      <c r="H730" s="64"/>
      <c r="K730" s="64"/>
      <c r="M730" s="28"/>
      <c r="O730" s="30"/>
      <c r="P730" s="30"/>
      <c r="Q730" s="67"/>
      <c r="AA730" s="68"/>
      <c r="AC730" s="65"/>
    </row>
    <row r="731" spans="7:29" ht="12.75" x14ac:dyDescent="0.2">
      <c r="G731" s="64"/>
      <c r="H731" s="64"/>
      <c r="K731" s="64"/>
      <c r="M731" s="28"/>
      <c r="O731" s="30"/>
      <c r="P731" s="30"/>
      <c r="Q731" s="67"/>
      <c r="AA731" s="68"/>
      <c r="AC731" s="65"/>
    </row>
    <row r="732" spans="7:29" ht="12.75" x14ac:dyDescent="0.2">
      <c r="G732" s="64"/>
      <c r="H732" s="64"/>
      <c r="K732" s="64"/>
      <c r="M732" s="28"/>
      <c r="O732" s="30"/>
      <c r="P732" s="30"/>
      <c r="Q732" s="67"/>
      <c r="AA732" s="68"/>
      <c r="AC732" s="65"/>
    </row>
    <row r="733" spans="7:29" ht="12.75" x14ac:dyDescent="0.2">
      <c r="G733" s="64"/>
      <c r="H733" s="64"/>
      <c r="K733" s="64"/>
      <c r="M733" s="28"/>
      <c r="O733" s="30"/>
      <c r="P733" s="30"/>
      <c r="Q733" s="67"/>
      <c r="AA733" s="68"/>
      <c r="AC733" s="65"/>
    </row>
    <row r="734" spans="7:29" ht="12.75" x14ac:dyDescent="0.2">
      <c r="G734" s="64"/>
      <c r="H734" s="64"/>
      <c r="K734" s="64"/>
      <c r="M734" s="28"/>
      <c r="O734" s="30"/>
      <c r="P734" s="30"/>
      <c r="Q734" s="67"/>
      <c r="AA734" s="68"/>
      <c r="AC734" s="65"/>
    </row>
    <row r="735" spans="7:29" ht="12.75" x14ac:dyDescent="0.2">
      <c r="G735" s="64"/>
      <c r="H735" s="64"/>
      <c r="K735" s="64"/>
      <c r="M735" s="28"/>
      <c r="O735" s="30"/>
      <c r="P735" s="30"/>
      <c r="Q735" s="67"/>
      <c r="AA735" s="68"/>
      <c r="AC735" s="65"/>
    </row>
    <row r="736" spans="7:29" ht="12.75" x14ac:dyDescent="0.2">
      <c r="G736" s="64"/>
      <c r="H736" s="64"/>
      <c r="K736" s="64"/>
      <c r="M736" s="28"/>
      <c r="O736" s="30"/>
      <c r="P736" s="30"/>
      <c r="Q736" s="67"/>
      <c r="AA736" s="68"/>
      <c r="AC736" s="65"/>
    </row>
    <row r="737" spans="7:29" ht="12.75" x14ac:dyDescent="0.2">
      <c r="G737" s="64"/>
      <c r="H737" s="64"/>
      <c r="K737" s="64"/>
      <c r="M737" s="28"/>
      <c r="O737" s="30"/>
      <c r="P737" s="30"/>
      <c r="Q737" s="67"/>
      <c r="AA737" s="68"/>
      <c r="AC737" s="65"/>
    </row>
    <row r="738" spans="7:29" ht="12.75" x14ac:dyDescent="0.2">
      <c r="G738" s="64"/>
      <c r="H738" s="64"/>
      <c r="K738" s="64"/>
      <c r="M738" s="28"/>
      <c r="O738" s="30"/>
      <c r="P738" s="30"/>
      <c r="Q738" s="67"/>
      <c r="AA738" s="68"/>
      <c r="AC738" s="65"/>
    </row>
    <row r="739" spans="7:29" ht="12.75" x14ac:dyDescent="0.2">
      <c r="G739" s="64"/>
      <c r="H739" s="64"/>
      <c r="K739" s="64"/>
      <c r="M739" s="28"/>
      <c r="O739" s="30"/>
      <c r="P739" s="30"/>
      <c r="Q739" s="67"/>
      <c r="AA739" s="68"/>
      <c r="AC739" s="65"/>
    </row>
    <row r="740" spans="7:29" ht="12.75" x14ac:dyDescent="0.2">
      <c r="G740" s="64"/>
      <c r="H740" s="64"/>
      <c r="K740" s="64"/>
      <c r="M740" s="28"/>
      <c r="O740" s="30"/>
      <c r="P740" s="30"/>
      <c r="Q740" s="67"/>
      <c r="AA740" s="68"/>
      <c r="AC740" s="65"/>
    </row>
    <row r="741" spans="7:29" ht="12.75" x14ac:dyDescent="0.2">
      <c r="G741" s="64"/>
      <c r="H741" s="64"/>
      <c r="K741" s="64"/>
      <c r="M741" s="28"/>
      <c r="O741" s="30"/>
      <c r="P741" s="30"/>
      <c r="Q741" s="67"/>
      <c r="AA741" s="68"/>
      <c r="AC741" s="65"/>
    </row>
    <row r="742" spans="7:29" ht="12.75" x14ac:dyDescent="0.2">
      <c r="G742" s="64"/>
      <c r="H742" s="64"/>
      <c r="K742" s="64"/>
      <c r="M742" s="28"/>
      <c r="O742" s="30"/>
      <c r="P742" s="30"/>
      <c r="Q742" s="67"/>
      <c r="AA742" s="68"/>
      <c r="AC742" s="65"/>
    </row>
    <row r="743" spans="7:29" ht="12.75" x14ac:dyDescent="0.2">
      <c r="G743" s="64"/>
      <c r="H743" s="64"/>
      <c r="K743" s="64"/>
      <c r="M743" s="28"/>
      <c r="O743" s="30"/>
      <c r="P743" s="30"/>
      <c r="Q743" s="67"/>
      <c r="AA743" s="68"/>
      <c r="AC743" s="65"/>
    </row>
    <row r="744" spans="7:29" ht="12.75" x14ac:dyDescent="0.2">
      <c r="G744" s="64"/>
      <c r="H744" s="64"/>
      <c r="K744" s="64"/>
      <c r="M744" s="28"/>
      <c r="O744" s="30"/>
      <c r="P744" s="30"/>
      <c r="Q744" s="67"/>
      <c r="AA744" s="68"/>
      <c r="AC744" s="65"/>
    </row>
    <row r="745" spans="7:29" ht="12.75" x14ac:dyDescent="0.2">
      <c r="G745" s="64"/>
      <c r="H745" s="64"/>
      <c r="K745" s="64"/>
      <c r="M745" s="28"/>
      <c r="O745" s="30"/>
      <c r="P745" s="30"/>
      <c r="Q745" s="67"/>
      <c r="AA745" s="68"/>
      <c r="AC745" s="65"/>
    </row>
    <row r="746" spans="7:29" ht="12.75" x14ac:dyDescent="0.2">
      <c r="G746" s="64"/>
      <c r="H746" s="64"/>
      <c r="K746" s="64"/>
      <c r="M746" s="28"/>
      <c r="O746" s="30"/>
      <c r="P746" s="30"/>
      <c r="Q746" s="67"/>
      <c r="AA746" s="68"/>
      <c r="AC746" s="65"/>
    </row>
    <row r="747" spans="7:29" ht="12.75" x14ac:dyDescent="0.2">
      <c r="G747" s="64"/>
      <c r="H747" s="64"/>
      <c r="K747" s="64"/>
      <c r="M747" s="28"/>
      <c r="O747" s="30"/>
      <c r="P747" s="30"/>
      <c r="Q747" s="67"/>
      <c r="AA747" s="68"/>
      <c r="AC747" s="65"/>
    </row>
    <row r="748" spans="7:29" ht="12.75" x14ac:dyDescent="0.2">
      <c r="G748" s="64"/>
      <c r="H748" s="64"/>
      <c r="K748" s="64"/>
      <c r="M748" s="28"/>
      <c r="O748" s="30"/>
      <c r="P748" s="30"/>
      <c r="Q748" s="67"/>
      <c r="AA748" s="68"/>
      <c r="AC748" s="65"/>
    </row>
    <row r="749" spans="7:29" ht="12.75" x14ac:dyDescent="0.2">
      <c r="G749" s="64"/>
      <c r="H749" s="64"/>
      <c r="K749" s="64"/>
      <c r="M749" s="28"/>
      <c r="O749" s="30"/>
      <c r="P749" s="30"/>
      <c r="Q749" s="67"/>
      <c r="AA749" s="68"/>
      <c r="AC749" s="65"/>
    </row>
    <row r="750" spans="7:29" ht="12.75" x14ac:dyDescent="0.2">
      <c r="G750" s="64"/>
      <c r="H750" s="64"/>
      <c r="K750" s="64"/>
      <c r="M750" s="28"/>
      <c r="O750" s="30"/>
      <c r="P750" s="30"/>
      <c r="Q750" s="67"/>
      <c r="AA750" s="68"/>
      <c r="AC750" s="65"/>
    </row>
    <row r="751" spans="7:29" ht="12.75" x14ac:dyDescent="0.2">
      <c r="G751" s="64"/>
      <c r="H751" s="64"/>
      <c r="K751" s="64"/>
      <c r="M751" s="28"/>
      <c r="O751" s="30"/>
      <c r="P751" s="30"/>
      <c r="Q751" s="67"/>
      <c r="AA751" s="68"/>
      <c r="AC751" s="65"/>
    </row>
    <row r="752" spans="7:29" ht="12.75" x14ac:dyDescent="0.2">
      <c r="G752" s="64"/>
      <c r="H752" s="64"/>
      <c r="K752" s="64"/>
      <c r="M752" s="28"/>
      <c r="O752" s="30"/>
      <c r="P752" s="30"/>
      <c r="Q752" s="67"/>
      <c r="AA752" s="68"/>
      <c r="AC752" s="65"/>
    </row>
    <row r="753" spans="7:29" ht="12.75" x14ac:dyDescent="0.2">
      <c r="G753" s="64"/>
      <c r="H753" s="64"/>
      <c r="K753" s="64"/>
      <c r="M753" s="28"/>
      <c r="O753" s="30"/>
      <c r="P753" s="30"/>
      <c r="Q753" s="67"/>
      <c r="AA753" s="68"/>
      <c r="AC753" s="65"/>
    </row>
    <row r="754" spans="7:29" ht="12.75" x14ac:dyDescent="0.2">
      <c r="G754" s="64"/>
      <c r="H754" s="64"/>
      <c r="K754" s="64"/>
      <c r="M754" s="28"/>
      <c r="O754" s="30"/>
      <c r="P754" s="30"/>
      <c r="Q754" s="67"/>
      <c r="AA754" s="68"/>
      <c r="AC754" s="65"/>
    </row>
    <row r="755" spans="7:29" ht="12.75" x14ac:dyDescent="0.2">
      <c r="G755" s="64"/>
      <c r="H755" s="64"/>
      <c r="K755" s="64"/>
      <c r="M755" s="28"/>
      <c r="O755" s="30"/>
      <c r="P755" s="30"/>
      <c r="Q755" s="67"/>
      <c r="AA755" s="68"/>
      <c r="AC755" s="65"/>
    </row>
    <row r="756" spans="7:29" ht="12.75" x14ac:dyDescent="0.2">
      <c r="G756" s="64"/>
      <c r="H756" s="64"/>
      <c r="K756" s="64"/>
      <c r="M756" s="28"/>
      <c r="O756" s="30"/>
      <c r="P756" s="30"/>
      <c r="Q756" s="67"/>
      <c r="AA756" s="68"/>
      <c r="AC756" s="65"/>
    </row>
    <row r="757" spans="7:29" ht="12.75" x14ac:dyDescent="0.2">
      <c r="G757" s="64"/>
      <c r="H757" s="64"/>
      <c r="K757" s="64"/>
      <c r="M757" s="28"/>
      <c r="O757" s="30"/>
      <c r="P757" s="30"/>
      <c r="Q757" s="67"/>
      <c r="AA757" s="68"/>
      <c r="AC757" s="65"/>
    </row>
    <row r="758" spans="7:29" ht="12.75" x14ac:dyDescent="0.2">
      <c r="G758" s="64"/>
      <c r="H758" s="64"/>
      <c r="K758" s="64"/>
      <c r="M758" s="28"/>
      <c r="O758" s="30"/>
      <c r="P758" s="30"/>
      <c r="Q758" s="67"/>
      <c r="AA758" s="68"/>
      <c r="AC758" s="65"/>
    </row>
    <row r="759" spans="7:29" ht="12.75" x14ac:dyDescent="0.2">
      <c r="G759" s="64"/>
      <c r="H759" s="64"/>
      <c r="K759" s="64"/>
      <c r="M759" s="28"/>
      <c r="O759" s="30"/>
      <c r="P759" s="30"/>
      <c r="Q759" s="67"/>
      <c r="AA759" s="68"/>
      <c r="AC759" s="65"/>
    </row>
    <row r="760" spans="7:29" ht="12.75" x14ac:dyDescent="0.2">
      <c r="G760" s="64"/>
      <c r="H760" s="64"/>
      <c r="K760" s="64"/>
      <c r="M760" s="28"/>
      <c r="O760" s="30"/>
      <c r="P760" s="30"/>
      <c r="Q760" s="67"/>
      <c r="AA760" s="68"/>
      <c r="AC760" s="65"/>
    </row>
    <row r="761" spans="7:29" ht="12.75" x14ac:dyDescent="0.2">
      <c r="G761" s="64"/>
      <c r="H761" s="64"/>
      <c r="K761" s="64"/>
      <c r="M761" s="28"/>
      <c r="O761" s="30"/>
      <c r="P761" s="30"/>
      <c r="Q761" s="67"/>
      <c r="AA761" s="68"/>
      <c r="AC761" s="65"/>
    </row>
    <row r="762" spans="7:29" ht="12.75" x14ac:dyDescent="0.2">
      <c r="G762" s="64"/>
      <c r="H762" s="64"/>
      <c r="K762" s="64"/>
      <c r="M762" s="28"/>
      <c r="O762" s="30"/>
      <c r="P762" s="30"/>
      <c r="Q762" s="67"/>
      <c r="AA762" s="68"/>
      <c r="AC762" s="65"/>
    </row>
    <row r="763" spans="7:29" ht="12.75" x14ac:dyDescent="0.2">
      <c r="G763" s="64"/>
      <c r="H763" s="64"/>
      <c r="K763" s="64"/>
      <c r="M763" s="28"/>
      <c r="O763" s="30"/>
      <c r="P763" s="30"/>
      <c r="Q763" s="67"/>
      <c r="AA763" s="68"/>
      <c r="AC763" s="65"/>
    </row>
    <row r="764" spans="7:29" ht="12.75" x14ac:dyDescent="0.2">
      <c r="G764" s="64"/>
      <c r="H764" s="64"/>
      <c r="K764" s="64"/>
      <c r="M764" s="28"/>
      <c r="O764" s="30"/>
      <c r="P764" s="30"/>
      <c r="Q764" s="67"/>
      <c r="AA764" s="68"/>
      <c r="AC764" s="65"/>
    </row>
    <row r="765" spans="7:29" ht="12.75" x14ac:dyDescent="0.2">
      <c r="G765" s="64"/>
      <c r="H765" s="64"/>
      <c r="K765" s="64"/>
      <c r="M765" s="28"/>
      <c r="O765" s="30"/>
      <c r="P765" s="30"/>
      <c r="Q765" s="67"/>
      <c r="AA765" s="68"/>
      <c r="AC765" s="65"/>
    </row>
    <row r="766" spans="7:29" ht="12.75" x14ac:dyDescent="0.2">
      <c r="G766" s="64"/>
      <c r="H766" s="64"/>
      <c r="K766" s="64"/>
      <c r="M766" s="28"/>
      <c r="O766" s="30"/>
      <c r="P766" s="30"/>
      <c r="Q766" s="67"/>
      <c r="AA766" s="68"/>
      <c r="AC766" s="65"/>
    </row>
    <row r="767" spans="7:29" ht="12.75" x14ac:dyDescent="0.2">
      <c r="G767" s="64"/>
      <c r="H767" s="64"/>
      <c r="K767" s="64"/>
      <c r="M767" s="28"/>
      <c r="O767" s="30"/>
      <c r="P767" s="30"/>
      <c r="Q767" s="67"/>
      <c r="AA767" s="68"/>
      <c r="AC767" s="65"/>
    </row>
    <row r="768" spans="7:29" ht="12.75" x14ac:dyDescent="0.2">
      <c r="G768" s="64"/>
      <c r="H768" s="64"/>
      <c r="K768" s="64"/>
      <c r="M768" s="28"/>
      <c r="O768" s="30"/>
      <c r="P768" s="30"/>
      <c r="Q768" s="67"/>
      <c r="AA768" s="68"/>
      <c r="AC768" s="65"/>
    </row>
    <row r="769" spans="7:29" ht="12.75" x14ac:dyDescent="0.2">
      <c r="G769" s="64"/>
      <c r="H769" s="64"/>
      <c r="K769" s="64"/>
      <c r="M769" s="28"/>
      <c r="O769" s="30"/>
      <c r="P769" s="30"/>
      <c r="Q769" s="67"/>
      <c r="AA769" s="68"/>
      <c r="AC769" s="65"/>
    </row>
    <row r="770" spans="7:29" ht="12.75" x14ac:dyDescent="0.2">
      <c r="G770" s="64"/>
      <c r="H770" s="64"/>
      <c r="K770" s="64"/>
      <c r="M770" s="28"/>
      <c r="O770" s="30"/>
      <c r="P770" s="30"/>
      <c r="Q770" s="67"/>
      <c r="AA770" s="68"/>
      <c r="AC770" s="65"/>
    </row>
    <row r="771" spans="7:29" ht="12.75" x14ac:dyDescent="0.2">
      <c r="G771" s="64"/>
      <c r="H771" s="64"/>
      <c r="K771" s="64"/>
      <c r="M771" s="28"/>
      <c r="O771" s="30"/>
      <c r="P771" s="30"/>
      <c r="Q771" s="67"/>
      <c r="AA771" s="68"/>
      <c r="AC771" s="65"/>
    </row>
    <row r="772" spans="7:29" ht="12.75" x14ac:dyDescent="0.2">
      <c r="G772" s="64"/>
      <c r="H772" s="64"/>
      <c r="K772" s="64"/>
      <c r="M772" s="28"/>
      <c r="O772" s="30"/>
      <c r="P772" s="30"/>
      <c r="Q772" s="67"/>
      <c r="AA772" s="68"/>
      <c r="AC772" s="65"/>
    </row>
    <row r="773" spans="7:29" ht="12.75" x14ac:dyDescent="0.2">
      <c r="G773" s="64"/>
      <c r="H773" s="64"/>
      <c r="K773" s="64"/>
      <c r="M773" s="28"/>
      <c r="O773" s="30"/>
      <c r="P773" s="30"/>
      <c r="Q773" s="67"/>
      <c r="AA773" s="68"/>
      <c r="AC773" s="65"/>
    </row>
    <row r="774" spans="7:29" ht="12.75" x14ac:dyDescent="0.2">
      <c r="G774" s="64"/>
      <c r="H774" s="64"/>
      <c r="K774" s="64"/>
      <c r="M774" s="28"/>
      <c r="O774" s="30"/>
      <c r="P774" s="30"/>
      <c r="Q774" s="67"/>
      <c r="AA774" s="68"/>
      <c r="AC774" s="65"/>
    </row>
    <row r="775" spans="7:29" ht="12.75" x14ac:dyDescent="0.2">
      <c r="G775" s="64"/>
      <c r="H775" s="64"/>
      <c r="K775" s="64"/>
      <c r="M775" s="28"/>
      <c r="O775" s="30"/>
      <c r="P775" s="30"/>
      <c r="Q775" s="67"/>
      <c r="AA775" s="68"/>
      <c r="AC775" s="65"/>
    </row>
    <row r="776" spans="7:29" ht="12.75" x14ac:dyDescent="0.2">
      <c r="G776" s="64"/>
      <c r="H776" s="64"/>
      <c r="K776" s="64"/>
      <c r="M776" s="28"/>
      <c r="O776" s="30"/>
      <c r="P776" s="30"/>
      <c r="Q776" s="67"/>
      <c r="AA776" s="68"/>
      <c r="AC776" s="65"/>
    </row>
    <row r="777" spans="7:29" ht="12.75" x14ac:dyDescent="0.2">
      <c r="G777" s="64"/>
      <c r="H777" s="64"/>
      <c r="K777" s="64"/>
      <c r="M777" s="28"/>
      <c r="O777" s="30"/>
      <c r="P777" s="30"/>
      <c r="Q777" s="67"/>
      <c r="AA777" s="68"/>
      <c r="AC777" s="65"/>
    </row>
    <row r="778" spans="7:29" ht="12.75" x14ac:dyDescent="0.2">
      <c r="G778" s="64"/>
      <c r="H778" s="64"/>
      <c r="K778" s="64"/>
      <c r="M778" s="28"/>
      <c r="O778" s="30"/>
      <c r="P778" s="30"/>
      <c r="Q778" s="67"/>
      <c r="AA778" s="68"/>
      <c r="AC778" s="65"/>
    </row>
    <row r="779" spans="7:29" ht="12.75" x14ac:dyDescent="0.2">
      <c r="G779" s="64"/>
      <c r="H779" s="64"/>
      <c r="K779" s="64"/>
      <c r="M779" s="28"/>
      <c r="O779" s="30"/>
      <c r="P779" s="30"/>
      <c r="Q779" s="67"/>
      <c r="AA779" s="68"/>
      <c r="AC779" s="65"/>
    </row>
    <row r="780" spans="7:29" ht="12.75" x14ac:dyDescent="0.2">
      <c r="G780" s="64"/>
      <c r="H780" s="64"/>
      <c r="K780" s="64"/>
      <c r="M780" s="28"/>
      <c r="O780" s="30"/>
      <c r="P780" s="30"/>
      <c r="Q780" s="67"/>
      <c r="AA780" s="68"/>
      <c r="AC780" s="65"/>
    </row>
    <row r="781" spans="7:29" ht="12.75" x14ac:dyDescent="0.2">
      <c r="G781" s="64"/>
      <c r="H781" s="64"/>
      <c r="K781" s="64"/>
      <c r="M781" s="28"/>
      <c r="O781" s="30"/>
      <c r="P781" s="30"/>
      <c r="Q781" s="67"/>
      <c r="AA781" s="68"/>
      <c r="AC781" s="65"/>
    </row>
    <row r="782" spans="7:29" ht="12.75" x14ac:dyDescent="0.2">
      <c r="G782" s="64"/>
      <c r="H782" s="64"/>
      <c r="K782" s="64"/>
      <c r="M782" s="28"/>
      <c r="O782" s="30"/>
      <c r="P782" s="30"/>
      <c r="Q782" s="67"/>
      <c r="AA782" s="68"/>
      <c r="AC782" s="65"/>
    </row>
    <row r="783" spans="7:29" ht="12.75" x14ac:dyDescent="0.2">
      <c r="G783" s="64"/>
      <c r="H783" s="64"/>
      <c r="K783" s="64"/>
      <c r="M783" s="28"/>
      <c r="O783" s="30"/>
      <c r="P783" s="30"/>
      <c r="Q783" s="67"/>
      <c r="AA783" s="68"/>
      <c r="AC783" s="65"/>
    </row>
    <row r="784" spans="7:29" ht="12.75" x14ac:dyDescent="0.2">
      <c r="G784" s="64"/>
      <c r="H784" s="64"/>
      <c r="K784" s="64"/>
      <c r="M784" s="28"/>
      <c r="O784" s="30"/>
      <c r="P784" s="30"/>
      <c r="Q784" s="67"/>
      <c r="AA784" s="68"/>
      <c r="AC784" s="65"/>
    </row>
    <row r="785" spans="7:29" ht="12.75" x14ac:dyDescent="0.2">
      <c r="G785" s="64"/>
      <c r="H785" s="64"/>
      <c r="K785" s="64"/>
      <c r="M785" s="28"/>
      <c r="O785" s="30"/>
      <c r="P785" s="30"/>
      <c r="Q785" s="67"/>
      <c r="AA785" s="68"/>
      <c r="AC785" s="65"/>
    </row>
    <row r="786" spans="7:29" ht="12.75" x14ac:dyDescent="0.2">
      <c r="G786" s="64"/>
      <c r="H786" s="64"/>
      <c r="K786" s="64"/>
      <c r="M786" s="28"/>
      <c r="O786" s="30"/>
      <c r="P786" s="30"/>
      <c r="Q786" s="67"/>
      <c r="AA786" s="68"/>
      <c r="AC786" s="65"/>
    </row>
    <row r="787" spans="7:29" ht="12.75" x14ac:dyDescent="0.2">
      <c r="G787" s="64"/>
      <c r="H787" s="64"/>
      <c r="K787" s="64"/>
      <c r="M787" s="28"/>
      <c r="O787" s="30"/>
      <c r="P787" s="30"/>
      <c r="Q787" s="67"/>
      <c r="AA787" s="68"/>
      <c r="AC787" s="65"/>
    </row>
    <row r="788" spans="7:29" ht="12.75" x14ac:dyDescent="0.2">
      <c r="G788" s="64"/>
      <c r="H788" s="64"/>
      <c r="K788" s="64"/>
      <c r="M788" s="28"/>
      <c r="O788" s="30"/>
      <c r="P788" s="30"/>
      <c r="Q788" s="67"/>
      <c r="AA788" s="68"/>
      <c r="AC788" s="65"/>
    </row>
    <row r="789" spans="7:29" ht="12.75" x14ac:dyDescent="0.2">
      <c r="G789" s="64"/>
      <c r="H789" s="64"/>
      <c r="K789" s="64"/>
      <c r="M789" s="28"/>
      <c r="O789" s="30"/>
      <c r="P789" s="30"/>
      <c r="Q789" s="67"/>
      <c r="AA789" s="68"/>
      <c r="AC789" s="65"/>
    </row>
    <row r="790" spans="7:29" ht="12.75" x14ac:dyDescent="0.2">
      <c r="G790" s="64"/>
      <c r="H790" s="64"/>
      <c r="K790" s="64"/>
      <c r="M790" s="28"/>
      <c r="O790" s="30"/>
      <c r="P790" s="30"/>
      <c r="Q790" s="67"/>
      <c r="AA790" s="68"/>
      <c r="AC790" s="65"/>
    </row>
    <row r="791" spans="7:29" ht="12.75" x14ac:dyDescent="0.2">
      <c r="G791" s="64"/>
      <c r="H791" s="64"/>
      <c r="K791" s="64"/>
      <c r="M791" s="28"/>
      <c r="O791" s="30"/>
      <c r="P791" s="30"/>
      <c r="Q791" s="67"/>
      <c r="AA791" s="68"/>
      <c r="AC791" s="65"/>
    </row>
    <row r="792" spans="7:29" ht="12.75" x14ac:dyDescent="0.2">
      <c r="G792" s="64"/>
      <c r="H792" s="64"/>
      <c r="K792" s="64"/>
      <c r="M792" s="28"/>
      <c r="O792" s="30"/>
      <c r="P792" s="30"/>
      <c r="Q792" s="67"/>
      <c r="AA792" s="68"/>
      <c r="AC792" s="65"/>
    </row>
    <row r="793" spans="7:29" ht="12.75" x14ac:dyDescent="0.2">
      <c r="G793" s="64"/>
      <c r="H793" s="64"/>
      <c r="K793" s="64"/>
      <c r="M793" s="28"/>
      <c r="O793" s="30"/>
      <c r="P793" s="30"/>
      <c r="Q793" s="67"/>
      <c r="AA793" s="68"/>
      <c r="AC793" s="65"/>
    </row>
    <row r="794" spans="7:29" ht="12.75" x14ac:dyDescent="0.2">
      <c r="G794" s="64"/>
      <c r="H794" s="64"/>
      <c r="K794" s="64"/>
      <c r="M794" s="28"/>
      <c r="O794" s="30"/>
      <c r="P794" s="30"/>
      <c r="Q794" s="67"/>
      <c r="AA794" s="68"/>
      <c r="AC794" s="65"/>
    </row>
    <row r="795" spans="7:29" ht="12.75" x14ac:dyDescent="0.2">
      <c r="G795" s="64"/>
      <c r="H795" s="64"/>
      <c r="K795" s="64"/>
      <c r="M795" s="28"/>
      <c r="O795" s="30"/>
      <c r="P795" s="30"/>
      <c r="Q795" s="67"/>
      <c r="AA795" s="68"/>
      <c r="AC795" s="65"/>
    </row>
    <row r="796" spans="7:29" ht="12.75" x14ac:dyDescent="0.2">
      <c r="G796" s="64"/>
      <c r="H796" s="64"/>
      <c r="K796" s="64"/>
      <c r="M796" s="28"/>
      <c r="O796" s="30"/>
      <c r="P796" s="30"/>
      <c r="Q796" s="67"/>
      <c r="AA796" s="68"/>
      <c r="AC796" s="65"/>
    </row>
    <row r="797" spans="7:29" ht="12.75" x14ac:dyDescent="0.2">
      <c r="G797" s="64"/>
      <c r="H797" s="64"/>
      <c r="K797" s="64"/>
      <c r="M797" s="28"/>
      <c r="O797" s="30"/>
      <c r="P797" s="30"/>
      <c r="Q797" s="67"/>
      <c r="AA797" s="68"/>
      <c r="AC797" s="65"/>
    </row>
    <row r="798" spans="7:29" ht="12.75" x14ac:dyDescent="0.2">
      <c r="G798" s="64"/>
      <c r="H798" s="64"/>
      <c r="K798" s="64"/>
      <c r="M798" s="28"/>
      <c r="O798" s="30"/>
      <c r="P798" s="30"/>
      <c r="Q798" s="67"/>
      <c r="AA798" s="68"/>
      <c r="AC798" s="65"/>
    </row>
    <row r="799" spans="7:29" ht="12.75" x14ac:dyDescent="0.2">
      <c r="G799" s="64"/>
      <c r="H799" s="64"/>
      <c r="K799" s="64"/>
      <c r="M799" s="28"/>
      <c r="O799" s="30"/>
      <c r="P799" s="30"/>
      <c r="Q799" s="67"/>
      <c r="AA799" s="68"/>
      <c r="AC799" s="65"/>
    </row>
    <row r="800" spans="7:29" ht="12.75" x14ac:dyDescent="0.2">
      <c r="G800" s="64"/>
      <c r="H800" s="64"/>
      <c r="K800" s="64"/>
      <c r="M800" s="28"/>
      <c r="O800" s="30"/>
      <c r="P800" s="30"/>
      <c r="Q800" s="67"/>
      <c r="AA800" s="68"/>
      <c r="AC800" s="65"/>
    </row>
    <row r="801" spans="7:29" ht="12.75" x14ac:dyDescent="0.2">
      <c r="G801" s="64"/>
      <c r="H801" s="64"/>
      <c r="K801" s="64"/>
      <c r="M801" s="28"/>
      <c r="O801" s="30"/>
      <c r="P801" s="30"/>
      <c r="Q801" s="67"/>
      <c r="AA801" s="68"/>
      <c r="AC801" s="65"/>
    </row>
    <row r="802" spans="7:29" ht="12.75" x14ac:dyDescent="0.2">
      <c r="G802" s="64"/>
      <c r="H802" s="64"/>
      <c r="K802" s="64"/>
      <c r="M802" s="28"/>
      <c r="O802" s="30"/>
      <c r="P802" s="30"/>
      <c r="Q802" s="67"/>
      <c r="AA802" s="68"/>
      <c r="AC802" s="65"/>
    </row>
    <row r="803" spans="7:29" ht="12.75" x14ac:dyDescent="0.2">
      <c r="G803" s="64"/>
      <c r="H803" s="64"/>
      <c r="K803" s="64"/>
      <c r="M803" s="28"/>
      <c r="O803" s="30"/>
      <c r="P803" s="30"/>
      <c r="Q803" s="67"/>
      <c r="AA803" s="68"/>
      <c r="AC803" s="65"/>
    </row>
    <row r="804" spans="7:29" ht="12.75" x14ac:dyDescent="0.2">
      <c r="G804" s="64"/>
      <c r="H804" s="64"/>
      <c r="K804" s="64"/>
      <c r="M804" s="28"/>
      <c r="O804" s="30"/>
      <c r="P804" s="30"/>
      <c r="Q804" s="67"/>
      <c r="AA804" s="68"/>
      <c r="AC804" s="65"/>
    </row>
    <row r="805" spans="7:29" ht="12.75" x14ac:dyDescent="0.2">
      <c r="G805" s="64"/>
      <c r="H805" s="64"/>
      <c r="K805" s="64"/>
      <c r="M805" s="28"/>
      <c r="O805" s="30"/>
      <c r="P805" s="30"/>
      <c r="Q805" s="67"/>
      <c r="AA805" s="68"/>
      <c r="AC805" s="65"/>
    </row>
    <row r="806" spans="7:29" ht="12.75" x14ac:dyDescent="0.2">
      <c r="G806" s="64"/>
      <c r="H806" s="64"/>
      <c r="K806" s="64"/>
      <c r="M806" s="28"/>
      <c r="O806" s="30"/>
      <c r="P806" s="30"/>
      <c r="Q806" s="67"/>
      <c r="AA806" s="68"/>
      <c r="AC806" s="65"/>
    </row>
    <row r="807" spans="7:29" ht="12.75" x14ac:dyDescent="0.2">
      <c r="G807" s="64"/>
      <c r="H807" s="64"/>
      <c r="K807" s="64"/>
      <c r="M807" s="28"/>
      <c r="O807" s="30"/>
      <c r="P807" s="30"/>
      <c r="Q807" s="67"/>
      <c r="AA807" s="68"/>
      <c r="AC807" s="65"/>
    </row>
    <row r="808" spans="7:29" ht="12.75" x14ac:dyDescent="0.2">
      <c r="G808" s="64"/>
      <c r="H808" s="64"/>
      <c r="K808" s="64"/>
      <c r="M808" s="28"/>
      <c r="O808" s="30"/>
      <c r="P808" s="30"/>
      <c r="Q808" s="67"/>
      <c r="AA808" s="68"/>
      <c r="AC808" s="65"/>
    </row>
    <row r="809" spans="7:29" ht="12.75" x14ac:dyDescent="0.2">
      <c r="G809" s="64"/>
      <c r="H809" s="64"/>
      <c r="K809" s="64"/>
      <c r="M809" s="28"/>
      <c r="O809" s="30"/>
      <c r="P809" s="30"/>
      <c r="Q809" s="67"/>
      <c r="AA809" s="68"/>
      <c r="AC809" s="65"/>
    </row>
    <row r="810" spans="7:29" ht="12.75" x14ac:dyDescent="0.2">
      <c r="G810" s="64"/>
      <c r="H810" s="64"/>
      <c r="K810" s="64"/>
      <c r="M810" s="28"/>
      <c r="O810" s="30"/>
      <c r="P810" s="30"/>
      <c r="Q810" s="67"/>
      <c r="AA810" s="68"/>
      <c r="AC810" s="65"/>
    </row>
    <row r="811" spans="7:29" ht="12.75" x14ac:dyDescent="0.2">
      <c r="G811" s="64"/>
      <c r="H811" s="64"/>
      <c r="K811" s="64"/>
      <c r="M811" s="28"/>
      <c r="O811" s="30"/>
      <c r="P811" s="30"/>
      <c r="Q811" s="67"/>
      <c r="AA811" s="68"/>
      <c r="AC811" s="65"/>
    </row>
    <row r="812" spans="7:29" ht="12.75" x14ac:dyDescent="0.2">
      <c r="G812" s="64"/>
      <c r="H812" s="64"/>
      <c r="K812" s="64"/>
      <c r="M812" s="28"/>
      <c r="O812" s="30"/>
      <c r="P812" s="30"/>
      <c r="Q812" s="67"/>
      <c r="AA812" s="68"/>
      <c r="AC812" s="65"/>
    </row>
    <row r="813" spans="7:29" ht="12.75" x14ac:dyDescent="0.2">
      <c r="G813" s="64"/>
      <c r="H813" s="64"/>
      <c r="K813" s="64"/>
      <c r="M813" s="28"/>
      <c r="O813" s="30"/>
      <c r="P813" s="30"/>
      <c r="Q813" s="67"/>
      <c r="AA813" s="68"/>
      <c r="AC813" s="65"/>
    </row>
    <row r="814" spans="7:29" ht="12.75" x14ac:dyDescent="0.2">
      <c r="G814" s="64"/>
      <c r="H814" s="64"/>
      <c r="K814" s="64"/>
      <c r="M814" s="28"/>
      <c r="O814" s="30"/>
      <c r="P814" s="30"/>
      <c r="Q814" s="67"/>
      <c r="AA814" s="68"/>
      <c r="AC814" s="65"/>
    </row>
    <row r="815" spans="7:29" ht="12.75" x14ac:dyDescent="0.2">
      <c r="G815" s="64"/>
      <c r="H815" s="64"/>
      <c r="K815" s="64"/>
      <c r="M815" s="28"/>
      <c r="O815" s="30"/>
      <c r="P815" s="30"/>
      <c r="Q815" s="67"/>
      <c r="AA815" s="68"/>
      <c r="AC815" s="65"/>
    </row>
    <row r="816" spans="7:29" ht="12.75" x14ac:dyDescent="0.2">
      <c r="G816" s="64"/>
      <c r="H816" s="64"/>
      <c r="K816" s="64"/>
      <c r="M816" s="28"/>
      <c r="O816" s="30"/>
      <c r="P816" s="30"/>
      <c r="Q816" s="67"/>
      <c r="AA816" s="68"/>
      <c r="AC816" s="65"/>
    </row>
    <row r="817" spans="7:29" ht="12.75" x14ac:dyDescent="0.2">
      <c r="G817" s="64"/>
      <c r="H817" s="64"/>
      <c r="K817" s="64"/>
      <c r="M817" s="28"/>
      <c r="O817" s="30"/>
      <c r="P817" s="30"/>
      <c r="Q817" s="67"/>
      <c r="AA817" s="68"/>
      <c r="AC817" s="65"/>
    </row>
    <row r="818" spans="7:29" ht="12.75" x14ac:dyDescent="0.2">
      <c r="G818" s="64"/>
      <c r="H818" s="64"/>
      <c r="K818" s="64"/>
      <c r="M818" s="28"/>
      <c r="O818" s="30"/>
      <c r="P818" s="30"/>
      <c r="Q818" s="67"/>
      <c r="AA818" s="68"/>
      <c r="AC818" s="65"/>
    </row>
    <row r="819" spans="7:29" ht="12.75" x14ac:dyDescent="0.2">
      <c r="G819" s="64"/>
      <c r="H819" s="64"/>
      <c r="K819" s="64"/>
      <c r="M819" s="28"/>
      <c r="O819" s="30"/>
      <c r="P819" s="30"/>
      <c r="Q819" s="67"/>
      <c r="AA819" s="68"/>
      <c r="AC819" s="65"/>
    </row>
    <row r="820" spans="7:29" ht="12.75" x14ac:dyDescent="0.2">
      <c r="G820" s="64"/>
      <c r="H820" s="64"/>
      <c r="K820" s="64"/>
      <c r="M820" s="28"/>
      <c r="O820" s="30"/>
      <c r="P820" s="30"/>
      <c r="Q820" s="67"/>
      <c r="AA820" s="68"/>
      <c r="AC820" s="65"/>
    </row>
    <row r="821" spans="7:29" ht="12.75" x14ac:dyDescent="0.2">
      <c r="G821" s="64"/>
      <c r="H821" s="64"/>
      <c r="K821" s="64"/>
      <c r="M821" s="28"/>
      <c r="O821" s="30"/>
      <c r="P821" s="30"/>
      <c r="Q821" s="67"/>
      <c r="AA821" s="68"/>
      <c r="AC821" s="65"/>
    </row>
    <row r="822" spans="7:29" ht="12.75" x14ac:dyDescent="0.2">
      <c r="G822" s="64"/>
      <c r="H822" s="64"/>
      <c r="K822" s="64"/>
      <c r="M822" s="28"/>
      <c r="O822" s="30"/>
      <c r="P822" s="30"/>
      <c r="Q822" s="67"/>
      <c r="AA822" s="68"/>
      <c r="AC822" s="65"/>
    </row>
    <row r="823" spans="7:29" ht="12.75" x14ac:dyDescent="0.2">
      <c r="G823" s="64"/>
      <c r="H823" s="64"/>
      <c r="K823" s="64"/>
      <c r="M823" s="28"/>
      <c r="O823" s="30"/>
      <c r="P823" s="30"/>
      <c r="Q823" s="67"/>
      <c r="AA823" s="68"/>
      <c r="AC823" s="65"/>
    </row>
    <row r="824" spans="7:29" ht="12.75" x14ac:dyDescent="0.2">
      <c r="G824" s="64"/>
      <c r="H824" s="64"/>
      <c r="K824" s="64"/>
      <c r="M824" s="28"/>
      <c r="O824" s="30"/>
      <c r="P824" s="30"/>
      <c r="Q824" s="67"/>
      <c r="AA824" s="68"/>
      <c r="AC824" s="65"/>
    </row>
    <row r="825" spans="7:29" ht="12.75" x14ac:dyDescent="0.2">
      <c r="G825" s="64"/>
      <c r="H825" s="64"/>
      <c r="K825" s="64"/>
      <c r="M825" s="28"/>
      <c r="O825" s="30"/>
      <c r="P825" s="30"/>
      <c r="Q825" s="67"/>
      <c r="AA825" s="68"/>
      <c r="AC825" s="65"/>
    </row>
    <row r="826" spans="7:29" ht="12.75" x14ac:dyDescent="0.2">
      <c r="G826" s="64"/>
      <c r="H826" s="64"/>
      <c r="K826" s="64"/>
      <c r="M826" s="28"/>
      <c r="O826" s="30"/>
      <c r="P826" s="30"/>
      <c r="Q826" s="67"/>
      <c r="AA826" s="68"/>
      <c r="AC826" s="65"/>
    </row>
    <row r="827" spans="7:29" ht="12.75" x14ac:dyDescent="0.2">
      <c r="G827" s="64"/>
      <c r="H827" s="64"/>
      <c r="K827" s="64"/>
      <c r="M827" s="28"/>
      <c r="O827" s="30"/>
      <c r="P827" s="30"/>
      <c r="Q827" s="67"/>
      <c r="AA827" s="68"/>
      <c r="AC827" s="65"/>
    </row>
    <row r="828" spans="7:29" ht="12.75" x14ac:dyDescent="0.2">
      <c r="G828" s="64"/>
      <c r="H828" s="64"/>
      <c r="K828" s="64"/>
      <c r="M828" s="28"/>
      <c r="O828" s="30"/>
      <c r="P828" s="30"/>
      <c r="Q828" s="67"/>
      <c r="AA828" s="68"/>
      <c r="AC828" s="65"/>
    </row>
    <row r="829" spans="7:29" ht="12.75" x14ac:dyDescent="0.2">
      <c r="G829" s="64"/>
      <c r="H829" s="64"/>
      <c r="K829" s="64"/>
      <c r="M829" s="28"/>
      <c r="O829" s="30"/>
      <c r="P829" s="30"/>
      <c r="Q829" s="67"/>
      <c r="AA829" s="68"/>
      <c r="AC829" s="65"/>
    </row>
    <row r="830" spans="7:29" ht="12.75" x14ac:dyDescent="0.2">
      <c r="G830" s="64"/>
      <c r="H830" s="64"/>
      <c r="K830" s="64"/>
      <c r="M830" s="28"/>
      <c r="O830" s="30"/>
      <c r="P830" s="30"/>
      <c r="Q830" s="67"/>
      <c r="AA830" s="68"/>
      <c r="AC830" s="65"/>
    </row>
    <row r="831" spans="7:29" ht="12.75" x14ac:dyDescent="0.2">
      <c r="G831" s="64"/>
      <c r="H831" s="64"/>
      <c r="K831" s="64"/>
      <c r="M831" s="28"/>
      <c r="O831" s="30"/>
      <c r="P831" s="30"/>
      <c r="Q831" s="67"/>
      <c r="AA831" s="68"/>
      <c r="AC831" s="65"/>
    </row>
    <row r="832" spans="7:29" ht="12.75" x14ac:dyDescent="0.2">
      <c r="G832" s="64"/>
      <c r="H832" s="64"/>
      <c r="K832" s="64"/>
      <c r="M832" s="28"/>
      <c r="O832" s="30"/>
      <c r="P832" s="30"/>
      <c r="Q832" s="67"/>
      <c r="AA832" s="68"/>
      <c r="AC832" s="65"/>
    </row>
    <row r="833" spans="7:29" ht="12.75" x14ac:dyDescent="0.2">
      <c r="G833" s="64"/>
      <c r="H833" s="64"/>
      <c r="K833" s="64"/>
      <c r="M833" s="28"/>
      <c r="O833" s="30"/>
      <c r="P833" s="30"/>
      <c r="Q833" s="67"/>
      <c r="AA833" s="68"/>
      <c r="AC833" s="65"/>
    </row>
    <row r="834" spans="7:29" ht="12.75" x14ac:dyDescent="0.2">
      <c r="G834" s="64"/>
      <c r="H834" s="64"/>
      <c r="K834" s="64"/>
      <c r="M834" s="28"/>
      <c r="O834" s="30"/>
      <c r="P834" s="30"/>
      <c r="Q834" s="67"/>
      <c r="AA834" s="68"/>
      <c r="AC834" s="65"/>
    </row>
    <row r="835" spans="7:29" ht="12.75" x14ac:dyDescent="0.2">
      <c r="G835" s="64"/>
      <c r="H835" s="64"/>
      <c r="K835" s="64"/>
      <c r="M835" s="28"/>
      <c r="O835" s="30"/>
      <c r="P835" s="30"/>
      <c r="Q835" s="67"/>
      <c r="AA835" s="68"/>
      <c r="AC835" s="65"/>
    </row>
    <row r="836" spans="7:29" ht="12.75" x14ac:dyDescent="0.2">
      <c r="G836" s="64"/>
      <c r="H836" s="64"/>
      <c r="K836" s="64"/>
      <c r="M836" s="28"/>
      <c r="O836" s="30"/>
      <c r="P836" s="30"/>
      <c r="Q836" s="67"/>
      <c r="AA836" s="68"/>
      <c r="AC836" s="65"/>
    </row>
    <row r="837" spans="7:29" ht="12.75" x14ac:dyDescent="0.2">
      <c r="G837" s="64"/>
      <c r="H837" s="64"/>
      <c r="K837" s="64"/>
      <c r="M837" s="28"/>
      <c r="O837" s="30"/>
      <c r="P837" s="30"/>
      <c r="Q837" s="67"/>
      <c r="AA837" s="68"/>
      <c r="AC837" s="65"/>
    </row>
    <row r="838" spans="7:29" ht="12.75" x14ac:dyDescent="0.2">
      <c r="G838" s="64"/>
      <c r="H838" s="64"/>
      <c r="K838" s="64"/>
      <c r="M838" s="28"/>
      <c r="O838" s="30"/>
      <c r="P838" s="30"/>
      <c r="Q838" s="67"/>
      <c r="AA838" s="68"/>
      <c r="AC838" s="65"/>
    </row>
    <row r="839" spans="7:29" ht="12.75" x14ac:dyDescent="0.2">
      <c r="G839" s="64"/>
      <c r="H839" s="64"/>
      <c r="K839" s="64"/>
      <c r="M839" s="28"/>
      <c r="O839" s="30"/>
      <c r="P839" s="30"/>
      <c r="Q839" s="67"/>
      <c r="AA839" s="68"/>
      <c r="AC839" s="65"/>
    </row>
    <row r="840" spans="7:29" ht="12.75" x14ac:dyDescent="0.2">
      <c r="G840" s="64"/>
      <c r="H840" s="64"/>
      <c r="K840" s="64"/>
      <c r="M840" s="28"/>
      <c r="O840" s="30"/>
      <c r="P840" s="30"/>
      <c r="Q840" s="67"/>
      <c r="AA840" s="68"/>
      <c r="AC840" s="65"/>
    </row>
    <row r="841" spans="7:29" ht="12.75" x14ac:dyDescent="0.2">
      <c r="G841" s="64"/>
      <c r="H841" s="64"/>
      <c r="K841" s="64"/>
      <c r="M841" s="28"/>
      <c r="O841" s="30"/>
      <c r="P841" s="30"/>
      <c r="Q841" s="67"/>
      <c r="AA841" s="68"/>
      <c r="AC841" s="65"/>
    </row>
    <row r="842" spans="7:29" ht="12.75" x14ac:dyDescent="0.2">
      <c r="G842" s="64"/>
      <c r="H842" s="64"/>
      <c r="K842" s="64"/>
      <c r="M842" s="28"/>
      <c r="O842" s="30"/>
      <c r="P842" s="30"/>
      <c r="Q842" s="67"/>
      <c r="AA842" s="68"/>
      <c r="AC842" s="65"/>
    </row>
    <row r="843" spans="7:29" ht="12.75" x14ac:dyDescent="0.2">
      <c r="G843" s="64"/>
      <c r="H843" s="64"/>
      <c r="K843" s="64"/>
      <c r="M843" s="28"/>
      <c r="O843" s="30"/>
      <c r="P843" s="30"/>
      <c r="Q843" s="67"/>
      <c r="AA843" s="68"/>
      <c r="AC843" s="65"/>
    </row>
    <row r="844" spans="7:29" ht="12.75" x14ac:dyDescent="0.2">
      <c r="G844" s="64"/>
      <c r="H844" s="64"/>
      <c r="K844" s="64"/>
      <c r="M844" s="28"/>
      <c r="O844" s="30"/>
      <c r="P844" s="30"/>
      <c r="Q844" s="67"/>
      <c r="AA844" s="68"/>
      <c r="AC844" s="65"/>
    </row>
    <row r="845" spans="7:29" ht="12.75" x14ac:dyDescent="0.2">
      <c r="G845" s="64"/>
      <c r="H845" s="64"/>
      <c r="K845" s="64"/>
      <c r="M845" s="28"/>
      <c r="O845" s="30"/>
      <c r="P845" s="30"/>
      <c r="Q845" s="67"/>
      <c r="AA845" s="68"/>
      <c r="AC845" s="65"/>
    </row>
    <row r="846" spans="7:29" ht="12.75" x14ac:dyDescent="0.2">
      <c r="G846" s="64"/>
      <c r="H846" s="64"/>
      <c r="K846" s="64"/>
      <c r="M846" s="28"/>
      <c r="O846" s="30"/>
      <c r="P846" s="30"/>
      <c r="Q846" s="67"/>
      <c r="AA846" s="68"/>
      <c r="AC846" s="65"/>
    </row>
    <row r="847" spans="7:29" ht="12.75" x14ac:dyDescent="0.2">
      <c r="G847" s="64"/>
      <c r="H847" s="64"/>
      <c r="K847" s="64"/>
      <c r="M847" s="28"/>
      <c r="O847" s="30"/>
      <c r="P847" s="30"/>
      <c r="Q847" s="67"/>
      <c r="AA847" s="68"/>
      <c r="AC847" s="65"/>
    </row>
    <row r="848" spans="7:29" ht="12.75" x14ac:dyDescent="0.2">
      <c r="G848" s="64"/>
      <c r="H848" s="64"/>
      <c r="K848" s="64"/>
      <c r="M848" s="28"/>
      <c r="O848" s="30"/>
      <c r="P848" s="30"/>
      <c r="Q848" s="67"/>
      <c r="AA848" s="68"/>
      <c r="AC848" s="65"/>
    </row>
    <row r="849" spans="7:29" ht="12.75" x14ac:dyDescent="0.2">
      <c r="G849" s="64"/>
      <c r="H849" s="64"/>
      <c r="K849" s="64"/>
      <c r="M849" s="28"/>
      <c r="O849" s="30"/>
      <c r="P849" s="30"/>
      <c r="Q849" s="67"/>
      <c r="AA849" s="68"/>
      <c r="AC849" s="65"/>
    </row>
    <row r="850" spans="7:29" ht="12.75" x14ac:dyDescent="0.2">
      <c r="G850" s="64"/>
      <c r="H850" s="64"/>
      <c r="K850" s="64"/>
      <c r="M850" s="28"/>
      <c r="O850" s="30"/>
      <c r="P850" s="30"/>
      <c r="Q850" s="67"/>
      <c r="AA850" s="68"/>
      <c r="AC850" s="65"/>
    </row>
    <row r="851" spans="7:29" ht="12.75" x14ac:dyDescent="0.2">
      <c r="G851" s="64"/>
      <c r="H851" s="64"/>
      <c r="K851" s="64"/>
      <c r="M851" s="28"/>
      <c r="O851" s="30"/>
      <c r="P851" s="30"/>
      <c r="Q851" s="67"/>
      <c r="AA851" s="68"/>
      <c r="AC851" s="65"/>
    </row>
    <row r="852" spans="7:29" ht="12.75" x14ac:dyDescent="0.2">
      <c r="G852" s="64"/>
      <c r="H852" s="64"/>
      <c r="K852" s="64"/>
      <c r="M852" s="28"/>
      <c r="O852" s="30"/>
      <c r="P852" s="30"/>
      <c r="Q852" s="67"/>
      <c r="AA852" s="68"/>
      <c r="AC852" s="65"/>
    </row>
    <row r="853" spans="7:29" ht="12.75" x14ac:dyDescent="0.2">
      <c r="G853" s="64"/>
      <c r="H853" s="64"/>
      <c r="K853" s="64"/>
      <c r="M853" s="28"/>
      <c r="O853" s="30"/>
      <c r="P853" s="30"/>
      <c r="Q853" s="67"/>
      <c r="AA853" s="68"/>
      <c r="AC853" s="65"/>
    </row>
    <row r="854" spans="7:29" ht="12.75" x14ac:dyDescent="0.2">
      <c r="G854" s="64"/>
      <c r="H854" s="64"/>
      <c r="K854" s="64"/>
      <c r="M854" s="28"/>
      <c r="O854" s="30"/>
      <c r="P854" s="30"/>
      <c r="Q854" s="67"/>
      <c r="AA854" s="68"/>
      <c r="AC854" s="65"/>
    </row>
    <row r="855" spans="7:29" ht="12.75" x14ac:dyDescent="0.2">
      <c r="G855" s="64"/>
      <c r="H855" s="64"/>
      <c r="K855" s="64"/>
      <c r="M855" s="28"/>
      <c r="O855" s="30"/>
      <c r="P855" s="30"/>
      <c r="Q855" s="67"/>
      <c r="AA855" s="68"/>
      <c r="AC855" s="65"/>
    </row>
    <row r="856" spans="7:29" ht="12.75" x14ac:dyDescent="0.2">
      <c r="G856" s="64"/>
      <c r="H856" s="64"/>
      <c r="K856" s="64"/>
      <c r="M856" s="28"/>
      <c r="O856" s="30"/>
      <c r="P856" s="30"/>
      <c r="Q856" s="67"/>
      <c r="AA856" s="68"/>
      <c r="AC856" s="65"/>
    </row>
    <row r="857" spans="7:29" ht="12.75" x14ac:dyDescent="0.2">
      <c r="G857" s="64"/>
      <c r="H857" s="64"/>
      <c r="K857" s="64"/>
      <c r="M857" s="28"/>
      <c r="O857" s="30"/>
      <c r="P857" s="30"/>
      <c r="Q857" s="67"/>
      <c r="AA857" s="68"/>
      <c r="AC857" s="65"/>
    </row>
    <row r="858" spans="7:29" ht="12.75" x14ac:dyDescent="0.2">
      <c r="G858" s="64"/>
      <c r="H858" s="64"/>
      <c r="K858" s="64"/>
      <c r="M858" s="28"/>
      <c r="O858" s="30"/>
      <c r="P858" s="30"/>
      <c r="Q858" s="67"/>
      <c r="AA858" s="68"/>
      <c r="AC858" s="65"/>
    </row>
    <row r="859" spans="7:29" ht="12.75" x14ac:dyDescent="0.2">
      <c r="G859" s="64"/>
      <c r="H859" s="64"/>
      <c r="K859" s="64"/>
      <c r="M859" s="28"/>
      <c r="O859" s="30"/>
      <c r="P859" s="30"/>
      <c r="Q859" s="67"/>
      <c r="AA859" s="68"/>
      <c r="AC859" s="65"/>
    </row>
    <row r="860" spans="7:29" ht="12.75" x14ac:dyDescent="0.2">
      <c r="G860" s="64"/>
      <c r="H860" s="64"/>
      <c r="K860" s="64"/>
      <c r="M860" s="28"/>
      <c r="O860" s="30"/>
      <c r="P860" s="30"/>
      <c r="Q860" s="67"/>
      <c r="AA860" s="68"/>
      <c r="AC860" s="65"/>
    </row>
    <row r="861" spans="7:29" ht="12.75" x14ac:dyDescent="0.2">
      <c r="G861" s="64"/>
      <c r="H861" s="64"/>
      <c r="K861" s="64"/>
      <c r="M861" s="28"/>
      <c r="O861" s="30"/>
      <c r="P861" s="30"/>
      <c r="Q861" s="67"/>
      <c r="AA861" s="68"/>
      <c r="AC861" s="65"/>
    </row>
    <row r="862" spans="7:29" ht="12.75" x14ac:dyDescent="0.2">
      <c r="G862" s="64"/>
      <c r="H862" s="64"/>
      <c r="K862" s="64"/>
      <c r="M862" s="28"/>
      <c r="O862" s="30"/>
      <c r="P862" s="30"/>
      <c r="Q862" s="67"/>
      <c r="AA862" s="68"/>
      <c r="AC862" s="65"/>
    </row>
    <row r="863" spans="7:29" ht="12.75" x14ac:dyDescent="0.2">
      <c r="G863" s="64"/>
      <c r="H863" s="64"/>
      <c r="K863" s="64"/>
      <c r="M863" s="28"/>
      <c r="O863" s="30"/>
      <c r="P863" s="30"/>
      <c r="Q863" s="67"/>
      <c r="AA863" s="68"/>
      <c r="AC863" s="65"/>
    </row>
    <row r="864" spans="7:29" ht="12.75" x14ac:dyDescent="0.2">
      <c r="G864" s="64"/>
      <c r="H864" s="64"/>
      <c r="K864" s="64"/>
      <c r="M864" s="28"/>
      <c r="O864" s="30"/>
      <c r="P864" s="30"/>
      <c r="Q864" s="67"/>
      <c r="AA864" s="68"/>
      <c r="AC864" s="65"/>
    </row>
    <row r="865" spans="7:29" ht="12.75" x14ac:dyDescent="0.2">
      <c r="G865" s="64"/>
      <c r="H865" s="64"/>
      <c r="K865" s="64"/>
      <c r="M865" s="28"/>
      <c r="O865" s="30"/>
      <c r="P865" s="30"/>
      <c r="Q865" s="67"/>
      <c r="AA865" s="68"/>
      <c r="AC865" s="65"/>
    </row>
    <row r="866" spans="7:29" ht="12.75" x14ac:dyDescent="0.2">
      <c r="G866" s="64"/>
      <c r="H866" s="64"/>
      <c r="K866" s="64"/>
      <c r="M866" s="28"/>
      <c r="O866" s="30"/>
      <c r="P866" s="30"/>
      <c r="Q866" s="67"/>
      <c r="AA866" s="68"/>
      <c r="AC866" s="65"/>
    </row>
    <row r="867" spans="7:29" ht="12.75" x14ac:dyDescent="0.2">
      <c r="G867" s="64"/>
      <c r="H867" s="64"/>
      <c r="K867" s="64"/>
      <c r="M867" s="28"/>
      <c r="O867" s="30"/>
      <c r="P867" s="30"/>
      <c r="Q867" s="67"/>
      <c r="AA867" s="68"/>
      <c r="AC867" s="65"/>
    </row>
    <row r="868" spans="7:29" ht="12.75" x14ac:dyDescent="0.2">
      <c r="G868" s="64"/>
      <c r="H868" s="64"/>
      <c r="K868" s="64"/>
      <c r="M868" s="28"/>
      <c r="O868" s="30"/>
      <c r="P868" s="30"/>
      <c r="Q868" s="67"/>
      <c r="AA868" s="68"/>
      <c r="AC868" s="65"/>
    </row>
    <row r="869" spans="7:29" ht="12.75" x14ac:dyDescent="0.2">
      <c r="G869" s="64"/>
      <c r="H869" s="64"/>
      <c r="K869" s="64"/>
      <c r="M869" s="28"/>
      <c r="O869" s="30"/>
      <c r="P869" s="30"/>
      <c r="Q869" s="67"/>
      <c r="AA869" s="68"/>
      <c r="AC869" s="65"/>
    </row>
    <row r="870" spans="7:29" ht="12.75" x14ac:dyDescent="0.2">
      <c r="G870" s="64"/>
      <c r="H870" s="64"/>
      <c r="K870" s="64"/>
      <c r="M870" s="28"/>
      <c r="O870" s="30"/>
      <c r="P870" s="30"/>
      <c r="Q870" s="67"/>
      <c r="AA870" s="68"/>
      <c r="AC870" s="65"/>
    </row>
    <row r="871" spans="7:29" ht="12.75" x14ac:dyDescent="0.2">
      <c r="G871" s="64"/>
      <c r="H871" s="64"/>
      <c r="K871" s="64"/>
      <c r="M871" s="28"/>
      <c r="O871" s="30"/>
      <c r="P871" s="30"/>
      <c r="Q871" s="67"/>
      <c r="AA871" s="68"/>
      <c r="AC871" s="65"/>
    </row>
    <row r="872" spans="7:29" ht="12.75" x14ac:dyDescent="0.2">
      <c r="G872" s="64"/>
      <c r="H872" s="64"/>
      <c r="K872" s="64"/>
      <c r="M872" s="28"/>
      <c r="O872" s="30"/>
      <c r="P872" s="30"/>
      <c r="Q872" s="67"/>
      <c r="AA872" s="68"/>
      <c r="AC872" s="65"/>
    </row>
    <row r="873" spans="7:29" ht="12.75" x14ac:dyDescent="0.2">
      <c r="G873" s="64"/>
      <c r="H873" s="64"/>
      <c r="K873" s="64"/>
      <c r="M873" s="28"/>
      <c r="O873" s="30"/>
      <c r="P873" s="30"/>
      <c r="Q873" s="67"/>
      <c r="AA873" s="68"/>
      <c r="AC873" s="65"/>
    </row>
    <row r="874" spans="7:29" ht="12.75" x14ac:dyDescent="0.2">
      <c r="G874" s="64"/>
      <c r="H874" s="64"/>
      <c r="K874" s="64"/>
      <c r="M874" s="28"/>
      <c r="O874" s="30"/>
      <c r="P874" s="30"/>
      <c r="Q874" s="67"/>
      <c r="AA874" s="68"/>
      <c r="AC874" s="65"/>
    </row>
    <row r="875" spans="7:29" ht="12.75" x14ac:dyDescent="0.2">
      <c r="G875" s="64"/>
      <c r="H875" s="64"/>
      <c r="K875" s="64"/>
      <c r="M875" s="28"/>
      <c r="O875" s="30"/>
      <c r="P875" s="30"/>
      <c r="Q875" s="67"/>
      <c r="AA875" s="68"/>
      <c r="AC875" s="65"/>
    </row>
    <row r="876" spans="7:29" ht="12.75" x14ac:dyDescent="0.2">
      <c r="G876" s="64"/>
      <c r="H876" s="64"/>
      <c r="K876" s="64"/>
      <c r="M876" s="28"/>
      <c r="O876" s="30"/>
      <c r="P876" s="30"/>
      <c r="Q876" s="67"/>
      <c r="AA876" s="68"/>
      <c r="AC876" s="65"/>
    </row>
    <row r="877" spans="7:29" ht="12.75" x14ac:dyDescent="0.2">
      <c r="G877" s="64"/>
      <c r="H877" s="64"/>
      <c r="K877" s="64"/>
      <c r="M877" s="28"/>
      <c r="O877" s="30"/>
      <c r="P877" s="30"/>
      <c r="Q877" s="67"/>
      <c r="AA877" s="68"/>
      <c r="AC877" s="65"/>
    </row>
    <row r="878" spans="7:29" ht="12.75" x14ac:dyDescent="0.2">
      <c r="G878" s="64"/>
      <c r="H878" s="64"/>
      <c r="K878" s="64"/>
      <c r="M878" s="28"/>
      <c r="O878" s="30"/>
      <c r="P878" s="30"/>
      <c r="Q878" s="67"/>
      <c r="AA878" s="68"/>
      <c r="AC878" s="65"/>
    </row>
    <row r="879" spans="7:29" ht="12.75" x14ac:dyDescent="0.2">
      <c r="G879" s="64"/>
      <c r="H879" s="64"/>
      <c r="K879" s="64"/>
      <c r="M879" s="28"/>
      <c r="O879" s="30"/>
      <c r="P879" s="30"/>
      <c r="Q879" s="67"/>
      <c r="AA879" s="68"/>
      <c r="AC879" s="65"/>
    </row>
    <row r="880" spans="7:29" ht="12.75" x14ac:dyDescent="0.2">
      <c r="G880" s="64"/>
      <c r="H880" s="64"/>
      <c r="K880" s="64"/>
      <c r="M880" s="28"/>
      <c r="O880" s="30"/>
      <c r="P880" s="30"/>
      <c r="Q880" s="67"/>
      <c r="AA880" s="68"/>
      <c r="AC880" s="65"/>
    </row>
    <row r="881" spans="7:29" ht="12.75" x14ac:dyDescent="0.2">
      <c r="G881" s="64"/>
      <c r="H881" s="64"/>
      <c r="K881" s="64"/>
      <c r="M881" s="28"/>
      <c r="O881" s="30"/>
      <c r="P881" s="30"/>
      <c r="Q881" s="67"/>
      <c r="AA881" s="68"/>
      <c r="AC881" s="65"/>
    </row>
    <row r="882" spans="7:29" ht="12.75" x14ac:dyDescent="0.2">
      <c r="G882" s="64"/>
      <c r="H882" s="64"/>
      <c r="K882" s="64"/>
      <c r="M882" s="28"/>
      <c r="O882" s="30"/>
      <c r="P882" s="30"/>
      <c r="Q882" s="67"/>
      <c r="AA882" s="68"/>
      <c r="AC882" s="65"/>
    </row>
    <row r="883" spans="7:29" ht="12.75" x14ac:dyDescent="0.2">
      <c r="G883" s="64"/>
      <c r="H883" s="64"/>
      <c r="K883" s="64"/>
      <c r="M883" s="28"/>
      <c r="O883" s="30"/>
      <c r="P883" s="30"/>
      <c r="Q883" s="67"/>
      <c r="AA883" s="68"/>
      <c r="AC883" s="65"/>
    </row>
    <row r="884" spans="7:29" ht="12.75" x14ac:dyDescent="0.2">
      <c r="G884" s="64"/>
      <c r="H884" s="64"/>
      <c r="K884" s="64"/>
      <c r="M884" s="28"/>
      <c r="O884" s="30"/>
      <c r="P884" s="30"/>
      <c r="Q884" s="67"/>
      <c r="AA884" s="68"/>
      <c r="AC884" s="65"/>
    </row>
    <row r="885" spans="7:29" ht="12.75" x14ac:dyDescent="0.2">
      <c r="G885" s="64"/>
      <c r="H885" s="64"/>
      <c r="K885" s="64"/>
      <c r="M885" s="28"/>
      <c r="O885" s="30"/>
      <c r="P885" s="30"/>
      <c r="Q885" s="67"/>
      <c r="AA885" s="68"/>
      <c r="AC885" s="65"/>
    </row>
    <row r="886" spans="7:29" ht="12.75" x14ac:dyDescent="0.2">
      <c r="G886" s="64"/>
      <c r="H886" s="64"/>
      <c r="K886" s="64"/>
      <c r="M886" s="28"/>
      <c r="O886" s="30"/>
      <c r="P886" s="30"/>
      <c r="Q886" s="67"/>
      <c r="AA886" s="68"/>
      <c r="AC886" s="65"/>
    </row>
    <row r="887" spans="7:29" ht="12.75" x14ac:dyDescent="0.2">
      <c r="G887" s="64"/>
      <c r="H887" s="64"/>
      <c r="K887" s="64"/>
      <c r="M887" s="28"/>
      <c r="O887" s="30"/>
      <c r="P887" s="30"/>
      <c r="Q887" s="67"/>
      <c r="AA887" s="68"/>
      <c r="AC887" s="65"/>
    </row>
    <row r="888" spans="7:29" ht="12.75" x14ac:dyDescent="0.2">
      <c r="G888" s="64"/>
      <c r="H888" s="64"/>
      <c r="K888" s="64"/>
      <c r="M888" s="28"/>
      <c r="O888" s="30"/>
      <c r="P888" s="30"/>
      <c r="Q888" s="67"/>
      <c r="AA888" s="68"/>
      <c r="AC888" s="65"/>
    </row>
    <row r="889" spans="7:29" ht="12.75" x14ac:dyDescent="0.2">
      <c r="G889" s="64"/>
      <c r="H889" s="64"/>
      <c r="K889" s="64"/>
      <c r="M889" s="28"/>
      <c r="O889" s="30"/>
      <c r="P889" s="30"/>
      <c r="Q889" s="67"/>
      <c r="AA889" s="68"/>
      <c r="AC889" s="65"/>
    </row>
    <row r="890" spans="7:29" ht="12.75" x14ac:dyDescent="0.2">
      <c r="G890" s="64"/>
      <c r="H890" s="64"/>
      <c r="K890" s="64"/>
      <c r="M890" s="28"/>
      <c r="O890" s="30"/>
      <c r="P890" s="30"/>
      <c r="Q890" s="67"/>
      <c r="AA890" s="68"/>
      <c r="AC890" s="65"/>
    </row>
    <row r="891" spans="7:29" ht="12.75" x14ac:dyDescent="0.2">
      <c r="G891" s="64"/>
      <c r="H891" s="64"/>
      <c r="K891" s="64"/>
      <c r="M891" s="28"/>
      <c r="O891" s="30"/>
      <c r="P891" s="30"/>
      <c r="Q891" s="67"/>
      <c r="AA891" s="68"/>
      <c r="AC891" s="65"/>
    </row>
    <row r="892" spans="7:29" ht="12.75" x14ac:dyDescent="0.2">
      <c r="G892" s="64"/>
      <c r="H892" s="64"/>
      <c r="K892" s="64"/>
      <c r="M892" s="28"/>
      <c r="O892" s="30"/>
      <c r="P892" s="30"/>
      <c r="Q892" s="67"/>
      <c r="AA892" s="68"/>
      <c r="AC892" s="65"/>
    </row>
    <row r="893" spans="7:29" ht="12.75" x14ac:dyDescent="0.2">
      <c r="G893" s="64"/>
      <c r="H893" s="64"/>
      <c r="K893" s="64"/>
      <c r="M893" s="28"/>
      <c r="O893" s="30"/>
      <c r="P893" s="30"/>
      <c r="Q893" s="67"/>
      <c r="AA893" s="68"/>
      <c r="AC893" s="65"/>
    </row>
    <row r="894" spans="7:29" ht="12.75" x14ac:dyDescent="0.2">
      <c r="G894" s="64"/>
      <c r="H894" s="64"/>
      <c r="K894" s="64"/>
      <c r="M894" s="28"/>
      <c r="O894" s="30"/>
      <c r="P894" s="30"/>
      <c r="Q894" s="67"/>
      <c r="AA894" s="68"/>
      <c r="AC894" s="65"/>
    </row>
    <row r="895" spans="7:29" ht="12.75" x14ac:dyDescent="0.2">
      <c r="G895" s="64"/>
      <c r="H895" s="64"/>
      <c r="K895" s="64"/>
      <c r="M895" s="28"/>
      <c r="O895" s="30"/>
      <c r="P895" s="30"/>
      <c r="Q895" s="67"/>
      <c r="AA895" s="68"/>
      <c r="AC895" s="65"/>
    </row>
    <row r="896" spans="7:29" ht="12.75" x14ac:dyDescent="0.2">
      <c r="G896" s="64"/>
      <c r="H896" s="64"/>
      <c r="K896" s="64"/>
      <c r="M896" s="28"/>
      <c r="O896" s="30"/>
      <c r="P896" s="30"/>
      <c r="Q896" s="67"/>
      <c r="AA896" s="68"/>
      <c r="AC896" s="65"/>
    </row>
    <row r="897" spans="7:29" ht="12.75" x14ac:dyDescent="0.2">
      <c r="G897" s="64"/>
      <c r="H897" s="64"/>
      <c r="K897" s="64"/>
      <c r="M897" s="28"/>
      <c r="O897" s="30"/>
      <c r="P897" s="30"/>
      <c r="Q897" s="67"/>
      <c r="AA897" s="68"/>
      <c r="AC897" s="65"/>
    </row>
    <row r="898" spans="7:29" ht="12.75" x14ac:dyDescent="0.2">
      <c r="G898" s="64"/>
      <c r="H898" s="64"/>
      <c r="K898" s="64"/>
      <c r="M898" s="28"/>
      <c r="O898" s="30"/>
      <c r="P898" s="30"/>
      <c r="Q898" s="67"/>
      <c r="AA898" s="68"/>
      <c r="AC898" s="65"/>
    </row>
    <row r="899" spans="7:29" ht="12.75" x14ac:dyDescent="0.2">
      <c r="G899" s="64"/>
      <c r="H899" s="64"/>
      <c r="K899" s="64"/>
      <c r="M899" s="28"/>
      <c r="O899" s="30"/>
      <c r="P899" s="30"/>
      <c r="Q899" s="67"/>
      <c r="AA899" s="68"/>
      <c r="AC899" s="65"/>
    </row>
    <row r="900" spans="7:29" ht="12.75" x14ac:dyDescent="0.2">
      <c r="G900" s="64"/>
      <c r="H900" s="64"/>
      <c r="K900" s="64"/>
      <c r="M900" s="28"/>
      <c r="O900" s="30"/>
      <c r="P900" s="30"/>
      <c r="Q900" s="67"/>
      <c r="AA900" s="68"/>
      <c r="AC900" s="65"/>
    </row>
    <row r="901" spans="7:29" ht="12.75" x14ac:dyDescent="0.2">
      <c r="G901" s="64"/>
      <c r="H901" s="64"/>
      <c r="K901" s="64"/>
      <c r="M901" s="28"/>
      <c r="O901" s="30"/>
      <c r="P901" s="30"/>
      <c r="Q901" s="67"/>
      <c r="AA901" s="68"/>
      <c r="AC901" s="65"/>
    </row>
    <row r="902" spans="7:29" ht="12.75" x14ac:dyDescent="0.2">
      <c r="G902" s="64"/>
      <c r="H902" s="64"/>
      <c r="K902" s="64"/>
      <c r="M902" s="28"/>
      <c r="O902" s="30"/>
      <c r="P902" s="30"/>
      <c r="Q902" s="67"/>
      <c r="AA902" s="68"/>
      <c r="AC902" s="65"/>
    </row>
    <row r="903" spans="7:29" ht="12.75" x14ac:dyDescent="0.2">
      <c r="G903" s="64"/>
      <c r="H903" s="64"/>
      <c r="K903" s="64"/>
      <c r="M903" s="28"/>
      <c r="O903" s="30"/>
      <c r="P903" s="30"/>
      <c r="Q903" s="67"/>
      <c r="AA903" s="68"/>
      <c r="AC903" s="65"/>
    </row>
    <row r="904" spans="7:29" ht="12.75" x14ac:dyDescent="0.2">
      <c r="G904" s="64"/>
      <c r="H904" s="64"/>
      <c r="K904" s="64"/>
      <c r="M904" s="28"/>
      <c r="O904" s="30"/>
      <c r="P904" s="30"/>
      <c r="Q904" s="67"/>
      <c r="AA904" s="68"/>
      <c r="AC904" s="65"/>
    </row>
    <row r="905" spans="7:29" ht="12.75" x14ac:dyDescent="0.2">
      <c r="G905" s="64"/>
      <c r="H905" s="64"/>
      <c r="K905" s="64"/>
      <c r="M905" s="28"/>
      <c r="O905" s="30"/>
      <c r="P905" s="30"/>
      <c r="Q905" s="67"/>
      <c r="AA905" s="68"/>
      <c r="AC905" s="65"/>
    </row>
    <row r="906" spans="7:29" ht="12.75" x14ac:dyDescent="0.2">
      <c r="G906" s="64"/>
      <c r="H906" s="64"/>
      <c r="K906" s="64"/>
      <c r="M906" s="28"/>
      <c r="O906" s="30"/>
      <c r="P906" s="30"/>
      <c r="Q906" s="67"/>
      <c r="AA906" s="68"/>
      <c r="AC906" s="65"/>
    </row>
    <row r="907" spans="7:29" ht="12.75" x14ac:dyDescent="0.2">
      <c r="G907" s="64"/>
      <c r="H907" s="64"/>
      <c r="K907" s="64"/>
      <c r="M907" s="28"/>
      <c r="O907" s="30"/>
      <c r="P907" s="30"/>
      <c r="Q907" s="67"/>
      <c r="AA907" s="68"/>
      <c r="AC907" s="65"/>
    </row>
    <row r="908" spans="7:29" ht="12.75" x14ac:dyDescent="0.2">
      <c r="G908" s="64"/>
      <c r="H908" s="64"/>
      <c r="K908" s="64"/>
      <c r="M908" s="28"/>
      <c r="O908" s="30"/>
      <c r="P908" s="30"/>
      <c r="Q908" s="67"/>
      <c r="AA908" s="68"/>
      <c r="AC908" s="65"/>
    </row>
    <row r="909" spans="7:29" ht="12.75" x14ac:dyDescent="0.2">
      <c r="G909" s="64"/>
      <c r="H909" s="64"/>
      <c r="K909" s="64"/>
      <c r="M909" s="28"/>
      <c r="O909" s="30"/>
      <c r="P909" s="30"/>
      <c r="Q909" s="67"/>
      <c r="AA909" s="68"/>
      <c r="AC909" s="65"/>
    </row>
    <row r="910" spans="7:29" ht="12.75" x14ac:dyDescent="0.2">
      <c r="G910" s="64"/>
      <c r="H910" s="64"/>
      <c r="K910" s="64"/>
      <c r="M910" s="28"/>
      <c r="O910" s="30"/>
      <c r="P910" s="30"/>
      <c r="Q910" s="67"/>
      <c r="AA910" s="68"/>
      <c r="AC910" s="65"/>
    </row>
    <row r="911" spans="7:29" ht="12.75" x14ac:dyDescent="0.2">
      <c r="G911" s="64"/>
      <c r="H911" s="64"/>
      <c r="K911" s="64"/>
      <c r="M911" s="28"/>
      <c r="O911" s="30"/>
      <c r="P911" s="30"/>
      <c r="Q911" s="67"/>
      <c r="AA911" s="68"/>
      <c r="AC911" s="65"/>
    </row>
    <row r="912" spans="7:29" ht="12.75" x14ac:dyDescent="0.2">
      <c r="G912" s="64"/>
      <c r="H912" s="64"/>
      <c r="K912" s="64"/>
      <c r="M912" s="28"/>
      <c r="O912" s="30"/>
      <c r="P912" s="30"/>
      <c r="Q912" s="67"/>
      <c r="AA912" s="68"/>
      <c r="AC912" s="65"/>
    </row>
    <row r="913" spans="7:29" ht="12.75" x14ac:dyDescent="0.2">
      <c r="G913" s="64"/>
      <c r="H913" s="64"/>
      <c r="K913" s="64"/>
      <c r="M913" s="28"/>
      <c r="O913" s="30"/>
      <c r="P913" s="30"/>
      <c r="Q913" s="67"/>
      <c r="AA913" s="68"/>
      <c r="AC913" s="65"/>
    </row>
    <row r="914" spans="7:29" ht="12.75" x14ac:dyDescent="0.2">
      <c r="G914" s="64"/>
      <c r="H914" s="64"/>
      <c r="K914" s="64"/>
      <c r="M914" s="28"/>
      <c r="O914" s="30"/>
      <c r="P914" s="30"/>
      <c r="Q914" s="67"/>
      <c r="AA914" s="68"/>
      <c r="AC914" s="65"/>
    </row>
    <row r="915" spans="7:29" ht="12.75" x14ac:dyDescent="0.2">
      <c r="G915" s="64"/>
      <c r="H915" s="64"/>
      <c r="K915" s="64"/>
      <c r="M915" s="28"/>
      <c r="O915" s="30"/>
      <c r="P915" s="30"/>
      <c r="Q915" s="67"/>
      <c r="AA915" s="68"/>
      <c r="AC915" s="65"/>
    </row>
    <row r="916" spans="7:29" ht="12.75" x14ac:dyDescent="0.2">
      <c r="G916" s="64"/>
      <c r="H916" s="64"/>
      <c r="K916" s="64"/>
      <c r="M916" s="28"/>
      <c r="O916" s="30"/>
      <c r="P916" s="30"/>
      <c r="Q916" s="67"/>
      <c r="AA916" s="68"/>
      <c r="AC916" s="65"/>
    </row>
    <row r="917" spans="7:29" ht="12.75" x14ac:dyDescent="0.2">
      <c r="G917" s="64"/>
      <c r="H917" s="64"/>
      <c r="K917" s="64"/>
      <c r="M917" s="28"/>
      <c r="O917" s="30"/>
      <c r="P917" s="30"/>
      <c r="Q917" s="67"/>
      <c r="AA917" s="68"/>
      <c r="AC917" s="65"/>
    </row>
    <row r="918" spans="7:29" ht="12.75" x14ac:dyDescent="0.2">
      <c r="G918" s="64"/>
      <c r="H918" s="64"/>
      <c r="K918" s="64"/>
      <c r="M918" s="28"/>
      <c r="O918" s="30"/>
      <c r="P918" s="30"/>
      <c r="Q918" s="67"/>
      <c r="AA918" s="68"/>
      <c r="AC918" s="65"/>
    </row>
    <row r="919" spans="7:29" ht="12.75" x14ac:dyDescent="0.2">
      <c r="G919" s="64"/>
      <c r="H919" s="64"/>
      <c r="K919" s="64"/>
      <c r="M919" s="28"/>
      <c r="O919" s="30"/>
      <c r="P919" s="30"/>
      <c r="Q919" s="67"/>
      <c r="AA919" s="68"/>
      <c r="AC919" s="65"/>
    </row>
    <row r="920" spans="7:29" ht="12.75" x14ac:dyDescent="0.2">
      <c r="G920" s="64"/>
      <c r="H920" s="64"/>
      <c r="K920" s="64"/>
      <c r="M920" s="28"/>
      <c r="O920" s="30"/>
      <c r="P920" s="30"/>
      <c r="Q920" s="67"/>
      <c r="AA920" s="68"/>
      <c r="AC920" s="65"/>
    </row>
    <row r="921" spans="7:29" ht="12.75" x14ac:dyDescent="0.2">
      <c r="G921" s="64"/>
      <c r="H921" s="64"/>
      <c r="K921" s="64"/>
      <c r="M921" s="28"/>
      <c r="O921" s="30"/>
      <c r="P921" s="30"/>
      <c r="Q921" s="67"/>
      <c r="AA921" s="68"/>
      <c r="AC921" s="65"/>
    </row>
    <row r="922" spans="7:29" ht="12.75" x14ac:dyDescent="0.2">
      <c r="G922" s="64"/>
      <c r="H922" s="64"/>
      <c r="K922" s="64"/>
      <c r="M922" s="28"/>
      <c r="O922" s="30"/>
      <c r="P922" s="30"/>
      <c r="Q922" s="67"/>
      <c r="AA922" s="68"/>
      <c r="AC922" s="65"/>
    </row>
    <row r="923" spans="7:29" ht="12.75" x14ac:dyDescent="0.2">
      <c r="G923" s="64"/>
      <c r="H923" s="64"/>
      <c r="K923" s="64"/>
      <c r="M923" s="28"/>
      <c r="O923" s="30"/>
      <c r="P923" s="30"/>
      <c r="Q923" s="67"/>
      <c r="AA923" s="68"/>
      <c r="AC923" s="65"/>
    </row>
    <row r="924" spans="7:29" ht="12.75" x14ac:dyDescent="0.2">
      <c r="G924" s="64"/>
      <c r="H924" s="64"/>
      <c r="K924" s="64"/>
      <c r="M924" s="28"/>
      <c r="O924" s="30"/>
      <c r="P924" s="30"/>
      <c r="Q924" s="67"/>
      <c r="AA924" s="68"/>
      <c r="AC924" s="65"/>
    </row>
    <row r="925" spans="7:29" ht="12.75" x14ac:dyDescent="0.2">
      <c r="G925" s="64"/>
      <c r="H925" s="64"/>
      <c r="K925" s="64"/>
      <c r="M925" s="28"/>
      <c r="O925" s="30"/>
      <c r="P925" s="30"/>
      <c r="Q925" s="67"/>
      <c r="AA925" s="68"/>
      <c r="AC925" s="65"/>
    </row>
    <row r="926" spans="7:29" ht="12.75" x14ac:dyDescent="0.2">
      <c r="G926" s="64"/>
      <c r="H926" s="64"/>
      <c r="K926" s="64"/>
      <c r="M926" s="28"/>
      <c r="O926" s="30"/>
      <c r="P926" s="30"/>
      <c r="Q926" s="67"/>
      <c r="AA926" s="68"/>
      <c r="AC926" s="65"/>
    </row>
    <row r="927" spans="7:29" ht="12.75" x14ac:dyDescent="0.2">
      <c r="G927" s="64"/>
      <c r="H927" s="64"/>
      <c r="K927" s="64"/>
      <c r="M927" s="28"/>
      <c r="O927" s="30"/>
      <c r="P927" s="30"/>
      <c r="Q927" s="67"/>
      <c r="AA927" s="68"/>
      <c r="AC927" s="65"/>
    </row>
    <row r="928" spans="7:29" ht="12.75" x14ac:dyDescent="0.2">
      <c r="G928" s="64"/>
      <c r="H928" s="64"/>
      <c r="K928" s="64"/>
      <c r="M928" s="28"/>
      <c r="O928" s="30"/>
      <c r="P928" s="30"/>
      <c r="Q928" s="67"/>
      <c r="AA928" s="68"/>
      <c r="AC928" s="65"/>
    </row>
    <row r="929" spans="7:29" ht="12.75" x14ac:dyDescent="0.2">
      <c r="G929" s="64"/>
      <c r="H929" s="64"/>
      <c r="K929" s="64"/>
      <c r="M929" s="28"/>
      <c r="O929" s="30"/>
      <c r="P929" s="30"/>
      <c r="Q929" s="67"/>
      <c r="AA929" s="68"/>
      <c r="AC929" s="65"/>
    </row>
    <row r="930" spans="7:29" ht="12.75" x14ac:dyDescent="0.2">
      <c r="G930" s="64"/>
      <c r="H930" s="64"/>
      <c r="K930" s="64"/>
      <c r="M930" s="28"/>
      <c r="O930" s="30"/>
      <c r="P930" s="30"/>
      <c r="Q930" s="67"/>
      <c r="AA930" s="68"/>
      <c r="AC930" s="65"/>
    </row>
    <row r="931" spans="7:29" ht="12.75" x14ac:dyDescent="0.2">
      <c r="G931" s="64"/>
      <c r="H931" s="64"/>
      <c r="K931" s="64"/>
      <c r="M931" s="28"/>
      <c r="O931" s="30"/>
      <c r="P931" s="30"/>
      <c r="Q931" s="67"/>
      <c r="AA931" s="68"/>
      <c r="AC931" s="65"/>
    </row>
    <row r="932" spans="7:29" ht="12.75" x14ac:dyDescent="0.2">
      <c r="G932" s="64"/>
      <c r="H932" s="64"/>
      <c r="K932" s="64"/>
      <c r="M932" s="28"/>
      <c r="O932" s="30"/>
      <c r="P932" s="30"/>
      <c r="Q932" s="67"/>
      <c r="AA932" s="68"/>
      <c r="AC932" s="65"/>
    </row>
    <row r="933" spans="7:29" ht="12.75" x14ac:dyDescent="0.2">
      <c r="G933" s="64"/>
      <c r="H933" s="64"/>
      <c r="K933" s="64"/>
      <c r="M933" s="28"/>
      <c r="O933" s="30"/>
      <c r="P933" s="30"/>
      <c r="Q933" s="67"/>
      <c r="AA933" s="68"/>
      <c r="AC933" s="65"/>
    </row>
    <row r="934" spans="7:29" ht="12.75" x14ac:dyDescent="0.2">
      <c r="G934" s="64"/>
      <c r="H934" s="64"/>
      <c r="K934" s="64"/>
      <c r="M934" s="28"/>
      <c r="O934" s="30"/>
      <c r="P934" s="30"/>
      <c r="Q934" s="67"/>
      <c r="AA934" s="68"/>
      <c r="AC934" s="65"/>
    </row>
    <row r="935" spans="7:29" ht="12.75" x14ac:dyDescent="0.2">
      <c r="G935" s="64"/>
      <c r="H935" s="64"/>
      <c r="K935" s="64"/>
      <c r="M935" s="28"/>
      <c r="O935" s="30"/>
      <c r="P935" s="30"/>
      <c r="Q935" s="67"/>
      <c r="AA935" s="68"/>
      <c r="AC935" s="65"/>
    </row>
    <row r="936" spans="7:29" ht="12.75" x14ac:dyDescent="0.2">
      <c r="G936" s="64"/>
      <c r="H936" s="64"/>
      <c r="K936" s="64"/>
      <c r="M936" s="28"/>
      <c r="O936" s="30"/>
      <c r="P936" s="30"/>
      <c r="Q936" s="67"/>
      <c r="AA936" s="68"/>
      <c r="AC936" s="65"/>
    </row>
    <row r="937" spans="7:29" ht="12.75" x14ac:dyDescent="0.2">
      <c r="G937" s="64"/>
      <c r="H937" s="64"/>
      <c r="K937" s="64"/>
      <c r="M937" s="28"/>
      <c r="O937" s="30"/>
      <c r="P937" s="30"/>
      <c r="Q937" s="67"/>
      <c r="AA937" s="68"/>
      <c r="AC937" s="65"/>
    </row>
    <row r="938" spans="7:29" ht="12.75" x14ac:dyDescent="0.2">
      <c r="G938" s="64"/>
      <c r="H938" s="64"/>
      <c r="K938" s="64"/>
      <c r="M938" s="28"/>
      <c r="O938" s="30"/>
      <c r="P938" s="30"/>
      <c r="Q938" s="67"/>
      <c r="AA938" s="68"/>
      <c r="AC938" s="65"/>
    </row>
    <row r="939" spans="7:29" ht="12.75" x14ac:dyDescent="0.2">
      <c r="G939" s="64"/>
      <c r="H939" s="64"/>
      <c r="K939" s="64"/>
      <c r="M939" s="28"/>
      <c r="O939" s="30"/>
      <c r="P939" s="30"/>
      <c r="Q939" s="67"/>
      <c r="AA939" s="68"/>
      <c r="AC939" s="65"/>
    </row>
    <row r="940" spans="7:29" ht="12.75" x14ac:dyDescent="0.2">
      <c r="G940" s="64"/>
      <c r="H940" s="64"/>
      <c r="K940" s="64"/>
      <c r="M940" s="28"/>
      <c r="O940" s="30"/>
      <c r="P940" s="30"/>
      <c r="Q940" s="67"/>
      <c r="AA940" s="68"/>
      <c r="AC940" s="65"/>
    </row>
    <row r="941" spans="7:29" ht="12.75" x14ac:dyDescent="0.2">
      <c r="G941" s="64"/>
      <c r="H941" s="64"/>
      <c r="K941" s="64"/>
      <c r="M941" s="28"/>
      <c r="O941" s="30"/>
      <c r="P941" s="30"/>
      <c r="Q941" s="67"/>
      <c r="AA941" s="68"/>
      <c r="AC941" s="65"/>
    </row>
    <row r="942" spans="7:29" ht="12.75" x14ac:dyDescent="0.2">
      <c r="G942" s="64"/>
      <c r="H942" s="64"/>
      <c r="K942" s="64"/>
      <c r="M942" s="28"/>
      <c r="O942" s="30"/>
      <c r="P942" s="30"/>
      <c r="Q942" s="67"/>
      <c r="AA942" s="68"/>
      <c r="AC942" s="65"/>
    </row>
    <row r="943" spans="7:29" ht="12.75" x14ac:dyDescent="0.2">
      <c r="G943" s="64"/>
      <c r="H943" s="64"/>
      <c r="K943" s="64"/>
      <c r="M943" s="28"/>
      <c r="O943" s="30"/>
      <c r="P943" s="30"/>
      <c r="Q943" s="67"/>
      <c r="AA943" s="68"/>
      <c r="AC943" s="65"/>
    </row>
    <row r="944" spans="7:29" ht="12.75" x14ac:dyDescent="0.2">
      <c r="G944" s="64"/>
      <c r="H944" s="64"/>
      <c r="K944" s="64"/>
      <c r="M944" s="28"/>
      <c r="O944" s="30"/>
      <c r="P944" s="30"/>
      <c r="Q944" s="67"/>
      <c r="AA944" s="68"/>
      <c r="AC944" s="65"/>
    </row>
    <row r="945" spans="7:29" ht="12.75" x14ac:dyDescent="0.2">
      <c r="G945" s="64"/>
      <c r="H945" s="64"/>
      <c r="K945" s="64"/>
      <c r="M945" s="28"/>
      <c r="O945" s="30"/>
      <c r="P945" s="30"/>
      <c r="Q945" s="67"/>
      <c r="AA945" s="68"/>
      <c r="AC945" s="65"/>
    </row>
    <row r="946" spans="7:29" ht="12.75" x14ac:dyDescent="0.2">
      <c r="G946" s="64"/>
      <c r="H946" s="64"/>
      <c r="K946" s="64"/>
      <c r="M946" s="28"/>
      <c r="O946" s="30"/>
      <c r="P946" s="30"/>
      <c r="Q946" s="67"/>
      <c r="AA946" s="68"/>
      <c r="AC946" s="65"/>
    </row>
    <row r="947" spans="7:29" ht="12.75" x14ac:dyDescent="0.2">
      <c r="G947" s="64"/>
      <c r="H947" s="64"/>
      <c r="K947" s="64"/>
      <c r="M947" s="28"/>
      <c r="O947" s="30"/>
      <c r="P947" s="30"/>
      <c r="Q947" s="67"/>
      <c r="AA947" s="68"/>
      <c r="AC947" s="65"/>
    </row>
    <row r="948" spans="7:29" ht="12.75" x14ac:dyDescent="0.2">
      <c r="G948" s="64"/>
      <c r="H948" s="64"/>
      <c r="K948" s="64"/>
      <c r="M948" s="28"/>
      <c r="O948" s="30"/>
      <c r="P948" s="30"/>
      <c r="Q948" s="67"/>
      <c r="AA948" s="68"/>
      <c r="AC948" s="65"/>
    </row>
    <row r="949" spans="7:29" ht="12.75" x14ac:dyDescent="0.2">
      <c r="G949" s="64"/>
      <c r="H949" s="64"/>
      <c r="K949" s="64"/>
      <c r="M949" s="28"/>
      <c r="O949" s="30"/>
      <c r="P949" s="30"/>
      <c r="Q949" s="67"/>
      <c r="AA949" s="68"/>
      <c r="AC949" s="65"/>
    </row>
    <row r="950" spans="7:29" ht="12.75" x14ac:dyDescent="0.2">
      <c r="G950" s="64"/>
      <c r="H950" s="64"/>
      <c r="K950" s="64"/>
      <c r="M950" s="28"/>
      <c r="O950" s="30"/>
      <c r="P950" s="30"/>
      <c r="Q950" s="67"/>
      <c r="AA950" s="68"/>
      <c r="AC950" s="65"/>
    </row>
    <row r="951" spans="7:29" ht="12.75" x14ac:dyDescent="0.2">
      <c r="G951" s="64"/>
      <c r="H951" s="64"/>
      <c r="K951" s="64"/>
      <c r="M951" s="28"/>
      <c r="O951" s="30"/>
      <c r="P951" s="30"/>
      <c r="Q951" s="67"/>
      <c r="AA951" s="68"/>
      <c r="AC951" s="65"/>
    </row>
    <row r="952" spans="7:29" ht="12.75" x14ac:dyDescent="0.2">
      <c r="G952" s="64"/>
      <c r="H952" s="64"/>
      <c r="K952" s="64"/>
      <c r="M952" s="28"/>
      <c r="O952" s="30"/>
      <c r="P952" s="30"/>
      <c r="Q952" s="67"/>
      <c r="AA952" s="68"/>
      <c r="AC952" s="65"/>
    </row>
    <row r="953" spans="7:29" ht="12.75" x14ac:dyDescent="0.2">
      <c r="G953" s="64"/>
      <c r="H953" s="64"/>
      <c r="K953" s="64"/>
      <c r="M953" s="28"/>
      <c r="O953" s="30"/>
      <c r="P953" s="30"/>
      <c r="Q953" s="67"/>
      <c r="AA953" s="68"/>
      <c r="AC953" s="65"/>
    </row>
    <row r="954" spans="7:29" ht="12.75" x14ac:dyDescent="0.2">
      <c r="G954" s="64"/>
      <c r="H954" s="64"/>
      <c r="K954" s="64"/>
      <c r="M954" s="28"/>
      <c r="O954" s="30"/>
      <c r="P954" s="30"/>
      <c r="Q954" s="67"/>
      <c r="AA954" s="68"/>
      <c r="AC954" s="65"/>
    </row>
    <row r="955" spans="7:29" ht="12.75" x14ac:dyDescent="0.2">
      <c r="G955" s="64"/>
      <c r="H955" s="64"/>
      <c r="K955" s="64"/>
      <c r="M955" s="28"/>
      <c r="O955" s="30"/>
      <c r="P955" s="30"/>
      <c r="Q955" s="67"/>
      <c r="AA955" s="68"/>
      <c r="AC955" s="65"/>
    </row>
    <row r="956" spans="7:29" ht="12.75" x14ac:dyDescent="0.2">
      <c r="G956" s="64"/>
      <c r="H956" s="64"/>
      <c r="K956" s="64"/>
      <c r="M956" s="28"/>
      <c r="O956" s="30"/>
      <c r="P956" s="30"/>
      <c r="Q956" s="67"/>
      <c r="AA956" s="68"/>
      <c r="AC956" s="65"/>
    </row>
    <row r="957" spans="7:29" ht="12.75" x14ac:dyDescent="0.2">
      <c r="G957" s="64"/>
      <c r="H957" s="64"/>
      <c r="K957" s="64"/>
      <c r="M957" s="28"/>
      <c r="O957" s="30"/>
      <c r="P957" s="30"/>
      <c r="Q957" s="67"/>
      <c r="AA957" s="68"/>
      <c r="AC957" s="65"/>
    </row>
    <row r="958" spans="7:29" ht="12.75" x14ac:dyDescent="0.2">
      <c r="G958" s="64"/>
      <c r="H958" s="64"/>
      <c r="K958" s="64"/>
      <c r="M958" s="28"/>
      <c r="O958" s="30"/>
      <c r="P958" s="30"/>
      <c r="Q958" s="67"/>
      <c r="AA958" s="68"/>
      <c r="AC958" s="65"/>
    </row>
    <row r="959" spans="7:29" ht="12.75" x14ac:dyDescent="0.2">
      <c r="G959" s="64"/>
      <c r="H959" s="64"/>
      <c r="K959" s="64"/>
      <c r="M959" s="28"/>
      <c r="O959" s="30"/>
      <c r="P959" s="30"/>
      <c r="Q959" s="67"/>
      <c r="AA959" s="68"/>
      <c r="AC959" s="65"/>
    </row>
    <row r="960" spans="7:29" ht="12.75" x14ac:dyDescent="0.2">
      <c r="G960" s="64"/>
      <c r="H960" s="64"/>
      <c r="K960" s="64"/>
      <c r="M960" s="28"/>
      <c r="O960" s="30"/>
      <c r="P960" s="30"/>
      <c r="Q960" s="67"/>
      <c r="AA960" s="68"/>
      <c r="AC960" s="65"/>
    </row>
    <row r="961" spans="7:29" ht="12.75" x14ac:dyDescent="0.2">
      <c r="G961" s="64"/>
      <c r="H961" s="64"/>
      <c r="K961" s="64"/>
      <c r="M961" s="28"/>
      <c r="O961" s="30"/>
      <c r="P961" s="30"/>
      <c r="Q961" s="67"/>
      <c r="AA961" s="68"/>
      <c r="AC961" s="65"/>
    </row>
    <row r="962" spans="7:29" ht="12.75" x14ac:dyDescent="0.2">
      <c r="G962" s="64"/>
      <c r="H962" s="64"/>
      <c r="K962" s="64"/>
      <c r="M962" s="28"/>
      <c r="O962" s="30"/>
      <c r="P962" s="30"/>
      <c r="Q962" s="67"/>
      <c r="AA962" s="68"/>
      <c r="AC962" s="65"/>
    </row>
    <row r="963" spans="7:29" ht="12.75" x14ac:dyDescent="0.2">
      <c r="G963" s="64"/>
      <c r="H963" s="64"/>
      <c r="K963" s="64"/>
      <c r="M963" s="28"/>
      <c r="O963" s="30"/>
      <c r="P963" s="30"/>
      <c r="Q963" s="67"/>
      <c r="AA963" s="68"/>
      <c r="AC963" s="65"/>
    </row>
    <row r="964" spans="7:29" ht="12.75" x14ac:dyDescent="0.2">
      <c r="G964" s="64"/>
      <c r="H964" s="64"/>
      <c r="K964" s="64"/>
      <c r="M964" s="28"/>
      <c r="O964" s="30"/>
      <c r="P964" s="30"/>
      <c r="Q964" s="67"/>
      <c r="AA964" s="68"/>
      <c r="AC964" s="65"/>
    </row>
    <row r="965" spans="7:29" ht="12.75" x14ac:dyDescent="0.2">
      <c r="G965" s="64"/>
      <c r="H965" s="64"/>
      <c r="K965" s="64"/>
      <c r="M965" s="28"/>
      <c r="O965" s="30"/>
      <c r="P965" s="30"/>
      <c r="Q965" s="67"/>
      <c r="AA965" s="68"/>
      <c r="AC965" s="65"/>
    </row>
    <row r="966" spans="7:29" ht="12.75" x14ac:dyDescent="0.2">
      <c r="G966" s="64"/>
      <c r="H966" s="64"/>
      <c r="K966" s="64"/>
      <c r="M966" s="28"/>
      <c r="O966" s="30"/>
      <c r="P966" s="30"/>
      <c r="Q966" s="67"/>
      <c r="AA966" s="68"/>
      <c r="AC966" s="65"/>
    </row>
    <row r="967" spans="7:29" ht="12.75" x14ac:dyDescent="0.2">
      <c r="G967" s="64"/>
      <c r="H967" s="64"/>
      <c r="K967" s="64"/>
      <c r="M967" s="28"/>
      <c r="O967" s="30"/>
      <c r="P967" s="30"/>
      <c r="Q967" s="67"/>
      <c r="AA967" s="68"/>
      <c r="AC967" s="65"/>
    </row>
    <row r="968" spans="7:29" ht="12.75" x14ac:dyDescent="0.2">
      <c r="G968" s="64"/>
      <c r="H968" s="64"/>
      <c r="K968" s="64"/>
      <c r="M968" s="28"/>
      <c r="O968" s="30"/>
      <c r="P968" s="30"/>
      <c r="Q968" s="67"/>
      <c r="AA968" s="68"/>
      <c r="AC968" s="65"/>
    </row>
    <row r="969" spans="7:29" ht="12.75" x14ac:dyDescent="0.2">
      <c r="G969" s="64"/>
      <c r="H969" s="64"/>
      <c r="K969" s="64"/>
      <c r="M969" s="28"/>
      <c r="O969" s="30"/>
      <c r="P969" s="30"/>
      <c r="Q969" s="67"/>
      <c r="AA969" s="68"/>
      <c r="AC969" s="65"/>
    </row>
    <row r="970" spans="7:29" ht="12.75" x14ac:dyDescent="0.2">
      <c r="G970" s="64"/>
      <c r="H970" s="64"/>
      <c r="K970" s="64"/>
      <c r="M970" s="28"/>
      <c r="O970" s="30"/>
      <c r="P970" s="30"/>
      <c r="Q970" s="67"/>
      <c r="AA970" s="68"/>
      <c r="AC970" s="65"/>
    </row>
    <row r="971" spans="7:29" ht="12.75" x14ac:dyDescent="0.2">
      <c r="G971" s="64"/>
      <c r="H971" s="64"/>
      <c r="K971" s="64"/>
      <c r="M971" s="28"/>
      <c r="O971" s="30"/>
      <c r="P971" s="30"/>
      <c r="Q971" s="67"/>
      <c r="AA971" s="68"/>
      <c r="AC971" s="65"/>
    </row>
    <row r="972" spans="7:29" ht="12.75" x14ac:dyDescent="0.2">
      <c r="G972" s="64"/>
      <c r="H972" s="64"/>
      <c r="K972" s="64"/>
      <c r="M972" s="28"/>
      <c r="O972" s="30"/>
      <c r="P972" s="30"/>
      <c r="Q972" s="67"/>
      <c r="AA972" s="68"/>
      <c r="AC972" s="65"/>
    </row>
    <row r="973" spans="7:29" ht="12.75" x14ac:dyDescent="0.2">
      <c r="G973" s="64"/>
      <c r="H973" s="64"/>
      <c r="K973" s="64"/>
      <c r="M973" s="28"/>
      <c r="O973" s="30"/>
      <c r="P973" s="30"/>
      <c r="Q973" s="67"/>
      <c r="AA973" s="68"/>
      <c r="AC973" s="65"/>
    </row>
    <row r="974" spans="7:29" ht="12.75" x14ac:dyDescent="0.2">
      <c r="G974" s="64"/>
      <c r="H974" s="64"/>
      <c r="K974" s="64"/>
      <c r="M974" s="28"/>
      <c r="O974" s="30"/>
      <c r="P974" s="30"/>
      <c r="Q974" s="67"/>
      <c r="AA974" s="68"/>
      <c r="AC974" s="65"/>
    </row>
    <row r="975" spans="7:29" ht="12.75" x14ac:dyDescent="0.2">
      <c r="G975" s="64"/>
      <c r="H975" s="64"/>
      <c r="K975" s="64"/>
      <c r="M975" s="28"/>
      <c r="O975" s="30"/>
      <c r="P975" s="30"/>
      <c r="Q975" s="67"/>
      <c r="AA975" s="68"/>
      <c r="AC975" s="65"/>
    </row>
    <row r="976" spans="7:29" ht="12.75" x14ac:dyDescent="0.2">
      <c r="G976" s="64"/>
      <c r="H976" s="64"/>
      <c r="K976" s="64"/>
      <c r="M976" s="28"/>
      <c r="O976" s="30"/>
      <c r="P976" s="30"/>
      <c r="Q976" s="67"/>
      <c r="AA976" s="68"/>
      <c r="AC976" s="65"/>
    </row>
    <row r="977" spans="7:29" ht="12.75" x14ac:dyDescent="0.2">
      <c r="G977" s="64"/>
      <c r="H977" s="64"/>
      <c r="K977" s="64"/>
      <c r="M977" s="28"/>
      <c r="O977" s="30"/>
      <c r="P977" s="30"/>
      <c r="Q977" s="67"/>
      <c r="AA977" s="68"/>
      <c r="AC977" s="65"/>
    </row>
    <row r="978" spans="7:29" ht="12.75" x14ac:dyDescent="0.2">
      <c r="G978" s="64"/>
      <c r="H978" s="64"/>
      <c r="K978" s="64"/>
      <c r="M978" s="28"/>
      <c r="O978" s="30"/>
      <c r="P978" s="30"/>
      <c r="Q978" s="67"/>
      <c r="AA978" s="68"/>
      <c r="AC978" s="65"/>
    </row>
    <row r="979" spans="7:29" ht="12.75" x14ac:dyDescent="0.2">
      <c r="G979" s="64"/>
      <c r="H979" s="64"/>
      <c r="K979" s="64"/>
      <c r="M979" s="28"/>
      <c r="O979" s="30"/>
      <c r="P979" s="30"/>
      <c r="Q979" s="67"/>
      <c r="AA979" s="68"/>
      <c r="AC979" s="65"/>
    </row>
    <row r="980" spans="7:29" ht="12.75" x14ac:dyDescent="0.2">
      <c r="G980" s="64"/>
      <c r="H980" s="64"/>
      <c r="K980" s="64"/>
      <c r="M980" s="28"/>
      <c r="O980" s="30"/>
      <c r="P980" s="30"/>
      <c r="Q980" s="67"/>
      <c r="AA980" s="68"/>
      <c r="AC980" s="65"/>
    </row>
    <row r="981" spans="7:29" ht="12.75" x14ac:dyDescent="0.2">
      <c r="G981" s="64"/>
      <c r="H981" s="64"/>
      <c r="K981" s="64"/>
      <c r="M981" s="28"/>
      <c r="O981" s="30"/>
      <c r="P981" s="30"/>
      <c r="Q981" s="67"/>
      <c r="AA981" s="68"/>
      <c r="AC981" s="65"/>
    </row>
    <row r="982" spans="7:29" ht="12.75" x14ac:dyDescent="0.2">
      <c r="G982" s="64"/>
      <c r="H982" s="64"/>
      <c r="K982" s="64"/>
      <c r="M982" s="28"/>
      <c r="O982" s="30"/>
      <c r="P982" s="30"/>
      <c r="Q982" s="67"/>
      <c r="AA982" s="68"/>
      <c r="AC982" s="65"/>
    </row>
    <row r="983" spans="7:29" ht="12.75" x14ac:dyDescent="0.2">
      <c r="G983" s="64"/>
      <c r="H983" s="64"/>
      <c r="K983" s="64"/>
      <c r="M983" s="28"/>
      <c r="O983" s="30"/>
      <c r="P983" s="30"/>
      <c r="Q983" s="67"/>
      <c r="AA983" s="68"/>
      <c r="AC983" s="65"/>
    </row>
    <row r="984" spans="7:29" ht="12.75" x14ac:dyDescent="0.2">
      <c r="G984" s="64"/>
      <c r="H984" s="64"/>
      <c r="K984" s="64"/>
      <c r="M984" s="28"/>
      <c r="O984" s="30"/>
      <c r="P984" s="30"/>
      <c r="Q984" s="67"/>
      <c r="AA984" s="68"/>
      <c r="AC984" s="65"/>
    </row>
    <row r="985" spans="7:29" ht="12.75" x14ac:dyDescent="0.2">
      <c r="G985" s="64"/>
      <c r="H985" s="64"/>
      <c r="K985" s="64"/>
      <c r="M985" s="28"/>
      <c r="O985" s="30"/>
      <c r="P985" s="30"/>
      <c r="Q985" s="67"/>
      <c r="AA985" s="68"/>
      <c r="AC985" s="65"/>
    </row>
    <row r="986" spans="7:29" ht="12.75" x14ac:dyDescent="0.2">
      <c r="G986" s="64"/>
      <c r="H986" s="64"/>
      <c r="K986" s="64"/>
      <c r="M986" s="28"/>
      <c r="O986" s="30"/>
      <c r="P986" s="30"/>
      <c r="Q986" s="67"/>
      <c r="AA986" s="68"/>
      <c r="AC986" s="65"/>
    </row>
    <row r="987" spans="7:29" ht="12.75" x14ac:dyDescent="0.2">
      <c r="G987" s="64"/>
      <c r="H987" s="64"/>
      <c r="K987" s="64"/>
      <c r="M987" s="28"/>
      <c r="O987" s="30"/>
      <c r="P987" s="30"/>
      <c r="Q987" s="67"/>
      <c r="AA987" s="68"/>
      <c r="AC987" s="65"/>
    </row>
    <row r="988" spans="7:29" ht="12.75" x14ac:dyDescent="0.2">
      <c r="G988" s="64"/>
      <c r="H988" s="64"/>
      <c r="K988" s="64"/>
      <c r="M988" s="28"/>
      <c r="O988" s="30"/>
      <c r="P988" s="30"/>
      <c r="Q988" s="67"/>
      <c r="AA988" s="68"/>
      <c r="AC988" s="65"/>
    </row>
    <row r="989" spans="7:29" ht="12.75" x14ac:dyDescent="0.2">
      <c r="G989" s="64"/>
      <c r="H989" s="64"/>
      <c r="K989" s="64"/>
      <c r="M989" s="28"/>
      <c r="O989" s="30"/>
      <c r="P989" s="30"/>
      <c r="Q989" s="67"/>
      <c r="AA989" s="68"/>
      <c r="AC989" s="65"/>
    </row>
    <row r="990" spans="7:29" ht="12.75" x14ac:dyDescent="0.2">
      <c r="G990" s="64"/>
      <c r="H990" s="64"/>
      <c r="K990" s="64"/>
      <c r="M990" s="28"/>
      <c r="O990" s="30"/>
      <c r="P990" s="30"/>
      <c r="Q990" s="67"/>
      <c r="AA990" s="68"/>
      <c r="AC990" s="65"/>
    </row>
    <row r="991" spans="7:29" ht="12.75" x14ac:dyDescent="0.2">
      <c r="G991" s="64"/>
      <c r="H991" s="64"/>
      <c r="K991" s="64"/>
      <c r="M991" s="28"/>
      <c r="O991" s="30"/>
      <c r="P991" s="30"/>
      <c r="Q991" s="67"/>
      <c r="AA991" s="68"/>
      <c r="AC991" s="65"/>
    </row>
    <row r="992" spans="7:29" ht="12.75" x14ac:dyDescent="0.2">
      <c r="G992" s="64"/>
      <c r="H992" s="64"/>
      <c r="K992" s="64"/>
      <c r="M992" s="28"/>
      <c r="O992" s="30"/>
      <c r="P992" s="30"/>
      <c r="Q992" s="67"/>
      <c r="AA992" s="68"/>
      <c r="AC992" s="65"/>
    </row>
    <row r="993" spans="7:29" ht="12.75" x14ac:dyDescent="0.2">
      <c r="G993" s="64"/>
      <c r="H993" s="64"/>
      <c r="K993" s="64"/>
      <c r="M993" s="28"/>
      <c r="O993" s="30"/>
      <c r="P993" s="30"/>
      <c r="Q993" s="67"/>
      <c r="AA993" s="68"/>
      <c r="AC993" s="65"/>
    </row>
    <row r="994" spans="7:29" ht="12.75" x14ac:dyDescent="0.2">
      <c r="G994" s="64"/>
      <c r="H994" s="64"/>
      <c r="K994" s="64"/>
      <c r="M994" s="28"/>
      <c r="O994" s="30"/>
      <c r="P994" s="30"/>
      <c r="Q994" s="67"/>
      <c r="AA994" s="68"/>
      <c r="AC994" s="65"/>
    </row>
    <row r="995" spans="7:29" ht="12.75" x14ac:dyDescent="0.2">
      <c r="G995" s="64"/>
      <c r="H995" s="64"/>
      <c r="K995" s="64"/>
      <c r="M995" s="28"/>
      <c r="O995" s="30"/>
      <c r="P995" s="30"/>
      <c r="Q995" s="67"/>
      <c r="AA995" s="68"/>
      <c r="AC995" s="65"/>
    </row>
    <row r="996" spans="7:29" ht="12.75" x14ac:dyDescent="0.2">
      <c r="G996" s="64"/>
      <c r="H996" s="64"/>
      <c r="K996" s="64"/>
      <c r="M996" s="28"/>
      <c r="O996" s="30"/>
      <c r="P996" s="30"/>
      <c r="Q996" s="67"/>
      <c r="AA996" s="68"/>
      <c r="AC996" s="65"/>
    </row>
    <row r="997" spans="7:29" ht="12.75" x14ac:dyDescent="0.2">
      <c r="G997" s="64"/>
      <c r="H997" s="64"/>
      <c r="K997" s="64"/>
      <c r="M997" s="28"/>
      <c r="O997" s="30"/>
      <c r="P997" s="30"/>
      <c r="Q997" s="67"/>
      <c r="AA997" s="68"/>
      <c r="AC997" s="65"/>
    </row>
    <row r="998" spans="7:29" ht="12.75" x14ac:dyDescent="0.2">
      <c r="G998" s="64"/>
      <c r="H998" s="64"/>
      <c r="K998" s="64"/>
      <c r="M998" s="28"/>
      <c r="O998" s="30"/>
      <c r="P998" s="30"/>
      <c r="Q998" s="67"/>
      <c r="AA998" s="68"/>
      <c r="AC998" s="65"/>
    </row>
    <row r="999" spans="7:29" ht="12.75" x14ac:dyDescent="0.2">
      <c r="G999" s="64"/>
      <c r="H999" s="64"/>
      <c r="K999" s="64"/>
      <c r="M999" s="28"/>
      <c r="O999" s="30"/>
      <c r="P999" s="30"/>
      <c r="Q999" s="67"/>
      <c r="AA999" s="68"/>
      <c r="AC999" s="65"/>
    </row>
    <row r="1000" spans="7:29" ht="12.75" x14ac:dyDescent="0.2">
      <c r="G1000" s="64"/>
      <c r="H1000" s="64"/>
      <c r="K1000" s="64"/>
      <c r="M1000" s="28"/>
      <c r="O1000" s="30"/>
      <c r="P1000" s="30"/>
      <c r="Q1000" s="67"/>
      <c r="AA1000" s="68"/>
      <c r="AC1000" s="65"/>
    </row>
    <row r="1001" spans="7:29" ht="12.75" x14ac:dyDescent="0.2">
      <c r="G1001" s="64"/>
      <c r="H1001" s="64"/>
      <c r="K1001" s="64"/>
      <c r="M1001" s="28"/>
      <c r="O1001" s="30"/>
      <c r="P1001" s="30"/>
      <c r="Q1001" s="67"/>
      <c r="AA1001" s="68"/>
      <c r="AC1001" s="65"/>
    </row>
    <row r="1002" spans="7:29" ht="12.75" x14ac:dyDescent="0.2">
      <c r="G1002" s="64"/>
      <c r="H1002" s="64"/>
      <c r="K1002" s="64"/>
      <c r="M1002" s="28"/>
      <c r="O1002" s="30"/>
      <c r="P1002" s="30"/>
      <c r="Q1002" s="67"/>
      <c r="AA1002" s="68"/>
      <c r="AC1002" s="65"/>
    </row>
  </sheetData>
  <hyperlinks>
    <hyperlink ref="C103" r:id="rId1"/>
    <hyperlink ref="H103" r:id="rId2"/>
    <hyperlink ref="I103" r:id="rId3"/>
    <hyperlink ref="J103" r:id="rId4"/>
    <hyperlink ref="K103" r:id="rId5"/>
    <hyperlink ref="L103" r:id="rId6"/>
    <hyperlink ref="M103" r:id="rId7"/>
    <hyperlink ref="N103" r:id="rId8"/>
    <hyperlink ref="Q103" r:id="rId9"/>
    <hyperlink ref="R103" r:id="rId10"/>
    <hyperlink ref="T103" r:id="rId11"/>
    <hyperlink ref="V103" r:id="rId12"/>
    <hyperlink ref="W103" r:id="rId13"/>
    <hyperlink ref="X103" r:id="rId14"/>
    <hyperlink ref="Y103" r:id="rId15"/>
    <hyperlink ref="Z103" r:id="rId16"/>
    <hyperlink ref="AA103" r:id="rId17" location="us_cities"/>
    <hyperlink ref="AB103" r:id="rId18"/>
    <hyperlink ref="AC103" r:id="rId19"/>
    <hyperlink ref="AE103" r:id="rId20"/>
    <hyperlink ref="G104" r:id="rId21"/>
    <hyperlink ref="M104" r:id="rId22"/>
    <hyperlink ref="N104" r:id="rId23"/>
    <hyperlink ref="R104" r:id="rId24"/>
    <hyperlink ref="V104" r:id="rId25"/>
    <hyperlink ref="AA104" r:id="rId26"/>
    <hyperlink ref="AE10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Ranks and data per category</vt:lpstr>
      <vt:lpstr>All cities data</vt:lpstr>
    </vt:vector>
  </TitlesOfParts>
  <Company>Star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Gilat, Matan</dc:creator>
  <cp:lastModifiedBy>Gilat, Matan</cp:lastModifiedBy>
  <dcterms:created xsi:type="dcterms:W3CDTF">2014-12-11T14:49:41Z</dcterms:created>
  <dcterms:modified xsi:type="dcterms:W3CDTF">2014-12-11T14:52:33Z</dcterms:modified>
</cp:coreProperties>
</file>