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na\Dropbox (MIT)\Voigt\SNP_paper\SNP_paper_data\FOR GITHUB\"/>
    </mc:Choice>
  </mc:AlternateContent>
  <xr:revisionPtr revIDLastSave="0" documentId="13_ncr:1_{C4711D15-2EA3-4127-BAA1-1A393C7C7ECC}" xr6:coauthVersionLast="47" xr6:coauthVersionMax="47" xr10:uidLastSave="{00000000-0000-0000-0000-000000000000}"/>
  <bookViews>
    <workbookView xWindow="-110" yWindow="-110" windowWidth="19420" windowHeight="10420" activeTab="1" xr2:uid="{FACAC114-11A6-4997-94D0-89EA322E66FC}"/>
  </bookViews>
  <sheets>
    <sheet name="stds" sheetId="1" r:id="rId1"/>
    <sheet name="DNA cal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<sst xmlns="http://schemas.openxmlformats.org/spreadsheetml/2006/main" count="52" uniqueCount="26">
  <si>
    <t>log(DNA)</t>
  </si>
  <si>
    <t>DNA</t>
  </si>
  <si>
    <t>sample</t>
  </si>
  <si>
    <t>m</t>
  </si>
  <si>
    <t>b</t>
  </si>
  <si>
    <t>average Cq</t>
  </si>
  <si>
    <t>Cq (technical rep. 1)</t>
  </si>
  <si>
    <t>Cq (tech. rep. 2)</t>
  </si>
  <si>
    <t>Cq (tech. rep. 3)</t>
  </si>
  <si>
    <t>dilution factor</t>
  </si>
  <si>
    <t>replicate 1, SEQ1 only</t>
  </si>
  <si>
    <r>
      <t xml:space="preserve">replicate 1, SEQ1 + </t>
    </r>
    <r>
      <rPr>
        <i/>
        <sz val="11"/>
        <color theme="1"/>
        <rFont val="Calibri"/>
        <family val="2"/>
        <scheme val="minor"/>
      </rPr>
      <t xml:space="preserve">Bs </t>
    </r>
    <r>
      <rPr>
        <sz val="11"/>
        <color theme="1"/>
        <rFont val="Calibri"/>
        <family val="2"/>
        <scheme val="minor"/>
      </rPr>
      <t>SEN1</t>
    </r>
  </si>
  <si>
    <t>replicate 1, blank</t>
  </si>
  <si>
    <r>
      <t xml:space="preserve">replicate 1, SEQ1 + </t>
    </r>
    <r>
      <rPr>
        <i/>
        <sz val="11"/>
        <color theme="1"/>
        <rFont val="Calibri"/>
        <family val="2"/>
        <scheme val="minor"/>
      </rPr>
      <t xml:space="preserve">Bs </t>
    </r>
    <r>
      <rPr>
        <sz val="11"/>
        <color theme="1"/>
        <rFont val="Calibri"/>
        <family val="2"/>
        <scheme val="minor"/>
      </rPr>
      <t>SCK6</t>
    </r>
  </si>
  <si>
    <t>replicate 2, SEQ1 only</t>
  </si>
  <si>
    <r>
      <t xml:space="preserve">replicate 2, SEQ1 + </t>
    </r>
    <r>
      <rPr>
        <i/>
        <sz val="11"/>
        <color theme="1"/>
        <rFont val="Calibri"/>
        <family val="2"/>
        <scheme val="minor"/>
      </rPr>
      <t xml:space="preserve">Bs </t>
    </r>
    <r>
      <rPr>
        <sz val="11"/>
        <color theme="1"/>
        <rFont val="Calibri"/>
        <family val="2"/>
        <scheme val="minor"/>
      </rPr>
      <t>SEN1</t>
    </r>
  </si>
  <si>
    <r>
      <t xml:space="preserve">replicate 2, SEQ1 + </t>
    </r>
    <r>
      <rPr>
        <i/>
        <sz val="11"/>
        <color theme="1"/>
        <rFont val="Calibri"/>
        <family val="2"/>
        <scheme val="minor"/>
      </rPr>
      <t xml:space="preserve">Bs </t>
    </r>
    <r>
      <rPr>
        <sz val="11"/>
        <color theme="1"/>
        <rFont val="Calibri"/>
        <family val="2"/>
        <scheme val="minor"/>
      </rPr>
      <t>SCK6</t>
    </r>
  </si>
  <si>
    <t>replicate 2, blank</t>
  </si>
  <si>
    <t>replicate 3, SEQ1 only</t>
  </si>
  <si>
    <r>
      <t xml:space="preserve">replicate 3, SEQ1 + </t>
    </r>
    <r>
      <rPr>
        <i/>
        <sz val="11"/>
        <color theme="1"/>
        <rFont val="Calibri"/>
        <family val="2"/>
        <scheme val="minor"/>
      </rPr>
      <t xml:space="preserve">Bs </t>
    </r>
    <r>
      <rPr>
        <sz val="11"/>
        <color theme="1"/>
        <rFont val="Calibri"/>
        <family val="2"/>
        <scheme val="minor"/>
      </rPr>
      <t>SEN1</t>
    </r>
  </si>
  <si>
    <r>
      <t xml:space="preserve">replicate 3, SEQ1 + </t>
    </r>
    <r>
      <rPr>
        <i/>
        <sz val="11"/>
        <color theme="1"/>
        <rFont val="Calibri"/>
        <family val="2"/>
        <scheme val="minor"/>
      </rPr>
      <t xml:space="preserve">Bs </t>
    </r>
    <r>
      <rPr>
        <sz val="11"/>
        <color theme="1"/>
        <rFont val="Calibri"/>
        <family val="2"/>
        <scheme val="minor"/>
      </rPr>
      <t>SCK6</t>
    </r>
  </si>
  <si>
    <t>replicate 3, blank</t>
  </si>
  <si>
    <t>replicate 1</t>
  </si>
  <si>
    <t>replicate 2</t>
  </si>
  <si>
    <t>replicate 3</t>
  </si>
  <si>
    <t>[DNA] (pM)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</si>
</sst>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stds!$G$1</c:f>
              <c:strCache>
                <c:ptCount val="1"/>
                <c:pt idx="0">
                  <c:v>average Cq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09558180227472E-2"/>
                  <c:y val="-0.42335787492920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stds!$C$2:$C$25</c:f>
              <c:numCache>
                <c:formatCode>General</c:formatCode>
                <c:ptCount val="24"/>
                <c:pt idx="0">
                  <c:v>1.38499148199999</c:v>
                </c:pt>
                <c:pt idx="1">
                  <c:v>0.78293148999999995</c:v>
                </c:pt>
                <c:pt idx="2">
                  <c:v>0.18087149899999999</c:v>
                </c:pt>
                <c:pt idx="3">
                  <c:v>-0.42118849200000003</c:v>
                </c:pt>
                <c:pt idx="4">
                  <c:v>-1.023248484</c:v>
                </c:pt>
                <c:pt idx="5">
                  <c:v>-1.625308475</c:v>
                </c:pt>
                <c:pt idx="6">
                  <c:v>-2.2273684660000002</c:v>
                </c:pt>
                <c:pt idx="7">
                  <c:v>-2.8294284580000002</c:v>
                </c:pt>
                <c:pt idx="8">
                  <c:v>1.371356526</c:v>
                </c:pt>
                <c:pt idx="9">
                  <c:v>0.76929653499999995</c:v>
                </c:pt>
                <c:pt idx="10">
                  <c:v>0.16723654299999999</c:v>
                </c:pt>
                <c:pt idx="11">
                  <c:v>-0.434823447999999</c:v>
                </c:pt>
                <c:pt idx="12">
                  <c:v>-1.0368834389999999</c:v>
                </c:pt>
                <c:pt idx="13">
                  <c:v>-1.638943431</c:v>
                </c:pt>
                <c:pt idx="14">
                  <c:v>-2.2410034219999999</c:v>
                </c:pt>
                <c:pt idx="15">
                  <c:v>-2.8430634129999999</c:v>
                </c:pt>
                <c:pt idx="16">
                  <c:v>1.4105136251858672</c:v>
                </c:pt>
                <c:pt idx="17">
                  <c:v>0.80845363385790481</c:v>
                </c:pt>
                <c:pt idx="18">
                  <c:v>0.20639364252994238</c:v>
                </c:pt>
                <c:pt idx="19">
                  <c:v>-0.39566634879801998</c:v>
                </c:pt>
                <c:pt idx="20">
                  <c:v>-0.99772634012598238</c:v>
                </c:pt>
                <c:pt idx="21">
                  <c:v>-1.5997863314539449</c:v>
                </c:pt>
                <c:pt idx="22">
                  <c:v>-2.2018463227819072</c:v>
                </c:pt>
                <c:pt idx="23">
                  <c:v>-2.8039063141098697</c:v>
                </c:pt>
              </c:numCache>
            </c:numRef>
          </c:xVal>
          <c:yVal>
            <c:numRef>
              <c:f>stds!$G$2:$G$25</c:f>
              <c:numCache>
                <c:formatCode>General</c:formatCode>
                <c:ptCount val="24"/>
                <c:pt idx="0">
                  <c:v>20.00333333</c:v>
                </c:pt>
                <c:pt idx="1">
                  <c:v>22.17</c:v>
                </c:pt>
                <c:pt idx="2">
                  <c:v>24.38666667</c:v>
                </c:pt>
                <c:pt idx="3">
                  <c:v>26.556666669999998</c:v>
                </c:pt>
                <c:pt idx="4">
                  <c:v>28.69</c:v>
                </c:pt>
                <c:pt idx="5">
                  <c:v>30.986666670000002</c:v>
                </c:pt>
                <c:pt idx="6">
                  <c:v>32.653333330000002</c:v>
                </c:pt>
                <c:pt idx="7">
                  <c:v>34.573333329999997</c:v>
                </c:pt>
                <c:pt idx="8">
                  <c:v>20.356666669999999</c:v>
                </c:pt>
                <c:pt idx="9">
                  <c:v>22.616666670000001</c:v>
                </c:pt>
                <c:pt idx="10">
                  <c:v>24.713333330000001</c:v>
                </c:pt>
                <c:pt idx="11">
                  <c:v>26.923333329999998</c:v>
                </c:pt>
                <c:pt idx="12">
                  <c:v>28.95333333</c:v>
                </c:pt>
                <c:pt idx="13">
                  <c:v>30.706666670000001</c:v>
                </c:pt>
                <c:pt idx="14">
                  <c:v>32.979999999999997</c:v>
                </c:pt>
                <c:pt idx="15">
                  <c:v>34.653333330000002</c:v>
                </c:pt>
                <c:pt idx="16">
                  <c:v>20.209999999999997</c:v>
                </c:pt>
                <c:pt idx="17">
                  <c:v>22.396666666666665</c:v>
                </c:pt>
                <c:pt idx="18">
                  <c:v>24.436666666666667</c:v>
                </c:pt>
                <c:pt idx="19">
                  <c:v>26.39</c:v>
                </c:pt>
                <c:pt idx="20">
                  <c:v>28.61</c:v>
                </c:pt>
                <c:pt idx="21">
                  <c:v>30.99</c:v>
                </c:pt>
                <c:pt idx="22">
                  <c:v>33.056666666666665</c:v>
                </c:pt>
                <c:pt idx="23">
                  <c:v>34.65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4-4F4A-8DC1-FF01AFB12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79656"/>
        <c:axId val="478608720"/>
      </c:scatterChart>
      <c:valAx>
        <c:axId val="72457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08720"/>
        <c:crosses val="autoZero"/>
        <c:crossBetween val="midCat"/>
      </c:valAx>
      <c:valAx>
        <c:axId val="478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7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2</xdr:row>
      <xdr:rowOff>144462</xdr:rowOff>
    </xdr:from>
    <xdr:to>
      <xdr:col>15</xdr:col>
      <xdr:colOff>425450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275D0-B31D-18AA-6D28-2417C4919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D197-74B5-4FA9-8DDF-B2ED408B15EF}">
  <dimension ref="A1:G25"/>
  <sheetViews>
    <sheetView workbookViewId="0">
      <selection activeCell="A17" sqref="A17:XFD17"/>
    </sheetView>
  </sheetViews>
  <sheetFormatPr defaultRowHeight="14.5" x14ac:dyDescent="0.35"/>
  <cols>
    <col min="1" max="1" width="12.90625" customWidth="1"/>
    <col min="2" max="2" width="13.453125" customWidth="1"/>
  </cols>
  <sheetData>
    <row r="1" spans="1:7" s="1" customFormat="1" x14ac:dyDescent="0.35">
      <c r="B1" s="2" t="s">
        <v>25</v>
      </c>
      <c r="C1" s="2" t="s">
        <v>0</v>
      </c>
      <c r="D1" s="2" t="s">
        <v>6</v>
      </c>
      <c r="E1" s="2" t="s">
        <v>7</v>
      </c>
      <c r="F1" s="2" t="s">
        <v>8</v>
      </c>
      <c r="G1" s="2" t="s">
        <v>5</v>
      </c>
    </row>
    <row r="2" spans="1:7" x14ac:dyDescent="0.35">
      <c r="A2" t="s">
        <v>22</v>
      </c>
      <c r="B2">
        <f>10^C2</f>
        <v>24.265625014265591</v>
      </c>
      <c r="C2">
        <v>1.38499148199999</v>
      </c>
      <c r="D2">
        <v>20.04</v>
      </c>
      <c r="E2">
        <v>20.010000000000002</v>
      </c>
      <c r="F2">
        <v>19.96</v>
      </c>
      <c r="G2">
        <v>20.00333333</v>
      </c>
    </row>
    <row r="3" spans="1:7" x14ac:dyDescent="0.35">
      <c r="A3" t="s">
        <v>22</v>
      </c>
      <c r="B3">
        <f>10^C3</f>
        <v>6.0664062441792357</v>
      </c>
      <c r="C3">
        <v>0.78293148999999995</v>
      </c>
      <c r="D3">
        <v>22.06</v>
      </c>
      <c r="E3">
        <v>22.27</v>
      </c>
      <c r="F3">
        <v>22.18</v>
      </c>
      <c r="G3">
        <v>22.17</v>
      </c>
    </row>
    <row r="4" spans="1:7" x14ac:dyDescent="0.35">
      <c r="A4" t="s">
        <v>22</v>
      </c>
      <c r="B4">
        <f>10^C4</f>
        <v>1.5166015621900877</v>
      </c>
      <c r="C4">
        <v>0.18087149899999999</v>
      </c>
      <c r="D4">
        <v>24.22</v>
      </c>
      <c r="E4">
        <v>24.39</v>
      </c>
      <c r="F4">
        <v>24.55</v>
      </c>
      <c r="G4">
        <v>24.38666667</v>
      </c>
    </row>
    <row r="5" spans="1:7" x14ac:dyDescent="0.35">
      <c r="A5" t="s">
        <v>22</v>
      </c>
      <c r="B5">
        <f>10^C5</f>
        <v>0.37915039083384156</v>
      </c>
      <c r="C5">
        <v>-0.42118849200000003</v>
      </c>
      <c r="D5">
        <v>26.54</v>
      </c>
      <c r="E5">
        <v>26.65</v>
      </c>
      <c r="F5">
        <v>26.48</v>
      </c>
      <c r="G5">
        <v>26.556666669999998</v>
      </c>
    </row>
    <row r="6" spans="1:7" x14ac:dyDescent="0.35">
      <c r="A6" t="s">
        <v>22</v>
      </c>
      <c r="B6">
        <f>10^C6</f>
        <v>9.4787597561783815E-2</v>
      </c>
      <c r="C6">
        <v>-1.023248484</v>
      </c>
      <c r="D6">
        <v>28.52</v>
      </c>
      <c r="E6">
        <v>28.69</v>
      </c>
      <c r="F6">
        <v>28.86</v>
      </c>
      <c r="G6">
        <v>28.69</v>
      </c>
    </row>
    <row r="7" spans="1:7" x14ac:dyDescent="0.35">
      <c r="A7" t="s">
        <v>22</v>
      </c>
      <c r="B7">
        <f>10^C7</f>
        <v>2.3696899408340931E-2</v>
      </c>
      <c r="C7">
        <v>-1.625308475</v>
      </c>
      <c r="D7">
        <v>31.16</v>
      </c>
      <c r="E7">
        <v>30.94</v>
      </c>
      <c r="F7">
        <v>30.86</v>
      </c>
      <c r="G7">
        <v>30.986666670000002</v>
      </c>
    </row>
    <row r="8" spans="1:7" x14ac:dyDescent="0.35">
      <c r="A8" t="s">
        <v>22</v>
      </c>
      <c r="B8">
        <f>10^C8</f>
        <v>5.9242248565589744E-3</v>
      </c>
      <c r="C8">
        <v>-2.2273684660000002</v>
      </c>
      <c r="D8">
        <v>32.799999999999997</v>
      </c>
      <c r="E8">
        <v>32.799999999999997</v>
      </c>
      <c r="F8">
        <v>32.36</v>
      </c>
      <c r="G8">
        <v>32.653333330000002</v>
      </c>
    </row>
    <row r="9" spans="1:7" s="1" customFormat="1" x14ac:dyDescent="0.35">
      <c r="A9" s="1" t="s">
        <v>22</v>
      </c>
      <c r="B9" s="1">
        <f>10^C9</f>
        <v>1.4810562118479221E-3</v>
      </c>
      <c r="C9" s="1">
        <v>-2.8294284580000002</v>
      </c>
      <c r="D9" s="1">
        <v>34.520000000000003</v>
      </c>
      <c r="E9" s="1">
        <v>34.950000000000003</v>
      </c>
      <c r="F9" s="1">
        <v>34.25</v>
      </c>
      <c r="G9" s="1">
        <v>34.573333329999997</v>
      </c>
    </row>
    <row r="10" spans="1:7" x14ac:dyDescent="0.35">
      <c r="A10" t="s">
        <v>23</v>
      </c>
      <c r="B10">
        <f>10^C10</f>
        <v>23.515625002925287</v>
      </c>
      <c r="C10">
        <v>1.371356526</v>
      </c>
      <c r="D10">
        <v>20.329999999999998</v>
      </c>
      <c r="E10">
        <v>20.239999999999998</v>
      </c>
      <c r="F10">
        <v>20.5</v>
      </c>
      <c r="G10">
        <v>20.356666669999999</v>
      </c>
    </row>
    <row r="11" spans="1:7" x14ac:dyDescent="0.35">
      <c r="A11" t="s">
        <v>23</v>
      </c>
      <c r="B11">
        <f>10^C11</f>
        <v>5.8789062551708424</v>
      </c>
      <c r="C11">
        <v>0.76929653499999995</v>
      </c>
      <c r="D11">
        <v>22.52</v>
      </c>
      <c r="E11">
        <v>22.55</v>
      </c>
      <c r="F11">
        <v>22.78</v>
      </c>
      <c r="G11">
        <v>22.616666670000001</v>
      </c>
    </row>
    <row r="12" spans="1:7" x14ac:dyDescent="0.35">
      <c r="A12" t="s">
        <v>23</v>
      </c>
      <c r="B12">
        <f>10^C12</f>
        <v>1.4697265615184207</v>
      </c>
      <c r="C12">
        <v>0.16723654299999999</v>
      </c>
      <c r="D12">
        <v>24.7</v>
      </c>
      <c r="E12">
        <v>24.71</v>
      </c>
      <c r="F12">
        <v>24.73</v>
      </c>
      <c r="G12">
        <v>24.713333330000001</v>
      </c>
    </row>
    <row r="13" spans="1:7" x14ac:dyDescent="0.35">
      <c r="A13" t="s">
        <v>23</v>
      </c>
      <c r="B13">
        <f>10^C13</f>
        <v>0.36743164065707612</v>
      </c>
      <c r="C13">
        <v>-0.434823447999999</v>
      </c>
      <c r="D13">
        <v>27.11</v>
      </c>
      <c r="E13">
        <v>26.75</v>
      </c>
      <c r="F13">
        <v>26.91</v>
      </c>
      <c r="G13">
        <v>26.923333329999998</v>
      </c>
    </row>
    <row r="14" spans="1:7" x14ac:dyDescent="0.35">
      <c r="A14" t="s">
        <v>23</v>
      </c>
      <c r="B14">
        <f>10^C14</f>
        <v>9.1857910233636347E-2</v>
      </c>
      <c r="C14">
        <v>-1.0368834389999999</v>
      </c>
      <c r="D14">
        <v>28.81</v>
      </c>
      <c r="E14">
        <v>28.91</v>
      </c>
      <c r="F14">
        <v>29.14</v>
      </c>
      <c r="G14">
        <v>28.95333333</v>
      </c>
    </row>
    <row r="15" spans="1:7" x14ac:dyDescent="0.35">
      <c r="A15" t="s">
        <v>23</v>
      </c>
      <c r="B15">
        <f>10^C15</f>
        <v>2.2964477522873311E-2</v>
      </c>
      <c r="C15">
        <v>-1.638943431</v>
      </c>
      <c r="D15">
        <v>30.76</v>
      </c>
      <c r="E15">
        <v>30.57</v>
      </c>
      <c r="F15">
        <v>30.79</v>
      </c>
      <c r="G15">
        <v>30.706666670000001</v>
      </c>
    </row>
    <row r="16" spans="1:7" x14ac:dyDescent="0.35">
      <c r="A16" t="s">
        <v>23</v>
      </c>
      <c r="B16">
        <f>10^C16</f>
        <v>5.7411193850537981E-3</v>
      </c>
      <c r="C16">
        <v>-2.2410034219999999</v>
      </c>
      <c r="D16">
        <v>33.119999999999997</v>
      </c>
      <c r="E16">
        <v>33</v>
      </c>
      <c r="F16">
        <v>32.82</v>
      </c>
      <c r="G16">
        <v>32.979999999999997</v>
      </c>
    </row>
    <row r="17" spans="1:7" s="1" customFormat="1" x14ac:dyDescent="0.35">
      <c r="A17" s="1" t="s">
        <v>23</v>
      </c>
      <c r="B17" s="1">
        <f>10^C17</f>
        <v>1.4352798473473169E-3</v>
      </c>
      <c r="C17" s="1">
        <v>-2.8430634129999999</v>
      </c>
      <c r="D17" s="1">
        <v>34.71</v>
      </c>
      <c r="E17" s="1">
        <v>34.4</v>
      </c>
      <c r="F17" s="1">
        <v>34.85</v>
      </c>
      <c r="G17" s="1">
        <v>34.653333330000002</v>
      </c>
    </row>
    <row r="18" spans="1:7" x14ac:dyDescent="0.35">
      <c r="A18" t="s">
        <v>24</v>
      </c>
      <c r="B18">
        <f>10^C18</f>
        <v>25.734375000000014</v>
      </c>
      <c r="C18">
        <v>1.4105136251858672</v>
      </c>
      <c r="D18">
        <v>20.04</v>
      </c>
      <c r="E18">
        <v>20.22</v>
      </c>
      <c r="F18">
        <v>20.37</v>
      </c>
      <c r="G18">
        <v>20.209999999999997</v>
      </c>
    </row>
    <row r="19" spans="1:7" x14ac:dyDescent="0.35">
      <c r="A19" t="s">
        <v>24</v>
      </c>
      <c r="B19">
        <f>10^C19</f>
        <v>6.4335937500000009</v>
      </c>
      <c r="C19">
        <v>0.80845363385790481</v>
      </c>
      <c r="D19">
        <v>22.5</v>
      </c>
      <c r="E19">
        <v>22.16</v>
      </c>
      <c r="F19">
        <v>22.53</v>
      </c>
      <c r="G19">
        <v>22.396666666666665</v>
      </c>
    </row>
    <row r="20" spans="1:7" x14ac:dyDescent="0.35">
      <c r="A20" t="s">
        <v>24</v>
      </c>
      <c r="B20">
        <f>10^C20</f>
        <v>1.6083984375</v>
      </c>
      <c r="C20">
        <v>0.20639364252994238</v>
      </c>
      <c r="D20">
        <v>24.54</v>
      </c>
      <c r="E20">
        <v>24.14</v>
      </c>
      <c r="F20">
        <v>24.63</v>
      </c>
      <c r="G20">
        <v>24.436666666666667</v>
      </c>
    </row>
    <row r="21" spans="1:7" x14ac:dyDescent="0.35">
      <c r="A21" t="s">
        <v>24</v>
      </c>
      <c r="B21">
        <f>10^C21</f>
        <v>0.402099609375</v>
      </c>
      <c r="C21">
        <v>-0.39566634879801998</v>
      </c>
      <c r="D21">
        <v>26.1</v>
      </c>
      <c r="E21">
        <v>26.46</v>
      </c>
      <c r="F21">
        <v>26.61</v>
      </c>
      <c r="G21">
        <v>26.39</v>
      </c>
    </row>
    <row r="22" spans="1:7" x14ac:dyDescent="0.35">
      <c r="A22" t="s">
        <v>24</v>
      </c>
      <c r="B22">
        <f>10^C22</f>
        <v>0.10052490234374997</v>
      </c>
      <c r="C22">
        <v>-0.99772634012598238</v>
      </c>
      <c r="D22">
        <v>28.45</v>
      </c>
      <c r="E22">
        <v>28.64</v>
      </c>
      <c r="F22">
        <v>28.74</v>
      </c>
      <c r="G22">
        <v>28.61</v>
      </c>
    </row>
    <row r="23" spans="1:7" x14ac:dyDescent="0.35">
      <c r="A23" t="s">
        <v>24</v>
      </c>
      <c r="B23">
        <f>10^C23</f>
        <v>2.5131225585937479E-2</v>
      </c>
      <c r="C23">
        <v>-1.5997863314539449</v>
      </c>
      <c r="D23">
        <v>30.66</v>
      </c>
      <c r="E23">
        <v>31.32</v>
      </c>
      <c r="F23">
        <v>30.99</v>
      </c>
      <c r="G23">
        <v>30.99</v>
      </c>
    </row>
    <row r="24" spans="1:7" x14ac:dyDescent="0.35">
      <c r="A24" t="s">
        <v>24</v>
      </c>
      <c r="B24">
        <f>10^C24</f>
        <v>6.2828063964843715E-3</v>
      </c>
      <c r="C24">
        <v>-2.2018463227819072</v>
      </c>
      <c r="D24">
        <v>32.659999999999997</v>
      </c>
      <c r="E24">
        <v>32.93</v>
      </c>
      <c r="F24">
        <v>33.58</v>
      </c>
      <c r="G24">
        <v>33.056666666666665</v>
      </c>
    </row>
    <row r="25" spans="1:7" x14ac:dyDescent="0.35">
      <c r="A25" t="s">
        <v>24</v>
      </c>
      <c r="B25">
        <f>10^C25</f>
        <v>1.5707015991210924E-3</v>
      </c>
      <c r="C25">
        <v>-2.8039063141098697</v>
      </c>
      <c r="D25">
        <v>34.44</v>
      </c>
      <c r="E25">
        <v>34.85</v>
      </c>
      <c r="F25">
        <v>34.659999999999997</v>
      </c>
      <c r="G25">
        <v>34.65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8D0E-D480-4C12-845C-2E44E8A5A0E4}">
  <dimension ref="A1:J13"/>
  <sheetViews>
    <sheetView tabSelected="1" workbookViewId="0">
      <selection activeCell="B10" sqref="B10"/>
    </sheetView>
  </sheetViews>
  <sheetFormatPr defaultRowHeight="14.5" x14ac:dyDescent="0.35"/>
  <cols>
    <col min="1" max="1" width="24.90625" customWidth="1"/>
    <col min="2" max="4" width="10.90625" customWidth="1"/>
  </cols>
  <sheetData>
    <row r="1" spans="1:10" s="2" customFormat="1" x14ac:dyDescent="0.35">
      <c r="A1" s="2" t="s">
        <v>2</v>
      </c>
      <c r="B1" s="2" t="s">
        <v>6</v>
      </c>
      <c r="C1" s="2" t="s">
        <v>7</v>
      </c>
      <c r="D1" s="2" t="s">
        <v>8</v>
      </c>
      <c r="E1" s="2" t="s">
        <v>5</v>
      </c>
      <c r="F1" s="2" t="s">
        <v>9</v>
      </c>
      <c r="G1" s="2" t="s">
        <v>3</v>
      </c>
      <c r="H1" s="2" t="s">
        <v>4</v>
      </c>
      <c r="I1" s="2" t="s">
        <v>0</v>
      </c>
      <c r="J1" s="2" t="s">
        <v>1</v>
      </c>
    </row>
    <row r="2" spans="1:10" x14ac:dyDescent="0.35">
      <c r="A2" t="s">
        <v>10</v>
      </c>
      <c r="B2">
        <v>30.43</v>
      </c>
      <c r="C2">
        <v>30.28</v>
      </c>
      <c r="D2">
        <v>30.22</v>
      </c>
      <c r="E2">
        <v>30.310000000000002</v>
      </c>
      <c r="F2">
        <v>2</v>
      </c>
      <c r="G2">
        <v>-3.4569999999999999</v>
      </c>
      <c r="H2">
        <v>25.128</v>
      </c>
      <c r="I2">
        <f>(E2-H2)/G2</f>
        <v>-1.498987561469483</v>
      </c>
      <c r="J2">
        <f t="shared" ref="J2:J13" si="0">10^I2*F2</f>
        <v>6.3393164864237586E-2</v>
      </c>
    </row>
    <row r="3" spans="1:10" x14ac:dyDescent="0.35">
      <c r="A3" t="s">
        <v>11</v>
      </c>
      <c r="B3">
        <v>27.64</v>
      </c>
      <c r="C3">
        <v>27.66</v>
      </c>
      <c r="D3">
        <v>27.52</v>
      </c>
      <c r="E3">
        <v>27.606666666666666</v>
      </c>
      <c r="F3">
        <v>2</v>
      </c>
      <c r="G3">
        <v>-3.4569999999999999</v>
      </c>
      <c r="H3">
        <v>25.128</v>
      </c>
      <c r="I3">
        <f>(E3-H3)/G3</f>
        <v>-0.7169993250409793</v>
      </c>
      <c r="J3">
        <f t="shared" si="0"/>
        <v>0.38373434451454824</v>
      </c>
    </row>
    <row r="4" spans="1:10" x14ac:dyDescent="0.35">
      <c r="A4" t="s">
        <v>13</v>
      </c>
      <c r="B4">
        <v>31.87</v>
      </c>
      <c r="C4">
        <v>32.159999999999997</v>
      </c>
      <c r="D4">
        <v>31.5</v>
      </c>
      <c r="E4">
        <v>31.843333333333334</v>
      </c>
      <c r="F4">
        <v>2</v>
      </c>
      <c r="G4">
        <v>-3.4569999999999999</v>
      </c>
      <c r="H4">
        <v>25.128</v>
      </c>
      <c r="I4">
        <f>(E4-H4)/G4</f>
        <v>-1.9425320605534666</v>
      </c>
      <c r="J4">
        <f t="shared" si="0"/>
        <v>2.2829580701380348E-2</v>
      </c>
    </row>
    <row r="5" spans="1:10" x14ac:dyDescent="0.35">
      <c r="A5" s="1" t="s">
        <v>12</v>
      </c>
      <c r="B5">
        <v>35.61</v>
      </c>
      <c r="C5">
        <v>35.65</v>
      </c>
      <c r="D5">
        <v>35.17</v>
      </c>
      <c r="E5" s="1">
        <v>35.476666666666667</v>
      </c>
      <c r="F5" s="1">
        <v>1</v>
      </c>
      <c r="G5" s="1">
        <v>-3.4569999999999999</v>
      </c>
      <c r="H5" s="1">
        <v>25.128</v>
      </c>
      <c r="I5" s="1">
        <f>(E5-H5)/G5</f>
        <v>-2.9935396779481245</v>
      </c>
      <c r="J5" s="1">
        <f t="shared" si="0"/>
        <v>1.0149866312782619E-3</v>
      </c>
    </row>
    <row r="6" spans="1:10" x14ac:dyDescent="0.35">
      <c r="A6" t="s">
        <v>14</v>
      </c>
      <c r="C6">
        <v>34.799999999999997</v>
      </c>
      <c r="D6">
        <v>34.630000000000003</v>
      </c>
      <c r="E6">
        <v>34.715000000000003</v>
      </c>
      <c r="F6">
        <v>2</v>
      </c>
      <c r="G6">
        <v>-3.4569999999999999</v>
      </c>
      <c r="H6">
        <v>25.128</v>
      </c>
      <c r="I6">
        <f>(E6-H6)/G6</f>
        <v>-2.7732137691640162</v>
      </c>
      <c r="J6">
        <f t="shared" si="0"/>
        <v>3.3714461433699771E-3</v>
      </c>
    </row>
    <row r="7" spans="1:10" x14ac:dyDescent="0.35">
      <c r="A7" t="s">
        <v>15</v>
      </c>
      <c r="B7">
        <v>28.67</v>
      </c>
      <c r="C7">
        <v>28.48</v>
      </c>
      <c r="D7">
        <v>28.36</v>
      </c>
      <c r="E7">
        <v>28.503333333333334</v>
      </c>
      <c r="F7">
        <v>2</v>
      </c>
      <c r="G7">
        <v>-3.4569999999999999</v>
      </c>
      <c r="H7">
        <v>25.128</v>
      </c>
      <c r="I7">
        <f>(E7-H7)/G7</f>
        <v>-0.97637643428791843</v>
      </c>
      <c r="J7">
        <f t="shared" si="0"/>
        <v>0.21118037725686575</v>
      </c>
    </row>
    <row r="8" spans="1:10" x14ac:dyDescent="0.35">
      <c r="A8" t="s">
        <v>16</v>
      </c>
      <c r="B8">
        <v>30.01</v>
      </c>
      <c r="C8">
        <v>30.29</v>
      </c>
      <c r="D8">
        <v>30.46</v>
      </c>
      <c r="E8">
        <v>30.25333333333333</v>
      </c>
      <c r="F8">
        <v>2</v>
      </c>
      <c r="G8">
        <v>-3.4569999999999999</v>
      </c>
      <c r="H8">
        <v>25.128</v>
      </c>
      <c r="I8">
        <f>(E8-H8)/G8</f>
        <v>-1.4825956995468124</v>
      </c>
      <c r="J8">
        <f t="shared" si="0"/>
        <v>6.5831582661011301E-2</v>
      </c>
    </row>
    <row r="9" spans="1:10" x14ac:dyDescent="0.35">
      <c r="A9" s="1" t="s">
        <v>17</v>
      </c>
      <c r="B9">
        <v>36.94</v>
      </c>
      <c r="C9">
        <v>36.380000000000003</v>
      </c>
      <c r="D9">
        <v>37.909999999999997</v>
      </c>
      <c r="E9" s="1">
        <v>37.076666666666661</v>
      </c>
      <c r="F9" s="1">
        <v>1</v>
      </c>
      <c r="G9" s="1">
        <v>-3.4569999999999999</v>
      </c>
      <c r="H9" s="1">
        <v>25.128</v>
      </c>
      <c r="I9" s="1">
        <f>(E9-H9)/G9</f>
        <v>-3.4563687204705413</v>
      </c>
      <c r="J9" s="1">
        <f t="shared" si="0"/>
        <v>3.4964818607925512E-4</v>
      </c>
    </row>
    <row r="10" spans="1:10" x14ac:dyDescent="0.35">
      <c r="A10" t="s">
        <v>18</v>
      </c>
      <c r="B10">
        <v>35.71</v>
      </c>
      <c r="C10">
        <v>34.81</v>
      </c>
      <c r="D10">
        <v>35.81</v>
      </c>
      <c r="E10">
        <v>35.443333333333335</v>
      </c>
      <c r="F10">
        <v>2</v>
      </c>
      <c r="G10">
        <v>-3.4569999999999999</v>
      </c>
      <c r="H10">
        <v>25.128</v>
      </c>
      <c r="I10">
        <f>(E10-H10)/G10</f>
        <v>-2.9838974062289081</v>
      </c>
      <c r="J10">
        <f t="shared" si="0"/>
        <v>2.0755470820577751E-3</v>
      </c>
    </row>
    <row r="11" spans="1:10" x14ac:dyDescent="0.35">
      <c r="A11" t="s">
        <v>19</v>
      </c>
      <c r="B11">
        <v>26.89</v>
      </c>
      <c r="C11">
        <v>26.15</v>
      </c>
      <c r="D11">
        <v>26.48</v>
      </c>
      <c r="E11">
        <v>26.506666666666664</v>
      </c>
      <c r="F11">
        <v>2</v>
      </c>
      <c r="G11">
        <v>-3.4569999999999999</v>
      </c>
      <c r="H11">
        <v>25.128</v>
      </c>
      <c r="I11">
        <f>(E11-H11)/G11</f>
        <v>-0.39880435830681632</v>
      </c>
      <c r="J11">
        <f t="shared" si="0"/>
        <v>0.7984093925019059</v>
      </c>
    </row>
    <row r="12" spans="1:10" x14ac:dyDescent="0.35">
      <c r="A12" t="s">
        <v>20</v>
      </c>
      <c r="B12">
        <v>32.58</v>
      </c>
      <c r="C12">
        <v>31.35</v>
      </c>
      <c r="D12">
        <v>31.92</v>
      </c>
      <c r="E12">
        <v>31.95</v>
      </c>
      <c r="F12">
        <v>2</v>
      </c>
      <c r="G12">
        <v>-3.4569999999999999</v>
      </c>
      <c r="H12">
        <v>25.128</v>
      </c>
      <c r="I12">
        <f>(E12-H12)/G12</f>
        <v>-1.9733873300549607</v>
      </c>
      <c r="J12">
        <f t="shared" si="0"/>
        <v>2.1263887485739777E-2</v>
      </c>
    </row>
    <row r="13" spans="1:10" x14ac:dyDescent="0.35">
      <c r="A13" t="s">
        <v>21</v>
      </c>
      <c r="B13">
        <v>35.64</v>
      </c>
      <c r="C13">
        <v>36.92</v>
      </c>
      <c r="D13">
        <v>36.65</v>
      </c>
      <c r="E13">
        <v>36.403333333333336</v>
      </c>
      <c r="F13">
        <v>1</v>
      </c>
      <c r="G13">
        <v>-3.4569999999999999</v>
      </c>
      <c r="H13">
        <v>25.128</v>
      </c>
      <c r="I13">
        <f>(E13-H13)/G13</f>
        <v>-3.2615948317423595</v>
      </c>
      <c r="J13">
        <f t="shared" si="0"/>
        <v>5.4752653102399355E-4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stds</vt:lpstr>
      <vt:lpstr>DNA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2023-05-30T16:00:53Z</dcterms:created>
  <dcterms:modified xsi:type="dcterms:W3CDTF">2023-07-26T19:49:48Z</dcterms:modified>
</cp:coreProperties>
</file>