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00" windowHeight="12435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J64" i="1"/>
  <c r="J65"/>
  <c r="J66"/>
  <c r="J67"/>
  <c r="J68"/>
  <c r="J69"/>
  <c r="J63"/>
  <c r="J7"/>
  <c r="J6"/>
  <c r="J25"/>
  <c r="J24"/>
  <c r="J23"/>
  <c r="J20"/>
  <c r="J19"/>
  <c r="J16"/>
  <c r="J15"/>
  <c r="J14"/>
  <c r="J13"/>
  <c r="J11"/>
  <c r="J48"/>
  <c r="L10"/>
  <c r="J10" s="1"/>
  <c r="J102" s="1"/>
  <c r="L99"/>
  <c r="L98"/>
  <c r="L97"/>
  <c r="J97" s="1"/>
  <c r="L96"/>
  <c r="J99"/>
  <c r="J98"/>
  <c r="J96"/>
  <c r="J93"/>
  <c r="J90"/>
  <c r="J89"/>
  <c r="J88"/>
  <c r="J85"/>
  <c r="J84"/>
  <c r="J83"/>
  <c r="J82"/>
  <c r="J79"/>
  <c r="J78"/>
  <c r="J77"/>
  <c r="J76"/>
  <c r="J73"/>
  <c r="J72"/>
  <c r="J58"/>
  <c r="J57"/>
  <c r="J56"/>
  <c r="J50"/>
  <c r="J49"/>
  <c r="J47"/>
  <c r="J52"/>
  <c r="J44"/>
  <c r="J43"/>
  <c r="J42"/>
  <c r="J39"/>
  <c r="J38"/>
  <c r="J37"/>
  <c r="J36"/>
  <c r="J33"/>
  <c r="J32"/>
  <c r="J29"/>
  <c r="J28"/>
  <c r="J27"/>
  <c r="J26"/>
  <c r="J103" l="1"/>
  <c r="J104" s="1"/>
</calcChain>
</file>

<file path=xl/sharedStrings.xml><?xml version="1.0" encoding="utf-8"?>
<sst xmlns="http://schemas.openxmlformats.org/spreadsheetml/2006/main" count="84" uniqueCount="84">
  <si>
    <t>Schätzungsverfahren:  Taskschätzung</t>
  </si>
  <si>
    <t>Gesamtaufgabe: Monstergame</t>
  </si>
  <si>
    <t>Design und Architektur</t>
  </si>
  <si>
    <t>Implementierung</t>
  </si>
  <si>
    <t>QA-Test</t>
  </si>
  <si>
    <t>Grafik und Animation</t>
  </si>
  <si>
    <t>Sound</t>
  </si>
  <si>
    <t>Dokumentation</t>
  </si>
  <si>
    <t>Abschlusspräsentation</t>
  </si>
  <si>
    <t>Seminare</t>
  </si>
  <si>
    <t>Projektabschluss</t>
  </si>
  <si>
    <t>Klassendiagramme</t>
  </si>
  <si>
    <t>Netzwerk-Kommunikation</t>
  </si>
  <si>
    <t>Meetings</t>
  </si>
  <si>
    <t>Navigation der Figuren</t>
  </si>
  <si>
    <t>Kartengenerierung</t>
  </si>
  <si>
    <t>Waffen</t>
  </si>
  <si>
    <t>UIElemente</t>
  </si>
  <si>
    <t>Balancing (Fairness der Parameter)</t>
  </si>
  <si>
    <t>NPC (Computergesteuerte Spieler)</t>
  </si>
  <si>
    <t>Kommunikation der Teilnehmer (Netzwerk)</t>
  </si>
  <si>
    <t>Wiederbelebung</t>
  </si>
  <si>
    <t>Schlagknopf</t>
  </si>
  <si>
    <t>Wegrollknopf</t>
  </si>
  <si>
    <t>Bewegung</t>
  </si>
  <si>
    <t>Statusanzeige (Leben)</t>
  </si>
  <si>
    <t>Skillanzeige (Angriff, Verteidigung)</t>
  </si>
  <si>
    <t>Schwert</t>
  </si>
  <si>
    <t>Bogen</t>
  </si>
  <si>
    <t>Zauberstab</t>
  </si>
  <si>
    <t>UI-Allgemein(Hauptmenü)</t>
  </si>
  <si>
    <t>Anbindung an AppleGameCenter</t>
  </si>
  <si>
    <t>KI-Programmierung</t>
  </si>
  <si>
    <t>Verteilung der NPCs über die Karte</t>
  </si>
  <si>
    <t>Map Design(30)</t>
  </si>
  <si>
    <t>Gegner Design</t>
  </si>
  <si>
    <t>UIDesign</t>
  </si>
  <si>
    <t>Gegner Animation</t>
  </si>
  <si>
    <t>Sound Implementierung</t>
  </si>
  <si>
    <t>Spielanleitung</t>
  </si>
  <si>
    <t>Beschreibung für AppStore</t>
  </si>
  <si>
    <t>Stallgeflüster Beschreibung</t>
  </si>
  <si>
    <t>Veröffentlichung in App Store</t>
  </si>
  <si>
    <t>Präsentationthemen festlegen</t>
  </si>
  <si>
    <t>Themeneinteilung</t>
  </si>
  <si>
    <t>Präsentationserstellung</t>
  </si>
  <si>
    <t>Präsentation halten</t>
  </si>
  <si>
    <t>10x Präsentation</t>
  </si>
  <si>
    <t>10x Vorbereitung</t>
  </si>
  <si>
    <t>10x Rückfragen</t>
  </si>
  <si>
    <t>11x Montags Unterricht</t>
  </si>
  <si>
    <t>11x Montags Mittagspause</t>
  </si>
  <si>
    <t>11x Donnerstags Mittagspause</t>
  </si>
  <si>
    <t>Einzeltermine</t>
  </si>
  <si>
    <t>Auswahl der Rollen</t>
  </si>
  <si>
    <t>Rollen</t>
  </si>
  <si>
    <t>Zufällige Anordnung der Karten-Elemente</t>
  </si>
  <si>
    <t>Fallen/Hindernisse</t>
  </si>
  <si>
    <t>Richtungsanzeige für Mitspieler</t>
  </si>
  <si>
    <t>Portale/Wurmloch</t>
  </si>
  <si>
    <t>Monster-Verwandlung in Minimonster</t>
  </si>
  <si>
    <t>Stundenzahl</t>
  </si>
  <si>
    <t>Fallen/Hindernisse Design</t>
  </si>
  <si>
    <t>Minimap für Monster</t>
  </si>
  <si>
    <t>Einarbeitung in Unity</t>
  </si>
  <si>
    <t>Volkan</t>
  </si>
  <si>
    <t>Marcel</t>
  </si>
  <si>
    <t>Summe</t>
  </si>
  <si>
    <t>+ 10% Risikopuffer</t>
  </si>
  <si>
    <t>Gesamtsumme</t>
  </si>
  <si>
    <t>Unit-Tests mit Nunit erstellen</t>
  </si>
  <si>
    <t>Testfälle für Test mit echtem Spiel</t>
  </si>
  <si>
    <t>Spiel anhand der Testfälle testen</t>
  </si>
  <si>
    <t>Opensource Sound auswählen</t>
  </si>
  <si>
    <t>Doku im Wiki</t>
  </si>
  <si>
    <t>auffindbare Waffen</t>
  </si>
  <si>
    <t>Monster-Typen</t>
  </si>
  <si>
    <t>Kämpfer-Rollen (Nahkämpfer, Distanzkämpfer)</t>
  </si>
  <si>
    <t>Kontamination des Monsters durch Leiche</t>
  </si>
  <si>
    <t>Torschalter</t>
  </si>
  <si>
    <t>Mini-Monster-Fabriken</t>
  </si>
  <si>
    <t>Player Design</t>
  </si>
  <si>
    <t>Spieler Animation</t>
  </si>
  <si>
    <t>Ridvan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</si>
</sst>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8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7" fillId="0" borderId="0" xfId="0" quotePrefix="1" applyFont="1"/>
    <xf numFmtId="0" fontId="5" fillId="4" borderId="0" xfId="0" applyFont="1" applyFill="1"/>
    <xf numFmtId="0" fontId="4" fillId="3" borderId="0" xfId="0" applyFont="1" applyFill="1"/>
    <xf numFmtId="0" fontId="4" fillId="2" borderId="0" xfId="0" applyFont="1" applyFill="1"/>
    <xf numFmtId="0" fontId="3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 applyFill="1"/>
    <xf numFmtId="0" fontId="5" fillId="5" borderId="0" xfId="0" applyFont="1" applyFill="1"/>
    <xf numFmtId="0" fontId="1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workbookViewId="0"/>
  </sheetViews>
  <sheetFormatPr baseColWidth="10" defaultColWidth="9.140625" defaultRowHeight="14.25"/>
  <cols>
    <col min="1" max="9" width="9.140625" style="1"/>
    <col min="10" max="10" width="10.42578125" style="1" customWidth="1"/>
    <col min="11" max="11" width="9.140625" style="1" customWidth="1"/>
    <col min="12" max="16384" width="9.140625" style="1"/>
  </cols>
  <sheetData>
    <row r="1" spans="1:14" ht="23.25">
      <c r="A1" s="2" t="s">
        <v>0</v>
      </c>
    </row>
    <row r="2" spans="1:14">
      <c r="K2" s="9" t="s">
        <v>65</v>
      </c>
      <c r="L2" s="10" t="s">
        <v>66</v>
      </c>
      <c r="M2" s="16" t="s">
        <v>83</v>
      </c>
    </row>
    <row r="4" spans="1:14" ht="18">
      <c r="A4" s="3" t="s">
        <v>1</v>
      </c>
      <c r="J4" s="3" t="s">
        <v>61</v>
      </c>
    </row>
    <row r="5" spans="1:14">
      <c r="B5" s="1" t="s">
        <v>2</v>
      </c>
    </row>
    <row r="6" spans="1:14">
      <c r="C6" s="1" t="s">
        <v>11</v>
      </c>
      <c r="J6" s="8">
        <f>AVERAGE(K6:L6)</f>
        <v>20</v>
      </c>
      <c r="K6" s="6">
        <v>20</v>
      </c>
      <c r="L6" s="5">
        <v>20</v>
      </c>
    </row>
    <row r="7" spans="1:14">
      <c r="C7" s="1" t="s">
        <v>12</v>
      </c>
      <c r="J7" s="8">
        <f>AVERAGE(K7:L7)</f>
        <v>6</v>
      </c>
      <c r="K7" s="6">
        <v>6</v>
      </c>
      <c r="L7" s="5">
        <v>6</v>
      </c>
    </row>
    <row r="9" spans="1:14">
      <c r="B9" s="1" t="s">
        <v>3</v>
      </c>
    </row>
    <row r="10" spans="1:14">
      <c r="C10" s="4" t="s">
        <v>64</v>
      </c>
      <c r="J10" s="8">
        <f t="shared" ref="J10:J25" si="0">AVERAGE(K10:L10)</f>
        <v>80</v>
      </c>
      <c r="K10" s="9">
        <v>80</v>
      </c>
      <c r="L10" s="5">
        <f>10*8</f>
        <v>80</v>
      </c>
    </row>
    <row r="11" spans="1:14">
      <c r="C11" s="1" t="s">
        <v>14</v>
      </c>
      <c r="J11" s="8">
        <f t="shared" si="0"/>
        <v>12</v>
      </c>
      <c r="K11" s="6">
        <v>12</v>
      </c>
      <c r="L11" s="5">
        <v>12</v>
      </c>
    </row>
    <row r="12" spans="1:14">
      <c r="C12" s="1" t="s">
        <v>15</v>
      </c>
      <c r="J12" s="14"/>
      <c r="K12" s="14"/>
      <c r="L12" s="14"/>
    </row>
    <row r="13" spans="1:14">
      <c r="D13" s="1" t="s">
        <v>56</v>
      </c>
      <c r="J13" s="8">
        <f t="shared" si="0"/>
        <v>20</v>
      </c>
      <c r="K13" s="6">
        <v>20</v>
      </c>
      <c r="L13" s="5">
        <v>20</v>
      </c>
    </row>
    <row r="14" spans="1:14">
      <c r="D14" s="1" t="s">
        <v>57</v>
      </c>
      <c r="J14" s="8">
        <f t="shared" si="0"/>
        <v>12</v>
      </c>
      <c r="K14" s="6">
        <v>12</v>
      </c>
      <c r="L14" s="5">
        <v>12</v>
      </c>
      <c r="N14" s="12"/>
    </row>
    <row r="15" spans="1:14">
      <c r="D15" s="12" t="s">
        <v>79</v>
      </c>
      <c r="J15" s="8">
        <f t="shared" si="0"/>
        <v>9</v>
      </c>
      <c r="K15" s="6">
        <v>9</v>
      </c>
      <c r="L15" s="5">
        <v>9</v>
      </c>
    </row>
    <row r="16" spans="1:14">
      <c r="D16" s="1" t="s">
        <v>59</v>
      </c>
      <c r="J16" s="8">
        <f t="shared" si="0"/>
        <v>12</v>
      </c>
      <c r="K16" s="6">
        <v>12</v>
      </c>
      <c r="L16" s="5">
        <v>12</v>
      </c>
      <c r="N16" s="12"/>
    </row>
    <row r="17" spans="3:12">
      <c r="J17" s="14"/>
      <c r="K17" s="14"/>
      <c r="L17" s="14"/>
    </row>
    <row r="18" spans="3:12">
      <c r="C18" s="1" t="s">
        <v>30</v>
      </c>
      <c r="J18" s="14"/>
      <c r="K18" s="14"/>
      <c r="L18" s="14"/>
    </row>
    <row r="19" spans="3:12">
      <c r="D19" s="1" t="s">
        <v>31</v>
      </c>
      <c r="J19" s="8">
        <f t="shared" si="0"/>
        <v>20</v>
      </c>
      <c r="K19" s="6">
        <v>20</v>
      </c>
      <c r="L19" s="5">
        <v>20</v>
      </c>
    </row>
    <row r="20" spans="3:12">
      <c r="D20" s="1" t="s">
        <v>54</v>
      </c>
      <c r="J20" s="8">
        <f t="shared" si="0"/>
        <v>6</v>
      </c>
      <c r="K20" s="6">
        <v>6</v>
      </c>
      <c r="L20" s="5">
        <v>6</v>
      </c>
    </row>
    <row r="21" spans="3:12">
      <c r="J21" s="14"/>
      <c r="K21" s="14"/>
      <c r="L21" s="14"/>
    </row>
    <row r="22" spans="3:12">
      <c r="C22" s="1" t="s">
        <v>17</v>
      </c>
      <c r="J22" s="14"/>
      <c r="K22" s="14"/>
      <c r="L22" s="14"/>
    </row>
    <row r="23" spans="3:12">
      <c r="D23" s="1" t="s">
        <v>22</v>
      </c>
      <c r="J23" s="8">
        <f t="shared" si="0"/>
        <v>6</v>
      </c>
      <c r="K23" s="6">
        <v>6</v>
      </c>
      <c r="L23" s="5">
        <v>6</v>
      </c>
    </row>
    <row r="24" spans="3:12">
      <c r="D24" s="1" t="s">
        <v>23</v>
      </c>
      <c r="J24" s="8">
        <f t="shared" si="0"/>
        <v>8</v>
      </c>
      <c r="K24" s="6">
        <v>8</v>
      </c>
      <c r="L24" s="5">
        <v>8</v>
      </c>
    </row>
    <row r="25" spans="3:12">
      <c r="D25" s="1" t="s">
        <v>24</v>
      </c>
      <c r="J25" s="8">
        <f t="shared" si="0"/>
        <v>8</v>
      </c>
      <c r="K25" s="6">
        <v>8</v>
      </c>
      <c r="L25" s="5">
        <v>8</v>
      </c>
    </row>
    <row r="26" spans="3:12">
      <c r="D26" s="1" t="s">
        <v>25</v>
      </c>
      <c r="J26" s="8">
        <f>AVERAGE(K26:L26)</f>
        <v>7</v>
      </c>
      <c r="K26" s="6">
        <v>6</v>
      </c>
      <c r="L26" s="5">
        <v>8</v>
      </c>
    </row>
    <row r="27" spans="3:12">
      <c r="D27" s="1" t="s">
        <v>26</v>
      </c>
      <c r="J27" s="8">
        <f>AVERAGE(K27:L27)</f>
        <v>7</v>
      </c>
      <c r="K27" s="6">
        <v>6</v>
      </c>
      <c r="L27" s="5">
        <v>8</v>
      </c>
    </row>
    <row r="28" spans="3:12">
      <c r="D28" s="1" t="s">
        <v>63</v>
      </c>
      <c r="J28" s="8">
        <f>AVERAGE(K28:L28)</f>
        <v>7.5</v>
      </c>
      <c r="K28" s="6">
        <v>8</v>
      </c>
      <c r="L28" s="5">
        <v>7</v>
      </c>
    </row>
    <row r="29" spans="3:12">
      <c r="D29" s="1" t="s">
        <v>58</v>
      </c>
      <c r="J29" s="8">
        <f>AVERAGE(K29:L29)</f>
        <v>9</v>
      </c>
      <c r="K29" s="6">
        <v>10</v>
      </c>
      <c r="L29" s="5">
        <v>8</v>
      </c>
    </row>
    <row r="31" spans="3:12">
      <c r="C31" s="1" t="s">
        <v>55</v>
      </c>
    </row>
    <row r="32" spans="3:12">
      <c r="D32" s="12" t="s">
        <v>76</v>
      </c>
      <c r="J32" s="8">
        <f>AVERAGE(K32:L32)</f>
        <v>12.5</v>
      </c>
      <c r="K32" s="6">
        <v>10</v>
      </c>
      <c r="L32" s="5">
        <v>15</v>
      </c>
    </row>
    <row r="33" spans="3:14">
      <c r="D33" s="12" t="s">
        <v>77</v>
      </c>
      <c r="J33" s="8">
        <f>AVERAGE(K33:L33)</f>
        <v>12.5</v>
      </c>
      <c r="K33" s="6">
        <v>10</v>
      </c>
      <c r="L33" s="5">
        <v>15</v>
      </c>
    </row>
    <row r="35" spans="3:14">
      <c r="C35" s="1" t="s">
        <v>16</v>
      </c>
    </row>
    <row r="36" spans="3:14">
      <c r="D36" s="1" t="s">
        <v>27</v>
      </c>
      <c r="J36" s="8">
        <f>AVERAGE(K36:L36)</f>
        <v>7.5</v>
      </c>
      <c r="K36" s="6">
        <v>8</v>
      </c>
      <c r="L36" s="5">
        <v>7</v>
      </c>
    </row>
    <row r="37" spans="3:14">
      <c r="D37" s="1" t="s">
        <v>28</v>
      </c>
      <c r="J37" s="8">
        <f>AVERAGE(K37:L37)</f>
        <v>9</v>
      </c>
      <c r="K37" s="6">
        <v>10</v>
      </c>
      <c r="L37" s="5">
        <v>8</v>
      </c>
    </row>
    <row r="38" spans="3:14">
      <c r="D38" s="1" t="s">
        <v>29</v>
      </c>
      <c r="J38" s="8">
        <f>AVERAGE(K38:L38)</f>
        <v>9</v>
      </c>
      <c r="K38" s="6">
        <v>10</v>
      </c>
      <c r="L38" s="5">
        <v>8</v>
      </c>
    </row>
    <row r="39" spans="3:14">
      <c r="D39" s="12" t="s">
        <v>75</v>
      </c>
      <c r="J39" s="8">
        <f>AVERAGE(K39:L39)</f>
        <v>7.5</v>
      </c>
      <c r="K39" s="6">
        <v>7</v>
      </c>
      <c r="L39" s="5">
        <v>8</v>
      </c>
    </row>
    <row r="41" spans="3:14">
      <c r="C41" s="1" t="s">
        <v>19</v>
      </c>
    </row>
    <row r="42" spans="3:14">
      <c r="D42" s="1" t="s">
        <v>32</v>
      </c>
      <c r="J42" s="8">
        <f>AVERAGE(K42:L42)</f>
        <v>14</v>
      </c>
      <c r="K42" s="6">
        <v>8</v>
      </c>
      <c r="L42" s="5">
        <v>20</v>
      </c>
    </row>
    <row r="43" spans="3:14">
      <c r="D43" s="1" t="s">
        <v>33</v>
      </c>
      <c r="J43" s="8">
        <f>AVERAGE(K43:L43)</f>
        <v>4.5</v>
      </c>
      <c r="K43" s="6">
        <v>5</v>
      </c>
      <c r="L43" s="5">
        <v>4</v>
      </c>
    </row>
    <row r="44" spans="3:14">
      <c r="D44" s="12" t="s">
        <v>80</v>
      </c>
      <c r="J44" s="8">
        <f>AVERAGE(K44:L44)</f>
        <v>8</v>
      </c>
      <c r="K44" s="6">
        <v>6</v>
      </c>
      <c r="L44" s="5">
        <v>10</v>
      </c>
    </row>
    <row r="47" spans="3:14">
      <c r="C47" s="1" t="s">
        <v>21</v>
      </c>
      <c r="J47" s="8">
        <f>AVERAGE(K47:L47)</f>
        <v>14</v>
      </c>
      <c r="K47" s="6">
        <v>8</v>
      </c>
      <c r="L47" s="5">
        <v>20</v>
      </c>
    </row>
    <row r="48" spans="3:14">
      <c r="C48" s="12" t="s">
        <v>78</v>
      </c>
      <c r="J48" s="8">
        <f>AVERAGE(K48:L48)</f>
        <v>5</v>
      </c>
      <c r="K48" s="6">
        <v>5</v>
      </c>
      <c r="L48" s="5">
        <v>5</v>
      </c>
      <c r="N48" s="12"/>
    </row>
    <row r="49" spans="2:13">
      <c r="C49" s="1" t="s">
        <v>20</v>
      </c>
      <c r="J49" s="8">
        <f>AVERAGE(K49:L49)</f>
        <v>27.5</v>
      </c>
      <c r="K49" s="6">
        <v>20</v>
      </c>
      <c r="L49" s="5">
        <v>35</v>
      </c>
    </row>
    <row r="50" spans="2:13">
      <c r="C50" s="1" t="s">
        <v>18</v>
      </c>
      <c r="J50" s="8">
        <f>AVERAGE(K50:L50)</f>
        <v>12.5</v>
      </c>
      <c r="K50" s="6">
        <v>10</v>
      </c>
      <c r="L50" s="5">
        <v>15</v>
      </c>
    </row>
    <row r="51" spans="2:13" ht="15.75" customHeight="1"/>
    <row r="52" spans="2:13" ht="15.75" customHeight="1">
      <c r="C52" s="1" t="s">
        <v>60</v>
      </c>
      <c r="J52" s="8">
        <f>AVERAGE(K52:L52)</f>
        <v>7</v>
      </c>
      <c r="K52" s="6">
        <v>6</v>
      </c>
      <c r="L52" s="5">
        <v>8</v>
      </c>
    </row>
    <row r="53" spans="2:13" ht="15.75" customHeight="1"/>
    <row r="55" spans="2:13">
      <c r="B55" s="1" t="s">
        <v>4</v>
      </c>
    </row>
    <row r="56" spans="2:13">
      <c r="C56" s="11" t="s">
        <v>70</v>
      </c>
      <c r="J56" s="8">
        <f>AVERAGE(K56:L56)</f>
        <v>65</v>
      </c>
      <c r="K56" s="6">
        <v>50</v>
      </c>
      <c r="L56" s="5">
        <v>80</v>
      </c>
    </row>
    <row r="57" spans="2:13">
      <c r="C57" s="11" t="s">
        <v>71</v>
      </c>
      <c r="J57" s="8">
        <f>AVERAGE(K57:L57)</f>
        <v>11</v>
      </c>
      <c r="K57" s="6">
        <v>18</v>
      </c>
      <c r="L57" s="5">
        <v>4</v>
      </c>
    </row>
    <row r="58" spans="2:13">
      <c r="C58" s="11" t="s">
        <v>72</v>
      </c>
      <c r="J58" s="8">
        <f>AVERAGE(K58:L58)</f>
        <v>14</v>
      </c>
      <c r="K58" s="6">
        <v>12</v>
      </c>
      <c r="L58" s="5">
        <v>16</v>
      </c>
    </row>
    <row r="62" spans="2:13">
      <c r="B62" s="13" t="s">
        <v>5</v>
      </c>
    </row>
    <row r="63" spans="2:13">
      <c r="C63" s="1" t="s">
        <v>34</v>
      </c>
      <c r="J63" s="8">
        <f>AVERAGE(K63:M63)</f>
        <v>26.666666666666668</v>
      </c>
      <c r="K63" s="6">
        <v>30</v>
      </c>
      <c r="L63" s="5">
        <v>25</v>
      </c>
      <c r="M63" s="15">
        <v>25</v>
      </c>
    </row>
    <row r="64" spans="2:13">
      <c r="C64" s="1" t="s">
        <v>35</v>
      </c>
      <c r="J64" s="8">
        <f t="shared" ref="J64:J69" si="1">AVERAGE(K64:M64)</f>
        <v>5.666666666666667</v>
      </c>
      <c r="K64" s="6">
        <v>10</v>
      </c>
      <c r="L64" s="5">
        <v>3</v>
      </c>
      <c r="M64" s="15">
        <v>4</v>
      </c>
    </row>
    <row r="65" spans="2:13">
      <c r="C65" s="1" t="s">
        <v>81</v>
      </c>
      <c r="J65" s="8">
        <f t="shared" si="1"/>
        <v>5</v>
      </c>
      <c r="K65" s="6">
        <v>8</v>
      </c>
      <c r="L65" s="5">
        <v>3</v>
      </c>
      <c r="M65" s="15">
        <v>4</v>
      </c>
    </row>
    <row r="66" spans="2:13">
      <c r="C66" s="1" t="s">
        <v>62</v>
      </c>
      <c r="J66" s="8">
        <f t="shared" si="1"/>
        <v>3.3333333333333335</v>
      </c>
      <c r="K66" s="6">
        <v>4</v>
      </c>
      <c r="L66" s="5">
        <v>4</v>
      </c>
      <c r="M66" s="15">
        <v>2</v>
      </c>
    </row>
    <row r="67" spans="2:13">
      <c r="C67" s="1" t="s">
        <v>36</v>
      </c>
      <c r="J67" s="8">
        <f t="shared" si="1"/>
        <v>4.666666666666667</v>
      </c>
      <c r="K67" s="6">
        <v>4</v>
      </c>
      <c r="L67" s="5">
        <v>5</v>
      </c>
      <c r="M67" s="15">
        <v>5</v>
      </c>
    </row>
    <row r="68" spans="2:13">
      <c r="C68" s="1" t="s">
        <v>37</v>
      </c>
      <c r="J68" s="8">
        <f t="shared" si="1"/>
        <v>15</v>
      </c>
      <c r="K68" s="6">
        <v>12</v>
      </c>
      <c r="L68" s="5">
        <v>8</v>
      </c>
      <c r="M68" s="15">
        <v>25</v>
      </c>
    </row>
    <row r="69" spans="2:13">
      <c r="C69" s="1" t="s">
        <v>82</v>
      </c>
      <c r="J69" s="8">
        <f t="shared" si="1"/>
        <v>13.333333333333334</v>
      </c>
      <c r="K69" s="6">
        <v>12</v>
      </c>
      <c r="L69" s="5">
        <v>8</v>
      </c>
      <c r="M69" s="15">
        <v>20</v>
      </c>
    </row>
    <row r="71" spans="2:13">
      <c r="B71" s="1" t="s">
        <v>6</v>
      </c>
    </row>
    <row r="72" spans="2:13">
      <c r="C72" s="11" t="s">
        <v>73</v>
      </c>
      <c r="J72" s="8">
        <f>AVERAGE(K72:L72)</f>
        <v>2.5</v>
      </c>
      <c r="K72" s="6">
        <v>3</v>
      </c>
      <c r="L72" s="5">
        <v>2</v>
      </c>
    </row>
    <row r="73" spans="2:13">
      <c r="C73" s="1" t="s">
        <v>38</v>
      </c>
      <c r="J73" s="8">
        <f>AVERAGE(K73:L73)</f>
        <v>11</v>
      </c>
      <c r="K73" s="6">
        <v>16</v>
      </c>
      <c r="L73" s="5">
        <v>6</v>
      </c>
    </row>
    <row r="75" spans="2:13">
      <c r="B75" s="1" t="s">
        <v>7</v>
      </c>
    </row>
    <row r="76" spans="2:13">
      <c r="C76" s="11" t="s">
        <v>74</v>
      </c>
      <c r="J76" s="8">
        <f>AVERAGE(K76:L76)</f>
        <v>25</v>
      </c>
      <c r="K76" s="6">
        <v>20</v>
      </c>
      <c r="L76" s="5">
        <v>30</v>
      </c>
    </row>
    <row r="77" spans="2:13">
      <c r="C77" s="1" t="s">
        <v>39</v>
      </c>
      <c r="J77" s="8">
        <f>AVERAGE(K77:L77)</f>
        <v>10</v>
      </c>
      <c r="K77" s="6">
        <v>12</v>
      </c>
      <c r="L77" s="5">
        <v>8</v>
      </c>
    </row>
    <row r="78" spans="2:13">
      <c r="C78" s="1" t="s">
        <v>40</v>
      </c>
      <c r="J78" s="8">
        <f>AVERAGE(K78:L78)</f>
        <v>2.5</v>
      </c>
      <c r="K78" s="6">
        <v>4</v>
      </c>
      <c r="L78" s="5">
        <v>1</v>
      </c>
    </row>
    <row r="79" spans="2:13">
      <c r="C79" s="1" t="s">
        <v>41</v>
      </c>
      <c r="J79" s="8">
        <f>AVERAGE(K79:L79)</f>
        <v>4</v>
      </c>
      <c r="K79" s="6">
        <v>6</v>
      </c>
      <c r="L79" s="5">
        <v>2</v>
      </c>
    </row>
    <row r="81" spans="2:12">
      <c r="B81" s="1" t="s">
        <v>8</v>
      </c>
    </row>
    <row r="82" spans="2:12">
      <c r="C82" s="1" t="s">
        <v>43</v>
      </c>
      <c r="J82" s="8">
        <f>AVERAGE(K82:L82)</f>
        <v>10</v>
      </c>
      <c r="K82" s="6">
        <v>10</v>
      </c>
      <c r="L82" s="5">
        <v>10</v>
      </c>
    </row>
    <row r="83" spans="2:12">
      <c r="C83" s="1" t="s">
        <v>44</v>
      </c>
      <c r="J83" s="8">
        <f>AVERAGE(K83:L83)</f>
        <v>3</v>
      </c>
      <c r="K83" s="6">
        <v>1</v>
      </c>
      <c r="L83" s="5">
        <v>5</v>
      </c>
    </row>
    <row r="84" spans="2:12">
      <c r="C84" s="1" t="s">
        <v>45</v>
      </c>
      <c r="J84" s="8">
        <f>AVERAGE(K84:L84)</f>
        <v>21</v>
      </c>
      <c r="K84" s="6">
        <v>12</v>
      </c>
      <c r="L84" s="5">
        <v>30</v>
      </c>
    </row>
    <row r="85" spans="2:12">
      <c r="C85" s="1" t="s">
        <v>46</v>
      </c>
      <c r="J85" s="8">
        <f>AVERAGE(K85:L85)</f>
        <v>15</v>
      </c>
      <c r="K85" s="6">
        <v>20</v>
      </c>
      <c r="L85" s="5">
        <v>10</v>
      </c>
    </row>
    <row r="87" spans="2:12">
      <c r="B87" s="1" t="s">
        <v>9</v>
      </c>
    </row>
    <row r="88" spans="2:12">
      <c r="C88" s="1" t="s">
        <v>48</v>
      </c>
      <c r="J88" s="8">
        <f>AVERAGE(K88:L88)</f>
        <v>55</v>
      </c>
      <c r="K88" s="6">
        <v>30</v>
      </c>
      <c r="L88" s="5">
        <v>80</v>
      </c>
    </row>
    <row r="89" spans="2:12">
      <c r="C89" s="1" t="s">
        <v>47</v>
      </c>
      <c r="J89" s="8">
        <f>AVERAGE(K89:L89)</f>
        <v>3.5</v>
      </c>
      <c r="K89" s="6">
        <v>4</v>
      </c>
      <c r="L89" s="5">
        <v>3</v>
      </c>
    </row>
    <row r="90" spans="2:12">
      <c r="C90" s="1" t="s">
        <v>49</v>
      </c>
      <c r="J90" s="8">
        <f>AVERAGE(K90:L90)</f>
        <v>1</v>
      </c>
      <c r="K90" s="6">
        <v>1</v>
      </c>
      <c r="L90" s="5">
        <v>1</v>
      </c>
    </row>
    <row r="92" spans="2:12">
      <c r="B92" s="1" t="s">
        <v>10</v>
      </c>
    </row>
    <row r="93" spans="2:12">
      <c r="C93" s="1" t="s">
        <v>42</v>
      </c>
      <c r="J93" s="8">
        <f>AVERAGE(K93:L93)</f>
        <v>10</v>
      </c>
      <c r="K93" s="6">
        <v>10</v>
      </c>
      <c r="L93" s="5">
        <v>10</v>
      </c>
    </row>
    <row r="95" spans="2:12">
      <c r="B95" s="1" t="s">
        <v>13</v>
      </c>
    </row>
    <row r="96" spans="2:12">
      <c r="C96" s="1" t="s">
        <v>50</v>
      </c>
      <c r="J96" s="8">
        <f>AVERAGE(K96:L96)</f>
        <v>280</v>
      </c>
      <c r="K96" s="6">
        <v>230</v>
      </c>
      <c r="L96" s="5">
        <f>11*10*3</f>
        <v>330</v>
      </c>
    </row>
    <row r="97" spans="3:12">
      <c r="C97" s="1" t="s">
        <v>51</v>
      </c>
      <c r="J97" s="8">
        <f>AVERAGE(K97:L97)</f>
        <v>110</v>
      </c>
      <c r="K97" s="6">
        <v>110</v>
      </c>
      <c r="L97" s="5">
        <f>11*10*1</f>
        <v>110</v>
      </c>
    </row>
    <row r="98" spans="3:12">
      <c r="C98" s="1" t="s">
        <v>52</v>
      </c>
      <c r="J98" s="8">
        <f>AVERAGE(K98:L98)</f>
        <v>110</v>
      </c>
      <c r="K98" s="6">
        <v>110</v>
      </c>
      <c r="L98" s="5">
        <f>11*10*1</f>
        <v>110</v>
      </c>
    </row>
    <row r="99" spans="3:12">
      <c r="C99" s="1" t="s">
        <v>53</v>
      </c>
      <c r="J99" s="8">
        <f>AVERAGE(K99:L99)</f>
        <v>70</v>
      </c>
      <c r="K99" s="6">
        <v>60</v>
      </c>
      <c r="L99" s="5">
        <f>10*8</f>
        <v>80</v>
      </c>
    </row>
    <row r="102" spans="3:12" s="3" customFormat="1" ht="18">
      <c r="C102" s="3" t="s">
        <v>67</v>
      </c>
      <c r="J102" s="3">
        <f>SUM(J6:J100)</f>
        <v>1307.1666666666665</v>
      </c>
    </row>
    <row r="103" spans="3:12" s="3" customFormat="1" ht="18">
      <c r="C103" s="7" t="s">
        <v>68</v>
      </c>
      <c r="J103" s="3">
        <f>J102*0.1</f>
        <v>130.71666666666667</v>
      </c>
    </row>
    <row r="104" spans="3:12" s="3" customFormat="1" ht="18">
      <c r="C104" s="3" t="s">
        <v>69</v>
      </c>
      <c r="J104" s="3">
        <f>J102+J103</f>
        <v>1437.8833333333332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2016-03-23T15:50:09Z</dcterms:modified>
</cp:coreProperties>
</file>