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\Desktop\"/>
    </mc:Choice>
  </mc:AlternateContent>
  <xr:revisionPtr revIDLastSave="0" documentId="13_ncr:1_{08E505FF-46E8-4F92-9699-E45AE399E2EB}" xr6:coauthVersionLast="47" xr6:coauthVersionMax="47" xr10:uidLastSave="{00000000-0000-0000-0000-000000000000}"/>
  <bookViews>
    <workbookView xWindow="25185" yWindow="4740" windowWidth="20850" windowHeight="15435" xr2:uid="{8DEF337C-9B3C-4825-9FAB-07E0427EC3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S3" i="1"/>
  <c r="S4" i="1"/>
  <c r="S5" i="1"/>
  <c r="S6" i="1"/>
  <c r="S7" i="1"/>
  <c r="S8" i="1"/>
  <c r="U8" i="1" s="1"/>
  <c r="S9" i="1"/>
  <c r="U9" i="1" s="1"/>
  <c r="S10" i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2" i="1"/>
  <c r="U7" i="1"/>
  <c r="U10" i="1"/>
  <c r="U6" i="1"/>
  <c r="U5" i="1"/>
  <c r="U4" i="1"/>
  <c r="U3" i="1"/>
  <c r="U2" i="1"/>
  <c r="J52" i="1"/>
  <c r="F20" i="1" s="1"/>
  <c r="L2" i="1"/>
  <c r="M2" i="1" s="1"/>
  <c r="F17" i="1" s="1" a="1"/>
  <c r="F17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12" i="1" a="1"/>
  <c r="F12" i="1" s="1"/>
  <c r="F7" i="1" a="1"/>
  <c r="F7" i="1" s="1"/>
  <c r="F2" i="1" a="1"/>
  <c r="F2" i="1" s="1"/>
  <c r="F14" i="1" l="1"/>
  <c r="F13" i="1"/>
  <c r="F9" i="1"/>
  <c r="F8" i="1"/>
  <c r="H4" i="1"/>
  <c r="G4" i="1"/>
  <c r="F4" i="1"/>
  <c r="H3" i="1"/>
  <c r="G3" i="1"/>
  <c r="F3" i="1"/>
  <c r="H2" i="1"/>
  <c r="G2" i="1"/>
</calcChain>
</file>

<file path=xl/sharedStrings.xml><?xml version="1.0" encoding="utf-8"?>
<sst xmlns="http://schemas.openxmlformats.org/spreadsheetml/2006/main" count="17" uniqueCount="17">
  <si>
    <t>Матрица X</t>
  </si>
  <si>
    <t>Матрица Y</t>
  </si>
  <si>
    <t>Матрица XT*X</t>
  </si>
  <si>
    <t>Матрица XT*Y</t>
  </si>
  <si>
    <t>Вектор коэффициентов регрессии B</t>
  </si>
  <si>
    <t>(Y-Yср)^2</t>
  </si>
  <si>
    <t>Y(X)</t>
  </si>
  <si>
    <t>se^2</t>
  </si>
  <si>
    <t>Y-Y(X)</t>
  </si>
  <si>
    <t>R^2</t>
  </si>
  <si>
    <t>Y(51-65)</t>
  </si>
  <si>
    <t>X(51-65)</t>
  </si>
  <si>
    <t>Y'(51-65)</t>
  </si>
  <si>
    <t>MAE</t>
  </si>
  <si>
    <t>d(51-65)</t>
  </si>
  <si>
    <t>|Y-Y'|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</si>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</sst>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3C]General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941A-15D2-453F-AC8F-4E792743DE54}">
  <dimension ref="A1:W52"/>
  <sheetViews>
    <sheetView tabSelected="1" topLeftCell="D1" workbookViewId="0">
      <selection activeCell="O19" sqref="O19"/>
    </sheetView>
  </sheetViews>
  <sheetFormatPr defaultRowHeight="15" x14ac:dyDescent="0.25"/>
  <sheetData>
    <row r="1" spans="1:23" x14ac:dyDescent="0.25">
      <c r="A1" t="s">
        <v>0</v>
      </c>
      <c r="D1" t="s">
        <v>1</v>
      </c>
      <c r="F1" t="s">
        <v>2</v>
      </c>
      <c r="J1" t="s">
        <v>5</v>
      </c>
      <c r="L1" t="s">
        <v>6</v>
      </c>
      <c r="M1" t="s">
        <v>8</v>
      </c>
      <c r="O1" t="s">
        <v>10</v>
      </c>
      <c r="P1" t="s">
        <v>11</v>
      </c>
      <c r="Q1" t="s">
        <v>14</v>
      </c>
      <c r="S1" t="s">
        <v>12</v>
      </c>
      <c r="U1" t="s">
        <v>15</v>
      </c>
      <c r="W1" t="s">
        <v>13</v>
      </c>
    </row>
    <row r="2" spans="1:23" x14ac:dyDescent="0.25">
      <c r="A2">
        <v>1</v>
      </c>
      <c r="B2">
        <v>4</v>
      </c>
      <c r="C2">
        <v>0</v>
      </c>
      <c r="D2">
        <v>7</v>
      </c>
      <c r="F2">
        <f t="array" ref="F2:H4">MMULT(TRANSPOSE(A2:C51),A2:C51)</f>
        <v>50</v>
      </c>
      <c r="G2">
        <v>252</v>
      </c>
      <c r="H2">
        <v>8</v>
      </c>
      <c r="J2">
        <f>(D2-AVERAGE($D$2:$D$51))^2</f>
        <v>0.63999999999999968</v>
      </c>
      <c r="L2">
        <f>MMULT(A2:C2,$F$12:$F$14)</f>
        <v>5.6951161234827428</v>
      </c>
      <c r="M2">
        <f>D2-L2</f>
        <v>1.3048838765172572</v>
      </c>
      <c r="O2" s="1">
        <v>8</v>
      </c>
      <c r="P2" s="1">
        <v>9</v>
      </c>
      <c r="Q2" s="1">
        <v>0</v>
      </c>
      <c r="S2" s="2">
        <f>$F$12+$F$13*P2+$F$14*Q2</f>
        <v>8.037895441078085</v>
      </c>
      <c r="U2" s="2">
        <f>ABS(O2-S2)</f>
        <v>3.7895441078084957E-2</v>
      </c>
      <c r="W2" s="2">
        <f>SUM(U2:U16)/15</f>
        <v>2.1496638949950619</v>
      </c>
    </row>
    <row r="3" spans="1:23" x14ac:dyDescent="0.25">
      <c r="A3">
        <v>1</v>
      </c>
      <c r="B3">
        <v>7</v>
      </c>
      <c r="C3">
        <v>1</v>
      </c>
      <c r="D3">
        <v>9</v>
      </c>
      <c r="F3">
        <v>252</v>
      </c>
      <c r="G3">
        <v>1524</v>
      </c>
      <c r="H3">
        <v>46</v>
      </c>
      <c r="J3">
        <f t="shared" ref="J3:J51" si="0">(D3-AVERAGE($D$2:$D$51))^2</f>
        <v>7.839999999999999</v>
      </c>
      <c r="L3">
        <f t="shared" ref="L3:L51" si="1">MMULT(A3:C3,$F$12:$F$14)</f>
        <v>7.2106948293988333</v>
      </c>
      <c r="M3">
        <f t="shared" ref="M3:M51" si="2">D3-L3</f>
        <v>1.7893051706011667</v>
      </c>
      <c r="O3" s="1">
        <v>7</v>
      </c>
      <c r="P3" s="1">
        <v>4</v>
      </c>
      <c r="Q3" s="1">
        <v>0</v>
      </c>
      <c r="S3" s="2">
        <f t="shared" ref="S3:S16" si="3">$F$12+$F$13*P3+$F$14*Q3</f>
        <v>5.6951161234827428</v>
      </c>
      <c r="U3" s="2">
        <f>ABS(O3-S3)</f>
        <v>1.3048838765172572</v>
      </c>
    </row>
    <row r="4" spans="1:23" x14ac:dyDescent="0.25">
      <c r="A4">
        <v>1</v>
      </c>
      <c r="B4">
        <v>5</v>
      </c>
      <c r="C4">
        <v>0</v>
      </c>
      <c r="D4">
        <v>7</v>
      </c>
      <c r="F4">
        <v>8</v>
      </c>
      <c r="G4">
        <v>46</v>
      </c>
      <c r="H4">
        <v>8</v>
      </c>
      <c r="J4">
        <f t="shared" si="0"/>
        <v>0.63999999999999968</v>
      </c>
      <c r="L4">
        <f t="shared" si="1"/>
        <v>6.1636719870018108</v>
      </c>
      <c r="M4">
        <f t="shared" si="2"/>
        <v>0.83632801299818915</v>
      </c>
      <c r="O4" s="1">
        <v>10</v>
      </c>
      <c r="P4" s="1">
        <v>7</v>
      </c>
      <c r="Q4" s="1">
        <v>0</v>
      </c>
      <c r="S4" s="2">
        <f t="shared" si="3"/>
        <v>7.1007837140399488</v>
      </c>
      <c r="U4" s="2">
        <f>ABS(O4-S4)</f>
        <v>2.8992162859600512</v>
      </c>
    </row>
    <row r="5" spans="1:23" x14ac:dyDescent="0.25">
      <c r="A5">
        <v>1</v>
      </c>
      <c r="B5">
        <v>5</v>
      </c>
      <c r="C5">
        <v>0</v>
      </c>
      <c r="D5">
        <v>6</v>
      </c>
      <c r="J5">
        <f t="shared" si="0"/>
        <v>4.000000000000007E-2</v>
      </c>
      <c r="L5">
        <f t="shared" si="1"/>
        <v>6.1636719870018108</v>
      </c>
      <c r="M5">
        <f t="shared" si="2"/>
        <v>-0.16367198700181085</v>
      </c>
      <c r="O5" s="1">
        <v>9</v>
      </c>
      <c r="P5" s="1">
        <v>8</v>
      </c>
      <c r="Q5" s="1">
        <v>0</v>
      </c>
      <c r="S5" s="2">
        <f t="shared" si="3"/>
        <v>7.5693395775590169</v>
      </c>
      <c r="U5" s="2">
        <f>ABS(O5-S5)</f>
        <v>1.4306604224409831</v>
      </c>
    </row>
    <row r="6" spans="1:23" x14ac:dyDescent="0.25">
      <c r="A6">
        <v>1</v>
      </c>
      <c r="B6">
        <v>7</v>
      </c>
      <c r="C6">
        <v>1</v>
      </c>
      <c r="D6">
        <v>8</v>
      </c>
      <c r="F6" t="s">
        <v>3</v>
      </c>
      <c r="J6">
        <f t="shared" si="0"/>
        <v>3.2399999999999993</v>
      </c>
      <c r="L6">
        <f t="shared" si="1"/>
        <v>7.2106948293988333</v>
      </c>
      <c r="M6">
        <f t="shared" si="2"/>
        <v>0.78930517060116667</v>
      </c>
      <c r="O6" s="1">
        <v>4</v>
      </c>
      <c r="P6" s="1">
        <v>4</v>
      </c>
      <c r="Q6" s="1">
        <v>0</v>
      </c>
      <c r="S6" s="2">
        <f t="shared" si="3"/>
        <v>5.6951161234827428</v>
      </c>
      <c r="U6" s="2">
        <f>ABS(O6-S6)</f>
        <v>1.6951161234827428</v>
      </c>
    </row>
    <row r="7" spans="1:23" x14ac:dyDescent="0.25">
      <c r="A7">
        <v>1</v>
      </c>
      <c r="B7">
        <v>9</v>
      </c>
      <c r="C7">
        <v>0</v>
      </c>
      <c r="D7">
        <v>10</v>
      </c>
      <c r="F7">
        <f t="array" ref="F7:F9">MMULT(TRANSPOSE(A2:C51),D2:D51)</f>
        <v>310</v>
      </c>
      <c r="J7">
        <f t="shared" si="0"/>
        <v>14.44</v>
      </c>
      <c r="L7">
        <f t="shared" si="1"/>
        <v>8.037895441078085</v>
      </c>
      <c r="M7">
        <f t="shared" si="2"/>
        <v>1.962104558921915</v>
      </c>
      <c r="O7" s="1">
        <v>2</v>
      </c>
      <c r="P7" s="1">
        <v>7</v>
      </c>
      <c r="Q7" s="1">
        <v>0</v>
      </c>
      <c r="S7" s="2">
        <f t="shared" si="3"/>
        <v>7.1007837140399488</v>
      </c>
      <c r="U7" s="2">
        <f>ABS(O7-S7)</f>
        <v>5.1007837140399488</v>
      </c>
    </row>
    <row r="8" spans="1:23" x14ac:dyDescent="0.25">
      <c r="A8">
        <v>1</v>
      </c>
      <c r="B8">
        <v>2</v>
      </c>
      <c r="C8">
        <v>0</v>
      </c>
      <c r="D8">
        <v>7</v>
      </c>
      <c r="F8">
        <v>1682</v>
      </c>
      <c r="J8">
        <f t="shared" si="0"/>
        <v>0.63999999999999968</v>
      </c>
      <c r="L8">
        <f t="shared" si="1"/>
        <v>4.7580043964446066</v>
      </c>
      <c r="M8">
        <f t="shared" si="2"/>
        <v>2.2419956035553934</v>
      </c>
      <c r="O8" s="1">
        <v>10</v>
      </c>
      <c r="P8" s="1">
        <v>9</v>
      </c>
      <c r="Q8" s="1">
        <v>0</v>
      </c>
      <c r="S8" s="2">
        <f t="shared" si="3"/>
        <v>8.037895441078085</v>
      </c>
      <c r="U8" s="2">
        <f>ABS(O8-S8)</f>
        <v>1.962104558921915</v>
      </c>
    </row>
    <row r="9" spans="1:23" x14ac:dyDescent="0.25">
      <c r="A9">
        <v>1</v>
      </c>
      <c r="B9">
        <v>6</v>
      </c>
      <c r="C9">
        <v>0</v>
      </c>
      <c r="D9">
        <v>5</v>
      </c>
      <c r="F9">
        <v>53</v>
      </c>
      <c r="J9">
        <f t="shared" si="0"/>
        <v>1.4400000000000004</v>
      </c>
      <c r="L9">
        <f t="shared" si="1"/>
        <v>6.6322278505208798</v>
      </c>
      <c r="M9">
        <f t="shared" si="2"/>
        <v>-1.6322278505208798</v>
      </c>
      <c r="O9" s="1">
        <v>8</v>
      </c>
      <c r="P9" s="1">
        <v>4</v>
      </c>
      <c r="Q9" s="1">
        <v>1</v>
      </c>
      <c r="S9" s="2">
        <f t="shared" si="3"/>
        <v>5.8050272388416273</v>
      </c>
      <c r="U9" s="2">
        <f>ABS(O9-S9)</f>
        <v>2.1949727611583727</v>
      </c>
    </row>
    <row r="10" spans="1:23" x14ac:dyDescent="0.25">
      <c r="A10">
        <v>1</v>
      </c>
      <c r="B10">
        <v>1</v>
      </c>
      <c r="C10">
        <v>0</v>
      </c>
      <c r="D10">
        <v>2</v>
      </c>
      <c r="J10">
        <f t="shared" si="0"/>
        <v>17.64</v>
      </c>
      <c r="L10">
        <f t="shared" si="1"/>
        <v>4.2894485329255385</v>
      </c>
      <c r="M10">
        <f t="shared" si="2"/>
        <v>-2.2894485329255385</v>
      </c>
      <c r="O10" s="1">
        <v>10</v>
      </c>
      <c r="P10" s="1">
        <v>5</v>
      </c>
      <c r="Q10" s="1">
        <v>0</v>
      </c>
      <c r="S10" s="2">
        <f t="shared" si="3"/>
        <v>6.1636719870018108</v>
      </c>
      <c r="U10" s="2">
        <f>ABS(O10-S10)</f>
        <v>3.8363280129981892</v>
      </c>
    </row>
    <row r="11" spans="1:23" x14ac:dyDescent="0.25">
      <c r="A11">
        <v>1</v>
      </c>
      <c r="B11">
        <v>1</v>
      </c>
      <c r="C11">
        <v>0</v>
      </c>
      <c r="D11">
        <v>7</v>
      </c>
      <c r="F11" t="s">
        <v>4</v>
      </c>
      <c r="J11">
        <f t="shared" si="0"/>
        <v>0.63999999999999968</v>
      </c>
      <c r="L11">
        <f t="shared" si="1"/>
        <v>4.2894485329255385</v>
      </c>
      <c r="M11">
        <f t="shared" si="2"/>
        <v>2.7105514670744615</v>
      </c>
      <c r="O11" s="1">
        <v>2</v>
      </c>
      <c r="P11" s="1">
        <v>4</v>
      </c>
      <c r="Q11" s="1">
        <v>0</v>
      </c>
      <c r="S11" s="2">
        <f t="shared" si="3"/>
        <v>5.6951161234827428</v>
      </c>
      <c r="U11" s="2">
        <f>ABS(O11-S11)</f>
        <v>3.6951161234827428</v>
      </c>
    </row>
    <row r="12" spans="1:23" x14ac:dyDescent="0.25">
      <c r="A12">
        <v>1</v>
      </c>
      <c r="B12">
        <v>9</v>
      </c>
      <c r="C12">
        <v>0</v>
      </c>
      <c r="D12">
        <v>7</v>
      </c>
      <c r="F12">
        <f t="array" ref="F12:F14">MMULT(MINVERSE(F2:H4),F7:F9)</f>
        <v>3.82089266940647</v>
      </c>
      <c r="J12">
        <f t="shared" si="0"/>
        <v>0.63999999999999968</v>
      </c>
      <c r="L12">
        <f t="shared" si="1"/>
        <v>8.037895441078085</v>
      </c>
      <c r="M12">
        <f t="shared" si="2"/>
        <v>-1.037895441078085</v>
      </c>
      <c r="O12" s="1">
        <v>8</v>
      </c>
      <c r="P12" s="1">
        <v>6</v>
      </c>
      <c r="Q12" s="1">
        <v>0</v>
      </c>
      <c r="S12" s="2">
        <f t="shared" si="3"/>
        <v>6.6322278505208798</v>
      </c>
      <c r="U12" s="2">
        <f>ABS(O12-S12)</f>
        <v>1.3677721494791202</v>
      </c>
    </row>
    <row r="13" spans="1:23" x14ac:dyDescent="0.25">
      <c r="A13">
        <v>1</v>
      </c>
      <c r="B13">
        <v>6</v>
      </c>
      <c r="C13">
        <v>0</v>
      </c>
      <c r="D13">
        <v>9</v>
      </c>
      <c r="F13">
        <v>0.46855586351906831</v>
      </c>
      <c r="J13">
        <f t="shared" si="0"/>
        <v>7.839999999999999</v>
      </c>
      <c r="L13">
        <f t="shared" si="1"/>
        <v>6.6322278505208798</v>
      </c>
      <c r="M13">
        <f t="shared" si="2"/>
        <v>2.3677721494791202</v>
      </c>
      <c r="O13" s="1">
        <v>4</v>
      </c>
      <c r="P13" s="1">
        <v>4</v>
      </c>
      <c r="Q13" s="1">
        <v>0</v>
      </c>
      <c r="S13" s="2">
        <f t="shared" si="3"/>
        <v>5.6951161234827428</v>
      </c>
      <c r="U13" s="2">
        <f>ABS(O13-S13)</f>
        <v>1.6951161234827428</v>
      </c>
    </row>
    <row r="14" spans="1:23" x14ac:dyDescent="0.25">
      <c r="A14">
        <v>1</v>
      </c>
      <c r="B14">
        <v>6</v>
      </c>
      <c r="C14">
        <v>0</v>
      </c>
      <c r="D14">
        <v>9</v>
      </c>
      <c r="F14">
        <v>0.10991111535888454</v>
      </c>
      <c r="J14">
        <f t="shared" si="0"/>
        <v>7.839999999999999</v>
      </c>
      <c r="L14">
        <f t="shared" si="1"/>
        <v>6.6322278505208798</v>
      </c>
      <c r="M14">
        <f t="shared" si="2"/>
        <v>2.3677721494791202</v>
      </c>
      <c r="O14" s="1">
        <v>9</v>
      </c>
      <c r="P14" s="1">
        <v>5</v>
      </c>
      <c r="Q14" s="1">
        <v>0</v>
      </c>
      <c r="S14" s="2">
        <f t="shared" si="3"/>
        <v>6.1636719870018108</v>
      </c>
      <c r="U14" s="2">
        <f>ABS(O14-S14)</f>
        <v>2.8363280129981892</v>
      </c>
    </row>
    <row r="15" spans="1:23" x14ac:dyDescent="0.25">
      <c r="A15">
        <v>1</v>
      </c>
      <c r="B15">
        <v>8</v>
      </c>
      <c r="C15">
        <v>0</v>
      </c>
      <c r="D15">
        <v>8</v>
      </c>
      <c r="J15">
        <f t="shared" si="0"/>
        <v>3.2399999999999993</v>
      </c>
      <c r="L15">
        <f t="shared" si="1"/>
        <v>7.5693395775590169</v>
      </c>
      <c r="M15">
        <f t="shared" si="2"/>
        <v>0.43066042244098313</v>
      </c>
      <c r="O15" s="1">
        <v>3</v>
      </c>
      <c r="P15" s="1">
        <v>1</v>
      </c>
      <c r="Q15" s="1">
        <v>0</v>
      </c>
      <c r="S15" s="2">
        <f t="shared" si="3"/>
        <v>4.2894485329255385</v>
      </c>
      <c r="U15" s="2">
        <f>ABS(O15-S15)</f>
        <v>1.2894485329255385</v>
      </c>
    </row>
    <row r="16" spans="1:23" x14ac:dyDescent="0.25">
      <c r="A16">
        <v>1</v>
      </c>
      <c r="B16">
        <v>7</v>
      </c>
      <c r="C16">
        <v>0</v>
      </c>
      <c r="D16">
        <v>9</v>
      </c>
      <c r="F16" t="s">
        <v>7</v>
      </c>
      <c r="J16">
        <f t="shared" si="0"/>
        <v>7.839999999999999</v>
      </c>
      <c r="L16">
        <f t="shared" si="1"/>
        <v>7.1007837140399488</v>
      </c>
      <c r="M16">
        <f t="shared" si="2"/>
        <v>1.8992162859600512</v>
      </c>
      <c r="O16" s="1">
        <v>8</v>
      </c>
      <c r="P16" s="1">
        <v>7</v>
      </c>
      <c r="Q16" s="1">
        <v>0</v>
      </c>
      <c r="S16" s="2">
        <f t="shared" si="3"/>
        <v>7.1007837140399488</v>
      </c>
      <c r="U16" s="2">
        <f>ABS(O16-S16)</f>
        <v>0.89921628596005121</v>
      </c>
    </row>
    <row r="17" spans="1:23" x14ac:dyDescent="0.25">
      <c r="A17">
        <v>1</v>
      </c>
      <c r="B17">
        <v>8</v>
      </c>
      <c r="C17">
        <v>1</v>
      </c>
      <c r="D17">
        <v>8</v>
      </c>
      <c r="F17">
        <f t="array" ref="F17">MMULT(TRANSPOSE(M2:M51),M2:M51)</f>
        <v>261.58702093089943</v>
      </c>
      <c r="J17">
        <f t="shared" si="0"/>
        <v>3.2399999999999993</v>
      </c>
      <c r="L17">
        <f t="shared" si="1"/>
        <v>7.6792506929179014</v>
      </c>
      <c r="M17">
        <f t="shared" si="2"/>
        <v>0.32074930708209859</v>
      </c>
    </row>
    <row r="18" spans="1:23" x14ac:dyDescent="0.25">
      <c r="A18">
        <v>1</v>
      </c>
      <c r="B18">
        <v>6</v>
      </c>
      <c r="C18">
        <v>0</v>
      </c>
      <c r="D18">
        <v>9</v>
      </c>
      <c r="J18">
        <f t="shared" si="0"/>
        <v>7.839999999999999</v>
      </c>
      <c r="L18">
        <f t="shared" si="1"/>
        <v>6.6322278505208798</v>
      </c>
      <c r="M18">
        <f t="shared" si="2"/>
        <v>2.3677721494791202</v>
      </c>
    </row>
    <row r="19" spans="1:23" x14ac:dyDescent="0.25">
      <c r="A19">
        <v>1</v>
      </c>
      <c r="B19">
        <v>5</v>
      </c>
      <c r="C19">
        <v>0</v>
      </c>
      <c r="D19">
        <v>8</v>
      </c>
      <c r="F19" t="s">
        <v>9</v>
      </c>
      <c r="J19">
        <f t="shared" si="0"/>
        <v>3.2399999999999993</v>
      </c>
      <c r="L19">
        <f t="shared" si="1"/>
        <v>6.1636719870018108</v>
      </c>
      <c r="M19">
        <f t="shared" si="2"/>
        <v>1.8363280129981892</v>
      </c>
    </row>
    <row r="20" spans="1:23" x14ac:dyDescent="0.25">
      <c r="A20">
        <v>1</v>
      </c>
      <c r="B20">
        <v>1</v>
      </c>
      <c r="C20">
        <v>0</v>
      </c>
      <c r="D20">
        <v>3</v>
      </c>
      <c r="F20">
        <f>1-F17/J52</f>
        <v>0.17739930524874381</v>
      </c>
      <c r="J20">
        <f t="shared" si="0"/>
        <v>10.240000000000002</v>
      </c>
      <c r="L20">
        <f t="shared" si="1"/>
        <v>4.2894485329255385</v>
      </c>
      <c r="M20">
        <f t="shared" si="2"/>
        <v>-1.2894485329255385</v>
      </c>
      <c r="W20" t="s">
        <v>16</v>
      </c>
    </row>
    <row r="21" spans="1:23" x14ac:dyDescent="0.25">
      <c r="A21">
        <v>1</v>
      </c>
      <c r="B21">
        <v>9</v>
      </c>
      <c r="C21">
        <v>0</v>
      </c>
      <c r="D21">
        <v>6</v>
      </c>
      <c r="J21">
        <f t="shared" si="0"/>
        <v>4.000000000000007E-2</v>
      </c>
      <c r="L21">
        <f t="shared" si="1"/>
        <v>8.037895441078085</v>
      </c>
      <c r="M21">
        <f t="shared" si="2"/>
        <v>-2.037895441078085</v>
      </c>
    </row>
    <row r="22" spans="1:23" x14ac:dyDescent="0.25">
      <c r="A22">
        <v>1</v>
      </c>
      <c r="B22">
        <v>5</v>
      </c>
      <c r="C22">
        <v>0</v>
      </c>
      <c r="D22">
        <v>4</v>
      </c>
      <c r="J22">
        <f t="shared" si="0"/>
        <v>4.8400000000000007</v>
      </c>
      <c r="L22">
        <f t="shared" si="1"/>
        <v>6.1636719870018108</v>
      </c>
      <c r="M22">
        <f t="shared" si="2"/>
        <v>-2.1636719870018108</v>
      </c>
    </row>
    <row r="23" spans="1:23" x14ac:dyDescent="0.25">
      <c r="A23">
        <v>1</v>
      </c>
      <c r="B23">
        <v>3</v>
      </c>
      <c r="C23">
        <v>1</v>
      </c>
      <c r="D23">
        <v>1</v>
      </c>
      <c r="J23">
        <f t="shared" si="0"/>
        <v>27.040000000000003</v>
      </c>
      <c r="L23">
        <f t="shared" si="1"/>
        <v>5.3364713753225592</v>
      </c>
      <c r="M23">
        <f t="shared" si="2"/>
        <v>-4.3364713753225592</v>
      </c>
    </row>
    <row r="24" spans="1:23" x14ac:dyDescent="0.25">
      <c r="A24">
        <v>1</v>
      </c>
      <c r="B24">
        <v>5</v>
      </c>
      <c r="C24">
        <v>0</v>
      </c>
      <c r="D24">
        <v>1</v>
      </c>
      <c r="J24">
        <f t="shared" si="0"/>
        <v>27.040000000000003</v>
      </c>
      <c r="L24">
        <f t="shared" si="1"/>
        <v>6.1636719870018108</v>
      </c>
      <c r="M24">
        <f t="shared" si="2"/>
        <v>-5.1636719870018108</v>
      </c>
    </row>
    <row r="25" spans="1:23" x14ac:dyDescent="0.25">
      <c r="A25">
        <v>1</v>
      </c>
      <c r="B25">
        <v>6</v>
      </c>
      <c r="C25">
        <v>0</v>
      </c>
      <c r="D25">
        <v>3</v>
      </c>
      <c r="J25">
        <f t="shared" si="0"/>
        <v>10.240000000000002</v>
      </c>
      <c r="L25">
        <f t="shared" si="1"/>
        <v>6.6322278505208798</v>
      </c>
      <c r="M25">
        <f t="shared" si="2"/>
        <v>-3.6322278505208798</v>
      </c>
    </row>
    <row r="26" spans="1:23" x14ac:dyDescent="0.25">
      <c r="A26">
        <v>1</v>
      </c>
      <c r="B26">
        <v>3</v>
      </c>
      <c r="C26">
        <v>0</v>
      </c>
      <c r="D26">
        <v>3</v>
      </c>
      <c r="J26">
        <f t="shared" si="0"/>
        <v>10.240000000000002</v>
      </c>
      <c r="L26">
        <f t="shared" si="1"/>
        <v>5.2265602599636747</v>
      </c>
      <c r="M26">
        <f t="shared" si="2"/>
        <v>-2.2265602599636747</v>
      </c>
    </row>
    <row r="27" spans="1:23" x14ac:dyDescent="0.25">
      <c r="A27">
        <v>1</v>
      </c>
      <c r="B27">
        <v>8</v>
      </c>
      <c r="C27">
        <v>1</v>
      </c>
      <c r="D27">
        <v>9</v>
      </c>
      <c r="J27">
        <f t="shared" si="0"/>
        <v>7.839999999999999</v>
      </c>
      <c r="L27">
        <f t="shared" si="1"/>
        <v>7.6792506929179014</v>
      </c>
      <c r="M27">
        <f t="shared" si="2"/>
        <v>1.3207493070820986</v>
      </c>
    </row>
    <row r="28" spans="1:23" x14ac:dyDescent="0.25">
      <c r="A28">
        <v>1</v>
      </c>
      <c r="B28">
        <v>5</v>
      </c>
      <c r="C28">
        <v>0</v>
      </c>
      <c r="D28">
        <v>8</v>
      </c>
      <c r="J28">
        <f t="shared" si="0"/>
        <v>3.2399999999999993</v>
      </c>
      <c r="L28">
        <f t="shared" si="1"/>
        <v>6.1636719870018108</v>
      </c>
      <c r="M28">
        <f t="shared" si="2"/>
        <v>1.8363280129981892</v>
      </c>
    </row>
    <row r="29" spans="1:23" x14ac:dyDescent="0.25">
      <c r="A29">
        <v>1</v>
      </c>
      <c r="B29">
        <v>4</v>
      </c>
      <c r="C29">
        <v>0</v>
      </c>
      <c r="D29">
        <v>6</v>
      </c>
      <c r="J29">
        <f t="shared" si="0"/>
        <v>4.000000000000007E-2</v>
      </c>
      <c r="L29">
        <f t="shared" si="1"/>
        <v>5.6951161234827428</v>
      </c>
      <c r="M29">
        <f t="shared" si="2"/>
        <v>0.30488387651725724</v>
      </c>
    </row>
    <row r="30" spans="1:23" x14ac:dyDescent="0.25">
      <c r="A30">
        <v>1</v>
      </c>
      <c r="B30">
        <v>7</v>
      </c>
      <c r="C30">
        <v>0</v>
      </c>
      <c r="D30">
        <v>10</v>
      </c>
      <c r="J30">
        <f t="shared" si="0"/>
        <v>14.44</v>
      </c>
      <c r="L30">
        <f t="shared" si="1"/>
        <v>7.1007837140399488</v>
      </c>
      <c r="M30">
        <f t="shared" si="2"/>
        <v>2.8992162859600512</v>
      </c>
    </row>
    <row r="31" spans="1:23" x14ac:dyDescent="0.25">
      <c r="A31">
        <v>1</v>
      </c>
      <c r="B31">
        <v>2</v>
      </c>
      <c r="C31">
        <v>1</v>
      </c>
      <c r="D31">
        <v>6</v>
      </c>
      <c r="J31">
        <f t="shared" si="0"/>
        <v>4.000000000000007E-2</v>
      </c>
      <c r="L31">
        <f t="shared" si="1"/>
        <v>4.8679155118034911</v>
      </c>
      <c r="M31">
        <f t="shared" si="2"/>
        <v>1.1320844881965089</v>
      </c>
    </row>
    <row r="32" spans="1:23" x14ac:dyDescent="0.25">
      <c r="A32">
        <v>1</v>
      </c>
      <c r="B32">
        <v>5</v>
      </c>
      <c r="C32">
        <v>0</v>
      </c>
      <c r="D32">
        <v>5</v>
      </c>
      <c r="J32">
        <f t="shared" si="0"/>
        <v>1.4400000000000004</v>
      </c>
      <c r="L32">
        <f t="shared" si="1"/>
        <v>6.1636719870018108</v>
      </c>
      <c r="M32">
        <f t="shared" si="2"/>
        <v>-1.1636719870018108</v>
      </c>
    </row>
    <row r="33" spans="1:13" x14ac:dyDescent="0.25">
      <c r="A33">
        <v>1</v>
      </c>
      <c r="B33">
        <v>6</v>
      </c>
      <c r="C33">
        <v>0</v>
      </c>
      <c r="D33">
        <v>5</v>
      </c>
      <c r="J33">
        <f t="shared" si="0"/>
        <v>1.4400000000000004</v>
      </c>
      <c r="L33">
        <f t="shared" si="1"/>
        <v>6.6322278505208798</v>
      </c>
      <c r="M33">
        <f t="shared" si="2"/>
        <v>-1.6322278505208798</v>
      </c>
    </row>
    <row r="34" spans="1:13" x14ac:dyDescent="0.25">
      <c r="A34">
        <v>1</v>
      </c>
      <c r="B34">
        <v>7</v>
      </c>
      <c r="C34">
        <v>0</v>
      </c>
      <c r="D34">
        <v>6</v>
      </c>
      <c r="J34">
        <f t="shared" si="0"/>
        <v>4.000000000000007E-2</v>
      </c>
      <c r="L34">
        <f t="shared" si="1"/>
        <v>7.1007837140399488</v>
      </c>
      <c r="M34">
        <f t="shared" si="2"/>
        <v>-1.1007837140399488</v>
      </c>
    </row>
    <row r="35" spans="1:13" x14ac:dyDescent="0.25">
      <c r="A35">
        <v>1</v>
      </c>
      <c r="B35">
        <v>3</v>
      </c>
      <c r="C35">
        <v>0</v>
      </c>
      <c r="D35">
        <v>8</v>
      </c>
      <c r="J35">
        <f t="shared" si="0"/>
        <v>3.2399999999999993</v>
      </c>
      <c r="L35">
        <f t="shared" si="1"/>
        <v>5.2265602599636747</v>
      </c>
      <c r="M35">
        <f t="shared" si="2"/>
        <v>2.7734397400363253</v>
      </c>
    </row>
    <row r="36" spans="1:13" x14ac:dyDescent="0.25">
      <c r="A36">
        <v>1</v>
      </c>
      <c r="B36">
        <v>3</v>
      </c>
      <c r="C36">
        <v>0</v>
      </c>
      <c r="D36">
        <v>6</v>
      </c>
      <c r="J36">
        <f t="shared" si="0"/>
        <v>4.000000000000007E-2</v>
      </c>
      <c r="L36">
        <f t="shared" si="1"/>
        <v>5.2265602599636747</v>
      </c>
      <c r="M36">
        <f t="shared" si="2"/>
        <v>0.77343974003632532</v>
      </c>
    </row>
    <row r="37" spans="1:13" x14ac:dyDescent="0.25">
      <c r="A37">
        <v>1</v>
      </c>
      <c r="B37">
        <v>2</v>
      </c>
      <c r="C37">
        <v>0</v>
      </c>
      <c r="D37">
        <v>1</v>
      </c>
      <c r="J37">
        <f t="shared" si="0"/>
        <v>27.040000000000003</v>
      </c>
      <c r="L37">
        <f t="shared" si="1"/>
        <v>4.7580043964446066</v>
      </c>
      <c r="M37">
        <f t="shared" si="2"/>
        <v>-3.7580043964446066</v>
      </c>
    </row>
    <row r="38" spans="1:13" x14ac:dyDescent="0.25">
      <c r="A38">
        <v>1</v>
      </c>
      <c r="B38">
        <v>4</v>
      </c>
      <c r="C38">
        <v>0</v>
      </c>
      <c r="D38">
        <v>3</v>
      </c>
      <c r="J38">
        <f t="shared" si="0"/>
        <v>10.240000000000002</v>
      </c>
      <c r="L38">
        <f t="shared" si="1"/>
        <v>5.6951161234827428</v>
      </c>
      <c r="M38">
        <f t="shared" si="2"/>
        <v>-2.6951161234827428</v>
      </c>
    </row>
    <row r="39" spans="1:13" x14ac:dyDescent="0.25">
      <c r="A39">
        <v>1</v>
      </c>
      <c r="B39">
        <v>5</v>
      </c>
      <c r="C39">
        <v>0</v>
      </c>
      <c r="D39">
        <v>3</v>
      </c>
      <c r="J39">
        <f t="shared" si="0"/>
        <v>10.240000000000002</v>
      </c>
      <c r="L39">
        <f t="shared" si="1"/>
        <v>6.1636719870018108</v>
      </c>
      <c r="M39">
        <f t="shared" si="2"/>
        <v>-3.1636719870018108</v>
      </c>
    </row>
    <row r="40" spans="1:13" x14ac:dyDescent="0.25">
      <c r="A40">
        <v>1</v>
      </c>
      <c r="B40">
        <v>4</v>
      </c>
      <c r="C40">
        <v>0</v>
      </c>
      <c r="D40">
        <v>10</v>
      </c>
      <c r="J40">
        <f t="shared" si="0"/>
        <v>14.44</v>
      </c>
      <c r="L40">
        <f t="shared" si="1"/>
        <v>5.6951161234827428</v>
      </c>
      <c r="M40">
        <f t="shared" si="2"/>
        <v>4.3048838765172572</v>
      </c>
    </row>
    <row r="41" spans="1:13" x14ac:dyDescent="0.25">
      <c r="A41">
        <v>1</v>
      </c>
      <c r="B41">
        <v>3</v>
      </c>
      <c r="C41">
        <v>0</v>
      </c>
      <c r="D41">
        <v>9</v>
      </c>
      <c r="J41">
        <f t="shared" si="0"/>
        <v>7.839999999999999</v>
      </c>
      <c r="L41">
        <f t="shared" si="1"/>
        <v>5.2265602599636747</v>
      </c>
      <c r="M41">
        <f t="shared" si="2"/>
        <v>3.7734397400363253</v>
      </c>
    </row>
    <row r="42" spans="1:13" x14ac:dyDescent="0.25">
      <c r="A42">
        <v>1</v>
      </c>
      <c r="B42">
        <v>7</v>
      </c>
      <c r="C42">
        <v>0</v>
      </c>
      <c r="D42">
        <v>5</v>
      </c>
      <c r="J42">
        <f t="shared" si="0"/>
        <v>1.4400000000000004</v>
      </c>
      <c r="L42">
        <f t="shared" si="1"/>
        <v>7.1007837140399488</v>
      </c>
      <c r="M42">
        <f t="shared" si="2"/>
        <v>-2.1007837140399488</v>
      </c>
    </row>
    <row r="43" spans="1:13" x14ac:dyDescent="0.25">
      <c r="A43">
        <v>1</v>
      </c>
      <c r="B43">
        <v>8</v>
      </c>
      <c r="C43">
        <v>0</v>
      </c>
      <c r="D43">
        <v>8</v>
      </c>
      <c r="J43">
        <f t="shared" si="0"/>
        <v>3.2399999999999993</v>
      </c>
      <c r="L43">
        <f t="shared" si="1"/>
        <v>7.5693395775590169</v>
      </c>
      <c r="M43">
        <f t="shared" si="2"/>
        <v>0.43066042244098313</v>
      </c>
    </row>
    <row r="44" spans="1:13" x14ac:dyDescent="0.25">
      <c r="A44">
        <v>1</v>
      </c>
      <c r="B44">
        <v>4</v>
      </c>
      <c r="C44">
        <v>1</v>
      </c>
      <c r="D44">
        <v>7</v>
      </c>
      <c r="J44">
        <f t="shared" si="0"/>
        <v>0.63999999999999968</v>
      </c>
      <c r="L44">
        <f t="shared" si="1"/>
        <v>5.8050272388416273</v>
      </c>
      <c r="M44">
        <f t="shared" si="2"/>
        <v>1.1949727611583727</v>
      </c>
    </row>
    <row r="45" spans="1:13" x14ac:dyDescent="0.25">
      <c r="A45">
        <v>1</v>
      </c>
      <c r="B45">
        <v>7</v>
      </c>
      <c r="C45">
        <v>1</v>
      </c>
      <c r="D45">
        <v>5</v>
      </c>
      <c r="J45">
        <f t="shared" si="0"/>
        <v>1.4400000000000004</v>
      </c>
      <c r="L45">
        <f t="shared" si="1"/>
        <v>7.2106948293988333</v>
      </c>
      <c r="M45">
        <f t="shared" si="2"/>
        <v>-2.2106948293988333</v>
      </c>
    </row>
    <row r="46" spans="1:13" x14ac:dyDescent="0.25">
      <c r="A46">
        <v>1</v>
      </c>
      <c r="B46">
        <v>5</v>
      </c>
      <c r="C46">
        <v>0</v>
      </c>
      <c r="D46">
        <v>9</v>
      </c>
      <c r="J46">
        <f t="shared" si="0"/>
        <v>7.839999999999999</v>
      </c>
      <c r="L46">
        <f t="shared" si="1"/>
        <v>6.1636719870018108</v>
      </c>
      <c r="M46">
        <f t="shared" si="2"/>
        <v>2.8363280129981892</v>
      </c>
    </row>
    <row r="47" spans="1:13" x14ac:dyDescent="0.25">
      <c r="A47">
        <v>1</v>
      </c>
      <c r="B47">
        <v>4</v>
      </c>
      <c r="C47">
        <v>0</v>
      </c>
      <c r="D47">
        <v>3</v>
      </c>
      <c r="J47">
        <f t="shared" si="0"/>
        <v>10.240000000000002</v>
      </c>
      <c r="L47">
        <f t="shared" si="1"/>
        <v>5.6951161234827428</v>
      </c>
      <c r="M47">
        <f t="shared" si="2"/>
        <v>-2.6951161234827428</v>
      </c>
    </row>
    <row r="48" spans="1:13" x14ac:dyDescent="0.25">
      <c r="A48">
        <v>1</v>
      </c>
      <c r="B48">
        <v>1</v>
      </c>
      <c r="C48">
        <v>0</v>
      </c>
      <c r="D48">
        <v>5</v>
      </c>
      <c r="J48">
        <f t="shared" si="0"/>
        <v>1.4400000000000004</v>
      </c>
      <c r="L48">
        <f t="shared" si="1"/>
        <v>4.2894485329255385</v>
      </c>
      <c r="M48">
        <f t="shared" si="2"/>
        <v>0.71055146707446148</v>
      </c>
    </row>
    <row r="49" spans="1:13" x14ac:dyDescent="0.25">
      <c r="A49">
        <v>1</v>
      </c>
      <c r="B49">
        <v>4</v>
      </c>
      <c r="C49">
        <v>0</v>
      </c>
      <c r="D49">
        <v>3</v>
      </c>
      <c r="J49">
        <f t="shared" si="0"/>
        <v>10.240000000000002</v>
      </c>
      <c r="L49">
        <f t="shared" si="1"/>
        <v>5.6951161234827428</v>
      </c>
      <c r="M49">
        <f t="shared" si="2"/>
        <v>-2.6951161234827428</v>
      </c>
    </row>
    <row r="50" spans="1:13" x14ac:dyDescent="0.25">
      <c r="A50">
        <v>1</v>
      </c>
      <c r="B50">
        <v>2</v>
      </c>
      <c r="C50">
        <v>0</v>
      </c>
      <c r="D50">
        <v>7</v>
      </c>
      <c r="J50">
        <f t="shared" si="0"/>
        <v>0.63999999999999968</v>
      </c>
      <c r="L50">
        <f t="shared" si="1"/>
        <v>4.7580043964446066</v>
      </c>
      <c r="M50">
        <f t="shared" si="2"/>
        <v>2.2419956035553934</v>
      </c>
    </row>
    <row r="51" spans="1:13" x14ac:dyDescent="0.25">
      <c r="A51">
        <v>1</v>
      </c>
      <c r="B51">
        <v>8</v>
      </c>
      <c r="C51">
        <v>0</v>
      </c>
      <c r="D51">
        <v>7</v>
      </c>
      <c r="J51">
        <f t="shared" si="0"/>
        <v>0.63999999999999968</v>
      </c>
      <c r="L51">
        <f t="shared" si="1"/>
        <v>7.5693395775590169</v>
      </c>
      <c r="M51">
        <f t="shared" si="2"/>
        <v>-0.56933957755901687</v>
      </c>
    </row>
    <row r="52" spans="1:13" x14ac:dyDescent="0.25">
      <c r="J52">
        <f>SUM(J2:J51)</f>
        <v>317.99999999999994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2021-06-11T19:21:10Z</dcterms:created>
  <dcterms:modified xsi:type="dcterms:W3CDTF">2021-06-11T21:10:50Z</dcterms:modified>
</cp:coreProperties>
</file>