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\Desktop\"/>
    </mc:Choice>
  </mc:AlternateContent>
  <xr:revisionPtr revIDLastSave="0" documentId="13_ncr:1_{8EF02AB5-3D5E-4A79-ADD5-6DD8D639506A}" xr6:coauthVersionLast="47" xr6:coauthVersionMax="47" xr10:uidLastSave="{00000000-0000-0000-0000-000000000000}"/>
  <bookViews>
    <workbookView xWindow="23685" yWindow="3885" windowWidth="20835" windowHeight="15435" xr2:uid="{A4876F29-4DAB-4104-881D-B13FE6BAFA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Q3" i="1"/>
  <c r="Q4" i="1"/>
  <c r="Q5" i="1"/>
  <c r="Q6" i="1"/>
  <c r="S6" i="1" s="1"/>
  <c r="Q7" i="1"/>
  <c r="Q8" i="1"/>
  <c r="Q9" i="1"/>
  <c r="Q10" i="1"/>
  <c r="S10" i="1" s="1"/>
  <c r="Q11" i="1"/>
  <c r="S11" i="1" s="1"/>
  <c r="Q12" i="1"/>
  <c r="Q13" i="1"/>
  <c r="S13" i="1" s="1"/>
  <c r="Q14" i="1"/>
  <c r="S14" i="1" s="1"/>
  <c r="Q15" i="1"/>
  <c r="S15" i="1" s="1"/>
  <c r="Q16" i="1"/>
  <c r="Q2" i="1"/>
  <c r="S16" i="1"/>
  <c r="S12" i="1"/>
  <c r="S9" i="1"/>
  <c r="S8" i="1"/>
  <c r="S7" i="1"/>
  <c r="S5" i="1"/>
  <c r="S4" i="1"/>
  <c r="S3" i="1"/>
  <c r="S2" i="1"/>
  <c r="E22" i="1"/>
  <c r="E19" i="1" a="1"/>
  <c r="E19" i="1" s="1"/>
  <c r="I5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L2" i="1" s="1"/>
  <c r="E15" i="1" a="1"/>
  <c r="E15" i="1" s="1"/>
  <c r="E11" i="1" a="1"/>
  <c r="E11" i="1" s="1"/>
  <c r="E7" i="1" a="1"/>
  <c r="E7" i="1" s="1"/>
  <c r="E2" i="1" a="1"/>
  <c r="E2" i="1" s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16" i="1" l="1"/>
  <c r="F15" i="1"/>
  <c r="F16" i="1"/>
  <c r="E12" i="1"/>
  <c r="E8" i="1"/>
  <c r="F3" i="1"/>
  <c r="E3" i="1"/>
  <c r="F2" i="1"/>
</calcChain>
</file>

<file path=xl/sharedStrings.xml><?xml version="1.0" encoding="utf-8"?>
<sst xmlns="http://schemas.openxmlformats.org/spreadsheetml/2006/main" count="16" uniqueCount="16">
  <si>
    <t>Матрица X</t>
  </si>
  <si>
    <t>Матрица Y</t>
  </si>
  <si>
    <t>Матрица XT*X</t>
  </si>
  <si>
    <t>(Y-Yср)^2</t>
  </si>
  <si>
    <t>Матрица XT*Y</t>
  </si>
  <si>
    <t>Вектор коэффициентов регрессии B</t>
  </si>
  <si>
    <t>Матрица (XT*X)^-1</t>
  </si>
  <si>
    <t>Y(X)</t>
  </si>
  <si>
    <t>Y-Y(X)</t>
  </si>
  <si>
    <t>se^2</t>
  </si>
  <si>
    <t>R^2</t>
  </si>
  <si>
    <t>Y(51-65)</t>
  </si>
  <si>
    <t>X(51-65)</t>
  </si>
  <si>
    <t>Y'(51-65)</t>
  </si>
  <si>
    <t>MAE</t>
  </si>
  <si>
    <t>|Y-Y'|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</si>
</sst>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3C]General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9DEC-D7B0-4DE0-87E9-C28F5BF22554}">
  <dimension ref="A1:U52"/>
  <sheetViews>
    <sheetView tabSelected="1" topLeftCell="B1" workbookViewId="0">
      <selection activeCell="I15" sqref="I15"/>
    </sheetView>
  </sheetViews>
  <sheetFormatPr defaultRowHeight="15" x14ac:dyDescent="0.25"/>
  <sheetData>
    <row r="1" spans="1:21" x14ac:dyDescent="0.25">
      <c r="A1" t="s">
        <v>0</v>
      </c>
      <c r="C1" t="s">
        <v>1</v>
      </c>
      <c r="E1" t="s">
        <v>2</v>
      </c>
      <c r="I1" t="s">
        <v>3</v>
      </c>
      <c r="K1" t="s">
        <v>7</v>
      </c>
      <c r="L1" t="s">
        <v>8</v>
      </c>
      <c r="N1" t="s">
        <v>11</v>
      </c>
      <c r="O1" t="s">
        <v>12</v>
      </c>
      <c r="Q1" t="s">
        <v>13</v>
      </c>
      <c r="S1" t="s">
        <v>15</v>
      </c>
      <c r="U1" t="s">
        <v>14</v>
      </c>
    </row>
    <row r="2" spans="1:21" x14ac:dyDescent="0.25">
      <c r="A2">
        <v>1</v>
      </c>
      <c r="B2">
        <v>4</v>
      </c>
      <c r="C2">
        <v>7</v>
      </c>
      <c r="E2">
        <f t="array" ref="E2:F3">MMULT(TRANSPOSE(A2:B51),A2:B51)</f>
        <v>50</v>
      </c>
      <c r="F2">
        <v>252</v>
      </c>
      <c r="I2">
        <f>(C2-AVERAGE($C$2:$C$51))^2</f>
        <v>0.63999999999999968</v>
      </c>
      <c r="K2">
        <f>MMULT(A2:B2,$E$11:$E$12)</f>
        <v>5.7101449275362306</v>
      </c>
      <c r="L2">
        <f>C2-K2</f>
        <v>1.2898550724637694</v>
      </c>
      <c r="N2" s="1">
        <v>8</v>
      </c>
      <c r="O2" s="1">
        <v>9</v>
      </c>
      <c r="Q2" s="2">
        <f>$E$11+$E$12*O2</f>
        <v>8.0652173913043512</v>
      </c>
      <c r="S2" s="2">
        <f>ABS(N2-Q2)</f>
        <v>6.5217391304351224E-2</v>
      </c>
      <c r="U2" s="2">
        <f>SUM(S2:S16)/15</f>
        <v>2.1516908212560382</v>
      </c>
    </row>
    <row r="3" spans="1:21" x14ac:dyDescent="0.25">
      <c r="A3">
        <v>1</v>
      </c>
      <c r="B3">
        <v>7</v>
      </c>
      <c r="C3">
        <v>9</v>
      </c>
      <c r="E3">
        <v>252</v>
      </c>
      <c r="F3">
        <v>1524</v>
      </c>
      <c r="I3">
        <f>(C3-AVERAGE($C$2:$C$51))^2</f>
        <v>7.839999999999999</v>
      </c>
      <c r="K3">
        <f t="shared" ref="K3:K51" si="0">MMULT(A3:B3,$E$11:$E$12)</f>
        <v>7.1231884057971024</v>
      </c>
      <c r="L3">
        <f t="shared" ref="L3:L51" si="1">C3-K3</f>
        <v>1.8768115942028976</v>
      </c>
      <c r="N3" s="1">
        <v>7</v>
      </c>
      <c r="O3" s="1">
        <v>4</v>
      </c>
      <c r="Q3" s="2">
        <f t="shared" ref="Q3:Q16" si="2">$E$11+$E$12*O3</f>
        <v>5.7101449275362306</v>
      </c>
      <c r="S3" s="2">
        <f t="shared" ref="S3:S16" si="3">ABS(N3-Q3)</f>
        <v>1.2898550724637694</v>
      </c>
    </row>
    <row r="4" spans="1:21" x14ac:dyDescent="0.25">
      <c r="A4">
        <v>1</v>
      </c>
      <c r="B4">
        <v>5</v>
      </c>
      <c r="C4">
        <v>7</v>
      </c>
      <c r="I4">
        <f>(C4-AVERAGE($C$2:$C$51))^2</f>
        <v>0.63999999999999968</v>
      </c>
      <c r="K4">
        <f t="shared" si="0"/>
        <v>6.1811594202898545</v>
      </c>
      <c r="L4">
        <f t="shared" si="1"/>
        <v>0.81884057971014546</v>
      </c>
      <c r="N4" s="1">
        <v>10</v>
      </c>
      <c r="O4" s="1">
        <v>7</v>
      </c>
      <c r="Q4" s="2">
        <f t="shared" si="2"/>
        <v>7.1231884057971024</v>
      </c>
      <c r="S4" s="2">
        <f t="shared" si="3"/>
        <v>2.8768115942028976</v>
      </c>
    </row>
    <row r="5" spans="1:21" x14ac:dyDescent="0.25">
      <c r="A5">
        <v>1</v>
      </c>
      <c r="B5">
        <v>5</v>
      </c>
      <c r="C5">
        <v>6</v>
      </c>
      <c r="I5">
        <f>(C5-AVERAGE($C$2:$C$51))^2</f>
        <v>4.000000000000007E-2</v>
      </c>
      <c r="K5">
        <f t="shared" si="0"/>
        <v>6.1811594202898545</v>
      </c>
      <c r="L5">
        <f t="shared" si="1"/>
        <v>-0.18115942028985454</v>
      </c>
      <c r="N5" s="1">
        <v>9</v>
      </c>
      <c r="O5" s="1">
        <v>8</v>
      </c>
      <c r="Q5" s="2">
        <f t="shared" si="2"/>
        <v>7.5942028985507264</v>
      </c>
      <c r="S5" s="2">
        <f t="shared" si="3"/>
        <v>1.4057971014492736</v>
      </c>
    </row>
    <row r="6" spans="1:21" x14ac:dyDescent="0.25">
      <c r="A6">
        <v>1</v>
      </c>
      <c r="B6">
        <v>7</v>
      </c>
      <c r="C6">
        <v>8</v>
      </c>
      <c r="E6" t="s">
        <v>4</v>
      </c>
      <c r="I6">
        <f>(C6-AVERAGE($C$2:$C$51))^2</f>
        <v>3.2399999999999993</v>
      </c>
      <c r="K6">
        <f t="shared" si="0"/>
        <v>7.1231884057971024</v>
      </c>
      <c r="L6">
        <f t="shared" si="1"/>
        <v>0.87681159420289756</v>
      </c>
      <c r="N6" s="1">
        <v>4</v>
      </c>
      <c r="O6" s="1">
        <v>4</v>
      </c>
      <c r="Q6" s="2">
        <f t="shared" si="2"/>
        <v>5.7101449275362306</v>
      </c>
      <c r="S6" s="2">
        <f t="shared" si="3"/>
        <v>1.7101449275362306</v>
      </c>
    </row>
    <row r="7" spans="1:21" x14ac:dyDescent="0.25">
      <c r="A7">
        <v>1</v>
      </c>
      <c r="B7">
        <v>9</v>
      </c>
      <c r="C7">
        <v>10</v>
      </c>
      <c r="E7">
        <f t="array" ref="E7:E8">MMULT(TRANSPOSE(A2:B51),C2:C51)</f>
        <v>310</v>
      </c>
      <c r="I7">
        <f>(C7-AVERAGE($C$2:$C$51))^2</f>
        <v>14.44</v>
      </c>
      <c r="K7">
        <f t="shared" si="0"/>
        <v>8.0652173913043512</v>
      </c>
      <c r="L7">
        <f t="shared" si="1"/>
        <v>1.9347826086956488</v>
      </c>
      <c r="N7" s="1">
        <v>2</v>
      </c>
      <c r="O7" s="1">
        <v>7</v>
      </c>
      <c r="Q7" s="2">
        <f t="shared" si="2"/>
        <v>7.1231884057971024</v>
      </c>
      <c r="S7" s="2">
        <f t="shared" si="3"/>
        <v>5.1231884057971024</v>
      </c>
    </row>
    <row r="8" spans="1:21" x14ac:dyDescent="0.25">
      <c r="A8">
        <v>1</v>
      </c>
      <c r="B8">
        <v>2</v>
      </c>
      <c r="C8">
        <v>7</v>
      </c>
      <c r="E8">
        <v>1682</v>
      </c>
      <c r="I8">
        <f>(C8-AVERAGE($C$2:$C$51))^2</f>
        <v>0.63999999999999968</v>
      </c>
      <c r="K8">
        <f t="shared" si="0"/>
        <v>4.7681159420289827</v>
      </c>
      <c r="L8">
        <f t="shared" si="1"/>
        <v>2.2318840579710173</v>
      </c>
      <c r="N8" s="1">
        <v>10</v>
      </c>
      <c r="O8" s="1">
        <v>9</v>
      </c>
      <c r="Q8" s="2">
        <f t="shared" si="2"/>
        <v>8.0652173913043512</v>
      </c>
      <c r="S8" s="2">
        <f t="shared" si="3"/>
        <v>1.9347826086956488</v>
      </c>
    </row>
    <row r="9" spans="1:21" x14ac:dyDescent="0.25">
      <c r="A9">
        <v>1</v>
      </c>
      <c r="B9">
        <v>6</v>
      </c>
      <c r="C9">
        <v>5</v>
      </c>
      <c r="I9">
        <f>(C9-AVERAGE($C$2:$C$51))^2</f>
        <v>1.4400000000000004</v>
      </c>
      <c r="K9">
        <f t="shared" si="0"/>
        <v>6.6521739130434785</v>
      </c>
      <c r="L9">
        <f t="shared" si="1"/>
        <v>-1.6521739130434785</v>
      </c>
      <c r="N9" s="1">
        <v>8</v>
      </c>
      <c r="O9" s="1">
        <v>4</v>
      </c>
      <c r="Q9" s="2">
        <f t="shared" si="2"/>
        <v>5.7101449275362306</v>
      </c>
      <c r="S9" s="2">
        <f t="shared" si="3"/>
        <v>2.2898550724637694</v>
      </c>
    </row>
    <row r="10" spans="1:21" x14ac:dyDescent="0.25">
      <c r="A10">
        <v>1</v>
      </c>
      <c r="B10">
        <v>1</v>
      </c>
      <c r="C10">
        <v>2</v>
      </c>
      <c r="E10" t="s">
        <v>5</v>
      </c>
      <c r="I10">
        <f>(C10-AVERAGE($C$2:$C$51))^2</f>
        <v>17.64</v>
      </c>
      <c r="K10">
        <f t="shared" si="0"/>
        <v>4.2971014492753588</v>
      </c>
      <c r="L10">
        <f t="shared" si="1"/>
        <v>-2.2971014492753588</v>
      </c>
      <c r="N10" s="1">
        <v>10</v>
      </c>
      <c r="O10" s="1">
        <v>5</v>
      </c>
      <c r="Q10" s="2">
        <f t="shared" si="2"/>
        <v>6.1811594202898545</v>
      </c>
      <c r="S10" s="2">
        <f t="shared" si="3"/>
        <v>3.8188405797101455</v>
      </c>
    </row>
    <row r="11" spans="1:21" x14ac:dyDescent="0.25">
      <c r="A11">
        <v>1</v>
      </c>
      <c r="B11">
        <v>1</v>
      </c>
      <c r="C11">
        <v>7</v>
      </c>
      <c r="E11">
        <f t="array" ref="E11:E12">MMULT(MINVERSE(E2:F3),E7:E8)</f>
        <v>3.8260869565217348</v>
      </c>
      <c r="I11">
        <f>(C11-AVERAGE($C$2:$C$51))^2</f>
        <v>0.63999999999999968</v>
      </c>
      <c r="K11">
        <f t="shared" si="0"/>
        <v>4.2971014492753588</v>
      </c>
      <c r="L11">
        <f t="shared" si="1"/>
        <v>2.7028985507246412</v>
      </c>
      <c r="N11" s="1">
        <v>2</v>
      </c>
      <c r="O11" s="1">
        <v>4</v>
      </c>
      <c r="Q11" s="2">
        <f t="shared" si="2"/>
        <v>5.7101449275362306</v>
      </c>
      <c r="S11" s="2">
        <f t="shared" si="3"/>
        <v>3.7101449275362306</v>
      </c>
    </row>
    <row r="12" spans="1:21" x14ac:dyDescent="0.25">
      <c r="A12">
        <v>1</v>
      </c>
      <c r="B12">
        <v>9</v>
      </c>
      <c r="C12">
        <v>7</v>
      </c>
      <c r="E12">
        <v>0.47101449275362395</v>
      </c>
      <c r="I12">
        <f>(C12-AVERAGE($C$2:$C$51))^2</f>
        <v>0.63999999999999968</v>
      </c>
      <c r="K12">
        <f t="shared" si="0"/>
        <v>8.0652173913043512</v>
      </c>
      <c r="L12">
        <f t="shared" si="1"/>
        <v>-1.0652173913043512</v>
      </c>
      <c r="N12" s="1">
        <v>8</v>
      </c>
      <c r="O12" s="1">
        <v>6</v>
      </c>
      <c r="Q12" s="2">
        <f t="shared" si="2"/>
        <v>6.6521739130434785</v>
      </c>
      <c r="S12" s="2">
        <f t="shared" si="3"/>
        <v>1.3478260869565215</v>
      </c>
    </row>
    <row r="13" spans="1:21" x14ac:dyDescent="0.25">
      <c r="A13">
        <v>1</v>
      </c>
      <c r="B13">
        <v>6</v>
      </c>
      <c r="C13">
        <v>9</v>
      </c>
      <c r="I13">
        <f>(C13-AVERAGE($C$2:$C$51))^2</f>
        <v>7.839999999999999</v>
      </c>
      <c r="K13">
        <f t="shared" si="0"/>
        <v>6.6521739130434785</v>
      </c>
      <c r="L13">
        <f t="shared" si="1"/>
        <v>2.3478260869565215</v>
      </c>
      <c r="N13" s="1">
        <v>4</v>
      </c>
      <c r="O13" s="1">
        <v>4</v>
      </c>
      <c r="Q13" s="2">
        <f t="shared" si="2"/>
        <v>5.7101449275362306</v>
      </c>
      <c r="S13" s="2">
        <f t="shared" si="3"/>
        <v>1.7101449275362306</v>
      </c>
    </row>
    <row r="14" spans="1:21" x14ac:dyDescent="0.25">
      <c r="A14">
        <v>1</v>
      </c>
      <c r="B14">
        <v>6</v>
      </c>
      <c r="C14">
        <v>9</v>
      </c>
      <c r="E14" t="s">
        <v>6</v>
      </c>
      <c r="I14">
        <f>(C14-AVERAGE($C$2:$C$51))^2</f>
        <v>7.839999999999999</v>
      </c>
      <c r="K14">
        <f t="shared" si="0"/>
        <v>6.6521739130434785</v>
      </c>
      <c r="L14">
        <f t="shared" si="1"/>
        <v>2.3478260869565215</v>
      </c>
      <c r="N14" s="1">
        <v>9</v>
      </c>
      <c r="O14" s="1">
        <v>5</v>
      </c>
      <c r="Q14" s="2">
        <f t="shared" si="2"/>
        <v>6.1811594202898545</v>
      </c>
      <c r="S14" s="2">
        <f t="shared" si="3"/>
        <v>2.8188405797101455</v>
      </c>
    </row>
    <row r="15" spans="1:21" x14ac:dyDescent="0.25">
      <c r="A15">
        <v>1</v>
      </c>
      <c r="B15">
        <v>8</v>
      </c>
      <c r="C15">
        <v>8</v>
      </c>
      <c r="E15">
        <f t="array" ref="E15:F16">MINVERSE(E2:F3)</f>
        <v>0.1200378071833649</v>
      </c>
      <c r="F15">
        <v>-1.9848771266540659E-2</v>
      </c>
      <c r="I15">
        <f>(C15-AVERAGE($C$2:$C$51))^2</f>
        <v>3.2399999999999993</v>
      </c>
      <c r="K15">
        <f t="shared" si="0"/>
        <v>7.5942028985507264</v>
      </c>
      <c r="L15">
        <f t="shared" si="1"/>
        <v>0.40579710144927361</v>
      </c>
      <c r="N15" s="1">
        <v>3</v>
      </c>
      <c r="O15" s="1">
        <v>1</v>
      </c>
      <c r="Q15" s="2">
        <f t="shared" si="2"/>
        <v>4.2971014492753588</v>
      </c>
      <c r="S15" s="2">
        <f t="shared" si="3"/>
        <v>1.2971014492753588</v>
      </c>
    </row>
    <row r="16" spans="1:21" x14ac:dyDescent="0.25">
      <c r="A16">
        <v>1</v>
      </c>
      <c r="B16">
        <v>7</v>
      </c>
      <c r="C16">
        <v>9</v>
      </c>
      <c r="E16">
        <v>-1.9848771266540655E-2</v>
      </c>
      <c r="F16">
        <v>3.9382482671707648E-3</v>
      </c>
      <c r="I16">
        <f>(C16-AVERAGE($C$2:$C$51))^2</f>
        <v>7.839999999999999</v>
      </c>
      <c r="K16">
        <f t="shared" si="0"/>
        <v>7.1231884057971024</v>
      </c>
      <c r="L16">
        <f t="shared" si="1"/>
        <v>1.8768115942028976</v>
      </c>
      <c r="N16" s="1">
        <v>8</v>
      </c>
      <c r="O16" s="1">
        <v>7</v>
      </c>
      <c r="Q16" s="2">
        <f t="shared" si="2"/>
        <v>7.1231884057971024</v>
      </c>
      <c r="S16" s="2">
        <f t="shared" si="3"/>
        <v>0.87681159420289756</v>
      </c>
    </row>
    <row r="17" spans="1:12" x14ac:dyDescent="0.25">
      <c r="A17">
        <v>1</v>
      </c>
      <c r="B17">
        <v>8</v>
      </c>
      <c r="C17">
        <v>8</v>
      </c>
      <c r="I17">
        <f>(C17-AVERAGE($C$2:$C$51))^2</f>
        <v>3.2399999999999993</v>
      </c>
      <c r="K17">
        <f t="shared" si="0"/>
        <v>7.5942028985507264</v>
      </c>
      <c r="L17">
        <f t="shared" si="1"/>
        <v>0.40579710144927361</v>
      </c>
    </row>
    <row r="18" spans="1:12" x14ac:dyDescent="0.25">
      <c r="A18">
        <v>1</v>
      </c>
      <c r="B18">
        <v>6</v>
      </c>
      <c r="C18">
        <v>9</v>
      </c>
      <c r="E18" t="s">
        <v>9</v>
      </c>
      <c r="I18">
        <f>(C18-AVERAGE($C$2:$C$51))^2</f>
        <v>7.839999999999999</v>
      </c>
      <c r="K18">
        <f t="shared" si="0"/>
        <v>6.6521739130434785</v>
      </c>
      <c r="L18">
        <f t="shared" si="1"/>
        <v>2.3478260869565215</v>
      </c>
    </row>
    <row r="19" spans="1:12" x14ac:dyDescent="0.25">
      <c r="A19">
        <v>1</v>
      </c>
      <c r="B19">
        <v>5</v>
      </c>
      <c r="C19">
        <v>8</v>
      </c>
      <c r="E19">
        <f t="array" ref="E19">MMULT(TRANSPOSE(L2:L51),L2:L51)</f>
        <v>261.66666666666674</v>
      </c>
      <c r="I19">
        <f>(C19-AVERAGE($C$2:$C$51))^2</f>
        <v>3.2399999999999993</v>
      </c>
      <c r="K19">
        <f t="shared" si="0"/>
        <v>6.1811594202898545</v>
      </c>
      <c r="L19">
        <f t="shared" si="1"/>
        <v>1.8188405797101455</v>
      </c>
    </row>
    <row r="20" spans="1:12" x14ac:dyDescent="0.25">
      <c r="A20">
        <v>1</v>
      </c>
      <c r="B20">
        <v>1</v>
      </c>
      <c r="C20">
        <v>3</v>
      </c>
      <c r="I20">
        <f>(C20-AVERAGE($C$2:$C$51))^2</f>
        <v>10.240000000000002</v>
      </c>
      <c r="K20">
        <f t="shared" si="0"/>
        <v>4.2971014492753588</v>
      </c>
      <c r="L20">
        <f t="shared" si="1"/>
        <v>-1.2971014492753588</v>
      </c>
    </row>
    <row r="21" spans="1:12" x14ac:dyDescent="0.25">
      <c r="A21">
        <v>1</v>
      </c>
      <c r="B21">
        <v>9</v>
      </c>
      <c r="C21">
        <v>6</v>
      </c>
      <c r="E21" t="s">
        <v>10</v>
      </c>
      <c r="I21">
        <f>(C21-AVERAGE($C$2:$C$51))^2</f>
        <v>4.000000000000007E-2</v>
      </c>
      <c r="K21">
        <f t="shared" si="0"/>
        <v>8.0652173913043512</v>
      </c>
      <c r="L21">
        <f t="shared" si="1"/>
        <v>-2.0652173913043512</v>
      </c>
    </row>
    <row r="22" spans="1:12" x14ac:dyDescent="0.25">
      <c r="A22">
        <v>1</v>
      </c>
      <c r="B22">
        <v>5</v>
      </c>
      <c r="C22">
        <v>4</v>
      </c>
      <c r="E22">
        <f>1-E19/I52</f>
        <v>0.17714884696016731</v>
      </c>
      <c r="I22">
        <f>(C22-AVERAGE($C$2:$C$51))^2</f>
        <v>4.8400000000000007</v>
      </c>
      <c r="K22">
        <f t="shared" si="0"/>
        <v>6.1811594202898545</v>
      </c>
      <c r="L22">
        <f t="shared" si="1"/>
        <v>-2.1811594202898545</v>
      </c>
    </row>
    <row r="23" spans="1:12" x14ac:dyDescent="0.25">
      <c r="A23">
        <v>1</v>
      </c>
      <c r="B23">
        <v>3</v>
      </c>
      <c r="C23">
        <v>1</v>
      </c>
      <c r="I23">
        <f>(C23-AVERAGE($C$2:$C$51))^2</f>
        <v>27.040000000000003</v>
      </c>
      <c r="K23">
        <f t="shared" si="0"/>
        <v>5.2391304347826066</v>
      </c>
      <c r="L23">
        <f t="shared" si="1"/>
        <v>-4.2391304347826066</v>
      </c>
    </row>
    <row r="24" spans="1:12" x14ac:dyDescent="0.25">
      <c r="A24">
        <v>1</v>
      </c>
      <c r="B24">
        <v>5</v>
      </c>
      <c r="C24">
        <v>1</v>
      </c>
      <c r="I24">
        <f>(C24-AVERAGE($C$2:$C$51))^2</f>
        <v>27.040000000000003</v>
      </c>
      <c r="K24">
        <f t="shared" si="0"/>
        <v>6.1811594202898545</v>
      </c>
      <c r="L24">
        <f t="shared" si="1"/>
        <v>-5.1811594202898545</v>
      </c>
    </row>
    <row r="25" spans="1:12" x14ac:dyDescent="0.25">
      <c r="A25">
        <v>1</v>
      </c>
      <c r="B25">
        <v>6</v>
      </c>
      <c r="C25">
        <v>3</v>
      </c>
      <c r="I25">
        <f>(C25-AVERAGE($C$2:$C$51))^2</f>
        <v>10.240000000000002</v>
      </c>
      <c r="K25">
        <f t="shared" si="0"/>
        <v>6.6521739130434785</v>
      </c>
      <c r="L25">
        <f t="shared" si="1"/>
        <v>-3.6521739130434785</v>
      </c>
    </row>
    <row r="26" spans="1:12" x14ac:dyDescent="0.25">
      <c r="A26">
        <v>1</v>
      </c>
      <c r="B26">
        <v>3</v>
      </c>
      <c r="C26">
        <v>3</v>
      </c>
      <c r="I26">
        <f>(C26-AVERAGE($C$2:$C$51))^2</f>
        <v>10.240000000000002</v>
      </c>
      <c r="K26">
        <f t="shared" si="0"/>
        <v>5.2391304347826066</v>
      </c>
      <c r="L26">
        <f t="shared" si="1"/>
        <v>-2.2391304347826066</v>
      </c>
    </row>
    <row r="27" spans="1:12" x14ac:dyDescent="0.25">
      <c r="A27">
        <v>1</v>
      </c>
      <c r="B27">
        <v>8</v>
      </c>
      <c r="C27">
        <v>9</v>
      </c>
      <c r="I27">
        <f>(C27-AVERAGE($C$2:$C$51))^2</f>
        <v>7.839999999999999</v>
      </c>
      <c r="K27">
        <f t="shared" si="0"/>
        <v>7.5942028985507264</v>
      </c>
      <c r="L27">
        <f t="shared" si="1"/>
        <v>1.4057971014492736</v>
      </c>
    </row>
    <row r="28" spans="1:12" x14ac:dyDescent="0.25">
      <c r="A28">
        <v>1</v>
      </c>
      <c r="B28">
        <v>5</v>
      </c>
      <c r="C28">
        <v>8</v>
      </c>
      <c r="I28">
        <f>(C28-AVERAGE($C$2:$C$51))^2</f>
        <v>3.2399999999999993</v>
      </c>
      <c r="K28">
        <f t="shared" si="0"/>
        <v>6.1811594202898545</v>
      </c>
      <c r="L28">
        <f t="shared" si="1"/>
        <v>1.8188405797101455</v>
      </c>
    </row>
    <row r="29" spans="1:12" x14ac:dyDescent="0.25">
      <c r="A29">
        <v>1</v>
      </c>
      <c r="B29">
        <v>4</v>
      </c>
      <c r="C29">
        <v>6</v>
      </c>
      <c r="I29">
        <f>(C29-AVERAGE($C$2:$C$51))^2</f>
        <v>4.000000000000007E-2</v>
      </c>
      <c r="K29">
        <f t="shared" si="0"/>
        <v>5.7101449275362306</v>
      </c>
      <c r="L29">
        <f t="shared" si="1"/>
        <v>0.2898550724637694</v>
      </c>
    </row>
    <row r="30" spans="1:12" x14ac:dyDescent="0.25">
      <c r="A30">
        <v>1</v>
      </c>
      <c r="B30">
        <v>7</v>
      </c>
      <c r="C30">
        <v>10</v>
      </c>
      <c r="I30">
        <f>(C30-AVERAGE($C$2:$C$51))^2</f>
        <v>14.44</v>
      </c>
      <c r="K30">
        <f t="shared" si="0"/>
        <v>7.1231884057971024</v>
      </c>
      <c r="L30">
        <f t="shared" si="1"/>
        <v>2.8768115942028976</v>
      </c>
    </row>
    <row r="31" spans="1:12" x14ac:dyDescent="0.25">
      <c r="A31">
        <v>1</v>
      </c>
      <c r="B31">
        <v>2</v>
      </c>
      <c r="C31">
        <v>6</v>
      </c>
      <c r="I31">
        <f>(C31-AVERAGE($C$2:$C$51))^2</f>
        <v>4.000000000000007E-2</v>
      </c>
      <c r="K31">
        <f t="shared" si="0"/>
        <v>4.7681159420289827</v>
      </c>
      <c r="L31">
        <f t="shared" si="1"/>
        <v>1.2318840579710173</v>
      </c>
    </row>
    <row r="32" spans="1:12" x14ac:dyDescent="0.25">
      <c r="A32">
        <v>1</v>
      </c>
      <c r="B32">
        <v>5</v>
      </c>
      <c r="C32">
        <v>5</v>
      </c>
      <c r="I32">
        <f>(C32-AVERAGE($C$2:$C$51))^2</f>
        <v>1.4400000000000004</v>
      </c>
      <c r="K32">
        <f t="shared" si="0"/>
        <v>6.1811594202898545</v>
      </c>
      <c r="L32">
        <f t="shared" si="1"/>
        <v>-1.1811594202898545</v>
      </c>
    </row>
    <row r="33" spans="1:12" x14ac:dyDescent="0.25">
      <c r="A33">
        <v>1</v>
      </c>
      <c r="B33">
        <v>6</v>
      </c>
      <c r="C33">
        <v>5</v>
      </c>
      <c r="I33">
        <f>(C33-AVERAGE($C$2:$C$51))^2</f>
        <v>1.4400000000000004</v>
      </c>
      <c r="K33">
        <f t="shared" si="0"/>
        <v>6.6521739130434785</v>
      </c>
      <c r="L33">
        <f t="shared" si="1"/>
        <v>-1.6521739130434785</v>
      </c>
    </row>
    <row r="34" spans="1:12" x14ac:dyDescent="0.25">
      <c r="A34">
        <v>1</v>
      </c>
      <c r="B34">
        <v>7</v>
      </c>
      <c r="C34">
        <v>6</v>
      </c>
      <c r="I34">
        <f>(C34-AVERAGE($C$2:$C$51))^2</f>
        <v>4.000000000000007E-2</v>
      </c>
      <c r="K34">
        <f t="shared" si="0"/>
        <v>7.1231884057971024</v>
      </c>
      <c r="L34">
        <f t="shared" si="1"/>
        <v>-1.1231884057971024</v>
      </c>
    </row>
    <row r="35" spans="1:12" x14ac:dyDescent="0.25">
      <c r="A35">
        <v>1</v>
      </c>
      <c r="B35">
        <v>3</v>
      </c>
      <c r="C35">
        <v>8</v>
      </c>
      <c r="I35">
        <f>(C35-AVERAGE($C$2:$C$51))^2</f>
        <v>3.2399999999999993</v>
      </c>
      <c r="K35">
        <f t="shared" si="0"/>
        <v>5.2391304347826066</v>
      </c>
      <c r="L35">
        <f t="shared" si="1"/>
        <v>2.7608695652173934</v>
      </c>
    </row>
    <row r="36" spans="1:12" x14ac:dyDescent="0.25">
      <c r="A36">
        <v>1</v>
      </c>
      <c r="B36">
        <v>3</v>
      </c>
      <c r="C36">
        <v>6</v>
      </c>
      <c r="I36">
        <f>(C36-AVERAGE($C$2:$C$51))^2</f>
        <v>4.000000000000007E-2</v>
      </c>
      <c r="K36">
        <f t="shared" si="0"/>
        <v>5.2391304347826066</v>
      </c>
      <c r="L36">
        <f t="shared" si="1"/>
        <v>0.76086956521739335</v>
      </c>
    </row>
    <row r="37" spans="1:12" x14ac:dyDescent="0.25">
      <c r="A37">
        <v>1</v>
      </c>
      <c r="B37">
        <v>2</v>
      </c>
      <c r="C37">
        <v>1</v>
      </c>
      <c r="I37">
        <f>(C37-AVERAGE($C$2:$C$51))^2</f>
        <v>27.040000000000003</v>
      </c>
      <c r="K37">
        <f t="shared" si="0"/>
        <v>4.7681159420289827</v>
      </c>
      <c r="L37">
        <f t="shared" si="1"/>
        <v>-3.7681159420289827</v>
      </c>
    </row>
    <row r="38" spans="1:12" x14ac:dyDescent="0.25">
      <c r="A38">
        <v>1</v>
      </c>
      <c r="B38">
        <v>4</v>
      </c>
      <c r="C38">
        <v>3</v>
      </c>
      <c r="I38">
        <f>(C38-AVERAGE($C$2:$C$51))^2</f>
        <v>10.240000000000002</v>
      </c>
      <c r="K38">
        <f t="shared" si="0"/>
        <v>5.7101449275362306</v>
      </c>
      <c r="L38">
        <f t="shared" si="1"/>
        <v>-2.7101449275362306</v>
      </c>
    </row>
    <row r="39" spans="1:12" x14ac:dyDescent="0.25">
      <c r="A39">
        <v>1</v>
      </c>
      <c r="B39">
        <v>5</v>
      </c>
      <c r="C39">
        <v>3</v>
      </c>
      <c r="I39">
        <f>(C39-AVERAGE($C$2:$C$51))^2</f>
        <v>10.240000000000002</v>
      </c>
      <c r="K39">
        <f t="shared" si="0"/>
        <v>6.1811594202898545</v>
      </c>
      <c r="L39">
        <f t="shared" si="1"/>
        <v>-3.1811594202898545</v>
      </c>
    </row>
    <row r="40" spans="1:12" x14ac:dyDescent="0.25">
      <c r="A40">
        <v>1</v>
      </c>
      <c r="B40">
        <v>4</v>
      </c>
      <c r="C40">
        <v>10</v>
      </c>
      <c r="I40">
        <f>(C40-AVERAGE($C$2:$C$51))^2</f>
        <v>14.44</v>
      </c>
      <c r="K40">
        <f t="shared" si="0"/>
        <v>5.7101449275362306</v>
      </c>
      <c r="L40">
        <f t="shared" si="1"/>
        <v>4.2898550724637694</v>
      </c>
    </row>
    <row r="41" spans="1:12" x14ac:dyDescent="0.25">
      <c r="A41">
        <v>1</v>
      </c>
      <c r="B41">
        <v>3</v>
      </c>
      <c r="C41">
        <v>9</v>
      </c>
      <c r="I41">
        <f>(C41-AVERAGE($C$2:$C$51))^2</f>
        <v>7.839999999999999</v>
      </c>
      <c r="K41">
        <f t="shared" si="0"/>
        <v>5.2391304347826066</v>
      </c>
      <c r="L41">
        <f t="shared" si="1"/>
        <v>3.7608695652173934</v>
      </c>
    </row>
    <row r="42" spans="1:12" x14ac:dyDescent="0.25">
      <c r="A42">
        <v>1</v>
      </c>
      <c r="B42">
        <v>7</v>
      </c>
      <c r="C42">
        <v>5</v>
      </c>
      <c r="I42">
        <f>(C42-AVERAGE($C$2:$C$51))^2</f>
        <v>1.4400000000000004</v>
      </c>
      <c r="K42">
        <f t="shared" si="0"/>
        <v>7.1231884057971024</v>
      </c>
      <c r="L42">
        <f t="shared" si="1"/>
        <v>-2.1231884057971024</v>
      </c>
    </row>
    <row r="43" spans="1:12" x14ac:dyDescent="0.25">
      <c r="A43">
        <v>1</v>
      </c>
      <c r="B43">
        <v>8</v>
      </c>
      <c r="C43">
        <v>8</v>
      </c>
      <c r="I43">
        <f>(C43-AVERAGE($C$2:$C$51))^2</f>
        <v>3.2399999999999993</v>
      </c>
      <c r="K43">
        <f t="shared" si="0"/>
        <v>7.5942028985507264</v>
      </c>
      <c r="L43">
        <f t="shared" si="1"/>
        <v>0.40579710144927361</v>
      </c>
    </row>
    <row r="44" spans="1:12" x14ac:dyDescent="0.25">
      <c r="A44">
        <v>1</v>
      </c>
      <c r="B44">
        <v>4</v>
      </c>
      <c r="C44">
        <v>7</v>
      </c>
      <c r="I44">
        <f>(C44-AVERAGE($C$2:$C$51))^2</f>
        <v>0.63999999999999968</v>
      </c>
      <c r="K44">
        <f t="shared" si="0"/>
        <v>5.7101449275362306</v>
      </c>
      <c r="L44">
        <f t="shared" si="1"/>
        <v>1.2898550724637694</v>
      </c>
    </row>
    <row r="45" spans="1:12" x14ac:dyDescent="0.25">
      <c r="A45">
        <v>1</v>
      </c>
      <c r="B45">
        <v>7</v>
      </c>
      <c r="C45">
        <v>5</v>
      </c>
      <c r="I45">
        <f>(C45-AVERAGE($C$2:$C$51))^2</f>
        <v>1.4400000000000004</v>
      </c>
      <c r="K45">
        <f t="shared" si="0"/>
        <v>7.1231884057971024</v>
      </c>
      <c r="L45">
        <f t="shared" si="1"/>
        <v>-2.1231884057971024</v>
      </c>
    </row>
    <row r="46" spans="1:12" x14ac:dyDescent="0.25">
      <c r="A46">
        <v>1</v>
      </c>
      <c r="B46">
        <v>5</v>
      </c>
      <c r="C46">
        <v>9</v>
      </c>
      <c r="I46">
        <f>(C46-AVERAGE($C$2:$C$51))^2</f>
        <v>7.839999999999999</v>
      </c>
      <c r="K46">
        <f t="shared" si="0"/>
        <v>6.1811594202898545</v>
      </c>
      <c r="L46">
        <f t="shared" si="1"/>
        <v>2.8188405797101455</v>
      </c>
    </row>
    <row r="47" spans="1:12" x14ac:dyDescent="0.25">
      <c r="A47">
        <v>1</v>
      </c>
      <c r="B47">
        <v>4</v>
      </c>
      <c r="C47">
        <v>3</v>
      </c>
      <c r="I47">
        <f>(C47-AVERAGE($C$2:$C$51))^2</f>
        <v>10.240000000000002</v>
      </c>
      <c r="K47">
        <f t="shared" si="0"/>
        <v>5.7101449275362306</v>
      </c>
      <c r="L47">
        <f t="shared" si="1"/>
        <v>-2.7101449275362306</v>
      </c>
    </row>
    <row r="48" spans="1:12" x14ac:dyDescent="0.25">
      <c r="A48">
        <v>1</v>
      </c>
      <c r="B48">
        <v>1</v>
      </c>
      <c r="C48">
        <v>5</v>
      </c>
      <c r="I48">
        <f>(C48-AVERAGE($C$2:$C$51))^2</f>
        <v>1.4400000000000004</v>
      </c>
      <c r="K48">
        <f t="shared" si="0"/>
        <v>4.2971014492753588</v>
      </c>
      <c r="L48">
        <f t="shared" si="1"/>
        <v>0.70289855072464125</v>
      </c>
    </row>
    <row r="49" spans="1:12" x14ac:dyDescent="0.25">
      <c r="A49">
        <v>1</v>
      </c>
      <c r="B49">
        <v>4</v>
      </c>
      <c r="C49">
        <v>3</v>
      </c>
      <c r="I49">
        <f>(C49-AVERAGE($C$2:$C$51))^2</f>
        <v>10.240000000000002</v>
      </c>
      <c r="K49">
        <f t="shared" si="0"/>
        <v>5.7101449275362306</v>
      </c>
      <c r="L49">
        <f t="shared" si="1"/>
        <v>-2.7101449275362306</v>
      </c>
    </row>
    <row r="50" spans="1:12" x14ac:dyDescent="0.25">
      <c r="A50">
        <v>1</v>
      </c>
      <c r="B50">
        <v>2</v>
      </c>
      <c r="C50">
        <v>7</v>
      </c>
      <c r="I50">
        <f>(C50-AVERAGE($C$2:$C$51))^2</f>
        <v>0.63999999999999968</v>
      </c>
      <c r="K50">
        <f t="shared" si="0"/>
        <v>4.7681159420289827</v>
      </c>
      <c r="L50">
        <f t="shared" si="1"/>
        <v>2.2318840579710173</v>
      </c>
    </row>
    <row r="51" spans="1:12" x14ac:dyDescent="0.25">
      <c r="A51">
        <v>1</v>
      </c>
      <c r="B51">
        <v>8</v>
      </c>
      <c r="C51">
        <v>7</v>
      </c>
      <c r="I51">
        <f>(C51-AVERAGE($C$2:$C$51))^2</f>
        <v>0.63999999999999968</v>
      </c>
      <c r="K51">
        <f t="shared" si="0"/>
        <v>7.5942028985507264</v>
      </c>
      <c r="L51">
        <f t="shared" si="1"/>
        <v>-0.59420289855072639</v>
      </c>
    </row>
    <row r="52" spans="1:12" x14ac:dyDescent="0.25">
      <c r="I52">
        <f>SUM(I2:I51)</f>
        <v>317.99999999999994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</dc:creator>
  <cp:lastModifiedBy>NV</cp:lastModifiedBy>
  <dcterms:created xsi:type="dcterms:W3CDTF">2021-06-11T19:55:07Z</dcterms:created>
  <dcterms:modified xsi:type="dcterms:W3CDTF">2021-06-11T21:10:52Z</dcterms:modified>
</cp:coreProperties>
</file>