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dot-my.sharepoint.com/personal/kevin_zhang_ad_dot_gov/Documents/Documents/Project_FTOT/Issue 538/"/>
    </mc:Choice>
  </mc:AlternateContent>
  <xr:revisionPtr revIDLastSave="2007" documentId="8_{FBAF64FC-8C52-4128-B921-6A0D2269F686}" xr6:coauthVersionLast="47" xr6:coauthVersionMax="47" xr10:uidLastSave="{E36F5BE1-D5E7-45B2-9FDD-26DB56895E29}"/>
  <bookViews>
    <workbookView xWindow="2868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0" l="1"/>
  <c r="G13" i="10"/>
  <c r="G7" i="10"/>
  <c r="M3" i="11" a="1"/>
  <c r="M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<sst xmlns="http://schemas.openxmlformats.org/spreadsheetml/2006/main" count="19223" uniqueCount="14584">
  <si>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</si>
  <si>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</si>
  <si>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</si>
  <si>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</si>
  <si>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</si>
  <si>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</si>
  <si>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</si>
  <si>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</si>
  <si>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</si>
  <si>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</si>
  <si>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</si>
  <si>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</si>
  <si>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</si>
  <si>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</si>
  <si>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</si>
  <si>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</si>
  <si>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</si>
  <si>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</si>
  <si>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</si>
  <si>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</si>
  <si>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</si>
  <si>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</si>
  <si>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</si>
  <si>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</si>
  <si>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</si>
  <si>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</si>
  <si>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</si>
  <si>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</si>
  <si>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</si>
  <si>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</si>
  <si>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</si>
  <si>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</si>
  <si>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</si>
  <si>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</si>
  <si>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</si>
  <si>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</si>
  <si>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</si>
  <si>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</si>
  <si>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</si>
  <si>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</si>
  <si>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</si>
  <si>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</si>
  <si>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</si>
  <si>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</si>
  <si>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</si>
  <si>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</si>
  <si>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</si>
  <si>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</si>
  <si>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</si>
  <si>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</si>
  <si>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</si>
  <si>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</si>
  <si>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</si>
  <si>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</si>
  <si>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</si>
  <si>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</si>
  <si>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</si>
  <si>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</si>
  <si>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</si>
  <si>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</si>
  <si>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</si>
  <si>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</si>
  <si>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</si>
  <si>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</si>
  <si>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</si>
  <si>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</si>
  <si>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</si>
  <si>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</si>
  <si>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</si>
  <si>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</si>
  <si>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</si>
  <si>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</si>
  <si>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</si>
  <si>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</si>
  <si>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</si>
  <si>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</si>
  <si>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</si>
  <si>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</si>
  <si>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</si>
  <si>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</si>
  <si>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</si>
  <si>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</si>
  <si>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</si>
  <si>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</si>
  <si>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</si>
  <si>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</si>
  <si>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</si>
  <si>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</si>
  <si>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</si>
  <si>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</si>
  <si>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</si>
  <si>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</si>
  <si>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</si>
  <si>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</si>
  <si>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</si>
  <si>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</si>
  <si>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</si>
  <si>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</si>
  <si>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</si>
  <si>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</si>
  <si>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</si>
  <si>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</si>
  <si>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</si>
  <si>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</si>
  <si>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</si>
  <si>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</si>
  <si>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</si>
  <si>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</si>
  <si>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</si>
  <si>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</si>
  <si>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</si>
  <si>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</si>
  <si>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</si>
  <si>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</si>
  <si>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</si>
  <si>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</si>
  <si>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</si>
  <si>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</si>
  <si>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</si>
  <si>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</si>
  <si>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</si>
  <si>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</si>
  <si>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</si>
  <si>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</si>
  <si>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</si>
  <si>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</si>
  <si>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</si>
  <si>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</si>
  <si>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</si>
  <si>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</si>
  <si>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</si>
  <si>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</si>
  <si>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</si>
  <si>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</si>
  <si>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</si>
  <si>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</si>
  <si>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</si>
  <si>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</si>
  <si>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</si>
  <si>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</si>
  <si>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</si>
  <si>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</si>
  <si>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</si>
  <si>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</si>
  <si>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</si>
  <si>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</si>
  <si>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</si>
  <si>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</si>
  <si>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</si>
  <si>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</si>
  <si>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</si>
  <si>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</si>
  <si>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</si>
  <si>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</si>
  <si>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</si>
  <si>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</si>
  <si>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</si>
  <si>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</si>
  <si>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</si>
  <si>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</si>
  <si>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</si>
  <si>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</si>
  <si>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</si>
  <si>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</si>
  <si>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</si>
  <si>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</si>
  <si>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</si>
  <si>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</si>
  <si>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</si>
  <si>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</si>
  <si>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</si>
  <si>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</si>
  <si>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</si>
  <si>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</si>
  <si>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</si>
  <si>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</si>
  <si>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</si>
  <si>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</si>
  <si>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</si>
  <si>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</si>
  <si>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</si>
  <si>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</si>
  <si>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</si>
  <si>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</si>
  <si>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</si>
  <si>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</si>
  <si>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</si>
  <si>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</si>
  <si>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</si>
  <si>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</si>
  <si>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</si>
  <si>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</si>
  <si>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</si>
  <si>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</si>
  <si>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</si>
  <si>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</si>
  <si>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</si>
  <si>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</si>
  <si>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</si>
  <si>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</si>
  <si>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</si>
  <si>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</si>
  <si>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</si>
  <si>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</si>
  <si>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</si>
  <si>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</si>
  <si>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</si>
  <si>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</si>
  <si>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</si>
  <si>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</si>
  <si>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</si>
  <si>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</si>
  <si>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</si>
  <si>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</si>
  <si>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</si>
  <si>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</si>
  <si>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</si>
  <si>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</si>
  <si>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</si>
  <si>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</si>
  <si>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</si>
  <si>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</si>
  <si>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</si>
  <si>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</si>
  <si>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</si>
  <si>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</si>
  <si>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</si>
  <si>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</si>
  <si>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</si>
  <si>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</si>
  <si>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</si>
  <si>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</si>
  <si>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</si>
  <si>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</si>
  <si>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</si>
  <si>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</si>
  <si>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</si>
  <si>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</si>
  <si>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</si>
  <si>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</si>
  <si>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</si>
  <si>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</si>
  <si>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</si>
  <si>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</si>
  <si>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</si>
  <si>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</si>
  <si>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</si>
  <si>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</si>
  <si>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</si>
  <si>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</si>
  <si>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</si>
  <si>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</si>
  <si>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</si>
  <si>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</si>
  <si>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</si>
  <si>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</si>
  <si>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</si>
  <si>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</si>
  <si>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</si>
  <si>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</si>
  <si>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</si>
  <si>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</si>
  <si>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</si>
  <si>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</si>
  <si>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</si>
  <si>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</si>
  <si>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</si>
  <si>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</si>
  <si>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</si>
  <si>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</si>
  <si>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</si>
  <si>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</si>
  <si>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</si>
  <si>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</si>
  <si>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</si>
  <si>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</si>
  <si>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</si>
  <si>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</si>
  <si>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</si>
  <si>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</si>
  <si>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</si>
  <si>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</si>
  <si>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</si>
  <si>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</si>
  <si>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</si>
  <si>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</si>
  <si>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</si>
  <si>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</si>
  <si>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</si>
  <si>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</si>
  <si>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</si>
  <si>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</si>
  <si>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</si>
  <si>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</si>
  <si>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</si>
  <si>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</si>
  <si>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</si>
  <si>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</si>
  <si>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</si>
  <si>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</si>
  <si>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</si>
  <si>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</si>
  <si>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</si>
  <si>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</si>
  <si>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</si>
  <si>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</si>
  <si>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</si>
  <si>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</si>
  <si>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</si>
  <si>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</si>
  <si>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</si>
  <si>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</si>
  <si>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</si>
  <si>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</si>
  <si>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</si>
  <si>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</si>
  <si>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</si>
  <si>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</si>
  <si>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</si>
  <si>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</si>
  <si>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</si>
  <si>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</si>
  <si>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</si>
  <si>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</si>
  <si>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</si>
  <si>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</si>
  <si>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</si>
  <si>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</si>
  <si>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</si>
  <si>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</si>
  <si>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</si>
  <si>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</si>
  <si>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</si>
  <si>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</si>
  <si>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</si>
  <si>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</si>
  <si>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</si>
  <si>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</si>
  <si>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</si>
  <si>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</si>
  <si>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</si>
  <si>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</si>
  <si>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</si>
  <si>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</si>
  <si>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</si>
  <si>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</si>
  <si>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</si>
  <si>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</si>
  <si>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</si>
  <si>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</si>
  <si>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</si>
  <si>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</si>
  <si>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</si>
  <si>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</si>
  <si>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</si>
  <si>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</si>
  <si>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</si>
  <si>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</si>
  <si>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</si>
  <si>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</si>
  <si>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</si>
  <si>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</si>
  <si>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</si>
  <si>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</si>
  <si>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</si>
  <si>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</si>
  <si>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</si>
  <si>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</si>
  <si>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</si>
  <si>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</si>
  <si>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</si>
  <si>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</si>
  <si>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</si>
  <si>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</si>
  <si>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</si>
  <si>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</si>
  <si>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</si>
  <si>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</si>
  <si>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</si>
  <si>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</si>
  <si>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</si>
  <si>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</si>
  <si>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</si>
  <si>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</si>
  <si>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</si>
  <si>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</si>
  <si>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</si>
  <si>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</si>
  <si>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</si>
  <si>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</si>
  <si>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</si>
  <si>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</si>
  <si>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</si>
  <si>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</si>
  <si>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</si>
  <si>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</si>
  <si>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</si>
  <si>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</si>
  <si>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</si>
  <si>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</si>
  <si>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</si>
  <si>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</si>
  <si>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</si>
  <si>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</si>
  <si>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</si>
  <si>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</si>
  <si>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</si>
  <si>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</si>
  <si>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</si>
  <si>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</si>
  <si>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</si>
  <si>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</si>
  <si>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</si>
  <si>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</si>
  <si>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</si>
  <si>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</si>
  <si>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</si>
  <si>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</si>
  <si>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</si>
  <si>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</si>
  <si>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</si>
  <si>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</si>
  <si>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</si>
  <si>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</si>
  <si>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</si>
  <si>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</si>
  <si>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</si>
  <si>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</si>
  <si>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</si>
  <si>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</si>
  <si>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</si>
  <si>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</si>
  <si>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</si>
  <si>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</si>
  <si>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</si>
  <si>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</si>
  <si>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</si>
  <si>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</si>
  <si>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</si>
  <si>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</si>
  <si>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</si>
  <si>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</si>
  <si>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</si>
  <si>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</si>
  <si>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</si>
  <si>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</si>
  <si>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</si>
  <si>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</si>
  <si>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</si>
  <si>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</si>
  <si>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</si>
  <si>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</si>
  <si>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</si>
  <si>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</si>
  <si>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</si>
  <si>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</si>
  <si>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</si>
  <si>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</si>
  <si>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</si>
  <si>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</si>
  <si>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</si>
  <si>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</si>
  <si>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</si>
  <si>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</si>
  <si>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</si>
  <si>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</si>
  <si>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</si>
  <si>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</si>
  <si>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</si>
  <si>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</si>
  <si>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</si>
  <si>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</si>
  <si>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</si>
  <si>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</si>
  <si>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</si>
  <si>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</si>
  <si>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</si>
  <si>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</si>
  <si>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</si>
  <si>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</si>
  <si>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</si>
  <si>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</si>
  <si>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</si>
  <si>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</si>
  <si>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</si>
  <si>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</si>
  <si>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</si>
  <si>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</si>
  <si>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</si>
  <si>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</si>
  <si>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</si>
  <si>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</si>
  <si>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</si>
  <si>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</si>
  <si>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</si>
  <si>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</si>
  <si>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</si>
  <si>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</si>
  <si>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</si>
  <si>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</si>
  <si>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</si>
  <si>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</si>
  <si>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</si>
  <si>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</si>
  <si>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</si>
  <si>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</si>
  <si>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</si>
  <si>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</si>
  <si>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</si>
  <si>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</si>
  <si>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</si>
  <si>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</si>
  <si>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</si>
  <si>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</si>
  <si>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</si>
  <si>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</si>
  <si>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</si>
  <si>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</si>
  <si>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</si>
  <si>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</si>
  <si>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</si>
  <si>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</si>
  <si>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</si>
  <si>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</si>
  <si>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</si>
  <si>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</si>
  <si>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</si>
  <si>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</si>
  <si>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</si>
  <si>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</si>
  <si>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</si>
  <si>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</si>
  <si>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</si>
  <si>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</si>
  <si>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</si>
  <si>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</si>
  <si>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</si>
  <si>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</si>
  <si>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</si>
  <si>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</si>
  <si>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</si>
  <si>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</si>
  <si>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</si>
  <si>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</si>
  <si>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</si>
  <si>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</si>
  <si>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</si>
  <si>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</si>
  <si>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</si>
  <si>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</si>
  <si>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</si>
  <si>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</si>
  <si>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</si>
  <si>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</si>
  <si>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</si>
  <si>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</si>
  <si>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</si>
  <si>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</si>
  <si>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</si>
  <si>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</si>
  <si>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</si>
  <si>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</si>
  <si>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</si>
  <si>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</si>
  <si>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</si>
  <si>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</si>
  <si>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</si>
  <si>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</si>
  <si>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</si>
  <si>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</si>
  <si>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</si>
  <si>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</si>
  <si>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</si>
  <si>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</si>
  <si>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</si>
  <si>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</si>
  <si>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</si>
  <si>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</si>
  <si>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</si>
  <si>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</si>
  <si>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</si>
  <si>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</si>
  <si>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</si>
  <si>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</si>
  <si>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</si>
  <si>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</si>
  <si>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</si>
  <si>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</si>
  <si>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</si>
  <si>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</si>
  <si>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</si>
  <si>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</si>
  <si>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</si>
  <si>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</si>
  <si>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</si>
  <si>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</si>
  <si>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</si>
  <si>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</si>
  <si>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</si>
  <si>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</si>
  <si>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</si>
  <si>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</si>
  <si>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</si>
  <si>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</si>
  <si>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</si>
  <si>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</si>
  <si>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</si>
  <si>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</si>
  <si>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</si>
  <si>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</si>
  <si>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</si>
  <si>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</si>
  <si>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</si>
  <si>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</si>
  <si>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</si>
  <si>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</si>
  <si>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</si>
  <si>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</si>
  <si>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</si>
  <si>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</si>
  <si>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</si>
  <si>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</si>
  <si>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</si>
  <si>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</si>
  <si>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</si>
  <si>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</si>
  <si>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</si>
  <si>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</si>
  <si>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</si>
  <si>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</si>
  <si>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</si>
  <si>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</si>
  <si>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</si>
  <si>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</si>
  <si>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</si>
  <si>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</si>
  <si>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</si>
  <si>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</si>
  <si>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</si>
  <si>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</si>
  <si>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</si>
  <si>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</si>
  <si>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</si>
  <si>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</si>
  <si>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</si>
  <si>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</si>
  <si>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</si>
  <si>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</si>
  <si>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</si>
  <si>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</si>
  <si>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</si>
  <si>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</si>
  <si>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</si>
  <si>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</si>
  <si>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</si>
  <si>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</si>
  <si>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</si>
  <si>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</si>
  <si>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</si>
  <si>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</si>
  <si>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</si>
  <si>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</si>
  <si>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</si>
  <si>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</si>
  <si>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</si>
  <si>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</si>
  <si>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</si>
  <si>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</si>
  <si>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</si>
  <si>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</si>
  <si>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</si>
  <si>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</si>
  <si>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</si>
  <si>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</si>
  <si>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</si>
  <si>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</si>
  <si>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</si>
  <si>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</si>
  <si>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</si>
  <si>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</si>
  <si>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</si>
  <si>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</si>
  <si>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</si>
  <si>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</si>
  <si>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</si>
  <si>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</si>
  <si>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</si>
  <si>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</si>
  <si>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</si>
  <si>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</si>
  <si>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</si>
  <si>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</si>
  <si>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</si>
  <si>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</si>
  <si>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</si>
  <si>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</si>
  <si>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</si>
  <si>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</si>
  <si>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</si>
  <si>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</si>
  <si>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</si>
  <si>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</si>
  <si>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</si>
  <si>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</si>
  <si>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</si>
  <si>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</si>
  <si>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</si>
  <si>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</si>
  <si>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</si>
  <si>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</si>
  <si>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</si>
  <si>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</si>
  <si>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</si>
  <si>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</si>
  <si>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</si>
  <si>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</si>
  <si>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</si>
  <si>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</si>
  <si>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</si>
  <si>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</si>
  <si>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</si>
  <si>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</si>
  <si>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</si>
  <si>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</si>
  <si>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</si>
  <si>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</si>
  <si>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</si>
  <si>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</si>
  <si>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</si>
  <si>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</si>
  <si>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</si>
  <si>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</si>
  <si>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</si>
  <si>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</si>
  <si>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</si>
  <si>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</si>
  <si>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</si>
  <si>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</si>
  <si>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</si>
  <si>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</si>
  <si>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</si>
  <si>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</si>
  <si>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</si>
  <si>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</si>
  <si>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</si>
  <si>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</si>
  <si>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</si>
  <si>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</si>
  <si>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</si>
  <si>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</si>
  <si>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</si>
  <si>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</si>
  <si>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</si>
  <si>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</si>
  <si>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</si>
  <si>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</si>
  <si>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</si>
  <si>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</si>
  <si>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</si>
  <si>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</si>
  <si>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</si>
  <si>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</si>
  <si>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</si>
  <si>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</si>
  <si>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</si>
  <si>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</si>
  <si>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</si>
  <si>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</si>
  <si>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</si>
  <si>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</si>
  <si>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</si>
  <si>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</si>
  <si>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</si>
  <si>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</si>
  <si>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</si>
  <si>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</si>
  <si>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</si>
  <si>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</si>
  <si>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</si>
  <si>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</si>
  <si>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</si>
  <si>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</si>
  <si>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</si>
  <si>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</si>
  <si>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</si>
  <si>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</si>
  <si>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</si>
  <si>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</si>
  <si>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</si>
  <si>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</si>
  <si>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</si>
  <si>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</si>
  <si>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</si>
  <si>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</si>
  <si>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</si>
  <si>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</si>
  <si>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</si>
  <si>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</si>
  <si>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</si>
  <si>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</si>
  <si>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</si>
  <si>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</si>
  <si>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</si>
  <si>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</si>
  <si>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</si>
  <si>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</si>
  <si>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</si>
  <si>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</si>
  <si>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</si>
  <si>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</si>
  <si>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</si>
  <si>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</si>
  <si>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</si>
  <si>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</si>
  <si>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</si>
  <si>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</si>
  <si>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</si>
  <si>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</si>
  <si>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</si>
  <si>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</si>
  <si>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</si>
  <si>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</si>
  <si>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</si>
  <si>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</si>
  <si>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</si>
  <si>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</si>
  <si>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</si>
  <si>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</si>
  <si>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</si>
  <si>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</si>
  <si>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</si>
  <si>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</si>
  <si>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</si>
  <si>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</si>
  <si>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</si>
  <si>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</si>
  <si>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</si>
  <si>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</si>
  <si>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</si>
  <si>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</si>
  <si>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</si>
  <si>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</si>
  <si>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</si>
  <si>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</si>
  <si>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</si>
  <si>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</si>
  <si>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</si>
  <si>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</si>
  <si>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</si>
  <si>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</si>
  <si>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</si>
  <si>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</si>
  <si>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</si>
  <si>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</si>
  <si>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</si>
  <si>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</si>
  <si>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</si>
  <si>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</si>
  <si>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</si>
  <si>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</si>
  <si>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</si>
  <si>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</si>
  <si>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</si>
  <si>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</si>
  <si>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</si>
  <si>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</si>
  <si>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</si>
  <si>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</si>
  <si>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</si>
  <si>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</si>
  <si>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</si>
  <si>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</si>
  <si>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</si>
  <si>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</si>
  <si>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</si>
  <si>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</si>
  <si>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</si>
  <si>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</si>
  <si>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</si>
  <si>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</si>
  <si>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</si>
  <si>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</si>
  <si>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</si>
  <si>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</si>
  <si>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</si>
  <si>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</si>
  <si>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</si>
  <si>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</si>
  <si>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</si>
  <si>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</si>
  <si>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</si>
  <si>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</si>
  <si>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</si>
  <si>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</si>
  <si>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</si>
  <si>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</si>
  <si>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</si>
  <si>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</si>
  <si>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</si>
  <si>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</si>
  <si>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</si>
  <si>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</si>
  <si>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</si>
  <si>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</si>
  <si>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</si>
  <si>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</si>
  <si>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</si>
  <si>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</si>
  <si>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</si>
  <si>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</si>
  <si>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</si>
  <si>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</si>
  <si>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</si>
  <si>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</si>
  <si>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</si>
  <si>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</si>
  <si>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</si>
  <si>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</si>
  <si>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</si>
  <si>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</si>
  <si>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</si>
  <si>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</si>
  <si>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</si>
  <si>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</si>
  <si>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</si>
  <si>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</si>
  <si>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</si>
  <si>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</si>
  <si>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</si>
  <si>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</si>
  <si>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</si>
  <si>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</si>
  <si>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</si>
  <si>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</si>
  <si>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</si>
  <si>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</si>
  <si>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</si>
  <si>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</si>
  <si>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</si>
  <si>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</si>
  <si>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</si>
  <si>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</si>
  <si>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</si>
  <si>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</si>
  <si>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</si>
  <si>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</si>
  <si>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</si>
  <si>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</si>
  <si>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</si>
  <si>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</si>
  <si>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</si>
  <si>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</si>
  <si>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</si>
  <si>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</si>
  <si>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</si>
  <si>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</si>
  <si>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</si>
  <si>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</si>
  <si>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</si>
  <si>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</si>
  <si>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</si>
  <si>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</si>
  <si>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</si>
  <si>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</si>
  <si>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</si>
  <si>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</si>
  <si>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</si>
  <si>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</si>
  <si>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</si>
  <si>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</si>
  <si>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</si>
  <si>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</si>
  <si>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</si>
  <si>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</si>
  <si>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</si>
  <si>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</si>
  <si>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</si>
  <si>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</si>
  <si>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</si>
  <si>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</si>
  <si>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</si>
  <si>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</si>
  <si>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</si>
  <si>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</si>
  <si>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</si>
  <si>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</si>
  <si>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</si>
  <si>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</si>
  <si>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</si>
  <si>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</si>
  <si>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</si>
  <si>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</si>
  <si>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</si>
  <si>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</si>
  <si>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</si>
  <si>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</si>
  <si>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</si>
  <si>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</si>
  <si>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</si>
  <si>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</si>
  <si>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</si>
  <si>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</si>
  <si>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</si>
  <si>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</si>
  <si>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</si>
  <si>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</si>
  <si>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</si>
  <si>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</si>
  <si>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</si>
  <si>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</si>
  <si>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</si>
  <si>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</si>
  <si>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</si>
  <si>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</si>
  <si>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</si>
  <si>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</si>
  <si>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</si>
  <si>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</si>
  <si>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</si>
  <si>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</si>
  <si>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</si>
  <si>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</si>
  <si>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</si>
  <si>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</si>
  <si>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</si>
  <si>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</si>
  <si>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</si>
  <si>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</si>
  <si>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</si>
  <si>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</si>
  <si>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</si>
  <si>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</si>
  <si>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</si>
  <si>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</si>
  <si>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</si>
  <si>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</si>
  <si>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</si>
  <si>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</si>
  <si>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</si>
  <si>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</si>
  <si>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</si>
  <si>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</si>
  <si>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</si>
  <si>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</si>
  <si>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</si>
  <si>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</si>
  <si>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</si>
  <si>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</si>
  <si>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</si>
  <si>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</si>
  <si>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</si>
  <si>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</si>
  <si>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</si>
  <si>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</si>
  <si>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</si>
  <si>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</si>
  <si>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</si>
  <si>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</si>
  <si>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</si>
  <si>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</si>
  <si>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</si>
  <si>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</si>
  <si>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</si>
  <si>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</si>
  <si>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</si>
  <si>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</si>
  <si>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</si>
  <si>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</si>
  <si>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</si>
  <si>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</si>
  <si>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</si>
  <si>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</si>
  <si>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</si>
  <si>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</si>
  <si>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</si>
  <si>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</si>
  <si>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</si>
  <si>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</si>
  <si>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</si>
  <si>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</si>
  <si>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</si>
  <si>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</si>
  <si>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</si>
  <si>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</si>
  <si>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</si>
  <si>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</si>
  <si>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</si>
  <si>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</si>
  <si>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</si>
  <si>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</si>
  <si>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</si>
  <si>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</si>
  <si>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</si>
  <si>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</si>
  <si>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</si>
  <si>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</si>
  <si>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</si>
  <si>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</si>
  <si>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</si>
  <si>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</si>
  <si>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</si>
  <si>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</si>
  <si>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</si>
  <si>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</si>
  <si>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</si>
  <si>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</si>
  <si>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</si>
  <si>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</si>
  <si>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</si>
  <si>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</si>
  <si>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</si>
  <si>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</si>
  <si>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</si>
  <si>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</si>
  <si>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</si>
  <si>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</si>
  <si>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</si>
  <si>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</si>
  <si>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</si>
  <si>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</si>
  <si>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</si>
  <si>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</si>
  <si>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</si>
  <si>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</si>
  <si>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</si>
  <si>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</si>
  <si>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</si>
  <si>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</si>
  <si>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</si>
  <si>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</si>
  <si>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</si>
  <si>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</si>
  <si>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</si>
  <si>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</si>
  <si>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</si>
  <si>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</si>
  <si>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</si>
  <si>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</si>
  <si>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</si>
  <si>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</si>
  <si>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</si>
  <si>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</si>
  <si>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</si>
  <si>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</si>
  <si>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</si>
  <si>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</si>
  <si>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</si>
  <si>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</si>
  <si>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</si>
  <si>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</si>
  <si>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</si>
  <si>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</si>
  <si>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</si>
  <si>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</si>
  <si>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</si>
  <si>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</si>
  <si>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</si>
  <si>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</si>
  <si>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</si>
  <si>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</si>
  <si>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</si>
  <si>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</si>
  <si>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</si>
  <si>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</si>
  <si>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</si>
  <si>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</si>
  <si>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</si>
  <si>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</si>
  <si>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</si>
  <si>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</si>
  <si>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</si>
  <si>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</si>
  <si>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</si>
  <si>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</si>
  <si>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</si>
  <si>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</si>
  <si>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</si>
  <si>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</si>
  <si>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</si>
  <si>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</si>
  <si>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</si>
  <si>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</si>
  <si>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</si>
  <si>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</si>
  <si>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</si>
  <si>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</si>
  <si>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</si>
  <si>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</si>
  <si>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</si>
  <si>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</si>
  <si>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</si>
  <si>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</si>
  <si>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</si>
  <si>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</si>
  <si>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</si>
  <si>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</si>
  <si>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</si>
  <si>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</si>
  <si>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</si>
  <si>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</si>
  <si>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</si>
  <si>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</si>
  <si>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</si>
  <si>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</si>
  <si>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</si>
  <si>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</si>
  <si>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</si>
  <si>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</si>
  <si>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</si>
  <si>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</si>
  <si>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</si>
  <si>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</si>
  <si>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</si>
  <si>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</si>
  <si>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</si>
  <si>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</si>
  <si>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</si>
  <si>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</si>
  <si>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</si>
  <si>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</si>
  <si>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</si>
  <si>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</si>
  <si>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</si>
  <si>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</si>
  <si>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</si>
  <si>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</si>
  <si>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</si>
  <si>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</si>
  <si>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</si>
  <si>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</si>
  <si>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</si>
  <si>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</si>
  <si>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</si>
  <si>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</si>
  <si>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</si>
  <si>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</si>
  <si>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</si>
  <si>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</si>
  <si>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</si>
  <si>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</si>
  <si>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</si>
  <si>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</si>
  <si>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</si>
  <si>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</si>
  <si>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</si>
  <si>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</si>
  <si>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</si>
  <si>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</si>
  <si>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</si>
  <si>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</si>
  <si>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</si>
  <si>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</si>
  <si>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</si>
  <si>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</si>
  <si>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</si>
  <si>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</si>
  <si>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</si>
  <si>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</si>
  <si>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</si>
  <si>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</si>
  <si>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</si>
  <si>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</si>
  <si>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</si>
  <si>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</si>
  <si>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</si>
  <si>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</si>
  <si>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</si>
  <si>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</si>
  <si>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</si>
  <si>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</si>
  <si>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</si>
  <si>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</si>
  <si>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</si>
  <si>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</si>
  <si>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</si>
  <si>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</si>
  <si>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</si>
  <si>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</si>
  <si>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</si>
  <si>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</si>
  <si>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</si>
  <si>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</si>
  <si>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</si>
  <si>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</si>
  <si>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</si>
  <si>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</si>
  <si>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</si>
  <si>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</si>
  <si>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</si>
  <si>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</si>
  <si>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</si>
  <si>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</si>
  <si>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</si>
  <si>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</si>
  <si>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</si>
  <si>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</si>
  <si>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</si>
  <si>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</si>
  <si>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</si>
  <si>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</si>
  <si>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</si>
  <si>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</si>
  <si>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</si>
  <si>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</si>
  <si>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</si>
  <si>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</si>
  <si>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</si>
  <si>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</si>
  <si>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</si>
  <si>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</si>
  <si>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</si>
  <si>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</si>
  <si>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</si>
  <si>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</si>
  <si>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</si>
  <si>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</si>
  <si>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</si>
  <si>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</si>
  <si>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</si>
  <si>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</si>
  <si>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</si>
  <si>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</si>
  <si>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</si>
  <si>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</si>
  <si>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</si>
  <si>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</si>
  <si>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</si>
  <si>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</si>
  <si>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</si>
  <si>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</si>
  <si>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</si>
  <si>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</si>
  <si>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</si>
  <si>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</si>
  <si>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</si>
  <si>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</si>
  <si>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</si>
  <si>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</si>
  <si>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</si>
  <si>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</si>
  <si>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</si>
  <si>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</si>
  <si>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</si>
  <si>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</si>
  <si>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</si>
  <si>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</si>
  <si>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</si>
  <si>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</si>
  <si>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</si>
  <si>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</si>
  <si>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</si>
  <si>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</si>
  <si>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</si>
  <si>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</si>
  <si>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</si>
  <si>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</si>
  <si>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</si>
  <si>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</si>
  <si>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</si>
  <si>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</si>
  <si>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</si>
  <si>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</si>
  <si>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</si>
  <si>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</si>
  <si>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</si>
  <si>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</si>
  <si>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</si>
  <si>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</si>
  <si>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</si>
  <si>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</si>
  <si>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</si>
  <si>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</si>
  <si>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</si>
  <si>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</si>
  <si>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</si>
  <si>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</si>
  <si>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</si>
  <si>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</si>
  <si>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</si>
  <si>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</si>
  <si>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</si>
  <si>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</si>
  <si>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</si>
  <si>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</si>
  <si>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</si>
  <si>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</si>
  <si>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</si>
  <si>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</si>
  <si>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</si>
  <si>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</si>
  <si>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</si>
  <si>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</si>
  <si>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</si>
  <si>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</si>
  <si>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</si>
  <si>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</si>
  <si>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</si>
  <si>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</si>
  <si>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</si>
  <si>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</si>
  <si>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</si>
  <si>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</si>
  <si>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</si>
  <si>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</si>
  <si>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</si>
  <si>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</si>
  <si>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</si>
  <si>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</si>
  <si>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</si>
  <si>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</si>
  <si>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</si>
  <si>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</si>
  <si>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</si>
  <si>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</si>
  <si>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</si>
  <si>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</si>
  <si>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</si>
  <si>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</si>
  <si>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</si>
  <si>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</si>
  <si>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</si>
  <si>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</si>
  <si>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</si>
  <si>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</si>
  <si>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</si>
  <si>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</si>
  <si>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</si>
  <si>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</si>
  <si>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</si>
  <si>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</si>
  <si>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</si>
  <si>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</si>
  <si>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</si>
  <si>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</si>
  <si>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</si>
  <si>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</si>
  <si>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</si>
  <si>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</si>
  <si>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</si>
  <si>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</si>
  <si>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</si>
  <si>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</si>
  <si>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</si>
  <si>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</si>
  <si>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</si>
  <si>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</si>
  <si>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</si>
  <si>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</si>
  <si>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</si>
  <si>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</si>
  <si>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</si>
  <si>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</si>
  <si>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</si>
  <si>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</si>
  <si>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</si>
  <si>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</si>
  <si>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</si>
  <si>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</si>
  <si>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</si>
  <si>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</si>
  <si>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</si>
  <si>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</si>
  <si>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</si>
  <si>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</si>
  <si>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</si>
  <si>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</si>
  <si>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</si>
  <si>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</si>
  <si>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</si>
  <si>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</si>
  <si>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</si>
  <si>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</si>
  <si>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</si>
  <si>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</si>
  <si>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</si>
  <si>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</si>
  <si>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</si>
  <si>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</si>
  <si>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</si>
  <si>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</si>
  <si>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</si>
  <si>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</si>
  <si>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</si>
  <si>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</si>
  <si>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</si>
  <si>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</si>
  <si>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</si>
  <si>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</si>
  <si>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</si>
  <si>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</si>
  <si>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</si>
  <si>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</si>
  <si>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</si>
  <si>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</si>
  <si>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</si>
  <si>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</si>
  <si>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</si>
  <si>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</si>
  <si>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</si>
  <si>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</si>
  <si>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</si>
  <si>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</si>
  <si>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</si>
  <si>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</si>
  <si>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</si>
  <si>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</si>
  <si>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</si>
  <si>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</si>
  <si>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</si>
  <si>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</si>
  <si>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</si>
  <si>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</si>
  <si>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</si>
  <si>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</si>
  <si>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</si>
  <si>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</si>
  <si>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</si>
  <si>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</si>
  <si>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</si>
  <si>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</si>
  <si>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</si>
  <si>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</si>
  <si>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</si>
  <si>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</si>
  <si>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</si>
  <si>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</si>
  <si>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</si>
  <si>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</si>
  <si>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</si>
  <si>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</si>
  <si>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</si>
  <si>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</si>
  <si>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</si>
  <si>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</si>
  <si>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</si>
  <si>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</si>
  <si>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</si>
  <si>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</si>
  <si>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</si>
  <si>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</si>
  <si>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</si>
  <si>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</si>
  <si>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</si>
  <si>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</si>
  <si>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</si>
  <si>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</si>
  <si>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</si>
  <si>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</si>
  <si>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</si>
  <si>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</si>
  <si>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</si>
  <si>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</si>
  <si>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</si>
  <si>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</si>
  <si>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</si>
  <si>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</si>
  <si>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</si>
  <si>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</si>
  <si>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</si>
  <si>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</si>
  <si>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</si>
  <si>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</si>
  <si>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</si>
  <si>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</si>
  <si>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</si>
  <si>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</si>
  <si>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</si>
  <si>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</si>
  <si>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</si>
  <si>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</si>
  <si>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</si>
  <si>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</si>
  <si>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</si>
  <si>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</si>
  <si>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</si>
  <si>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</si>
  <si>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</si>
  <si>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</si>
  <si>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</si>
  <si>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</si>
  <si>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</si>
  <si>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</si>
  <si>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</si>
  <si>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</si>
  <si>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</si>
  <si>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</si>
  <si>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</si>
  <si>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</si>
  <si>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</si>
  <si>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</si>
  <si>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</si>
  <si>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</si>
  <si>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</si>
  <si>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</si>
  <si>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</si>
  <si>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</si>
  <si>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</si>
  <si>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</si>
  <si>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</si>
  <si>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</si>
  <si>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</si>
  <si>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</si>
  <si>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</si>
  <si>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</si>
  <si>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</si>
  <si>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</si>
  <si>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</si>
  <si>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</si>
  <si>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</si>
  <si>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</si>
  <si>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</si>
  <si>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</si>
  <si>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</si>
  <si>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</si>
  <si>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</si>
  <si>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</si>
  <si>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</si>
  <si>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</si>
  <si>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</si>
  <si>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</si>
  <si>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</si>
  <si>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</si>
  <si>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</si>
  <si>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</si>
  <si>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</si>
  <si>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</si>
  <si>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</si>
  <si>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</si>
  <si>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</si>
  <si>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</si>
  <si>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</si>
  <si>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</si>
  <si>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</si>
  <si>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</si>
  <si>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</si>
  <si>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</si>
  <si>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</si>
  <si>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</si>
  <si>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</si>
  <si>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</si>
  <si>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</si>
  <si>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</si>
  <si>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</si>
  <si>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</si>
  <si>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</si>
  <si>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</si>
  <si>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</si>
  <si>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</si>
  <si>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</si>
  <si>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</si>
  <si>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</si>
  <si>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</si>
  <si>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</si>
  <si>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</si>
  <si>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</si>
  <si>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</si>
  <si>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</si>
  <si>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</si>
  <si>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</si>
  <si>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</si>
  <si>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</si>
  <si>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</si>
  <si>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</si>
  <si>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</si>
  <si>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</si>
  <si>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</si>
  <si>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</si>
  <si>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</si>
  <si>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</si>
  <si>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</si>
  <si>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</si>
  <si>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</si>
  <si>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</si>
  <si>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</si>
  <si>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</si>
  <si>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</si>
  <si>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</si>
  <si>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</si>
  <si>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</si>
  <si>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</si>
  <si>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</si>
  <si>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</si>
  <si>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</si>
  <si>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</si>
  <si>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</si>
  <si>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</si>
  <si>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</si>
  <si>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</si>
  <si>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</si>
  <si>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</si>
  <si>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</si>
  <si>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</si>
  <si>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</si>
  <si>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</si>
  <si>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</si>
  <si>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</si>
  <si>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</si>
  <si>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</si>
  <si>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</si>
  <si>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</si>
  <si>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</si>
  <si>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</si>
  <si>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</si>
  <si>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</si>
  <si>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</si>
  <si>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</si>
  <si>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</si>
  <si>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</si>
  <si>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</si>
  <si>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</si>
  <si>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</si>
  <si>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</si>
  <si>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</si>
  <si>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</si>
  <si>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</si>
  <si>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</si>
  <si>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</si>
  <si>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</si>
  <si>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</si>
  <si>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</si>
  <si>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</si>
  <si>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</si>
  <si>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</si>
  <si>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</si>
  <si>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</si>
  <si>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</si>
  <si>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</si>
  <si>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</si>
  <si>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</si>
  <si>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</si>
  <si>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</si>
  <si>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</si>
  <si>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</si>
  <si>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</si>
  <si>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</si>
  <si>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</si>
  <si>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</si>
  <si>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</si>
  <si>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</si>
  <si>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</si>
  <si>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</si>
  <si>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</si>
  <si>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</si>
  <si>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</si>
  <si>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</si>
  <si>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</si>
  <si>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</si>
  <si>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</si>
  <si>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</si>
  <si>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</si>
  <si>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</si>
  <si>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</si>
  <si>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</si>
  <si>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</si>
  <si>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</si>
  <si>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</si>
  <si>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</si>
  <si>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</si>
  <si>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</si>
  <si>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</si>
  <si>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</si>
  <si>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</si>
  <si>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</si>
  <si>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</si>
  <si>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</si>
  <si>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</si>
  <si>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</si>
  <si>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</si>
  <si>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</si>
  <si>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</si>
  <si>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</si>
  <si>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</si>
  <si>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</si>
  <si>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</si>
  <si>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</si>
  <si>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</si>
  <si>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</si>
  <si>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</si>
  <si>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</si>
  <si>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</si>
  <si>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</si>
  <si>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</si>
  <si>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</si>
  <si>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</si>
  <si>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</si>
  <si>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</si>
  <si>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</si>
  <si>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</si>
  <si>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</si>
  <si>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</si>
  <si>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</si>
  <si>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</si>
  <si>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</si>
  <si>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</si>
  <si>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</si>
  <si>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</si>
  <si>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</si>
  <si>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</si>
  <si>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</si>
  <si>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</si>
  <si>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</si>
  <si>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</si>
  <si>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</si>
  <si>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</si>
  <si>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</si>
  <si>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</si>
  <si>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</si>
  <si>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</si>
  <si>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</si>
  <si>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</si>
  <si>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</si>
  <si>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</si>
  <si>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</si>
  <si>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</si>
  <si>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</si>
  <si>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</si>
  <si>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</si>
  <si>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</si>
  <si>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</si>
  <si>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</si>
  <si>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</si>
  <si>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</si>
  <si>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</si>
  <si>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</si>
  <si>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</si>
  <si>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</si>
  <si>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</si>
  <si>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</si>
  <si>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</si>
  <si>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</si>
  <si>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</si>
  <si>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</si>
  <si>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</si>
  <si>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</si>
  <si>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</si>
  <si>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</si>
  <si>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</si>
  <si>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</si>
  <si>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</si>
  <si>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</si>
  <si>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</si>
  <si>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</si>
  <si>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</si>
  <si>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</si>
  <si>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</si>
  <si>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</si>
  <si>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</si>
  <si>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</si>
  <si>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</si>
  <si>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</si>
  <si>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</si>
  <si>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</si>
  <si>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</si>
  <si>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</si>
  <si>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</si>
  <si>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</si>
  <si>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</si>
  <si>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</si>
  <si>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</si>
  <si>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</si>
  <si>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</si>
  <si>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</si>
  <si>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</si>
  <si>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</si>
  <si>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</si>
  <si>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</si>
  <si>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</si>
  <si>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</si>
  <si>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</si>
  <si>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</si>
  <si>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</si>
  <si>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</si>
  <si>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</si>
  <si>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</si>
  <si>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</si>
  <si>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</si>
  <si>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</si>
  <si>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</si>
  <si>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</si>
  <si>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</si>
  <si>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</si>
  <si>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</si>
  <si>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</si>
  <si>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</si>
  <si>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</si>
  <si>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</si>
  <si>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</si>
  <si>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</si>
  <si>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</si>
  <si>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</si>
  <si>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</si>
  <si>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</si>
  <si>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</si>
  <si>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</si>
  <si>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</si>
  <si>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</si>
  <si>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</si>
  <si>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</si>
  <si>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</si>
  <si>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</si>
  <si>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</si>
  <si>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</si>
  <si>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</si>
  <si>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</si>
  <si>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</si>
  <si>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</si>
  <si>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</si>
  <si>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</si>
  <si>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</si>
  <si>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</si>
  <si>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</si>
  <si>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</si>
  <si>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</si>
  <si>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</si>
  <si>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</si>
  <si>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</si>
  <si>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</si>
  <si>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</si>
  <si>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</si>
  <si>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</si>
  <si>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</si>
  <si>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</si>
  <si>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</si>
  <si>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</si>
  <si>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</si>
  <si>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</si>
  <si>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</si>
  <si>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</si>
  <si>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</si>
  <si>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</si>
  <si>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</si>
  <si>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</si>
  <si>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</si>
  <si>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</si>
  <si>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</si>
  <si>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</si>
  <si>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</si>
  <si>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</si>
  <si>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</si>
  <si>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</si>
  <si>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</si>
  <si>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</si>
  <si>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</si>
  <si>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</si>
  <si>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</si>
  <si>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</si>
  <si>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</si>
  <si>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</si>
  <si>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</si>
  <si>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</si>
  <si>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</si>
  <si>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</si>
  <si>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</si>
  <si>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</si>
  <si>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</si>
  <si>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</si>
  <si>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</si>
  <si>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</si>
  <si>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</si>
  <si>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</si>
  <si>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</si>
  <si>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</si>
  <si>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</si>
  <si>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</si>
  <si>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</si>
  <si>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</si>
  <si>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</si>
  <si>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</si>
  <si>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</si>
  <si>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</si>
  <si>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</si>
  <si>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</si>
  <si>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</si>
  <si>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</si>
  <si>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</si>
  <si>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</si>
  <si>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</si>
  <si>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</si>
  <si>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</si>
  <si>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</si>
  <si>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</si>
  <si>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</si>
  <si>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</si>
  <si>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</si>
  <si>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</si>
  <si>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</si>
  <si>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</si>
  <si>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</si>
  <si>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</si>
  <si>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</si>
  <si>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</si>
  <si>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</si>
  <si>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</si>
  <si>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</si>
  <si>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</si>
  <si>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</si>
  <si>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</si>
  <si>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</si>
  <si>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</si>
  <si>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</si>
  <si>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</si>
  <si>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</si>
  <si>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</si>
  <si>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</si>
  <si>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</si>
  <si>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</si>
  <si>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</si>
  <si>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</si>
  <si>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</si>
  <si>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</si>
  <si>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</si>
  <si>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</si>
  <si>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</si>
  <si>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</si>
  <si>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</si>
  <si>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</si>
  <si>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</si>
  <si>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</si>
  <si>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</si>
  <si>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</si>
  <si>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</si>
  <si>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</si>
  <si>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</si>
  <si>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</si>
  <si>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</si>
  <si>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</si>
  <si>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</si>
  <si>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</si>
  <si>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</si>
  <si>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</si>
  <si>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</si>
  <si>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</si>
  <si>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</si>
  <si>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</si>
  <si>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</si>
  <si>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</si>
  <si>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</si>
  <si>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</si>
  <si>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</si>
  <si>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</si>
  <si>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</si>
  <si>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</si>
  <si>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</si>
  <si>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</si>
  <si>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</si>
  <si>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</si>
  <si>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</si>
  <si>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</si>
  <si>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</si>
  <si>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</si>
  <si>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</si>
  <si>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</si>
  <si>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</si>
  <si>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</si>
  <si>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</si>
  <si>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</si>
  <si>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</si>
  <si>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</si>
  <si>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</si>
  <si>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</si>
  <si>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</si>
  <si>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</si>
  <si>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</si>
  <si>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</si>
  <si>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</si>
  <si>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</si>
  <si>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</si>
  <si>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</si>
  <si>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</si>
  <si>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</si>
  <si>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</si>
  <si>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</si>
  <si>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</si>
  <si>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</si>
  <si>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</si>
  <si>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</si>
  <si>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</si>
  <si>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</si>
  <si>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</si>
  <si>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</si>
  <si>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</si>
  <si>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</si>
  <si>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</si>
  <si>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</si>
  <si>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</si>
  <si>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</si>
  <si>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</si>
  <si>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</si>
  <si>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</si>
  <si>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</si>
  <si>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</si>
  <si>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</si>
  <si>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</si>
  <si>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</si>
  <si>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</si>
  <si>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</si>
  <si>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</si>
  <si>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</si>
  <si>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</si>
  <si>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</si>
  <si>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</si>
  <si>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</si>
  <si>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</si>
  <si>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</si>
  <si>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</si>
  <si>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</si>
  <si>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</si>
  <si>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</si>
  <si>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</si>
  <si>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</si>
  <si>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</si>
  <si>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</si>
  <si>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</si>
  <si>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</si>
  <si>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</si>
  <si>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</si>
  <si>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</si>
  <si>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</si>
  <si>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</si>
  <si>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</si>
  <si>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</si>
  <si>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</si>
  <si>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</si>
  <si>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</si>
  <si>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</si>
  <si>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</si>
  <si>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</si>
  <si>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</si>
  <si>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</si>
  <si>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</si>
  <si>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</si>
  <si>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</si>
  <si>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</si>
  <si>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</si>
  <si>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</si>
  <si>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</si>
  <si>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</si>
  <si>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</si>
  <si>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</si>
  <si>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</si>
  <si>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</si>
  <si>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</si>
  <si>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</si>
  <si>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</si>
  <si>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</si>
  <si>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</si>
  <si>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</si>
  <si>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</si>
  <si>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</si>
  <si>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</si>
  <si>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</si>
  <si>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</si>
  <si>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</si>
  <si>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</si>
  <si>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</si>
  <si>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</si>
  <si>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</si>
  <si>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</si>
  <si>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</si>
  <si>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</si>
  <si>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</si>
  <si>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</si>
  <si>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</si>
  <si>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</si>
  <si>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</si>
  <si>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</si>
  <si>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</si>
  <si>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</si>
  <si>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</si>
  <si>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</si>
  <si>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</si>
  <si>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</si>
  <si>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</si>
  <si>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</si>
  <si>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</si>
  <si>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</si>
  <si>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</si>
  <si>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</si>
  <si>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</si>
  <si>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</si>
  <si>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</si>
  <si>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</si>
  <si>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</si>
  <si>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</si>
  <si>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</si>
  <si>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</si>
  <si>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</si>
  <si>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</si>
  <si>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</si>
  <si>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</si>
  <si>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</si>
  <si>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</si>
  <si>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</si>
  <si>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</si>
  <si>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</si>
  <si>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</si>
  <si>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</si>
  <si>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</si>
  <si>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</si>
  <si>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</si>
  <si>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</si>
  <si>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</si>
  <si>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</si>
  <si>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</si>
  <si>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</si>
  <si>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</si>
  <si>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</si>
  <si>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</si>
  <si>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</si>
  <si>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</si>
  <si>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</si>
  <si>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</si>
  <si>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</si>
  <si>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</si>
  <si>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</si>
  <si>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</si>
  <si>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</si>
  <si>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</si>
  <si>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</si>
  <si>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</si>
  <si>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</si>
  <si>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</si>
  <si>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</si>
  <si>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</si>
  <si>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</si>
  <si>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</si>
  <si>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</si>
  <si>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</si>
  <si>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</si>
  <si>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</si>
  <si>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</si>
  <si>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</si>
  <si>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</si>
  <si>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</si>
  <si>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</si>
  <si>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</si>
  <si>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</si>
  <si>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</si>
  <si>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</si>
  <si>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</si>
  <si>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</si>
  <si>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</si>
  <si>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</si>
  <si>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</si>
  <si>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</si>
  <si>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</si>
  <si>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</si>
  <si>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</si>
  <si>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</si>
  <si>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</si>
  <si>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</si>
  <si>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</si>
  <si>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</si>
  <si>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</si>
  <si>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</si>
  <si>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</si>
  <si>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</si>
  <si>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</si>
  <si>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</si>
  <si>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</si>
  <si>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</si>
  <si>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</si>
  <si>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</si>
  <si>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</si>
  <si>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</si>
  <si>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</si>
  <si>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</si>
  <si>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</si>
  <si>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</si>
  <si>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</si>
  <si>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</si>
  <si>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</si>
  <si>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</si>
  <si>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</si>
  <si>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</si>
  <si>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</si>
  <si>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</si>
  <si>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</si>
  <si>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</si>
  <si>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</si>
  <si>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</si>
  <si>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</si>
  <si>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</si>
  <si>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</si>
  <si>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</si>
  <si>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</si>
  <si>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</si>
  <si>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</si>
  <si>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</si>
  <si>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</si>
  <si>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</si>
  <si>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</si>
  <si>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</si>
  <si>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</si>
  <si>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</si>
  <si>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</si>
  <si>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</si>
  <si>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</si>
  <si>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</si>
  <si>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</si>
  <si>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</si>
  <si>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</si>
  <si>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</si>
  <si>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</si>
  <si>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</si>
  <si>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</si>
  <si>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</si>
  <si>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</si>
  <si>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</si>
  <si>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</si>
  <si>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</si>
  <si>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</si>
  <si>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</si>
  <si>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</si>
  <si>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</si>
  <si>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</si>
  <si>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</si>
  <si>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</si>
  <si>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</si>
  <si>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</si>
  <si>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</si>
  <si>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</si>
  <si>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</si>
  <si>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</si>
  <si>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</si>
  <si>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</si>
  <si>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</si>
  <si>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</si>
  <si>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</si>
  <si>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</si>
  <si>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</si>
  <si>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</si>
  <si>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</si>
  <si>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</si>
  <si>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</si>
  <si>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</si>
  <si>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</si>
  <si>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</si>
  <si>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</si>
  <si>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</si>
  <si>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</si>
  <si>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</si>
  <si>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</si>
  <si>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</si>
  <si>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</si>
  <si>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</si>
  <si>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</si>
  <si>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</si>
  <si>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</si>
  <si>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</si>
  <si>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</si>
  <si>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</si>
  <si>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</si>
  <si>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</si>
  <si>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</si>
  <si>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</si>
  <si>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</si>
  <si>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</si>
  <si>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</si>
  <si>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</si>
  <si>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</si>
  <si>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</si>
  <si>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</si>
  <si>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</si>
  <si>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</si>
  <si>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</si>
  <si>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</si>
  <si>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</si>
  <si>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</si>
  <si>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</si>
  <si>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</si>
  <si>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</si>
  <si>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</si>
  <si>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</si>
  <si>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</si>
  <si>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</si>
  <si>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</si>
  <si>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</si>
  <si>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</si>
  <si>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</si>
  <si>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</si>
  <si>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</si>
  <si>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</si>
  <si>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</si>
  <si>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</si>
  <si>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</si>
  <si>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</si>
  <si>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</si>
  <si>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</si>
  <si>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</si>
  <si>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</si>
  <si>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</si>
  <si>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</si>
  <si>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</si>
  <si>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</si>
  <si>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</si>
  <si>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</si>
  <si>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</si>
  <si>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</si>
  <si>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</si>
  <si>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</si>
  <si>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</si>
  <si>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</si>
  <si>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</si>
  <si>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</si>
  <si>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</si>
  <si>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</si>
  <si>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</si>
  <si>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</si>
  <si>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</si>
  <si>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</si>
  <si>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</si>
  <si>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</si>
  <si>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</si>
  <si>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</si>
  <si>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</si>
  <si>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</si>
  <si>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</si>
  <si>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</si>
  <si>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</si>
  <si>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</si>
  <si>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</si>
  <si>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</si>
  <si>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</si>
  <si>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</si>
  <si>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</si>
  <si>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</si>
  <si>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</si>
  <si>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</si>
  <si>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</si>
  <si>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</si>
  <si>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</si>
  <si>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</si>
  <si>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</si>
  <si>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</si>
  <si>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</si>
  <si>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</si>
  <si>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</si>
  <si>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</si>
  <si>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</si>
  <si>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</si>
  <si>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</si>
  <si>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</si>
  <si>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</si>
  <si>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</si>
  <si>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</si>
  <si>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</si>
  <si>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</si>
  <si>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</si>
  <si>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</si>
  <si>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</si>
  <si>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</si>
  <si>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</si>
  <si>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</si>
  <si>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</si>
  <si>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</si>
  <si>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</si>
  <si>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</si>
  <si>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</si>
  <si>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</si>
  <si>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</si>
  <si>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</si>
  <si>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</si>
  <si>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</si>
  <si>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</si>
  <si>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</si>
  <si>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</si>
  <si>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</si>
  <si>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</si>
  <si>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</si>
  <si>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</si>
  <si>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</si>
  <si>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</si>
  <si>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</si>
  <si>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</si>
  <si>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</si>
  <si>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</si>
  <si>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</si>
  <si>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</si>
  <si>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</si>
  <si>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</si>
  <si>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</si>
  <si>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</si>
  <si>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</si>
  <si>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</si>
  <si>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</si>
  <si>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</si>
  <si>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</si>
  <si>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</si>
  <si>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</si>
  <si>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</si>
  <si>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</si>
  <si>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</si>
  <si>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</si>
  <si>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</si>
  <si>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</si>
  <si>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</si>
  <si>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</si>
  <si>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</si>
  <si>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</si>
  <si>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</si>
  <si>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</si>
  <si>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</si>
  <si>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</si>
  <si>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</si>
  <si>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</si>
  <si>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</si>
  <si>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</si>
  <si>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</si>
  <si>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</si>
  <si>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</si>
  <si>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</si>
  <si>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</si>
  <si>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</si>
  <si>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</si>
  <si>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</si>
  <si>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</si>
  <si>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</si>
  <si>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</si>
  <si>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</si>
  <si>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</si>
  <si>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</si>
  <si>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</si>
  <si>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</si>
  <si>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</si>
  <si>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</si>
  <si>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</si>
  <si>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</si>
  <si>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</si>
  <si>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</si>
  <si>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</si>
  <si>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</si>
  <si>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</si>
  <si>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</si>
  <si>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</si>
  <si>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</si>
  <si>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</si>
  <si>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</si>
  <si>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</si>
  <si>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</si>
  <si>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</si>
  <si>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</si>
  <si>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</si>
  <si>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</si>
  <si>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</si>
  <si>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</si>
  <si>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</si>
  <si>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</si>
  <si>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</si>
  <si>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</si>
  <si>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</si>
  <si>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</si>
  <si>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</si>
  <si>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</si>
  <si>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</si>
  <si>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</si>
  <si>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</si>
  <si>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</si>
  <si>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</si>
  <si>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</si>
  <si>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</si>
  <si>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</si>
  <si>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</si>
  <si>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</si>
  <si>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</si>
  <si>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</si>
  <si>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</si>
  <si>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</si>
  <si>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</si>
  <si>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</si>
  <si>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</si>
  <si>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</si>
  <si>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</si>
  <si>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</si>
  <si>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</si>
  <si>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</si>
  <si>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</si>
  <si>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</si>
  <si>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</si>
  <si>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</si>
  <si>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</si>
  <si>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</si>
  <si>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</si>
  <si>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</si>
  <si>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</si>
  <si>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</si>
  <si>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</si>
  <si>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</si>
  <si>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</si>
  <si>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</si>
  <si>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</si>
  <si>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</si>
  <si>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</si>
  <si>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</si>
  <si>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</si>
  <si>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</si>
  <si>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</si>
  <si>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</si>
  <si>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</si>
  <si>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</si>
  <si>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</si>
  <si>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</si>
  <si>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</si>
  <si>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</si>
  <si>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</si>
  <si>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</si>
  <si>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</si>
  <si>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</si>
  <si>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</si>
  <si>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</si>
  <si>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</si>
  <si>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</si>
  <si>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</si>
  <si>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</si>
  <si>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</si>
  <si>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</si>
  <si>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</si>
  <si>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</si>
  <si>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</si>
  <si>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</si>
  <si>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</si>
  <si>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</si>
  <si>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</si>
  <si>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</si>
  <si>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</si>
  <si>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</si>
  <si>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</si>
  <si>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</si>
  <si>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</si>
  <si>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</si>
  <si>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</si>
  <si>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</si>
  <si>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</si>
  <si>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</si>
  <si>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</si>
  <si>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</si>
  <si>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</si>
  <si>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</si>
  <si>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</si>
  <si>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</si>
  <si>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</si>
  <si>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</si>
  <si>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</si>
  <si>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</si>
  <si>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</si>
  <si>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</si>
  <si>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</si>
  <si>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</si>
  <si>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</si>
  <si>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</si>
  <si>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</si>
  <si>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</si>
  <si>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</si>
  <si>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</si>
  <si>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</si>
  <si>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</si>
  <si>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</si>
  <si>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</si>
  <si>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</si>
  <si>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</si>
  <si>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</si>
  <si>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</si>
  <si>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</si>
  <si>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</si>
  <si>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</si>
  <si>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</si>
  <si>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</si>
  <si>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</si>
  <si>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</si>
  <si>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</si>
  <si>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</si>
  <si>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</si>
  <si>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</si>
  <si>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</si>
  <si>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</si>
  <si>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</si>
  <si>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</si>
  <si>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</si>
  <si>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</si>
  <si>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</si>
  <si>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</si>
  <si>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</si>
  <si>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</si>
  <si>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</si>
  <si>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</si>
  <si>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</si>
  <si>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</si>
  <si>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</si>
  <si>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</si>
  <si>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</si>
  <si>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</si>
  <si>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</si>
  <si>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</si>
  <si>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</si>
  <si>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</si>
  <si>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</si>
  <si>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</si>
  <si>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</si>
  <si>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</si>
  <si>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</si>
  <si>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</si>
  <si>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</si>
  <si>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</si>
  <si>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</si>
  <si>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</si>
  <si>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</si>
  <si>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</si>
  <si>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</si>
  <si>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</si>
  <si>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</si>
  <si>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</si>
  <si>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</si>
  <si>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</si>
  <si>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</si>
  <si>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</si>
  <si>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</si>
  <si>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</si>
  <si>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</si>
  <si>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</si>
  <si>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</si>
  <si>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</si>
  <si>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</si>
  <si>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</si>
  <si>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</si>
  <si>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</si>
  <si>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</si>
  <si>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</si>
  <si>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</si>
  <si>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</si>
  <si>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</si>
  <si>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</si>
  <si>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</si>
  <si>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</si>
  <si>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</si>
  <si>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</si>
  <si>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</si>
  <si>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</si>
  <si>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</si>
  <si>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</si>
  <si>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</si>
  <si>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</si>
  <si>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</si>
  <si>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</si>
  <si>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</si>
  <si>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</si>
  <si>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</si>
  <si>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</si>
  <si>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</si>
  <si>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</si>
  <si>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</si>
  <si>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</si>
  <si>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</si>
  <si>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</si>
  <si>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</si>
  <si>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</si>
  <si>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</si>
  <si>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</si>
  <si>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</si>
  <si>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</si>
  <si>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</si>
  <si>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</si>
  <si>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</si>
  <si>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</si>
  <si>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</si>
  <si>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</si>
  <si>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</si>
  <si>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</si>
  <si>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</si>
  <si>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</si>
  <si>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</si>
  <si>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</si>
  <si>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</si>
  <si>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</si>
  <si>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</si>
  <si>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</si>
  <si>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</si>
  <si>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</si>
  <si>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</si>
  <si>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</si>
  <si>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</si>
  <si>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</si>
  <si>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</si>
  <si>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</si>
  <si>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</si>
  <si>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</si>
  <si>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</si>
  <si>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</si>
  <si>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</si>
  <si>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</si>
  <si>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</si>
  <si>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</si>
  <si>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</si>
  <si>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</si>
  <si>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</si>
  <si>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</si>
  <si>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</si>
  <si>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</si>
  <si>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</si>
  <si>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</si>
  <si>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</si>
  <si>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</si>
  <si>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</si>
  <si>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</si>
  <si>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</si>
  <si>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</si>
  <si>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</si>
  <si>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</si>
  <si>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</si>
  <si>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</si>
  <si>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</si>
  <si>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</si>
  <si>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</si>
  <si>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</si>
  <si>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</si>
  <si>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</si>
  <si>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</si>
  <si>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</si>
  <si>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</si>
  <si>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</si>
  <si>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</si>
  <si>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</si>
  <si>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</si>
  <si>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</si>
  <si>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</si>
  <si>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</si>
  <si>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</si>
  <si>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</si>
  <si>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</si>
  <si>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</si>
  <si>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</si>
  <si>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</si>
  <si>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</si>
  <si>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</si>
  <si>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</si>
  <si>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</si>
  <si>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</si>
  <si>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</si>
  <si>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</si>
  <si>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</si>
  <si>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</si>
  <si>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</si>
  <si>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</si>
  <si>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</si>
  <si>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</si>
  <si>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</si>
  <si>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</si>
  <si>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</si>
  <si>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</si>
  <si>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</si>
  <si>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</si>
  <si>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</si>
  <si>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</si>
  <si>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</si>
  <si>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</si>
  <si>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</si>
  <si>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</si>
  <si>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</si>
  <si>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</si>
  <si>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</si>
  <si>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</si>
  <si>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</si>
  <si>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</si>
  <si>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</si>
  <si>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</si>
  <si>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</si>
  <si>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</si>
  <si>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</si>
  <si>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</si>
  <si>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</si>
  <si>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</si>
  <si>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</si>
  <si>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</si>
  <si>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</si>
  <si>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</si>
  <si>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</si>
  <si>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</si>
  <si>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</si>
  <si>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</si>
  <si>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</si>
  <si>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</si>
  <si>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</si>
  <si>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</si>
  <si>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</si>
  <si>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</si>
  <si>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</si>
  <si>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</si>
  <si>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</si>
  <si>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</si>
  <si>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</si>
  <si>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</si>
  <si>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</si>
  <si>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</si>
  <si>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</si>
  <si>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</si>
  <si>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</si>
  <si>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</si>
  <si>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</si>
  <si>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</si>
  <si>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</si>
  <si>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</si>
  <si>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</si>
  <si>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</si>
  <si>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</si>
  <si>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</si>
  <si>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</si>
  <si>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</si>
  <si>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</si>
  <si>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</si>
  <si>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</si>
  <si>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</si>
  <si>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</si>
  <si>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</si>
  <si>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</si>
  <si>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</si>
  <si>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</si>
  <si>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</si>
  <si>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</si>
  <si>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</si>
  <si>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</si>
  <si>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</si>
  <si>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</si>
  <si>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</si>
  <si>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</si>
  <si>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</si>
  <si>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</si>
  <si>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</si>
  <si>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</si>
  <si>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</si>
  <si>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</si>
  <si>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</si>
  <si>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</si>
  <si>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</si>
  <si>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</si>
  <si>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</si>
  <si>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</si>
  <si>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</si>
  <si>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</si>
  <si>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</si>
  <si>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</si>
  <si>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</si>
  <si>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</si>
  <si>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</si>
  <si>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</si>
  <si>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</si>
  <si>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</si>
  <si>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</si>
  <si>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</si>
  <si>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</si>
  <si>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</si>
  <si>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</si>
  <si>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</si>
  <si>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</si>
  <si>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</si>
  <si>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</si>
  <si>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</si>
  <si>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</si>
  <si>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</si>
  <si>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</si>
  <si>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</si>
  <si>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</si>
  <si>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</si>
  <si>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</si>
  <si>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</si>
  <si>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</si>
  <si>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</si>
  <si>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</si>
  <si>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</si>
  <si>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</si>
  <si>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</si>
  <si>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</si>
  <si>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</si>
  <si>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</si>
  <si>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</si>
  <si>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</si>
  <si>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</si>
  <si>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</si>
  <si>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</si>
  <si>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</si>
  <si>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</si>
  <si>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</si>
  <si>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</si>
  <si>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</si>
  <si>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</si>
  <si>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</si>
  <si>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</si>
  <si>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</si>
  <si>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</si>
  <si>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</si>
  <si>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</si>
  <si>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</si>
  <si>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</si>
  <si>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</si>
  <si>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</si>
  <si>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</si>
  <si>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</si>
  <si>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</si>
  <si>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</si>
  <si>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</si>
  <si>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</si>
  <si>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</si>
  <si>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</si>
  <si>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</si>
  <si>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</si>
  <si>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</si>
  <si>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</si>
  <si>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</si>
  <si>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</si>
  <si>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</si>
  <si>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</si>
  <si>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</si>
  <si>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</si>
  <si>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</si>
  <si>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</si>
  <si>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</si>
  <si>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</si>
  <si>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</si>
  <si>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</si>
  <si>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</si>
  <si>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</si>
  <si>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</si>
  <si>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</si>
  <si>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</si>
  <si>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</si>
  <si>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</si>
  <si>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</si>
  <si>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</si>
  <si>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</si>
  <si>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</si>
  <si>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</si>
  <si>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</si>
  <si>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</si>
  <si>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</si>
  <si>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</si>
  <si>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</si>
  <si>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</si>
  <si>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</si>
  <si>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</si>
  <si>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</si>
  <si>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</si>
  <si>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</si>
  <si>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</si>
  <si>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</si>
  <si>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</si>
  <si>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</si>
  <si>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</si>
  <si>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</si>
  <si>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</si>
  <si>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</si>
  <si>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</si>
  <si>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</si>
  <si>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</si>
  <si>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</si>
  <si>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</si>
  <si>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</si>
  <si>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</si>
  <si>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</si>
  <si>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</si>
  <si>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</si>
  <si>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</si>
  <si>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</si>
  <si>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</si>
  <si>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</si>
  <si>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</si>
  <si>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</si>
  <si>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</si>
  <si>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</si>
  <si>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</si>
  <si>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</si>
  <si>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</si>
  <si>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</si>
  <si>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</si>
  <si>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</si>
  <si>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</si>
  <si>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</si>
  <si>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</si>
  <si>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</si>
  <si>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</si>
  <si>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</si>
  <si>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</si>
  <si>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</si>
  <si>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</si>
  <si>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</si>
  <si>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</si>
  <si>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</si>
  <si>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</si>
  <si>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</si>
  <si>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</si>
  <si>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</si>
  <si>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</si>
  <si>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</si>
  <si>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</si>
  <si>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</si>
  <si>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</si>
  <si>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</si>
  <si>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</si>
  <si>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</si>
  <si>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</si>
  <si>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</si>
  <si>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</si>
  <si>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</si>
  <si>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</si>
  <si>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</si>
  <si>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</si>
  <si>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</si>
  <si>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</si>
  <si>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</si>
  <si>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</si>
  <si>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</si>
  <si>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</si>
  <si>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</si>
  <si>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</si>
  <si>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</si>
  <si>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</si>
  <si>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</si>
  <si>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</si>
  <si>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</si>
  <si>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</si>
  <si>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</si>
  <si>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</si>
  <si>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</si>
  <si>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</si>
  <si>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</si>
  <si>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</si>
  <si>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</si>
  <si>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</si>
  <si>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</si>
  <si>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</si>
  <si>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</si>
  <si>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</si>
  <si>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</si>
  <si>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</si>
  <si>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</si>
  <si>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</si>
  <si>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</si>
  <si>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</si>
  <si>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</si>
  <si>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</si>
  <si>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</si>
  <si>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</si>
  <si>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</si>
  <si>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</si>
  <si>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</si>
  <si>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</si>
  <si>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</si>
  <si>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</si>
  <si>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</si>
  <si>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</si>
  <si>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</si>
  <si>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</si>
  <si>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</si>
  <si>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</si>
  <si>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</si>
  <si>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</si>
  <si>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</si>
  <si>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</si>
  <si>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</si>
  <si>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</si>
  <si>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</si>
  <si>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</si>
  <si>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</si>
  <si>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</si>
  <si>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</si>
  <si>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</si>
  <si>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</si>
  <si>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</si>
  <si>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</si>
  <si>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</si>
  <si>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</si>
  <si>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</si>
  <si>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</si>
  <si>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</si>
  <si>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</si>
  <si>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</si>
  <si>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</si>
  <si>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</si>
  <si>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</si>
  <si>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</si>
  <si>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</si>
  <si>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</si>
  <si>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</si>
  <si>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</si>
  <si>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</si>
  <si>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</si>
  <si>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</si>
  <si>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</si>
  <si>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</si>
  <si>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</si>
  <si>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</si>
  <si>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</si>
  <si>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</si>
  <si>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</si>
  <si>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</si>
  <si>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</si>
  <si>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</si>
  <si>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</si>
  <si>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</si>
  <si>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</si>
  <si>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</si>
  <si>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</si>
  <si>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</si>
  <si>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</si>
  <si>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</si>
  <si>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</si>
  <si>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</si>
  <si>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</si>
  <si>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</si>
  <si>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</si>
  <si>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</si>
  <si>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</si>
  <si>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</si>
  <si>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</si>
  <si>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</si>
  <si>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</si>
  <si>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</si>
  <si>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</si>
  <si>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</si>
  <si>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</si>
  <si>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</si>
  <si>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</si>
  <si>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</si>
  <si>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</si>
  <si>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</si>
  <si>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</si>
  <si>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</si>
  <si>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</si>
  <si>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</si>
  <si>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</si>
  <si>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</si>
  <si>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</si>
  <si>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</si>
  <si>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</si>
  <si>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</si>
  <si>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</si>
  <si>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</si>
  <si>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</si>
  <si>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</si>
  <si>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</si>
  <si>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</si>
  <si>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</si>
  <si>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</si>
  <si>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</si>
  <si>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</si>
  <si>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</si>
  <si>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</si>
  <si>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</si>
  <si>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</si>
  <si>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</si>
  <si>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</si>
  <si>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</si>
  <si>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</si>
  <si>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</si>
  <si>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</si>
  <si>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</si>
  <si>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</si>
  <si>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</si>
  <si>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</si>
  <si>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</si>
  <si>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</si>
  <si>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</si>
  <si>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</si>
  <si>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</si>
  <si>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</si>
  <si>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</si>
  <si>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</si>
  <si>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</si>
  <si>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</si>
  <si>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</si>
  <si>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</si>
  <si>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</si>
  <si>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</si>
  <si>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</si>
  <si>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</si>
  <si>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</si>
  <si>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</si>
  <si>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</si>
  <si>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</si>
  <si>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</si>
  <si>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</si>
  <si>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</si>
  <si>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</si>
  <si>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</si>
  <si>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</si>
  <si>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</si>
  <si>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</si>
  <si>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</si>
  <si>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</si>
  <si>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</si>
  <si>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</si>
  <si>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</si>
  <si>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</si>
  <si>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</si>
  <si>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</si>
  <si>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</si>
  <si>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</si>
  <si>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</si>
  <si>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</si>
  <si>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</si>
  <si>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</si>
  <si>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</si>
  <si>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</si>
  <si>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</si>
  <si>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</si>
  <si>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</si>
  <si>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</si>
  <si>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</si>
  <si>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</si>
  <si>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</si>
  <si>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</si>
  <si>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</si>
  <si>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</si>
  <si>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</si>
  <si>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</si>
  <si>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</si>
  <si>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</si>
  <si>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</si>
  <si>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</si>
  <si>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</si>
  <si>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</si>
  <si>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</si>
  <si>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</si>
  <si>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</si>
  <si>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</si>
  <si>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</si>
  <si>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</si>
  <si>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</si>
  <si>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</si>
  <si>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</si>
  <si>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</si>
  <si>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</si>
  <si>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</si>
  <si>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</si>
  <si>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</si>
  <si>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</si>
  <si>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</si>
  <si>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</si>
  <si>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</si>
  <si>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</si>
  <si>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</si>
  <si>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</si>
  <si>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</si>
  <si>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</si>
  <si>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</si>
  <si>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</si>
  <si>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</si>
  <si>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</si>
  <si>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</si>
  <si>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</si>
  <si>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</si>
  <si>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</si>
  <si>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</si>
  <si>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</si>
  <si>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</si>
  <si>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</si>
  <si>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</si>
  <si>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</si>
  <si>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</si>
  <si>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</si>
  <si>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</si>
  <si>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</si>
  <si>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</si>
  <si>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</si>
  <si>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</si>
  <si>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</si>
  <si>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</si>
  <si>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</si>
  <si>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</si>
  <si>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</si>
  <si>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</si>
  <si>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</si>
  <si>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</si>
  <si>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</si>
  <si>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</si>
  <si>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</si>
  <si>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</si>
  <si>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</si>
  <si>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</si>
  <si>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</si>
  <si>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</si>
  <si>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</si>
  <si>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</si>
  <si>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</si>
  <si>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</si>
  <si>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</si>
  <si>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</si>
  <si>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</si>
  <si>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</si>
  <si>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</si>
  <si>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</si>
  <si>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</si>
  <si>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</si>
  <si>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</si>
  <si>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</si>
  <si>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</si>
  <si>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</si>
  <si>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</si>
  <si>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</si>
  <si>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</si>
  <si>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</si>
  <si>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</si>
  <si>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</si>
  <si>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</si>
  <si>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</si>
  <si>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</si>
  <si>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</si>
  <si>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</si>
  <si>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</si>
  <si>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</si>
  <si>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</si>
  <si>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</si>
  <si>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</si>
  <si>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</si>
  <si>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</si>
  <si>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</si>
  <si>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</si>
  <si>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</si>
  <si>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</si>
  <si>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</si>
  <si>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</si>
  <si>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</si>
  <si>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</si>
  <si>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</si>
  <si>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</si>
  <si>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</si>
  <si>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</si>
  <si>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</si>
  <si>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</si>
  <si>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</si>
  <si>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</si>
  <si>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</si>
  <si>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</si>
  <si>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</si>
  <si>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</si>
  <si>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</si>
  <si>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</si>
  <si>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</si>
  <si>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</si>
  <si>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</si>
  <si>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</si>
  <si>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</si>
  <si>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</si>
  <si>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</si>
  <si>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</si>
  <si>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</si>
  <si>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</si>
  <si>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</si>
  <si>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</si>
  <si>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</si>
  <si>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</si>
  <si>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</si>
  <si>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</si>
  <si>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</si>
  <si>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</si>
  <si>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</si>
  <si>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</si>
  <si>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</si>
  <si>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</si>
  <si>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</si>
  <si>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</si>
  <si>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</si>
  <si>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</si>
  <si>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</si>
  <si>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</si>
  <si>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</si>
  <si>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</si>
  <si>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</si>
  <si>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</si>
  <si>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</si>
  <si>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</si>
  <si>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</si>
  <si>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</si>
  <si>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</si>
  <si>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</si>
  <si>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</si>
  <si>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</si>
  <si>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</si>
  <si>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</si>
  <si>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</si>
  <si>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</si>
  <si>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</si>
  <si>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</si>
  <si>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</si>
  <si>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</si>
  <si>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</si>
  <si>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</si>
  <si>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</si>
  <si>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</si>
  <si>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</si>
  <si>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</si>
  <si>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</si>
  <si>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</si>
  <si>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</si>
  <si>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</si>
  <si>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</si>
  <si>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</si>
  <si>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</si>
  <si>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</si>
  <si>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</si>
  <si>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</si>
  <si>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</si>
  <si>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</si>
  <si>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</si>
  <si>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</si>
  <si>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</si>
  <si>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</si>
  <si>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</si>
  <si>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</si>
  <si>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</si>
  <si>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</si>
  <si>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</si>
  <si>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</si>
  <si>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</si>
  <si>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</si>
  <si>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</si>
  <si>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</si>
  <si>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</si>
  <si>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</si>
  <si>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</si>
  <si>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</si>
  <si>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</si>
  <si>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</si>
  <si>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</si>
  <si>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</si>
  <si>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</si>
  <si>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</si>
  <si>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</si>
  <si>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</si>
  <si>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</si>
  <si>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</si>
  <si>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</si>
  <si>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</si>
  <si>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</si>
  <si>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</si>
  <si>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</si>
  <si>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</si>
  <si>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</si>
  <si>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</si>
  <si>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</si>
  <si>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</si>
  <si>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</si>
  <si>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</si>
  <si>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</si>
  <si>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</si>
  <si>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</si>
  <si>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</si>
  <si>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</si>
  <si>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</si>
  <si>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</si>
  <si>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</si>
  <si>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</si>
  <si>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</si>
  <si>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</si>
  <si>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</si>
  <si>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</si>
  <si>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</si>
  <si>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</si>
  <si>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</si>
  <si>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</si>
  <si>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</si>
  <si>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</si>
  <si>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</si>
  <si>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</si>
  <si>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</si>
  <si>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</si>
  <si>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</si>
  <si>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</si>
  <si>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</si>
  <si>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</si>
  <si>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</si>
  <si>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</si>
  <si>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</si>
  <si>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</si>
  <si>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</si>
  <si>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</si>
  <si>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</si>
  <si>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</si>
  <si>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</si>
  <si>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</si>
  <si>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</si>
  <si>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</si>
  <si>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</si>
  <si>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</si>
  <si>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</si>
  <si>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</si>
  <si>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</si>
  <si>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</si>
  <si>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</si>
  <si>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</si>
  <si>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</si>
  <si>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</si>
  <si>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</si>
  <si>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</si>
  <si>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</si>
  <si>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</si>
  <si>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</si>
  <si>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</si>
  <si>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</si>
  <si>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</si>
  <si>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</si>
  <si>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</si>
  <si>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</si>
  <si>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</si>
  <si>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</si>
  <si>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</si>
  <si>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</si>
  <si>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</si>
  <si>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</si>
  <si>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</si>
  <si>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</si>
  <si>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</si>
  <si>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</si>
  <si>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</si>
  <si>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</si>
  <si>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</si>
  <si>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</si>
  <si>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</si>
  <si>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</si>
  <si>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</si>
  <si>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</si>
  <si>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</si>
  <si>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</si>
  <si>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</si>
  <si>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</si>
  <si>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</si>
  <si>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</si>
  <si>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</si>
  <si>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</si>
  <si>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</si>
  <si>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</si>
  <si>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</si>
  <si>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</si>
  <si>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</si>
  <si>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</si>
  <si>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</si>
  <si>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</si>
  <si>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</si>
  <si>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</si>
  <si>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</si>
  <si>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</si>
  <si>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</si>
  <si>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</si>
  <si>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</si>
  <si>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</si>
  <si>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</si>
  <si>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</si>
  <si>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</si>
  <si>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</si>
  <si>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</si>
  <si>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</si>
  <si>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</si>
  <si>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</si>
  <si>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</si>
  <si>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</si>
  <si>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</si>
  <si>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</si>
  <si>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</si>
  <si>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</si>
  <si>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</si>
  <si>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</si>
  <si>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</si>
  <si>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</si>
  <si>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</si>
  <si>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</si>
  <si>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</si>
  <si>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</si>
  <si>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</si>
  <si>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</si>
  <si>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</si>
  <si>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</si>
  <si>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</si>
  <si>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</si>
  <si>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</si>
  <si>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</si>
  <si>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</si>
  <si>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</si>
  <si>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</si>
  <si>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</si>
  <si>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</si>
  <si>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</si>
  <si>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</si>
  <si>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</si>
  <si>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</si>
  <si>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</si>
  <si>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</si>
  <si>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</si>
  <si>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</si>
  <si>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</si>
  <si>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</si>
  <si>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</si>
  <si>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</si>
  <si>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</si>
  <si>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</si>
  <si>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</si>
  <si>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</si>
  <si>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</si>
  <si>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</si>
  <si>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</si>
  <si>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</si>
  <si>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</si>
  <si>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</si>
  <si>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</si>
  <si>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</si>
  <si>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</si>
  <si>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</si>
  <si>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</si>
  <si>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</si>
  <si>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</si>
  <si>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</si>
  <si>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</si>
  <si>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</si>
  <si>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</si>
  <si>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</si>
  <si>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</si>
  <si>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</si>
  <si>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</si>
  <si>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</si>
  <si>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</si>
  <si>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</si>
  <si>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</si>
  <si>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</si>
  <si>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</si>
  <si>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</si>
  <si>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</si>
  <si>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</si>
  <si>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</si>
  <si>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</si>
  <si>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</si>
  <si>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</si>
  <si>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</si>
  <si>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</si>
  <si>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</si>
  <si>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</si>
  <si>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</si>
  <si>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</si>
  <si>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</si>
  <si>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</si>
  <si>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</si>
  <si>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</si>
  <si>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</si>
  <si>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</si>
  <si>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</si>
  <si>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</si>
  <si>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</si>
  <si>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</si>
  <si>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</si>
  <si>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</si>
  <si>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</si>
  <si>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</si>
  <si>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</si>
  <si>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</si>
  <si>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</si>
  <si>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</si>
  <si>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</si>
  <si>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</si>
  <si>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</si>
  <si>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</si>
  <si>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</si>
  <si>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</si>
  <si>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</si>
  <si>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</si>
  <si>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</si>
  <si>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</si>
  <si>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</si>
  <si>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</si>
  <si>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</si>
  <si>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</si>
  <si>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</si>
  <si>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</si>
  <si>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</si>
  <si>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</si>
  <si>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</si>
  <si>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</si>
  <si>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</si>
  <si>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</si>
  <si>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</si>
  <si>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</si>
  <si>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</si>
  <si>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</si>
  <si>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</si>
  <si>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</si>
  <si>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</si>
  <si>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</si>
  <si>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</si>
  <si>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</si>
  <si>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</si>
  <si>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</si>
  <si>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</si>
  <si>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</si>
  <si>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</si>
  <si>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</si>
  <si>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</si>
  <si>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</si>
  <si>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</si>
  <si>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</si>
  <si>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</si>
  <si>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</si>
  <si>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</si>
  <si>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</si>
  <si>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</si>
  <si>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</si>
  <si>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</si>
  <si>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</si>
  <si>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</si>
  <si>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</si>
  <si>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</si>
  <si>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</si>
  <si>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</si>
  <si>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</si>
  <si>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</si>
  <si>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</si>
  <si>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</si>
  <si>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</si>
  <si>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</si>
  <si>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</si>
  <si>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</si>
  <si>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</si>
  <si>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</si>
  <si>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</si>
  <si>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</si>
  <si>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</si>
  <si>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</si>
  <si>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</si>
  <si>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</si>
  <si>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</si>
  <si>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</si>
  <si>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</si>
  <si>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</si>
  <si>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</si>
  <si>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</si>
  <si>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</si>
  <si>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</si>
  <si>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</si>
  <si>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</si>
  <si>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</si>
  <si>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</si>
  <si>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</si>
  <si>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</si>
  <si>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</si>
  <si>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</si>
  <si>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</si>
  <si>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</si>
  <si>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</si>
  <si>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</si>
  <si>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</si>
  <si>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</si>
  <si>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</si>
  <si>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</si>
  <si>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</si>
  <si>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</si>
  <si>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</si>
  <si>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</si>
  <si>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</si>
  <si>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</si>
  <si>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</si>
  <si>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</si>
  <si>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</si>
  <si>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</si>
  <si>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</si>
  <si>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</si>
  <si>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</si>
  <si>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</si>
  <si>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</si>
  <si>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</si>
  <si>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</si>
  <si>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</si>
  <si>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</si>
  <si>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</si>
  <si>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</si>
  <si>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</si>
  <si>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</si>
  <si>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</si>
  <si>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</si>
  <si>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</si>
  <si>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</si>
  <si>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</si>
  <si>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</si>
  <si>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</si>
  <si>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</si>
  <si>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</si>
  <si>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</si>
  <si>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</si>
  <si>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</si>
  <si>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</si>
  <si>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</si>
  <si>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</si>
  <si>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</si>
  <si>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</si>
  <si>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</si>
  <si>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</si>
  <si>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</si>
  <si>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</si>
  <si>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</si>
  <si>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</si>
  <si>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</si>
  <si>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</si>
  <si>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</si>
  <si>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</si>
  <si>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</si>
  <si>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</si>
  <si>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</si>
  <si>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</si>
  <si>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</si>
  <si>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</si>
  <si>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</si>
  <si>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</si>
  <si>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</si>
  <si>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</si>
  <si>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</si>
  <si>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</si>
  <si>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</si>
  <si>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</si>
  <si>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</si>
  <si>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</si>
  <si>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</si>
  <si>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</si>
  <si>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</si>
  <si>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</si>
  <si>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</si>
  <si>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</si>
  <si>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</si>
  <si>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</si>
  <si>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</si>
  <si>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</si>
  <si>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</si>
  <si>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</si>
  <si>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</si>
  <si>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</si>
  <si>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</si>
  <si>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</si>
  <si>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</si>
  <si>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</si>
  <si>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</si>
  <si>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</si>
  <si>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</si>
  <si>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</si>
  <si>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</si>
  <si>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</si>
  <si>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</si>
  <si>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</si>
  <si>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</si>
  <si>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</si>
  <si>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</si>
  <si>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</si>
  <si>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</si>
  <si>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</si>
  <si>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</si>
  <si>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</si>
  <si>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</si>
  <si>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</si>
  <si>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</si>
  <si>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</si>
  <si>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</si>
  <si>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</si>
  <si>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</si>
  <si>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</si>
  <si>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</si>
  <si>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</si>
  <si>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</si>
  <si>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</si>
  <si>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</si>
  <si>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</si>
  <si>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</si>
  <si>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</si>
  <si>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</si>
  <si>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</si>
  <si>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</si>
  <si>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</si>
  <si>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</si>
  <si>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</si>
  <si>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</si>
  <si>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</si>
  <si>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</si>
  <si>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</si>
  <si>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</si>
  <si>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</si>
  <si>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</si>
  <si>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</si>
  <si>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</si>
  <si>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</si>
  <si>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</si>
  <si>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</si>
  <si>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</si>
  <si>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</si>
  <si>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</si>
  <si>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</si>
  <si>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</si>
  <si>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</si>
  <si>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</si>
  <si>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</si>
  <si>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</si>
  <si>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</si>
  <si>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</si>
  <si>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</si>
  <si>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</si>
  <si>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</si>
  <si>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</si>
  <si>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</si>
  <si>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</si>
  <si>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</si>
  <si>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</si>
  <si>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</si>
  <si>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</si>
  <si>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</si>
  <si>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</si>
  <si>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</si>
  <si>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</si>
  <si>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</si>
  <si>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</si>
  <si>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</si>
  <si>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</si>
  <si>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</si>
  <si>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</si>
  <si>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</si>
  <si>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</si>
  <si>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</si>
  <si>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</si>
  <si>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</si>
  <si>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</si>
  <si>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</si>
  <si>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</si>
  <si>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</si>
  <si>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</si>
  <si>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</si>
  <si>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</si>
  <si>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</si>
  <si>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</si>
  <si>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</si>
  <si>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</si>
  <si>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</si>
  <si>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</si>
  <si>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</si>
  <si>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</si>
  <si>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</si>
  <si>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</si>
  <si>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</si>
  <si>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</si>
  <si>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</si>
  <si>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</si>
  <si>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</si>
  <si>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</si>
  <si>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</si>
  <si>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</si>
  <si>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</si>
  <si>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</si>
  <si>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</si>
  <si>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</si>
  <si>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</si>
  <si>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</si>
  <si>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</si>
  <si>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</si>
  <si>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</si>
  <si>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</si>
  <si>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</si>
  <si>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</si>
  <si>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</si>
  <si>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</si>
  <si>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</si>
  <si>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</si>
  <si>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</si>
  <si>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</si>
  <si>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</si>
  <si>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</si>
  <si>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</si>
  <si>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</si>
  <si>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</si>
  <si>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</si>
  <si>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</si>
  <si>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</si>
  <si>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</si>
  <si>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</si>
  <si>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</si>
  <si>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</si>
  <si>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</si>
  <si>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</si>
  <si>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</si>
  <si>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</si>
  <si>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</si>
  <si>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</si>
  <si>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</si>
  <si>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</si>
  <si>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</si>
  <si>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</si>
  <si>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</si>
  <si>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</si>
  <si>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</si>
  <si>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</si>
  <si>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</si>
  <si>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</si>
  <si>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</si>
  <si>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</si>
  <si>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</si>
  <si>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</si>
  <si>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</si>
  <si>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</si>
  <si>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</si>
  <si>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</si>
  <si>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</si>
  <si>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</si>
  <si>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</si>
  <si>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</si>
  <si>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</si>
  <si>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</si>
  <si>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</si>
  <si>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</si>
  <si>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</si>
  <si>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</si>
  <si>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</si>
  <si>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</si>
  <si>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</si>
  <si>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</si>
  <si>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</si>
  <si>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</si>
  <si>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</si>
  <si>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</si>
  <si>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</si>
  <si>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</si>
  <si>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</si>
  <si>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</si>
  <si>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</si>
  <si>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</si>
  <si>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</si>
  <si>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</si>
  <si>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</si>
  <si>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</si>
  <si>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</si>
  <si>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</si>
  <si>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</si>
  <si>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</si>
  <si>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</si>
  <si>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</si>
  <si>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</si>
  <si>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</si>
  <si>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</si>
  <si>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</si>
  <si>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</si>
  <si>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</si>
  <si>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</si>
  <si>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</si>
  <si>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</si>
  <si>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</si>
  <si>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</si>
  <si>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</si>
  <si>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</si>
  <si>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</si>
  <si>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</si>
  <si>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</si>
  <si>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</si>
  <si>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</si>
  <si>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</si>
  <si>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</si>
  <si>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</si>
  <si>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</si>
  <si>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</si>
  <si>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</si>
  <si>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</si>
  <si>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</si>
  <si>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</si>
  <si>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</si>
  <si>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</si>
  <si>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</si>
  <si>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</si>
  <si>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</si>
  <si>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</si>
  <si>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</si>
  <si>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</si>
  <si>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</si>
  <si>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</si>
  <si>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</si>
  <si>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</si>
  <si>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</si>
  <si>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</si>
  <si>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</si>
  <si>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</si>
  <si>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</si>
  <si>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</si>
  <si>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</si>
  <si>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</si>
  <si>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</si>
  <si>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</si>
  <si>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</si>
  <si>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</si>
  <si>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</si>
  <si>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</si>
  <si>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</si>
  <si>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</si>
  <si>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</si>
  <si>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</si>
  <si>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</si>
  <si>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</si>
  <si>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</si>
  <si>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</si>
  <si>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</si>
  <si>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</si>
  <si>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</si>
  <si>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</si>
  <si>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</si>
  <si>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</si>
  <si>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</si>
  <si>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</si>
  <si>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</si>
  <si>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</si>
  <si>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</si>
  <si>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</si>
  <si>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</si>
  <si>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</si>
  <si>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</si>
  <si>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</si>
  <si>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</si>
  <si>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</si>
  <si>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</si>
  <si>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</si>
  <si>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</si>
  <si>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</si>
  <si>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</si>
  <si>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</si>
  <si>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</si>
  <si>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</si>
  <si>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</si>
  <si>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</si>
  <si>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</si>
  <si>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</si>
  <si>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</si>
  <si>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</si>
  <si>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</si>
  <si>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</si>
  <si>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</si>
  <si>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</si>
  <si>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</si>
  <si>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</si>
  <si>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</si>
  <si>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</si>
  <si>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</si>
  <si>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</si>
  <si>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</si>
  <si>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</si>
  <si>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</si>
  <si>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</si>
  <si>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</si>
  <si>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</si>
  <si>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</si>
  <si>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</si>
  <si>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</si>
  <si>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</si>
  <si>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</si>
  <si>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</si>
  <si>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</si>
  <si>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</si>
  <si>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</si>
  <si>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</si>
  <si>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</si>
  <si>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</si>
  <si>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</si>
  <si>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</si>
  <si>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</si>
  <si>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</si>
  <si>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</si>
  <si>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</si>
  <si>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</si>
  <si>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</si>
  <si>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</si>
  <si>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</si>
  <si>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</si>
  <si>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</si>
  <si>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</si>
  <si>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</si>
  <si>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</si>
  <si>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</si>
  <si>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</si>
  <si>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</si>
  <si>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</si>
  <si>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</si>
  <si>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</si>
  <si>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</si>
  <si>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</si>
  <si>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</si>
  <si>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</si>
  <si>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</si>
  <si>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</si>
  <si>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</si>
  <si>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</si>
  <si>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</si>
  <si>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</si>
  <si>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</si>
  <si>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</si>
  <si>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</si>
  <si>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</si>
  <si>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</si>
  <si>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</si>
  <si>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</si>
  <si>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</si>
  <si>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</si>
  <si>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</si>
  <si>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</si>
  <si>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</si>
  <si>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</si>
  <si>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</si>
  <si>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</si>
  <si>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</si>
  <si>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</si>
  <si>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</si>
  <si>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</si>
  <si>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</si>
  <si>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</si>
  <si>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</si>
  <si>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</si>
  <si>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</si>
  <si>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</si>
  <si>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</si>
  <si>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</si>
  <si>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</si>
  <si>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</si>
  <si>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</si>
  <si>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</si>
  <si>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</si>
  <si>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</si>
  <si>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</si>
  <si>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</si>
  <si>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</si>
  <si>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</si>
  <si>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</si>
  <si>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</si>
  <si>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</si>
  <si>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</si>
  <si>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</si>
  <si>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</si>
  <si>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</si>
  <si>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</si>
  <si>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</si>
  <si>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</si>
  <si>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</si>
  <si>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</si>
  <si>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</si>
  <si>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</si>
  <si>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</si>
  <si>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</si>
  <si>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</si>
  <si>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</si>
  <si>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</si>
  <si>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</si>
  <si>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</si>
  <si>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</si>
  <si>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</si>
  <si>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</si>
  <si>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</si>
  <si>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</si>
  <si>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</si>
  <si>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</si>
  <si>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</si>
  <si>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</si>
  <si>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</si>
  <si>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</si>
  <si>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</si>
  <si>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</si>
  <si>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</si>
  <si>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</si>
  <si>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</si>
  <si>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</si>
  <si>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</si>
  <si>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</si>
  <si>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</si>
  <si>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</si>
  <si>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</si>
  <si>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</si>
  <si>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</si>
  <si>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</si>
  <si>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</si>
  <si>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</si>
  <si>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</si>
  <si>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</si>
  <si>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</si>
  <si>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</si>
  <si>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</si>
  <si>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</si>
  <si>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</si>
  <si>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</si>
  <si>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</si>
  <si>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</si>
  <si>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</si>
  <si>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</si>
  <si>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</si>
  <si>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</si>
  <si>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</si>
  <si>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</si>
  <si>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</si>
  <si>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</si>
  <si>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</si>
  <si>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</si>
  <si>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</si>
  <si>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</si>
  <si>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</si>
  <si>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</si>
  <si>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</si>
  <si>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</si>
  <si>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</si>
  <si>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</si>
  <si>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</si>
  <si>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</si>
  <si>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</si>
  <si>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</si>
  <si>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</si>
  <si>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</si>
  <si>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</si>
  <si>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</si>
  <si>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</si>
  <si>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</si>
  <si>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</si>
  <si>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</si>
  <si>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</si>
  <si>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</si>
  <si>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</si>
  <si>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</si>
  <si>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</si>
  <si>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</si>
  <si>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</si>
  <si>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</si>
  <si>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</si>
  <si>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</si>
  <si>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</si>
  <si>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</si>
  <si>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</si>
  <si>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</si>
  <si>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</si>
  <si>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</si>
  <si>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</si>
  <si>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</si>
  <si>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</si>
  <si>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</si>
  <si>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</si>
  <si>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</si>
  <si>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</si>
  <si>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</si>
  <si>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</si>
  <si>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</si>
  <si>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</si>
  <si>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</si>
  <si>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</si>
  <si>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</si>
  <si>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</si>
  <si>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</si>
  <si>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</si>
  <si>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</si>
  <si>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</si>
  <si>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</si>
  <si>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</si>
  <si>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</si>
  <si>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</si>
  <si>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</si>
  <si>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</si>
  <si>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</si>
  <si>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</si>
  <si>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</si>
  <si>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</si>
  <si>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</si>
  <si>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</si>
  <si>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</si>
  <si>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</si>
  <si>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</si>
  <si>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</si>
  <si>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</si>
  <si>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</si>
  <si>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</si>
  <si>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</si>
  <si>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</si>
  <si>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</si>
  <si>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</si>
  <si>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</si>
  <si>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</si>
  <si>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</si>
  <si>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</si>
  <si>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</si>
  <si>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</si>
  <si>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</si>
  <si>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</si>
  <si>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</si>
  <si>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</si>
  <si>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</si>
  <si>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</si>
  <si>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</si>
  <si>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</si>
  <si>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</si>
  <si>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</si>
  <si>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</si>
  <si>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</si>
  <si>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</si>
  <si>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</si>
  <si>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</si>
  <si>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</si>
  <si>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</si>
  <si>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</si>
  <si>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</si>
  <si>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</si>
  <si>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</si>
  <si>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</si>
  <si>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</si>
  <si>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</si>
  <si>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</si>
  <si>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</si>
  <si>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</si>
  <si>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</si>
  <si>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</si>
  <si>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</si>
  <si>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</si>
  <si>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</si>
  <si>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</si>
  <si>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</si>
  <si>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</si>
  <si>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</si>
  <si>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</si>
  <si>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</si>
  <si>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</si>
  <si>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</si>
  <si>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</si>
  <si>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</si>
  <si>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</si>
  <si>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</si>
  <si>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</si>
  <si>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</si>
  <si>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</si>
  <si>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</si>
  <si>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</si>
  <si>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</si>
  <si>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</si>
  <si>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</si>
  <si>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</si>
  <si>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</si>
  <si>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</si>
  <si>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</si>
  <si>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</si>
  <si>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</si>
  <si>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</si>
  <si>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</si>
  <si>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</si>
  <si>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</si>
  <si>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</si>
  <si>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</si>
  <si>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</si>
  <si>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</si>
  <si>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</si>
  <si>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</si>
  <si>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</si>
  <si>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</si>
  <si>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</si>
  <si>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</si>
  <si>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</si>
  <si>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</si>
  <si>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</si>
  <si>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</si>
  <si>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</si>
  <si>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</si>
  <si>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</si>
  <si>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</si>
  <si>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</si>
  <si>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</si>
  <si>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</si>
  <si>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</si>
  <si>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</si>
  <si>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</si>
  <si>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</si>
  <si>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</si>
  <si>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</si>
  <si>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</si>
  <si>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</si>
  <si>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</si>
  <si>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</si>
  <si>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</si>
  <si>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</si>
  <si>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</si>
  <si>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</si>
  <si>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</si>
  <si>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</si>
  <si>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</si>
  <si>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</si>
  <si>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</si>
  <si>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</si>
  <si>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</si>
  <si>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</si>
  <si>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</si>
  <si>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</si>
  <si>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</si>
  <si>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</si>
  <si>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</si>
  <si>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</si>
  <si>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</si>
  <si>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</si>
  <si>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</si>
  <si>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</si>
  <si>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</si>
  <si>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</si>
  <si>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</si>
  <si>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</si>
  <si>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</si>
  <si>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</si>
  <si>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</si>
  <si>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</si>
  <si>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</si>
  <si>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</si>
  <si>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</si>
  <si>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</si>
  <si>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</si>
  <si>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</si>
  <si>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</si>
  <si>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</si>
  <si>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</si>
  <si>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</si>
  <si>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</si>
  <si>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</si>
  <si>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</si>
  <si>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</si>
  <si>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</si>
  <si>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</si>
  <si>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</si>
  <si>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</si>
  <si>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</si>
  <si>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</si>
  <si>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</si>
  <si>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</si>
  <si>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</si>
  <si>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</si>
  <si>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</si>
  <si>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</si>
  <si>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</si>
  <si>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</si>
  <si>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</si>
  <si>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</si>
  <si>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</si>
  <si>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</si>
  <si>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</si>
  <si>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</si>
  <si>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</si>
  <si>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</si>
  <si>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</si>
  <si>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</si>
  <si>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</si>
  <si>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</si>
  <si>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</si>
  <si>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</si>
  <si>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</si>
  <si>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</si>
  <si>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</si>
  <si>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</si>
  <si>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</si>
  <si>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</si>
  <si>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</si>
  <si>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</si>
  <si>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</si>
  <si>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</si>
  <si>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</si>
  <si>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</si>
  <si>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</si>
  <si>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</si>
  <si>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</si>
  <si>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</si>
  <si>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</si>
  <si>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</si>
  <si>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</si>
  <si>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</si>
  <si>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</si>
  <si>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</si>
  <si>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</si>
  <si>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</si>
  <si>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</si>
  <si>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</si>
  <si>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</si>
  <si>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</si>
  <si>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</si>
  <si>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</si>
  <si>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</si>
  <si>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</si>
  <si>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</si>
  <si>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</si>
  <si>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</si>
  <si>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</si>
  <si>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</si>
  <si>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</si>
  <si>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</si>
  <si>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</si>
  <si>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</si>
  <si>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</si>
  <si>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</si>
  <si>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</si>
  <si>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</si>
  <si>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</si>
  <si>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</si>
  <si>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</si>
  <si>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</si>
  <si>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</si>
  <si>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</si>
  <si>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</si>
  <si>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</si>
  <si>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</si>
  <si>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</si>
  <si>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</si>
  <si>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</si>
  <si>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</si>
  <si>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</si>
  <si>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</si>
  <si>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</si>
  <si>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</si>
  <si>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</si>
  <si>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</si>
  <si>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</si>
  <si>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</si>
  <si>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</si>
  <si>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</si>
  <si>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</si>
  <si>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</si>
  <si>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</si>
  <si>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</si>
  <si>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</si>
  <si>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</si>
  <si>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</si>
  <si>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</si>
  <si>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</si>
  <si>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</si>
  <si>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</si>
  <si>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</si>
  <si>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</si>
  <si>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</si>
  <si>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</si>
  <si>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</si>
  <si>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</si>
  <si>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</si>
  <si>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</si>
  <si>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</si>
  <si>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</si>
  <si>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</si>
  <si>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</si>
  <si>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</si>
  <si>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</si>
  <si>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</si>
  <si>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</si>
  <si>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</si>
  <si>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</si>
  <si>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</si>
  <si>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</si>
  <si>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</si>
  <si>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</si>
  <si>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</si>
  <si>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</si>
  <si>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</si>
  <si>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</si>
  <si>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</si>
  <si>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</si>
  <si>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</si>
  <si>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</si>
  <si>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</si>
  <si>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</si>
  <si>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</si>
  <si>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</si>
  <si>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</si>
  <si>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</si>
  <si>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</si>
  <si>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</si>
  <si>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</si>
  <si>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</si>
  <si>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</si>
  <si>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</si>
  <si>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</si>
  <si>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</si>
  <si>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</si>
  <si>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</si>
  <si>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</si>
  <si>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</si>
  <si>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</si>
  <si>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</si>
  <si>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</si>
  <si>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</si>
  <si>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</si>
  <si>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</si>
  <si>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</si>
  <si>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</si>
  <si>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</si>
  <si>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</si>
  <si>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</si>
  <si>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</si>
  <si>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</si>
  <si>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</si>
  <si>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</si>
  <si>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</si>
  <si>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</si>
  <si>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</si>
  <si>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</si>
  <si>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</si>
  <si>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</si>
  <si>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</si>
  <si>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</si>
  <si>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</si>
  <si>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</si>
  <si>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</si>
  <si>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</si>
  <si>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</si>
  <si>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</si>
  <si>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</si>
  <si>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</si>
  <si>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</si>
  <si>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</si>
  <si>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</si>
  <si>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</si>
  <si>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</si>
  <si>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</si>
  <si>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</si>
  <si>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</si>
  <si>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</si>
  <si>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</si>
  <si>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</si>
  <si>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</si>
  <si>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</si>
  <si>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</si>
  <si>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</si>
  <si>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</si>
  <si>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</si>
  <si>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</si>
  <si>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</si>
  <si>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</si>
  <si>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</si>
  <si>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</si>
  <si>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</si>
  <si>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</si>
  <si>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</si>
  <si>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</si>
  <si>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</si>
  <si>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</si>
  <si>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</si>
  <si>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</si>
  <si>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</si>
  <si>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</si>
  <si>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</si>
  <si>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</si>
  <si>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</si>
  <si>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</si>
  <si>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</si>
  <si>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</si>
  <si>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</si>
  <si>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</si>
  <si>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</si>
  <si>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</si>
  <si>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</si>
  <si>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</si>
  <si>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</si>
  <si>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</si>
  <si>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</si>
  <si>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</si>
  <si>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</si>
  <si>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</si>
  <si>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</si>
  <si>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</si>
  <si>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</si>
  <si>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</si>
  <si>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</si>
  <si>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</si>
  <si>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</si>
  <si>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</si>
  <si>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</si>
  <si>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</si>
  <si>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</si>
  <si>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</si>
  <si>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</si>
  <si>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</si>
  <si>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</si>
  <si>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</si>
  <si>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</si>
  <si>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</si>
  <si>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</si>
  <si>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</si>
  <si>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</si>
  <si>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</si>
  <si>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</si>
  <si>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</si>
  <si>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</si>
  <si>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</si>
  <si>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</si>
  <si>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</si>
  <si>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</si>
  <si>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</si>
  <si>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</si>
  <si>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</si>
  <si>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</si>
  <si>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</si>
  <si>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</si>
  <si>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</si>
  <si>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</si>
  <si>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</si>
  <si>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</si>
  <si>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</si>
  <si>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</si>
  <si>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</si>
  <si>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</si>
  <si>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</si>
  <si>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</si>
  <si>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</si>
  <si>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</si>
  <si>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</si>
  <si>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</si>
  <si>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</si>
  <si>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</si>
  <si>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</si>
  <si>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</si>
  <si>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</si>
  <si>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</si>
  <si>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</si>
  <si>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</si>
  <si>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</si>
  <si>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</si>
  <si>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</si>
  <si>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</si>
  <si>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</si>
  <si>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</si>
  <si>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</si>
  <si>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</si>
  <si>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</si>
  <si>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</si>
  <si>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</si>
  <si>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</si>
  <si>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</si>
  <si>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</si>
  <si>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</si>
  <si>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</si>
  <si>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</si>
  <si>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</si>
  <si>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</si>
  <si>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</si>
  <si>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</si>
  <si>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</si>
  <si>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</si>
  <si>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</si>
  <si>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</si>
  <si>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</si>
  <si>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</si>
  <si>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</si>
  <si>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</si>
  <si>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</si>
  <si>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</si>
  <si>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</si>
  <si>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</si>
  <si>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</si>
  <si>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</si>
  <si>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</si>
  <si>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</si>
  <si>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</si>
  <si>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</si>
  <si>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</si>
  <si>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</si>
  <si>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</si>
  <si>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</si>
  <si>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</si>
  <si>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</si>
  <si>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</si>
  <si>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</si>
  <si>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</si>
  <si>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</si>
  <si>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</si>
  <si>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</si>
  <si>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</si>
  <si>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</si>
  <si>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</si>
  <si>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</si>
  <si>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</si>
  <si>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</si>
  <si>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</si>
  <si>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</si>
  <si>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</si>
  <si>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</si>
  <si>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</si>
  <si>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</si>
  <si>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</si>
  <si>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</si>
  <si>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</si>
  <si>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</si>
  <si>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</si>
  <si>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</si>
  <si>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</si>
  <si>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</si>
  <si>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</si>
  <si>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</si>
  <si>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</si>
  <si>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</si>
  <si>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</si>
  <si>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</si>
  <si>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</si>
  <si>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</si>
  <si>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</si>
  <si>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</si>
  <si>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</si>
  <si>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</si>
  <si>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</si>
  <si>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</si>
  <si>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</si>
  <si>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</si>
  <si>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</si>
  <si>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</si>
  <si>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</si>
  <si>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</si>
  <si>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</si>
  <si>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</si>
  <si>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</si>
  <si>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</si>
  <si>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</si>
  <si>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</si>
  <si>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</si>
  <si>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</si>
  <si>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</si>
  <si>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</si>
  <si>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</si>
  <si>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</si>
  <si>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</si>
  <si>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</si>
  <si>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</si>
  <si>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</si>
  <si>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</si>
  <si>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</si>
  <si>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</si>
  <si>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</si>
  <si>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</si>
  <si>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</si>
  <si>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</si>
  <si>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</si>
  <si>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</si>
  <si>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</si>
  <si>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</si>
  <si>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</si>
  <si>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</si>
  <si>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</si>
  <si>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</si>
  <si>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</si>
  <si>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</si>
  <si>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</si>
  <si>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</si>
  <si>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</si>
  <si>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</si>
  <si>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</si>
  <si>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</si>
  <si>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</si>
  <si>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</si>
  <si>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</si>
  <si>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</si>
  <si>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</si>
  <si>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</si>
  <si>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</si>
  <si>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</si>
  <si>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</si>
  <si>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</si>
  <si>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</si>
  <si>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</si>
  <si>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</si>
  <si>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</si>
  <si>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</si>
  <si>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</si>
  <si>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</si>
  <si>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</si>
  <si>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</si>
  <si>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</si>
  <si>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</si>
  <si>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</si>
  <si>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</si>
  <si>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</si>
  <si>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</si>
  <si>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</si>
  <si>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</si>
  <si>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</si>
  <si>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</si>
  <si>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</si>
  <si>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</si>
  <si>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</si>
  <si>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</si>
  <si>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</si>
  <si>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</si>
  <si>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</si>
  <si>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</si>
  <si>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</si>
  <si>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</si>
  <si>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</si>
  <si>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</si>
  <si>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</si>
  <si>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</si>
  <si>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</si>
  <si>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</si>
  <si>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</si>
  <si>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</si>
  <si>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</si>
  <si>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</si>
  <si>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</si>
  <si>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</si>
  <si>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</si>
  <si>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</si>
  <si>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</si>
  <si>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</si>
  <si>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</si>
  <si>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</si>
  <si>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</si>
  <si>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</si>
  <si>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</si>
  <si>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</si>
  <si>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</si>
  <si>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</si>
  <si>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</si>
  <si>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</si>
  <si>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</si>
  <si>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</si>
  <si>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</si>
  <si>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</si>
  <si>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</si>
  <si>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</si>
  <si>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</si>
  <si>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</si>
  <si>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</si>
  <si>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</si>
  <si>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</si>
  <si>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</si>
  <si>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</si>
  <si>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</si>
  <si>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</si>
  <si>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</si>
  <si>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</si>
  <si>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</si>
  <si>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</si>
  <si>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</si>
  <si>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</si>
  <si>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</si>
  <si>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</si>
  <si>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</si>
  <si>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</si>
  <si>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</si>
  <si>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</si>
  <si>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</si>
  <si>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</si>
  <si>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</si>
  <si>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</si>
  <si>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</si>
  <si>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</si>
  <si>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</si>
  <si>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</si>
  <si>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</si>
  <si>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</si>
  <si>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</si>
  <si>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</si>
  <si>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</si>
  <si>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</si>
  <si>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</si>
  <si>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</si>
  <si>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</si>
  <si>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</si>
  <si>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</si>
  <si>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</si>
  <si>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</si>
  <si>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</si>
  <si>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</si>
  <si>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</si>
  <si>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</si>
  <si>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</si>
  <si>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</si>
  <si>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</si>
  <si>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</si>
  <si>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</si>
  <si>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</si>
  <si>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</si>
  <si>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</si>
  <si>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</si>
  <si>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</si>
  <si>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</si>
  <si>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</si>
  <si>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</si>
  <si>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</si>
  <si>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</si>
  <si>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</si>
  <si>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</si>
  <si>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</si>
  <si>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</si>
  <si>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</si>
  <si>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</si>
  <si>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</si>
  <si>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</si>
  <si>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</si>
  <si>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</si>
  <si>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</si>
  <si>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</si>
  <si>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</si>
  <si>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</si>
  <si>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</si>
  <si>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</si>
  <si>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</si>
  <si>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</si>
  <si>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</si>
  <si>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</si>
  <si>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</si>
  <si>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</si>
  <si>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</si>
  <si>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</si>
  <si>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</si>
  <si>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</si>
  <si>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</si>
  <si>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</si>
  <si>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</si>
  <si>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</si>
  <si>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</si>
  <si>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</si>
  <si>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</si>
  <si>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</si>
  <si>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</si>
  <si>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</si>
  <si>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</si>
  <si>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</si>
  <si>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</si>
  <si>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</si>
  <si>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</si>
  <si>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</si>
  <si>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</si>
  <si>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</si>
  <si>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</si>
  <si>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</si>
  <si>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</si>
  <si>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</si>
  <si>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</si>
  <si>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</si>
  <si>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</si>
  <si>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</si>
  <si>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</si>
  <si>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</si>
  <si>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</si>
  <si>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</si>
  <si>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</si>
  <si>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</si>
  <si>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</si>
  <si>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</si>
  <si>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</si>
  <si>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</si>
  <si>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</si>
  <si>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</si>
  <si>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</si>
  <si>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</si>
  <si>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</si>
  <si>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</si>
  <si>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</si>
  <si>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</si>
  <si>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</si>
  <si>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</si>
  <si>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</si>
  <si>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</si>
  <si>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</si>
  <si>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</si>
  <si>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</si>
  <si>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</si>
  <si>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</si>
  <si>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</si>
  <si>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</si>
  <si>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</si>
  <si>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</si>
  <si>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</si>
  <si>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</si>
  <si>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</si>
  <si>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</si>
  <si>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</si>
  <si>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</si>
  <si>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</si>
  <si>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</si>
  <si>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</si>
  <si>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</si>
  <si>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</si>
  <si>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</si>
  <si>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</si>
  <si>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</si>
  <si>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</si>
  <si>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</si>
  <si>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</si>
  <si>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</si>
  <si>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</si>
  <si>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</si>
  <si>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</si>
  <si>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</si>
  <si>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</si>
  <si>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</si>
  <si>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</si>
  <si>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</si>
  <si>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</si>
  <si>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</si>
  <si>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</si>
  <si>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</si>
  <si>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</si>
  <si>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</si>
  <si>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</si>
  <si>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</si>
  <si>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</si>
  <si>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</si>
  <si>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</si>
  <si>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</si>
  <si>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</si>
  <si>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</si>
  <si>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</si>
  <si>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</si>
  <si>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</si>
  <si>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</si>
  <si>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</si>
  <si>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</si>
  <si>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</si>
  <si>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</si>
  <si>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</si>
  <si>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</si>
  <si>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</si>
  <si>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</si>
  <si>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</si>
  <si>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</si>
  <si>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</si>
  <si>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</si>
  <si>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</si>
  <si>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</si>
  <si>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</si>
  <si>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</si>
  <si>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</si>
  <si>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</si>
  <si>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</si>
  <si>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</si>
  <si>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</si>
  <si>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</si>
  <si>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</si>
  <si>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</si>
  <si>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</si>
  <si>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</si>
  <si>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</si>
  <si>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</si>
  <si>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</si>
  <si>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</si>
  <si>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</si>
  <si>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</si>
  <si>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</si>
  <si>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</si>
  <si>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</si>
  <si>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</si>
  <si>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</si>
  <si>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</si>
  <si>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</si>
  <si>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</si>
  <si>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</si>
  <si>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</si>
  <si>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</si>
  <si>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</si>
  <si>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</si>
  <si>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</si>
  <si>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</si>
  <si>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</si>
  <si>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</si>
  <si>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</si>
  <si>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</si>
  <si>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</si>
  <si>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</si>
  <si>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</si>
  <si>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</si>
  <si>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</si>
  <si>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</si>
  <si>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</si>
  <si>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</si>
  <si>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</si>
  <si>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</si>
  <si>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</si>
  <si>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</si>
  <si>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</si>
  <si>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</si>
  <si>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</si>
  <si>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</si>
  <si>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</si>
  <si>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</si>
  <si>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</si>
  <si>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</si>
  <si>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</si>
  <si>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</si>
  <si>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</si>
  <si>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</si>
  <si>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</si>
  <si>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</si>
  <si>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</si>
  <si>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</si>
  <si>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</si>
  <si>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</si>
  <si>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</si>
  <si>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</si>
  <si>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</si>
  <si>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</si>
  <si>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</si>
  <si>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</si>
  <si>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</si>
  <si>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</si>
  <si>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</si>
  <si>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</si>
  <si>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</si>
  <si>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</si>
  <si>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</si>
  <si>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</si>
  <si>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</si>
  <si>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</si>
  <si>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</si>
  <si>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</si>
  <si>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</si>
  <si>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</si>
  <si>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</si>
  <si>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</si>
  <si>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</si>
  <si>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</si>
  <si>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</si>
  <si>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</si>
  <si>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</si>
  <si>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</si>
  <si>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</si>
  <si>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</si>
  <si>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</si>
  <si>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</si>
  <si>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</si>
  <si>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</si>
  <si>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</si>
  <si>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</si>
  <si>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</si>
  <si>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</si>
  <si>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</si>
  <si>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</si>
  <si>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</si>
  <si>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</si>
  <si>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</si>
  <si>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</si>
  <si>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</si>
  <si>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</si>
  <si>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</si>
  <si>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</si>
  <si>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</si>
  <si>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</si>
  <si>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</si>
  <si>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</si>
  <si>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</si>
  <si>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</si>
  <si>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</si>
  <si>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</si>
  <si>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</si>
  <si>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</si>
  <si>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</si>
  <si>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</si>
  <si>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</si>
  <si>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</si>
  <si>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</si>
  <si>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</si>
  <si>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</si>
  <si>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</si>
  <si>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</si>
  <si>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</si>
  <si>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</si>
  <si>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</si>
  <si>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</si>
  <si>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</si>
  <si>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</si>
  <si>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</si>
  <si>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</si>
  <si>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</si>
  <si>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</si>
  <si>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</si>
  <si>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</si>
  <si>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</si>
  <si>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</si>
  <si>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</si>
  <si>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</si>
  <si>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</si>
  <si>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</si>
  <si>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</si>
  <si>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</si>
  <si>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</si>
  <si>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</si>
  <si>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</si>
  <si>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</si>
  <si>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</si>
  <si>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</si>
  <si>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</si>
  <si>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</si>
  <si>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</si>
  <si>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</si>
  <si>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</si>
  <si>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</si>
  <si>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</si>
  <si>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</si>
  <si>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</si>
  <si>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</si>
  <si>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</si>
  <si>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</si>
  <si>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</si>
  <si>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</si>
  <si>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</si>
  <si>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</si>
  <si>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</si>
  <si>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</si>
  <si>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</si>
  <si>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</si>
  <si>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</si>
  <si>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</si>
  <si>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</si>
  <si>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</si>
  <si>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</si>
  <si>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</si>
  <si>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</si>
  <si>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</si>
  <si>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</si>
  <si>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</si>
  <si>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</si>
  <si>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</si>
  <si>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</si>
  <si>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</si>
  <si>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</si>
  <si>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</si>
  <si>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</si>
  <si>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</si>
  <si>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</si>
  <si>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</si>
  <si>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</si>
  <si>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</si>
  <si>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</si>
  <si>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</si>
  <si>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</si>
  <si>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</si>
  <si>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</si>
  <si>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</si>
  <si>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</si>
  <si>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</si>
  <si>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</si>
  <si>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</si>
  <si>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</si>
  <si>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</si>
  <si>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</si>
  <si>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</si>
  <si>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</si>
  <si>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</si>
  <si>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</si>
  <si>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</si>
  <si>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</si>
  <si>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</si>
  <si>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</si>
  <si>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</si>
  <si>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</si>
  <si>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</si>
  <si>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</si>
  <si>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</si>
  <si>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</si>
  <si>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</si>
  <si>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</si>
  <si>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</si>
  <si>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</si>
  <si>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</si>
  <si>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</si>
  <si>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</si>
  <si>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</si>
  <si>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</si>
  <si>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</si>
  <si>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</si>
  <si>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</si>
  <si>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</si>
  <si>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</si>
  <si>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</si>
  <si>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</si>
  <si>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</si>
  <si>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</si>
  <si>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</si>
  <si>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</si>
  <si>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</si>
  <si>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</si>
  <si>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</si>
  <si>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</si>
  <si>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</si>
  <si>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</si>
  <si>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</si>
  <si>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</si>
  <si>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</si>
  <si>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</si>
  <si>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</si>
  <si>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</si>
  <si>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</si>
  <si>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</si>
  <si>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</si>
  <si>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</si>
  <si>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</si>
  <si>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</si>
  <si>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</si>
  <si>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</si>
  <si>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</si>
  <si>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</si>
  <si>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</si>
  <si>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</si>
  <si>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</si>
  <si>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</si>
  <si>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</si>
  <si>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</si>
  <si>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</si>
  <si>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</si>
  <si>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</si>
  <si>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</si>
  <si>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</si>
  <si>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</si>
  <si>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</si>
  <si>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</si>
  <si>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</si>
  <si>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</si>
  <si>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</si>
  <si>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</si>
  <si>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</si>
  <si>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</si>
  <si>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</si>
  <si>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</si>
  <si>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</si>
  <si>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</si>
  <si>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</si>
  <si>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</si>
  <si>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</si>
  <si>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</si>
  <si>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</si>
  <si>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</si>
  <si>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</si>
  <si>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</si>
  <si>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</si>
  <si>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</si>
  <si>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</si>
  <si>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</si>
  <si>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</si>
  <si>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</si>
  <si>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</si>
  <si>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</si>
  <si>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</si>
  <si>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</si>
  <si>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</si>
  <si>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</si>
  <si>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</si>
  <si>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</si>
  <si>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</si>
  <si>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</si>
  <si>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</si>
  <si>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</si>
  <si>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</si>
  <si>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</si>
  <si>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</si>
  <si>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</si>
  <si>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</si>
  <si>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</si>
  <si>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</si>
  <si>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</si>
  <si>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</si>
  <si>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</si>
  <si>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</si>
  <si>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</si>
  <si>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</si>
  <si>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</si>
  <si>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</si>
  <si>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</si>
  <si>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</si>
  <si>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</si>
  <si>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</si>
  <si>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</si>
  <si>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</si>
  <si>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</si>
  <si>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</si>
  <si>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</si>
  <si>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</si>
  <si>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</si>
  <si>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</si>
  <si>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</si>
  <si>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</si>
  <si>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</si>
  <si>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</si>
  <si>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</si>
  <si>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</si>
  <si>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</si>
  <si>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</si>
  <si>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</si>
  <si>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</si>
  <si>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</si>
  <si>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</si>
  <si>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</si>
  <si>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</si>
  <si>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</si>
  <si>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</si>
  <si>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</si>
  <si>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</si>
  <si>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</si>
  <si>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</si>
  <si>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</si>
  <si>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</si>
  <si>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</si>
  <si>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</si>
  <si>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</si>
  <si>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</si>
  <si>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</si>
  <si>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</si>
  <si>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</si>
  <si>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</si>
  <si>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</si>
  <si>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</si>
  <si>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</si>
  <si>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</si>
  <si>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</si>
  <si>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</si>
  <si>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</si>
  <si>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</si>
  <si>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</si>
  <si>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</si>
  <si>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</si>
  <si>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</si>
  <si>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</si>
  <si>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</si>
  <si>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</si>
  <si>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</si>
  <si>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</si>
  <si>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</si>
  <si>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</si>
  <si>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</si>
  <si>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</si>
  <si>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</si>
  <si>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</si>
  <si>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</si>
  <si>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</si>
  <si>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</si>
  <si>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</si>
  <si>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</si>
  <si>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</si>
  <si>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</si>
  <si>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</si>
  <si>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</si>
  <si>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</si>
  <si>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</si>
  <si>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</si>
  <si>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</si>
  <si>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</si>
  <si>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</si>
  <si>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</si>
  <si>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</si>
  <si>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</si>
  <si>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</si>
  <si>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</si>
  <si>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</si>
  <si>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</si>
  <si>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</si>
  <si>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</si>
  <si>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</si>
  <si>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</si>
  <si>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</si>
  <si>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</si>
  <si>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</si>
  <si>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</si>
  <si>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</si>
  <si>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</si>
  <si>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</si>
  <si>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</si>
  <si>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</si>
  <si>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</si>
  <si>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</si>
  <si>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</si>
  <si>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</si>
  <si>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</si>
  <si>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</si>
  <si>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</si>
  <si>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</si>
  <si>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</si>
  <si>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</si>
  <si>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</si>
  <si>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</si>
  <si>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</si>
  <si>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</si>
  <si>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</si>
  <si>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</si>
  <si>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</si>
  <si>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</si>
  <si>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</si>
  <si>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</si>
  <si>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</si>
  <si>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</si>
  <si>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</si>
  <si>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</si>
  <si>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</si>
  <si>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</si>
  <si>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</si>
  <si>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</si>
  <si>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</si>
  <si>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</si>
  <si>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</si>
  <si>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</si>
  <si>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</si>
  <si>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</si>
  <si>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</si>
  <si>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</si>
  <si>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</si>
  <si>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</si>
  <si>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</si>
  <si>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</si>
  <si>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</si>
  <si>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</si>
  <si>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</si>
  <si>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</si>
  <si>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</si>
  <si>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</si>
  <si>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</si>
  <si>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</si>
  <si>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</si>
  <si>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</si>
  <si>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</si>
  <si>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</si>
  <si>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</si>
  <si>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</si>
  <si>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</si>
  <si>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</si>
  <si>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</si>
  <si>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</si>
  <si>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</si>
  <si>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</si>
  <si>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</si>
  <si>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</si>
  <si>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</si>
  <si>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</si>
  <si>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</si>
  <si>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</si>
  <si>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</si>
  <si>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</si>
  <si>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</si>
  <si>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</si>
  <si>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</si>
  <si>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</si>
  <si>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</si>
  <si>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</si>
  <si>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</si>
  <si>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</si>
  <si>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</si>
  <si>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</si>
  <si>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</si>
  <si>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</si>
  <si>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</si>
  <si>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</si>
  <si>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</si>
  <si>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</si>
  <si>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</si>
  <si>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</si>
  <si>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</si>
  <si>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</si>
  <si>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</si>
  <si>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</si>
  <si>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</si>
  <si>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</si>
  <si>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</si>
  <si>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</si>
  <si>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</si>
  <si>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</si>
  <si>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</si>
  <si>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</si>
  <si>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</si>
  <si>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</si>
  <si>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</si>
  <si>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</si>
  <si>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</si>
  <si>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</si>
  <si>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</si>
  <si>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</si>
  <si>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</si>
  <si>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</si>
  <si>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</si>
  <si>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</si>
  <si>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</si>
  <si>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</si>
  <si>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</si>
  <si>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</si>
  <si>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</si>
  <si>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</si>
  <si>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</si>
  <si>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</si>
  <si>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</si>
  <si>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</si>
  <si>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</si>
  <si>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</si>
  <si>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</si>
  <si>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</si>
  <si>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</si>
  <si>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</si>
  <si>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</si>
  <si>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</si>
  <si>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</si>
  <si>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</si>
  <si>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</si>
  <si>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</si>
  <si>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</si>
  <si>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</si>
  <si>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</si>
  <si>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</si>
  <si>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</si>
  <si>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</si>
  <si>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</si>
  <si>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</si>
  <si>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</si>
  <si>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</si>
  <si>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</si>
  <si>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</si>
  <si>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</si>
  <si>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</si>
  <si>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</si>
  <si>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</si>
  <si>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</si>
  <si>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</si>
  <si>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</si>
  <si>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</si>
  <si>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</si>
  <si>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</si>
  <si>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</si>
  <si>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</si>
  <si>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</si>
  <si>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</si>
  <si>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</si>
  <si>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</si>
  <si>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</si>
  <si>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</si>
  <si>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</si>
  <si>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</si>
  <si>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</si>
  <si>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</si>
  <si>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</si>
  <si>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</si>
  <si>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</si>
  <si>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</si>
  <si>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</si>
  <si>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</si>
  <si>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</si>
  <si>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</si>
  <si>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</si>
  <si>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</si>
  <si>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</si>
  <si>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</si>
  <si>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</si>
  <si>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</si>
  <si>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</si>
  <si>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</si>
  <si>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</si>
  <si>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</si>
  <si>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</si>
  <si>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</si>
  <si>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</si>
  <si>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</si>
  <si>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</si>
  <si>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</si>
  <si>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</si>
  <si>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</si>
  <si>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</si>
  <si>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</si>
  <si>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</si>
  <si>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</si>
  <si>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</si>
  <si>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</si>
  <si>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</si>
  <si>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</si>
  <si>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</si>
  <si>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</si>
  <si>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</si>
  <si>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</si>
  <si>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</si>
  <si>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</si>
  <si>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</si>
  <si>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</si>
  <si>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</si>
  <si>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</si>
  <si>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</si>
  <si>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</si>
  <si>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</si>
  <si>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</si>
  <si>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</si>
  <si>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</si>
  <si>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</si>
  <si>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</si>
  <si>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</si>
  <si>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</si>
  <si>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</si>
  <si>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</si>
  <si>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</si>
  <si>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</si>
  <si>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</si>
  <si>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</si>
  <si>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</si>
  <si>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</si>
  <si>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</si>
  <si>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</si>
  <si>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</si>
  <si>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</si>
  <si>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</si>
  <si>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</si>
  <si>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</si>
  <si>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</si>
  <si>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</si>
  <si>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</si>
  <si>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</si>
  <si>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</si>
  <si>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</si>
  <si>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</si>
  <si>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</si>
  <si>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</si>
  <si>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</si>
  <si>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</si>
  <si>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</si>
  <si>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</si>
  <si>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</si>
  <si>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</si>
  <si>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</si>
  <si>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</si>
  <si>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</si>
  <si>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</si>
  <si>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</si>
  <si>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</si>
  <si>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</si>
  <si>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</si>
  <si>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</si>
  <si>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</si>
  <si>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</si>
  <si>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</si>
  <si>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</si>
  <si>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</si>
  <si>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</si>
  <si>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</si>
  <si>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</si>
  <si>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</si>
  <si>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</si>
  <si>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</si>
  <si>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</si>
  <si>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</si>
  <si>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</si>
  <si>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</si>
  <si>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</si>
  <si>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</si>
  <si>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</si>
  <si>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</si>
  <si>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</si>
  <si>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</si>
  <si>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</si>
  <si>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</si>
  <si>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</si>
  <si>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</si>
  <si>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</si>
  <si>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</si>
  <si>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</si>
  <si>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</si>
  <si>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</si>
  <si>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</si>
  <si>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</si>
  <si>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</si>
  <si>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</si>
  <si>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</si>
  <si>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</si>
  <si>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</si>
  <si>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</si>
  <si>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</si>
  <si>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</si>
  <si>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</si>
  <si>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</si>
  <si>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</si>
  <si>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</si>
  <si>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</si>
  <si>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</si>
  <si>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</si>
  <si>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</si>
  <si>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</si>
  <si>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</si>
  <si>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</si>
  <si>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</si>
  <si>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</si>
  <si>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</si>
  <si>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</si>
  <si>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</si>
  <si>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</si>
  <si>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</si>
  <si>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</si>
  <si>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</si>
  <si>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</si>
  <si>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</si>
  <si>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</si>
  <si>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</si>
  <si>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</si>
  <si>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</si>
  <si>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</si>
  <si>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</si>
  <si>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</si>
  <si>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</si>
  <si>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</si>
  <si>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</si>
  <si>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</si>
  <si>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</si>
  <si>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</si>
  <si>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</si>
  <si>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</si>
  <si>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</si>
  <si>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</si>
  <si>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</si>
  <si>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</si>
  <si>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</si>
  <si>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</si>
  <si>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</si>
  <si>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</si>
  <si>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</si>
  <si>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</si>
  <si>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</si>
  <si>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</si>
  <si>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</si>
  <si>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</si>
  <si>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</si>
  <si>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</si>
  <si>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</si>
  <si>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</si>
  <si>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</si>
  <si>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</si>
  <si>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</si>
  <si>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</si>
  <si>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</si>
  <si>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</si>
  <si>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</si>
  <si>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</si>
  <si>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</si>
  <si>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</si>
  <si>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</si>
  <si>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</si>
  <si>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</si>
  <si>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</si>
  <si>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</si>
  <si>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</si>
  <si>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</si>
  <si>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</si>
  <si>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</si>
  <si>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</si>
  <si>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</si>
  <si>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</si>
  <si>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</si>
  <si>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</si>
  <si>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</si>
  <si>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</si>
  <si>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</si>
  <si>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</si>
  <si>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</si>
  <si>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</si>
  <si>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</si>
  <si>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</si>
  <si>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</si>
  <si>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</si>
  <si>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</si>
  <si>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</si>
  <si>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</si>
  <si>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</si>
  <si>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</si>
  <si>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</si>
  <si>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</si>
  <si>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</si>
  <si>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</si>
  <si>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</si>
  <si>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</si>
  <si>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</si>
  <si>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</si>
  <si>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</si>
  <si>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</si>
  <si>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</si>
  <si>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</si>
  <si>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</si>
  <si>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</si>
  <si>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</si>
  <si>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</si>
  <si>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</si>
  <si>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</si>
  <si>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</si>
  <si>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</si>
  <si>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</si>
  <si>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</si>
  <si>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</si>
  <si>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</si>
  <si>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</si>
  <si>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</si>
  <si>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</si>
  <si>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</si>
  <si>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</si>
  <si>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</si>
  <si>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</si>
  <si>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</si>
  <si>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</si>
  <si>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</si>
  <si>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</si>
  <si>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</si>
  <si>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</si>
  <si>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</si>
  <si>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</si>
  <si>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</si>
  <si>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</si>
  <si>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</si>
  <si>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</si>
  <si>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</si>
  <si>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</si>
  <si>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</si>
  <si>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</si>
  <si>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</si>
  <si>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</si>
  <si>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</si>
  <si>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</si>
  <si>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</si>
  <si>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</si>
  <si>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</si>
  <si>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</si>
  <si>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</si>
  <si>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</si>
  <si>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</si>
  <si>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</si>
  <si>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</si>
  <si>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</si>
  <si>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</si>
  <si>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</si>
  <si>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</si>
  <si>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</si>
  <si>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</si>
  <si>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</si>
  <si>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</si>
  <si>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</si>
  <si>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</si>
  <si>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</si>
  <si>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</si>
  <si>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</si>
  <si>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</si>
  <si>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</si>
  <si>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</si>
  <si>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</si>
  <si>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</si>
  <si>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</si>
  <si>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</si>
  <si>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</si>
  <si>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</si>
  <si>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</si>
  <si>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</si>
  <si>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</si>
  <si>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</si>
  <si>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</si>
  <si>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</si>
  <si>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</si>
  <si>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</si>
  <si>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</si>
  <si>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</si>
  <si>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</si>
  <si>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</si>
  <si>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</si>
  <si>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</si>
  <si>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</si>
  <si>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</si>
  <si>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</si>
  <si>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</si>
  <si>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</si>
  <si>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</si>
  <si>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</si>
  <si>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</si>
  <si>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</si>
  <si>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</si>
  <si>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</si>
  <si>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</si>
  <si>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</si>
  <si>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</si>
  <si>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</si>
  <si>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</si>
  <si>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</si>
  <si>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</si>
  <si>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</si>
  <si>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</si>
  <si>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</si>
  <si>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</si>
  <si>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</si>
  <si>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</si>
  <si>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</si>
  <si>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</si>
  <si>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</si>
  <si>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</si>
  <si>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</si>
  <si>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</si>
  <si>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</si>
  <si>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</si>
  <si>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</si>
  <si>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</si>
  <si>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</si>
  <si>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</si>
  <si>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</si>
  <si>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</si>
  <si>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</si>
  <si>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</si>
  <si>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</si>
  <si>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</si>
  <si>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</si>
  <si>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</si>
  <si>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</si>
  <si>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</si>
  <si>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</si>
  <si>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</si>
  <si>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</si>
  <si>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</si>
  <si>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</si>
  <si>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</si>
  <si>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</si>
  <si>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</si>
  <si>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</si>
  <si>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</si>
  <si>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</si>
  <si>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</si>
  <si>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</si>
  <si>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</si>
  <si>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</si>
  <si>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</si>
  <si>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</si>
  <si>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</si>
  <si>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</si>
  <si>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</si>
  <si>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</si>
  <si>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</si>
  <si>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</si>
  <si>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</si>
  <si>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</si>
  <si>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</si>
  <si>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</si>
  <si>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</si>
  <si>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</si>
  <si>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</si>
  <si>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</si>
  <si>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</si>
  <si>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</si>
  <si>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</si>
  <si>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</si>
  <si>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</si>
  <si>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</si>
  <si>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</si>
  <si>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</si>
  <si>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</si>
  <si>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</si>
  <si>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</si>
  <si>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</si>
  <si>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</si>
  <si>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</si>
  <si>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</si>
  <si>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</si>
  <si>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</si>
  <si>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</si>
  <si>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</si>
  <si>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</si>
  <si>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</si>
  <si>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</si>
  <si>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</si>
  <si>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</si>
  <si>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</si>
  <si>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</si>
  <si>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</si>
  <si>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</si>
  <si>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</si>
  <si>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</si>
  <si>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</si>
  <si>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</si>
  <si>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</si>
  <si>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</si>
  <si>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</si>
  <si>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</si>
  <si>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</si>
  <si>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</si>
  <si>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</si>
  <si>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</si>
  <si>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</si>
  <si>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</si>
  <si>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</si>
  <si>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</si>
  <si>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</si>
  <si>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</si>
  <si>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</si>
  <si>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</si>
  <si>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</si>
  <si>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</si>
  <si>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</si>
  <si>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</si>
  <si>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</si>
  <si>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</si>
  <si>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</si>
  <si>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</si>
  <si>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</si>
  <si>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</si>
  <si>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</si>
  <si>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</si>
  <si>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</si>
  <si>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</si>
  <si>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</si>
  <si>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</si>
  <si>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</si>
  <si>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</si>
  <si>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</si>
  <si>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</si>
  <si>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</si>
  <si>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</si>
  <si>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</si>
  <si>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</si>
  <si>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</si>
  <si>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</si>
  <si>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</si>
  <si>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</si>
  <si>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</si>
  <si>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</si>
  <si>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</si>
  <si>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</si>
  <si>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</si>
  <si>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</si>
  <si>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</si>
  <si>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</si>
  <si>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</si>
  <si>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</si>
  <si>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</si>
  <si>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</si>
  <si>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</si>
  <si>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</si>
  <si>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</si>
  <si>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</si>
  <si>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</si>
  <si>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</si>
  <si>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</si>
  <si>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</si>
  <si>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</si>
  <si>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</si>
  <si>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</si>
  <si>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</si>
  <si>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</si>
  <si>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</si>
  <si>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</si>
  <si>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</si>
  <si>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</si>
  <si>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</si>
  <si>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</si>
  <si>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</si>
  <si>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</si>
  <si>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</si>
  <si>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</si>
  <si>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</si>
  <si>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</si>
  <si>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</si>
  <si>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</si>
  <si>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</si>
  <si>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</si>
  <si>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</si>
  <si>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</si>
  <si>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</si>
  <si>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</si>
  <si>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</si>
  <si>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</si>
  <si>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</si>
  <si>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</si>
  <si>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</si>
  <si>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</si>
  <si>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</si>
  <si>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</si>
  <si>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</si>
  <si>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</si>
  <si>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</si>
  <si>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</si>
  <si>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</si>
  <si>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</si>
  <si>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</si>
  <si>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</si>
  <si>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</si>
  <si>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</si>
  <si>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</si>
  <si>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</si>
  <si>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</si>
  <si>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</si>
  <si>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</si>
  <si>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</si>
  <si>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</si>
  <si>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</si>
  <si>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</si>
  <si>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</si>
  <si>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</si>
  <si>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</si>
  <si>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</si>
  <si>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</si>
  <si>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</si>
  <si>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</si>
  <si>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</si>
  <si>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</si>
  <si>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</si>
  <si>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</si>
  <si>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</si>
  <si>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</si>
  <si>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</si>
  <si>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</si>
  <si>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</si>
  <si>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</si>
  <si>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</si>
  <si>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</si>
  <si>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</si>
  <si>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</si>
  <si>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</si>
  <si>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</si>
  <si>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</si>
  <si>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</si>
  <si>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</si>
  <si>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</si>
  <si>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</si>
  <si>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</si>
  <si>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</si>
  <si>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</si>
  <si>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</si>
  <si>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</si>
  <si>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</si>
  <si>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</si>
  <si>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</si>
  <si>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</si>
  <si>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</si>
  <si>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</si>
  <si>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</si>
  <si>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</si>
  <si>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</si>
  <si>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</si>
  <si>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</si>
  <si>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</si>
  <si>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</si>
  <si>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</si>
  <si>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</si>
  <si>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</si>
  <si>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</si>
  <si>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</si>
  <si>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</si>
  <si>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</si>
  <si>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</si>
  <si>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</si>
  <si>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</si>
  <si>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</si>
  <si>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</si>
  <si>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</si>
  <si>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</si>
  <si>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</si>
  <si>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</si>
  <si>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</si>
  <si>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</si>
  <si>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</si>
  <si>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</si>
  <si>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</si>
  <si>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</si>
  <si>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</si>
  <si>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</si>
  <si>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</si>
  <si>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</si>
  <si>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</si>
  <si>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</si>
  <si>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</si>
  <si>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</si>
  <si>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</si>
  <si>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</si>
  <si>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</si>
  <si>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</si>
  <si>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</si>
  <si>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</si>
  <si>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</si>
  <si>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</si>
  <si>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</si>
  <si>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</si>
  <si>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</si>
  <si>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</si>
  <si>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</si>
  <si>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</si>
  <si>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</si>
  <si>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</si>
  <si>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</si>
  <si>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</si>
  <si>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</si>
  <si>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</si>
  <si>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</si>
  <si>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</si>
  <si>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</si>
  <si>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</si>
  <si>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</si>
  <si>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</si>
  <si>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</si>
  <si>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</si>
  <si>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</si>
  <si>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</si>
  <si>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</si>
  <si>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</si>
  <si>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</si>
  <si>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</si>
  <si>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</si>
  <si>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</si>
  <si>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</si>
  <si>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</si>
  <si>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</si>
  <si>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</si>
  <si>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</si>
  <si>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</si>
  <si>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</si>
  <si>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</si>
  <si>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</si>
  <si>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</si>
  <si>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</si>
  <si>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</si>
  <si>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</si>
  <si>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</si>
  <si>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</si>
  <si>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</si>
  <si>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</si>
  <si>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</si>
  <si>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</si>
  <si>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</si>
  <si>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</si>
  <si>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</si>
  <si>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</si>
  <si>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</si>
  <si>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</si>
  <si>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</si>
  <si>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</si>
  <si>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</si>
  <si>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</si>
  <si>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</si>
  <si>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</si>
  <si>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</si>
  <si>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</si>
  <si>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</si>
  <si>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</si>
  <si>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</si>
  <si>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</si>
  <si>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</si>
  <si>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</si>
  <si>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</si>
  <si>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</si>
  <si>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</si>
  <si>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</si>
  <si>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</si>
  <si>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</si>
  <si>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</si>
  <si>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</si>
  <si>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</si>
  <si>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</si>
  <si>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</si>
  <si>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</si>
  <si>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</si>
  <si>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</si>
  <si>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</si>
  <si>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</si>
  <si>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</si>
  <si>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</si>
  <si>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</si>
  <si>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</si>
  <si>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</si>
  <si>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</si>
  <si>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</si>
  <si>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</si>
  <si>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</si>
  <si>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</si>
  <si>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</si>
  <si>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</si>
  <si>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</si>
  <si>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</si>
  <si>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</si>
  <si>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</si>
  <si>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</si>
  <si>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</si>
  <si>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</si>
  <si>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</si>
  <si>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</si>
  <si>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</si>
  <si>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</si>
  <si>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</si>
  <si>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</si>
  <si>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</si>
  <si>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</si>
  <si>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</si>
  <si>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</si>
  <si>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</si>
  <si>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</si>
  <si>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</si>
  <si>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</si>
  <si>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</si>
  <si>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</si>
  <si>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</si>
  <si>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</si>
  <si>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</si>
  <si>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</si>
  <si>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</si>
  <si>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</si>
  <si>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</si>
  <si>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</si>
  <si>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</si>
  <si>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</si>
  <si>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</si>
  <si>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</si>
  <si>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</si>
  <si>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</si>
  <si>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</si>
  <si>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</si>
  <si>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</si>
  <si>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</si>
  <si>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</si>
  <si>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</si>
  <si>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</si>
  <si>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</si>
  <si>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</si>
  <si>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</si>
  <si>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</si>
  <si>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</si>
  <si>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</si>
  <si>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</si>
  <si>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</si>
  <si>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</si>
  <si>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</si>
  <si>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</si>
  <si>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</si>
  <si>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</si>
  <si>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</si>
  <si>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</si>
  <si>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</si>
  <si>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</si>
  <si>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</si>
  <si>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</si>
  <si>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</si>
  <si>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</si>
  <si>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</si>
  <si>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</si>
  <si>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</si>
  <si>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</si>
  <si>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</si>
  <si>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</si>
  <si>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</si>
  <si>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</si>
  <si>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</si>
  <si>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</si>
  <si>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</si>
  <si>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</si>
  <si>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</si>
  <si>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</si>
  <si>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</si>
  <si>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</si>
  <si>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</si>
  <si>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</si>
  <si>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</si>
  <si>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</si>
  <si>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</si>
  <si>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</si>
  <si>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</si>
  <si>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</si>
  <si>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</si>
  <si>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</si>
  <si>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</si>
  <si>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</si>
  <si>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</si>
  <si>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</si>
  <si>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</si>
  <si>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</si>
  <si>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</si>
  <si>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</si>
  <si>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</si>
  <si>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</si>
  <si>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</si>
  <si>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</si>
  <si>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</si>
  <si>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</si>
  <si>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</si>
  <si>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</si>
  <si>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</si>
  <si>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</si>
  <si>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</si>
  <si>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</si>
  <si>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</si>
  <si>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</si>
  <si>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</si>
  <si>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</si>
  <si>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</si>
  <si>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</si>
  <si>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</si>
  <si>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</si>
  <si>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</si>
  <si>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</si>
  <si>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</si>
  <si>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</si>
  <si>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</si>
  <si>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</si>
  <si>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</si>
  <si>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</si>
  <si>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</si>
  <si>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</si>
  <si>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</si>
  <si>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</si>
  <si>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</si>
  <si>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</si>
  <si>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</si>
  <si>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</si>
  <si>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</si>
  <si>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</si>
  <si>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</si>
  <si>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</si>
  <si>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</si>
  <si>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</si>
  <si>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</si>
  <si>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</si>
  <si>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</si>
  <si>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</si>
  <si>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</si>
  <si>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</si>
  <si>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</si>
  <si>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</si>
  <si>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</si>
  <si>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</si>
  <si>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</si>
  <si>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</si>
  <si>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</si>
  <si>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</si>
  <si>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</si>
  <si>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</si>
  <si>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</si>
  <si>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</si>
  <si>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</si>
  <si>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</si>
  <si>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</si>
  <si>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</si>
  <si>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</si>
  <si>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</si>
  <si>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</si>
  <si>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</si>
  <si>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</si>
  <si>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</si>
  <si>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</si>
  <si>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</si>
  <si>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</si>
  <si>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</si>
  <si>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</si>
  <si>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</si>
  <si>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</si>
  <si>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</si>
  <si>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</si>
  <si>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</si>
  <si>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</si>
  <si>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</si>
  <si>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</si>
  <si>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</si>
  <si>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</si>
  <si>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</si>
  <si>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</si>
  <si>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</si>
  <si>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</si>
  <si>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</si>
  <si>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</si>
  <si>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</si>
  <si>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</si>
  <si>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</si>
  <si>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</si>
  <si>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</si>
  <si>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</si>
  <si>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</si>
  <si>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</si>
  <si>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</si>
  <si>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</si>
  <si>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</si>
  <si>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</si>
  <si>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</si>
  <si>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</si>
  <si>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</si>
  <si>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</si>
  <si>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</si>
  <si>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</si>
  <si>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</si>
  <si>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</si>
  <si>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</si>
  <si>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</si>
  <si>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</si>
  <si>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</si>
  <si>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</si>
  <si>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</si>
  <si>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</si>
  <si>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</si>
  <si>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</si>
  <si>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</si>
  <si>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</si>
  <si>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</si>
  <si>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</si>
  <si>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</si>
  <si>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</si>
  <si>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</si>
  <si>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</si>
  <si>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</si>
  <si>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</si>
  <si>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</si>
  <si>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</si>
  <si>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</si>
  <si>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</si>
  <si>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</si>
  <si>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</si>
  <si>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</si>
  <si>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</si>
  <si>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</si>
  <si>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</si>
  <si>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</si>
  <si>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</si>
  <si>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</si>
  <si>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</si>
  <si>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</si>
  <si>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</si>
  <si>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</si>
  <si>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</si>
  <si>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</si>
  <si>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</si>
  <si>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</si>
  <si>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</si>
  <si>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</si>
  <si>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</si>
  <si>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</si>
  <si>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</si>
  <si>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</si>
  <si>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</si>
  <si>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</si>
  <si>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</si>
  <si>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</si>
  <si>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</si>
  <si>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</si>
  <si>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</si>
  <si>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</si>
  <si>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</si>
  <si>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</si>
  <si>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</si>
  <si>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</si>
  <si>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</si>
  <si>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</si>
  <si>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</si>
  <si>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</si>
  <si>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</si>
  <si>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</si>
  <si>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</si>
  <si>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</si>
  <si>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</si>
  <si>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</si>
  <si>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</si>
  <si>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</si>
  <si>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</si>
  <si>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</si>
  <si>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</si>
  <si>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</si>
  <si>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</si>
  <si>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</si>
  <si>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</si>
  <si>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</si>
  <si>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</si>
  <si>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</si>
  <si>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</si>
  <si>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</si>
  <si>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</si>
  <si>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</si>
  <si>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</si>
  <si>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</si>
  <si>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</si>
  <si>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</si>
  <si>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</si>
  <si>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</si>
  <si>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</si>
  <si>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</si>
  <si>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</si>
  <si>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</si>
  <si>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</si>
  <si>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</si>
  <si>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</si>
  <si>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</si>
  <si>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</si>
  <si>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</si>
  <si>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</si>
  <si>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</si>
  <si>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</si>
  <si>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</si>
  <si>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</si>
  <si>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</si>
  <si>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</si>
  <si>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</si>
  <si>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</si>
  <si>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</si>
  <si>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</si>
  <si>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</si>
  <si>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</si>
  <si>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</si>
  <si>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</si>
  <si>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</si>
  <si>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</si>
  <si>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</si>
  <si>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</si>
  <si>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</si>
  <si>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</si>
  <si>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</si>
  <si>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</si>
  <si>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</si>
  <si>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</si>
  <si>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</si>
  <si>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</si>
  <si>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</si>
  <si>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</si>
  <si>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</si>
  <si>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</si>
  <si>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</si>
  <si>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</si>
  <si>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</si>
  <si>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</si>
  <si>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</si>
  <si>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</si>
  <si>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</si>
  <si>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</si>
  <si>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</si>
  <si>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</si>
  <si>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</si>
  <si>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</si>
  <si>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</si>
  <si>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</si>
  <si>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</si>
  <si>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</si>
  <si>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</si>
  <si>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</si>
  <si>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</si>
  <si>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</si>
  <si>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</si>
  <si>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</si>
  <si>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</si>
  <si>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</si>
  <si>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</si>
  <si>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</si>
  <si>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</si>
  <si>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</si>
  <si>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</si>
  <si>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</si>
  <si>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</si>
  <si>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</si>
  <si>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</si>
  <si>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</si>
  <si>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</si>
  <si>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</si>
  <si>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</si>
  <si>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</si>
  <si>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</si>
  <si>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</si>
  <si>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</si>
  <si>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</si>
  <si>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</si>
  <si>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</si>
  <si>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</si>
  <si>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</si>
  <si>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</si>
  <si>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</si>
  <si>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</si>
  <si>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</si>
  <si>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</si>
  <si>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</si>
  <si>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</si>
  <si>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</si>
  <si>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</si>
  <si>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</si>
  <si>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</si>
  <si>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</si>
  <si>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</si>
  <si>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</si>
  <si>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</si>
  <si>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</si>
  <si>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</si>
  <si>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</si>
  <si>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</si>
  <si>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</si>
  <si>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</si>
  <si>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</si>
  <si>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</si>
  <si>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</si>
  <si>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</si>
  <si>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</si>
  <si>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</si>
  <si>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</si>
  <si>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</si>
  <si>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</si>
  <si>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</si>
  <si>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</si>
  <si>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</si>
  <si>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</si>
  <si>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</si>
  <si>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</si>
  <si>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</si>
  <si>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</si>
  <si>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</si>
  <si>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</si>
  <si>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</si>
  <si>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</si>
  <si>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</si>
  <si>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</si>
  <si>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</si>
  <si>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</si>
  <si>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</si>
  <si>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</si>
  <si>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</si>
  <si>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</si>
  <si>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</si>
  <si>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</si>
  <si>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</si>
  <si>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</si>
  <si>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</si>
  <si>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</si>
  <si>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</si>
  <si>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</si>
  <si>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</si>
  <si>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</si>
  <si>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</si>
  <si>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</si>
  <si>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</si>
  <si>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</si>
  <si>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</si>
  <si>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</si>
  <si>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</si>
  <si>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</si>
  <si>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</si>
  <si>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</si>
  <si>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</si>
  <si>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</si>
  <si>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</si>
  <si>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</si>
  <si>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</si>
  <si>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</si>
  <si>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</si>
  <si>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</si>
  <si>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</si>
  <si>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</si>
  <si>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</si>
  <si>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</si>
  <si>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</si>
  <si>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</si>
  <si>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</si>
  <si>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</si>
  <si>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</si>
  <si>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</si>
  <si>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</si>
  <si>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</si>
  <si>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</si>
  <si>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</si>
  <si>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</si>
  <si>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</si>
  <si>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</si>
  <si>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</si>
  <si>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</si>
  <si>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</si>
  <si>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</si>
  <si>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</si>
  <si>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</si>
  <si>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</si>
  <si>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</si>
  <si>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</si>
  <si>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</si>
  <si>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</si>
  <si>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</si>
  <si>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</si>
  <si>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</si>
  <si>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</si>
  <si>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</si>
  <si>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</si>
  <si>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</si>
  <si>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</si>
  <si>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</si>
  <si>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</si>
  <si>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</si>
  <si>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</si>
  <si>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</si>
  <si>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</si>
  <si>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</si>
  <si>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</si>
  <si>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</si>
  <si>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</si>
  <si>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</si>
  <si>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</si>
  <si>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</si>
  <si>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</si>
  <si>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</si>
  <si>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</si>
  <si>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</si>
  <si>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</si>
  <si>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</si>
  <si>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</si>
  <si>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</si>
  <si>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</si>
  <si>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</si>
  <si>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</si>
  <si>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</si>
  <si>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</si>
  <si>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</si>
  <si>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</si>
  <si>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</si>
  <si>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</si>
  <si>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</si>
  <si>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</si>
  <si>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</si>
  <si>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</si>
  <si>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</si>
  <si>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</si>
  <si>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</si>
  <si>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</si>
  <si>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</si>
  <si>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</si>
  <si>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</si>
  <si>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</si>
  <si>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</si>
  <si>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</si>
  <si>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</si>
  <si>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</si>
  <si>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</si>
  <si>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</si>
  <si>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</si>
  <si>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</si>
  <si>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</si>
  <si>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</si>
  <si>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</si>
  <si>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</si>
  <si>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</si>
  <si>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</si>
  <si>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</si>
  <si>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</si>
  <si>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</si>
  <si>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</si>
  <si>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</si>
  <si>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</si>
  <si>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</si>
  <si>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</si>
  <si>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</si>
  <si>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</si>
  <si>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</si>
  <si>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</si>
  <si>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</si>
  <si>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</si>
  <si>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</si>
  <si>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</si>
  <si>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</si>
  <si>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</si>
  <si>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</si>
  <si>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</si>
  <si>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</si>
  <si>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</si>
  <si>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</si>
  <si>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</si>
  <si>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</si>
  <si>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</si>
  <si>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</si>
  <si>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</si>
  <si>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</si>
  <si>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</si>
  <si>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</si>
  <si>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</si>
  <si>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</si>
  <si>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</si>
  <si>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</si>
  <si>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</si>
  <si>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</si>
  <si>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</si>
  <si>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</si>
  <si>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</si>
  <si>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</si>
  <si>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</si>
  <si>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</si>
  <si>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</si>
  <si>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</si>
  <si>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</si>
  <si>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</si>
  <si>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</si>
  <si>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</si>
  <si>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</si>
  <si>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</si>
  <si>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</si>
  <si>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</si>
  <si>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</si>
  <si>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</si>
  <si>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</si>
  <si>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</si>
  <si>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</si>
  <si>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</si>
  <si>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</si>
  <si>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</si>
  <si>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</si>
  <si>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</si>
  <si>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</si>
  <si>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</si>
  <si>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</si>
  <si>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</si>
  <si>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</si>
  <si>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</si>
  <si>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</si>
  <si>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</si>
  <si>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</si>
  <si>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</si>
  <si>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</si>
  <si>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</si>
  <si>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</si>
  <si>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</si>
  <si>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</si>
  <si>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</si>
  <si>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</si>
  <si>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</si>
  <si>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</si>
  <si>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</si>
  <si>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</si>
  <si>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</si>
  <si>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</si>
  <si>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</si>
  <si>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</si>
  <si>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</si>
  <si>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</si>
  <si>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</si>
  <si>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</si>
  <si>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</si>
  <si>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</si>
  <si>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</si>
  <si>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</si>
  <si>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</si>
  <si>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</si>
  <si>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</si>
  <si>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</si>
  <si>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</si>
  <si>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</si>
  <si>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</si>
  <si>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</si>
  <si>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</si>
  <si>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</si>
  <si>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</si>
  <si>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</si>
  <si>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</si>
  <si>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</si>
  <si>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</si>
  <si>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</si>
  <si>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</si>
  <si>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</si>
  <si>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</si>
  <si>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</si>
  <si>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</si>
  <si>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</si>
  <si>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</si>
  <si>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</si>
  <si>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</si>
  <si>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</si>
  <si>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</si>
  <si>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</si>
  <si>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</si>
  <si>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</si>
  <si>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</si>
  <si>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</si>
  <si>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</si>
  <si>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</si>
  <si>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</si>
  <si>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</si>
  <si>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</si>
  <si>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</si>
  <si>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</si>
  <si>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</si>
  <si>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</si>
  <si>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</si>
  <si>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</si>
  <si>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</si>
  <si>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</si>
  <si>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</si>
  <si>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</si>
  <si>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</si>
  <si>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</si>
  <si>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</si>
  <si>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</si>
  <si>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</si>
  <si>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</si>
  <si>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</si>
  <si>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</si>
  <si>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</si>
  <si>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</si>
  <si>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</si>
  <si>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</si>
  <si>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</si>
  <si>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</si>
  <si>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</si>
  <si>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</si>
  <si>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</si>
  <si>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</si>
  <si>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</si>
  <si>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</si>
  <si>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</si>
  <si>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</si>
  <si>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</si>
  <si>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</si>
  <si>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</si>
  <si>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</si>
  <si>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</si>
  <si>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</si>
  <si>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</si>
  <si>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</si>
  <si>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</si>
  <si>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</si>
  <si>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</si>
  <si>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</si>
  <si>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</si>
  <si>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</si>
  <si>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</si>
  <si>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</si>
  <si>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</si>
  <si>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</si>
  <si>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</si>
  <si>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</si>
  <si>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</si>
  <si>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</si>
  <si>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</si>
  <si>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</si>
  <si>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</si>
  <si>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</si>
  <si>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</si>
  <si>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</si>
  <si>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</si>
  <si>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</si>
  <si>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</si>
  <si>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</si>
  <si>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</si>
  <si>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</si>
  <si>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</si>
  <si>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</si>
  <si>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</si>
  <si>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</si>
  <si>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</si>
  <si>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</si>
  <si>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</si>
  <si>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</si>
  <si>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</si>
  <si>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</si>
  <si>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</si>
  <si>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</si>
  <si>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</si>
  <si>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</si>
  <si>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</si>
  <si>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</si>
  <si>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</si>
  <si>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</si>
  <si>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</si>
  <si>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</si>
  <si>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</si>
  <si>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</si>
  <si>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</si>
  <si>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</si>
  <si>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</si>
  <si>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</si>
  <si>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</si>
  <si>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</si>
  <si>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</si>
  <si>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</si>
  <si>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</si>
  <si>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</si>
  <si>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</si>
  <si>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</si>
  <si>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</si>
  <si>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</si>
  <si>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</si>
  <si>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</si>
  <si>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</si>
  <si>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</si>
  <si>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</si>
  <si>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</si>
  <si>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</si>
  <si>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</si>
  <si>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</si>
  <si>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</si>
  <si>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</si>
  <si>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</si>
  <si>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</si>
  <si>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</si>
  <si>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</si>
  <si>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</si>
  <si>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</si>
  <si>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</si>
  <si>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</si>
  <si>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</si>
  <si>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</si>
  <si>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</si>
  <si>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</si>
  <si>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</si>
  <si>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</si>
  <si>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</si>
  <si>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</si>
  <si>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</si>
  <si>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</si>
  <si>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</si>
  <si>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</si>
  <si>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</si>
  <si>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</si>
  <si>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</si>
  <si>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</si>
  <si>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</si>
  <si>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</si>
  <si>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</si>
  <si>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</si>
  <si>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</si>
  <si>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</si>
  <si>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</si>
  <si>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</si>
  <si>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</si>
  <si>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</si>
  <si>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</si>
  <si>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</si>
  <si>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</si>
  <si>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</si>
  <si>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</si>
  <si>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</si>
  <si>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</si>
  <si>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</si>
  <si>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</si>
  <si>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</si>
  <si>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</si>
  <si>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</si>
  <si>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</si>
  <si>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</si>
  <si>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</si>
  <si>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</si>
  <si>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</si>
  <si>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</si>
  <si>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</si>
  <si>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</si>
  <si>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</si>
  <si>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</si>
  <si>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</si>
  <si>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</si>
  <si>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</si>
  <si>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</si>
  <si>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</si>
  <si>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</si>
  <si>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</si>
  <si>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</si>
  <si>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</si>
  <si>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</si>
  <si>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</si>
  <si>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</si>
  <si>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</si>
  <si>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</si>
  <si>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</si>
  <si>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</si>
  <si>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</si>
  <si>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</si>
  <si>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</si>
  <si>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</si>
  <si>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</si>
  <si>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</si>
  <si>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</si>
  <si>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</si>
  <si>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</si>
  <si>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</si>
  <si>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</si>
  <si>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</si>
  <si>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</si>
  <si>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</si>
  <si>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</si>
  <si>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</si>
  <si>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</si>
  <si>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</si>
  <si>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</si>
  <si>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</si>
  <si>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</si>
  <si>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</si>
  <si>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</si>
  <si>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</si>
  <si>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</si>
  <si>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</si>
  <si>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</si>
  <si>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</si>
  <si>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</si>
  <si>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</si>
  <si>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</si>
  <si>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</si>
  <si>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</si>
  <si>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</si>
  <si>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</si>
  <si>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</si>
  <si>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</si>
  <si>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</si>
  <si>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</si>
  <si>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</si>
  <si>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</si>
  <si>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</si>
  <si>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</si>
  <si>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</si>
  <si>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</si>
  <si>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</si>
  <si>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</si>
  <si>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</si>
  <si>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</si>
  <si>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</si>
  <si>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</si>
  <si>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</si>
  <si>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</si>
  <si>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</si>
  <si>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</si>
  <si>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</si>
  <si>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</si>
  <si>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</si>
  <si>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</si>
  <si>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</si>
  <si>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</si>
  <si>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</si>
  <si>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</si>
  <si>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</si>
  <si>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</si>
  <si>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</si>
  <si>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</si>
  <si>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</si>
  <si>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</si>
  <si>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</si>
  <si>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</si>
  <si>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</si>
  <si>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</si>
  <si>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</si>
  <si>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</si>
  <si>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</si>
  <si>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</si>
  <si>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</si>
  <si>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</si>
  <si>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</si>
  <si>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</si>
  <si>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</si>
  <si>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</si>
  <si>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</si>
  <si>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</si>
  <si>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</si>
  <si>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</si>
  <si>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</si>
  <si>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</si>
  <si>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</si>
  <si>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</si>
  <si>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</si>
  <si>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</si>
  <si>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</si>
  <si>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</si>
  <si>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</si>
  <si>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</si>
  <si>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</si>
  <si>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</si>
  <si>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</si>
  <si>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</si>
  <si>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</si>
  <si>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</si>
  <si>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</si>
  <si>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</si>
  <si>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</si>
  <si>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</si>
  <si>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</si>
  <si>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</si>
  <si>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</si>
  <si>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</si>
  <si>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</si>
  <si>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</si>
  <si>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</si>
  <si>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</si>
  <si>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</si>
  <si>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</si>
  <si>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</si>
  <si>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</si>
  <si>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</si>
  <si>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</si>
  <si>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</si>
  <si>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</si>
  <si>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</si>
  <si>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</si>
  <si>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</si>
  <si>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</si>
  <si>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</si>
  <si>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</si>
  <si>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</si>
  <si>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</si>
  <si>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</si>
  <si>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</si>
  <si>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</si>
  <si>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</si>
  <si>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</si>
  <si>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</si>
  <si>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</si>
  <si>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</si>
  <si>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</si>
  <si>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</si>
  <si>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</si>
  <si>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</si>
  <si>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</si>
  <si>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</si>
  <si>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</si>
  <si>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</si>
  <si>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</si>
  <si>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</si>
  <si>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</si>
  <si>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</si>
  <si>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</si>
  <si>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</si>
  <si>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</si>
  <si>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</si>
  <si>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</si>
  <si>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</si>
  <si>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</si>
  <si>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</si>
  <si>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</si>
  <si>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</si>
  <si>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</si>
  <si>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</si>
  <si>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</si>
  <si>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</si>
  <si>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</si>
  <si>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</si>
  <si>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</si>
  <si>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</si>
  <si>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</si>
  <si>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</si>
  <si>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</si>
  <si>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</si>
  <si>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</si>
  <si>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</si>
  <si>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</si>
  <si>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</si>
  <si>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</si>
  <si>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</si>
  <si>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</si>
  <si>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</si>
  <si>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</si>
  <si>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</si>
  <si>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</si>
  <si>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</si>
  <si>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</si>
  <si>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</si>
  <si>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</si>
  <si>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</si>
  <si>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</si>
  <si>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</si>
  <si>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</si>
  <si>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</si>
  <si>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</si>
  <si>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</si>
  <si>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</si>
  <si>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</si>
  <si>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</si>
  <si>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</si>
  <si>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</si>
  <si>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</si>
  <si>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</si>
  <si>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</si>
  <si>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</si>
  <si>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</si>
  <si>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</si>
  <si>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</si>
  <si>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</si>
  <si>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</si>
  <si>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</si>
  <si>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</si>
  <si>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</si>
  <si>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</si>
  <si>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</si>
  <si>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</si>
  <si>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</si>
  <si>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</si>
  <si>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</si>
  <si>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</si>
  <si>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</si>
  <si>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</si>
  <si>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</si>
  <si>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</si>
  <si>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</si>
  <si>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</si>
  <si>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</si>
  <si>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</si>
  <si>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</si>
  <si>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</si>
  <si>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</si>
  <si>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</si>
  <si>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</si>
  <si>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</si>
  <si>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</si>
  <si>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</si>
  <si>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</si>
  <si>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</si>
  <si>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</si>
  <si>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</si>
  <si>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</si>
  <si>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</si>
  <si>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</si>
  <si>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</si>
  <si>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</si>
  <si>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</si>
  <si>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</si>
  <si>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</si>
  <si>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</si>
  <si>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</si>
  <si>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</si>
  <si>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</si>
  <si>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</si>
  <si>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</si>
  <si>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</si>
  <si>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</si>
  <si>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</si>
  <si>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</si>
  <si>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</si>
  <si>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</si>
  <si>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</si>
  <si>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</si>
  <si>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</si>
  <si>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</si>
  <si>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</si>
  <si>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</si>
  <si>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</si>
  <si>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</si>
  <si>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</si>
  <si>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</si>
  <si>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</si>
  <si>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</si>
  <si>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</si>
  <si>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</si>
  <si>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</si>
  <si>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</si>
  <si>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</si>
  <si>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</si>
  <si>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</si>
  <si>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</si>
  <si>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</si>
  <si>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</si>
  <si>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</si>
  <si>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</si>
  <si>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</si>
  <si>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</si>
  <si>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</si>
  <si>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</si>
  <si>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</si>
  <si>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</si>
  <si>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</si>
  <si>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</si>
  <si>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</si>
  <si>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</si>
  <si>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</si>
  <si>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</si>
  <si>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</si>
  <si>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</si>
  <si>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</si>
  <si>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</si>
  <si>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</si>
  <si>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</si>
  <si>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</si>
  <si>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</si>
  <si>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</si>
  <si>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</si>
  <si>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</si>
  <si>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</si>
  <si>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</si>
  <si>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</si>
  <si>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</si>
  <si>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</si>
  <si>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</si>
  <si>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</si>
  <si>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</si>
  <si>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</si>
  <si>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</si>
  <si>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</si>
  <si>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</si>
  <si>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</si>
  <si>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</si>
  <si>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</si>
  <si>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</si>
  <si>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</si>
  <si>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</si>
  <si>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</si>
  <si>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</si>
  <si>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</si>
  <si>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</si>
  <si>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</si>
  <si>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</si>
  <si>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</si>
  <si>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</si>
  <si>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</si>
  <si>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</si>
  <si>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</si>
  <si>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</si>
  <si>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</si>
  <si>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</si>
  <si>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</si>
  <si>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</si>
  <si>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</si>
  <si>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</si>
  <si>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</si>
  <si>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</si>
  <si>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</si>
  <si>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</si>
  <si>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</si>
  <si>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</si>
  <si>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</si>
  <si>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</si>
  <si>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</si>
  <si>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</si>
  <si>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</si>
  <si>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</si>
  <si>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</si>
  <si>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</si>
  <si>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</si>
  <si>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</si>
  <si>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</si>
  <si>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</si>
  <si>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</si>
  <si>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</si>
  <si>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</si>
  <si>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</si>
  <si>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</si>
  <si>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</si>
  <si>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</si>
  <si>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</si>
  <si>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</si>
  <si>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</si>
  <si>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</si>
  <si>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</si>
  <si>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</si>
  <si>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</si>
  <si>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</si>
  <si>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</si>
  <si>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</si>
  <si>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</si>
  <si>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</si>
  <si>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</si>
  <si>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</si>
  <si>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</si>
  <si>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</si>
  <si>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</si>
  <si>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</si>
  <si>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</si>
  <si>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</si>
  <si>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</si>
  <si>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</si>
  <si>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</si>
  <si>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</si>
  <si>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</si>
  <si>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</si>
  <si>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</si>
  <si>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</si>
  <si>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</si>
  <si>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</si>
  <si>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</si>
  <si>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</si>
  <si>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</si>
  <si>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</si>
  <si>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</si>
  <si>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</si>
  <si>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</si>
  <si>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</si>
  <si>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</si>
  <si>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</si>
  <si>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</si>
  <si>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</si>
  <si>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</si>
  <si>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</si>
  <si>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</si>
  <si>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</si>
  <si>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</si>
  <si>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</si>
  <si>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</si>
  <si>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</si>
  <si>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</si>
  <si>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</si>
  <si>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</si>
  <si>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</si>
  <si>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</si>
  <si>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</si>
  <si>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</si>
  <si>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</si>
  <si>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</si>
  <si>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</si>
  <si>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</si>
  <si>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</si>
  <si>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</si>
  <si>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</si>
  <si>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</si>
  <si>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</si>
  <si>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</si>
  <si>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</si>
  <si>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</si>
  <si>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</si>
  <si>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</si>
  <si>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</si>
  <si>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</si>
  <si>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</si>
  <si>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</si>
  <si>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</si>
  <si>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</si>
  <si>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</si>
  <si>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</si>
  <si>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</si>
  <si>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</si>
  <si>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</si>
  <si>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</si>
  <si>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</si>
  <si>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</si>
  <si>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</si>
  <si>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</si>
  <si>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</si>
  <si>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</si>
  <si>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</si>
  <si>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</si>
  <si>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</si>
  <si>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</si>
  <si>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</si>
  <si>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</si>
  <si>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</si>
  <si>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</si>
  <si>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</si>
  <si>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</si>
  <si>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</si>
  <si>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</si>
  <si>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</si>
  <si>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</si>
  <si>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</si>
  <si>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</si>
  <si>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</si>
  <si>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</si>
  <si>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</si>
  <si>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</si>
  <si>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</si>
  <si>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</si>
  <si>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</si>
  <si>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</si>
  <si>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</si>
  <si>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</si>
  <si>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</si>
  <si>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</si>
  <si>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</si>
  <si>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</si>
  <si>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</si>
  <si>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</si>
  <si>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</si>
  <si>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</si>
  <si>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</si>
  <si>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</si>
  <si>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</si>
  <si>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</si>
  <si>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</si>
  <si>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</si>
  <si>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</si>
  <si>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</si>
  <si>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</si>
  <si>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</si>
  <si>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</si>
  <si>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</si>
  <si>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</si>
  <si>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</si>
  <si>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</si>
  <si>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</si>
  <si>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</si>
  <si>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</si>
  <si>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</si>
  <si>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</si>
  <si>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</si>
  <si>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</si>
  <si>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</si>
  <si>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</si>
  <si>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</si>
  <si>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</si>
  <si>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</si>
  <si>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</si>
  <si>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</si>
  <si>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</si>
  <si>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</si>
  <si>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</si>
  <si>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</si>
  <si>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</si>
  <si>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</si>
  <si>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</si>
  <si>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</si>
  <si>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</si>
  <si>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</si>
  <si>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</si>
  <si>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</si>
  <si>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</si>
  <si>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</si>
  <si>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</si>
  <si>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</si>
  <si>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</si>
  <si>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</si>
  <si>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</si>
  <si>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</si>
  <si>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</si>
  <si>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</si>
  <si>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</si>
  <si>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</si>
  <si>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</si>
  <si>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</si>
  <si>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</si>
  <si>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</si>
  <si>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</si>
  <si>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</si>
  <si>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</si>
  <si>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</si>
  <si>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</si>
  <si>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</si>
  <si>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</si>
  <si>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</si>
  <si>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</si>
  <si>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</si>
  <si>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</si>
  <si>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</si>
  <si>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</si>
  <si>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</si>
  <si>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</si>
  <si>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</si>
  <si>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</si>
  <si>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</si>
  <si>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</si>
  <si>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</si>
  <si>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</si>
  <si>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</si>
  <si>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</si>
  <si>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</si>
  <si>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</si>
  <si>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</si>
  <si>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</si>
  <si>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</si>
  <si>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</si>
  <si>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</si>
  <si>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</si>
  <si>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</si>
  <si>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</si>
  <si>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</si>
  <si>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</si>
  <si>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</si>
  <si>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</si>
  <si>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</si>
  <si>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</si>
  <si>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</si>
  <si>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</si>
  <si>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</si>
  <si>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</si>
  <si>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</si>
  <si>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</si>
  <si>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</si>
  <si>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</si>
  <si>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</si>
  <si>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</si>
  <si>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</si>
  <si>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</si>
  <si>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</si>
  <si>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</si>
  <si>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</si>
  <si>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</si>
  <si>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</si>
  <si>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</si>
  <si>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</si>
  <si>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</si>
  <si>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</si>
  <si>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</si>
  <si>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</si>
  <si>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</si>
  <si>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</si>
  <si>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</si>
  <si>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</si>
  <si>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</si>
  <si>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</si>
  <si>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</si>
  <si>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</si>
  <si>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</si>
  <si>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</si>
  <si>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</si>
  <si>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</si>
  <si>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</si>
  <si>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</si>
  <si>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</si>
  <si>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</si>
  <si>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</si>
  <si>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</si>
  <si>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</si>
  <si>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</si>
  <si>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</si>
  <si>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</si>
  <si>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</si>
  <si>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</si>
  <si>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</si>
  <si>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</si>
  <si>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</si>
  <si>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</si>
  <si>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</si>
  <si>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</si>
  <si>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</si>
  <si>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</si>
  <si>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</si>
  <si>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</si>
  <si>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</si>
  <si>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</si>
  <si>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</si>
  <si>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</si>
  <si>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</si>
  <si>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</si>
  <si>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</si>
  <si>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</si>
  <si>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</si>
  <si>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</si>
  <si>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</si>
  <si>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</si>
  <si>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</si>
  <si>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</si>
  <si>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</si>
  <si>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</si>
  <si>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</si>
  <si>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</si>
  <si>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</si>
  <si>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</si>
  <si>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</si>
  <si>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</si>
  <si>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</si>
  <si>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</si>
  <si>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</si>
  <si>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</si>
  <si>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</si>
  <si>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</si>
  <si>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</si>
  <si>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</si>
  <si>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</si>
  <si>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</si>
  <si>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</si>
  <si>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</si>
  <si>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</si>
  <si>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</si>
  <si>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</si>
  <si>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</si>
  <si>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</si>
  <si>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</si>
  <si>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</si>
  <si>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</si>
  <si>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</si>
  <si>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</si>
  <si>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</si>
  <si>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</si>
  <si>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</si>
  <si>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</si>
  <si>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</si>
  <si>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</si>
  <si>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</si>
  <si>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</si>
  <si>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</si>
  <si>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</si>
  <si>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</si>
  <si>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</si>
  <si>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</si>
  <si>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</si>
  <si>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</si>
  <si>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</si>
  <si>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</si>
  <si>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</si>
  <si>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</si>
  <si>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</si>
  <si>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</si>
  <si>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</si>
  <si>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</si>
  <si>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</si>
  <si>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</si>
  <si>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</si>
  <si>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</si>
  <si>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</si>
  <si>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</si>
  <si>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</si>
  <si>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</si>
  <si>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</si>
  <si>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</si>
  <si>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</si>
  <si>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</si>
  <si>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</si>
  <si>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</si>
  <si>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</si>
  <si>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</si>
  <si>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</si>
  <si>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</si>
  <si>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</si>
  <si>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</si>
  <si>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</si>
  <si>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</si>
  <si>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</si>
  <si>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</si>
  <si>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</si>
  <si>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</si>
  <si>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</si>
  <si>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</si>
  <si>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</si>
  <si>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</si>
  <si>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</si>
  <si>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</si>
  <si>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</si>
  <si>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</si>
  <si>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</si>
  <si>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</si>
  <si>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</si>
  <si>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</si>
  <si>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</si>
  <si>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</si>
  <si>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</si>
  <si>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</si>
  <si>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</si>
  <si>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</si>
  <si>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</si>
  <si>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</si>
  <si>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</si>
  <si>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</si>
  <si>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</si>
  <si>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</si>
  <si>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</si>
  <si>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</si>
  <si>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</si>
  <si>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</si>
  <si>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</si>
  <si>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</si>
  <si>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</si>
  <si>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</si>
  <si>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</si>
  <si>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</si>
  <si>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</si>
  <si>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</si>
  <si>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</si>
  <si>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</si>
  <si>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</si>
  <si>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</si>
  <si>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</si>
  <si>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</si>
  <si>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</si>
  <si>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</si>
  <si>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</si>
  <si>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</si>
  <si>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</si>
  <si>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</si>
  <si>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</si>
  <si>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</si>
  <si>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</si>
  <si>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</si>
  <si>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</si>
  <si>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</si>
  <si>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</si>
  <si>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</si>
  <si>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</si>
  <si>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</si>
  <si>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</si>
  <si>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</si>
  <si>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</si>
  <si>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</si>
  <si>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</si>
  <si>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</si>
  <si>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</si>
  <si>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</si>
  <si>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</si>
  <si>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</si>
  <si>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</si>
  <si>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</si>
  <si>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</si>
  <si>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</si>
  <si>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</si>
  <si>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</si>
  <si>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</si>
  <si>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</si>
  <si>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</si>
  <si>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</si>
  <si>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</si>
  <si>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</si>
  <si>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</si>
  <si>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</si>
  <si>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</si>
  <si>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</si>
  <si>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</si>
  <si>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</si>
  <si>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</si>
  <si>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</si>
  <si>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</si>
  <si>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</si>
  <si>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</si>
  <si>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</si>
  <si>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</si>
  <si>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</si>
  <si>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</si>
  <si>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</si>
  <si>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</si>
  <si>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</si>
  <si>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</si>
  <si>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</si>
  <si>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</si>
  <si>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</si>
  <si>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</si>
  <si>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</si>
  <si>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</si>
  <si>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</si>
  <si>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</si>
  <si>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</si>
  <si>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</si>
  <si>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</si>
  <si>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</si>
  <si>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</si>
  <si>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</si>
  <si>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</si>
  <si>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</si>
  <si>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</si>
  <si>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</si>
  <si>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</si>
  <si>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</si>
  <si>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</si>
  <si>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</si>
  <si>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</si>
  <si>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</si>
  <si>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</si>
  <si>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</si>
  <si>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</si>
  <si>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</si>
  <si>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</si>
  <si>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</si>
  <si>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</si>
  <si>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</si>
  <si>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</si>
  <si>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</si>
  <si>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</si>
  <si>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</si>
  <si>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</si>
  <si>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</si>
  <si>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</si>
  <si>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</si>
  <si>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</si>
  <si>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</si>
  <si>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</si>
  <si>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</si>
  <si>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</si>
  <si>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</si>
  <si>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</si>
  <si>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</si>
  <si>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</si>
  <si>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</si>
  <si>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</si>
  <si>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</si>
  <si>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</si>
  <si>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</si>
  <si>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</si>
  <si>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</si>
  <si>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</si>
  <si>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</si>
  <si>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</si>
  <si>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</si>
  <si>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</si>
  <si>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</si>
  <si>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</si>
  <si>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</si>
  <si>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</si>
  <si>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</si>
  <si>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</si>
  <si>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</si>
  <si>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</si>
  <si>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</si>
  <si>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</si>
  <si>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</si>
  <si>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</si>
  <si>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</si>
  <si>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</si>
  <si>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</si>
  <si>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</si>
  <si>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</si>
  <si>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</si>
  <si>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</si>
  <si>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</si>
  <si>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</si>
  <si>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</si>
  <si>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</si>
  <si>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</si>
  <si>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</si>
  <si>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</si>
  <si>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</si>
  <si>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</si>
  <si>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</si>
  <si>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</si>
  <si>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</si>
  <si>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</si>
  <si>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</si>
  <si>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</si>
  <si>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</si>
  <si>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</si>
  <si>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</si>
  <si>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</si>
  <si>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</si>
  <si>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</si>
  <si>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</si>
  <si>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</si>
  <si>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</si>
  <si>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</si>
  <si>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</si>
  <si>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</si>
  <si>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</si>
  <si>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</si>
  <si>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</si>
  <si>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</si>
  <si>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</si>
  <si>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</si>
  <si>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</si>
  <si>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</si>
  <si>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</si>
  <si>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</si>
  <si>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</si>
  <si>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</si>
  <si>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</si>
  <si>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</si>
  <si>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</si>
  <si>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</si>
  <si>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</si>
  <si>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</si>
  <si>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</si>
  <si>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</si>
  <si>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</si>
  <si>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</si>
  <si>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</si>
  <si>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</si>
  <si>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</si>
  <si>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</si>
  <si>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</si>
  <si>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</si>
  <si>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</si>
  <si>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</si>
  <si>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</si>
  <si>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</si>
  <si>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</si>
  <si>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</si>
  <si>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</si>
  <si>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</si>
  <si>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</si>
  <si>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</si>
  <si>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</si>
  <si>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</si>
  <si>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</si>
  <si>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</si>
  <si>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</si>
  <si>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</si>
  <si>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</si>
  <si>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</si>
  <si>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</si>
  <si>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</si>
  <si>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</si>
  <si>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</si>
  <si>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</si>
  <si>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</si>
  <si>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</si>
  <si>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</si>
  <si>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</si>
  <si>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</si>
  <si>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</si>
  <si>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</si>
  <si>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</si>
  <si>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</si>
  <si>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</si>
  <si>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</si>
  <si>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</si>
  <si>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</si>
  <si>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</si>
  <si>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</si>
  <si>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</si>
  <si>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</si>
  <si>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</si>
  <si>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</si>
  <si>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</si>
  <si>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</si>
  <si>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</si>
  <si>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</si>
  <si>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</si>
  <si>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</si>
  <si>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</si>
  <si>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</si>
  <si>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</si>
  <si>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</si>
  <si>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</si>
  <si>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</si>
  <si>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</si>
  <si>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</si>
  <si>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</si>
  <si>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</si>
  <si>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</si>
  <si>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</si>
  <si>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</si>
  <si>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</si>
  <si>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</si>
  <si>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</si>
  <si>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</si>
  <si>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</si>
  <si>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</si>
  <si>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</si>
  <si>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</si>
  <si>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</si>
  <si>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</si>
  <si>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</si>
  <si>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</si>
  <si>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</si>
  <si>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</si>
  <si>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</si>
  <si>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</si>
  <si>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</si>
  <si>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</si>
  <si>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</si>
  <si>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</si>
  <si>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</si>
  <si>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</si>
  <si>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</si>
  <si>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</si>
  <si>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</si>
  <si>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</si>
  <si>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</si>
  <si>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</si>
  <si>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</si>
  <si>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</si>
  <si>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</si>
  <si>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</si>
  <si>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</si>
  <si>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</si>
  <si>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</si>
  <si>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</si>
  <si>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</si>
  <si>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</si>
  <si>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</si>
  <si>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</si>
  <si>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</si>
  <si>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</si>
  <si>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</si>
  <si>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</si>
  <si>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</si>
  <si>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</si>
  <si>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</si>
  <si>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</si>
  <si>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</si>
  <si>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</si>
  <si>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</si>
  <si>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</si>
  <si>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</si>
  <si>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</si>
  <si>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</si>
  <si>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</si>
  <si>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</si>
  <si>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</si>
  <si>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</si>
  <si>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</si>
  <si>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</si>
  <si>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</si>
  <si>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</si>
  <si>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</si>
  <si>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</si>
  <si>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</si>
  <si>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</si>
  <si>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</si>
  <si>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</si>
  <si>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</si>
  <si>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</si>
  <si>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</si>
  <si>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</si>
  <si>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</si>
  <si>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</si>
  <si>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</si>
  <si>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</si>
  <si>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</si>
  <si>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</si>
  <si>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</si>
  <si>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</si>
  <si>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</si>
  <si>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</si>
  <si>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</si>
  <si>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</si>
  <si>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</si>
  <si>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</si>
  <si>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</si>
  <si>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</si>
  <si>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</si>
  <si>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</si>
  <si>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</si>
  <si>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</si>
  <si>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</si>
  <si>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</si>
  <si>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</si>
  <si>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</si>
  <si>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</si>
  <si>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</si>
  <si>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</si>
  <si>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</si>
  <si>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</si>
  <si>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</si>
  <si>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</si>
  <si>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</si>
  <si>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</si>
  <si>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</si>
  <si>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</si>
  <si>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</si>
  <si>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</si>
  <si>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</si>
  <si>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</si>
  <si>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</si>
  <si>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</si>
  <si>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</si>
  <si>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</si>
  <si>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</si>
  <si>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</si>
  <si>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</si>
  <si>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</si>
  <si>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</si>
  <si>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</si>
  <si>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</si>
  <si>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</si>
  <si>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</si>
  <si>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</si>
  <si>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</si>
  <si>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</si>
  <si>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</si>
  <si>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</si>
  <si>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</si>
  <si>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</si>
  <si>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</si>
  <si>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</si>
  <si>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</si>
  <si>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</si>
  <si>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</si>
  <si>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</si>
  <si>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</si>
  <si>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</si>
  <si>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</si>
  <si>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</si>
  <si>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</si>
  <si>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</si>
  <si>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</si>
  <si>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</si>
  <si>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</si>
  <si>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</si>
  <si>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</si>
  <si>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</si>
  <si>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</si>
  <si>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</si>
  <si>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</si>
  <si>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</si>
  <si>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</si>
  <si>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</si>
  <si>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</si>
  <si>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</si>
  <si>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</si>
  <si>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</si>
  <si>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</si>
  <si>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</si>
  <si>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</si>
  <si>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</si>
  <si>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</si>
  <si>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</si>
  <si>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</si>
  <si>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</si>
  <si>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</si>
  <si>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</si>
  <si>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</si>
  <si>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</si>
  <si>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</si>
  <si>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</si>
  <si>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</si>
  <si>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</si>
  <si>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</si>
  <si>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</si>
  <si>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</si>
  <si>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</si>
  <si>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</si>
  <si>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</si>
  <si>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</si>
  <si>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</si>
  <si>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</si>
  <si>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</si>
  <si>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</si>
  <si>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</si>
  <si>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</si>
  <si>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</si>
  <si>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</si>
  <si>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</si>
  <si>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</si>
  <si>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</si>
  <si>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</si>
  <si>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</si>
  <si>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</si>
  <si>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</si>
  <si>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</si>
  <si>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</si>
  <si>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</si>
  <si>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</si>
  <si>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</si>
  <si>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</si>
  <si>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</si>
  <si>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</si>
  <si>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</si>
  <si>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</si>
  <si>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</si>
  <si>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</si>
  <si>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</si>
  <si>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</si>
  <si>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</si>
  <si>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</si>
  <si>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</si>
  <si>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</si>
  <si>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</si>
  <si>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</si>
  <si>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</si>
  <si>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</si>
  <si>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</si>
  <si>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</si>
  <si>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</si>
  <si>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</si>
  <si>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</si>
  <si>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</si>
  <si>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</si>
  <si>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</si>
  <si>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</si>
  <si>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</si>
  <si>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</si>
  <si>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</si>
  <si>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</si>
  <si>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</si>
  <si>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</si>
  <si>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</si>
  <si>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</si>
  <si>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</si>
  <si>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</si>
  <si>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</si>
  <si>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</si>
  <si>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</si>
  <si>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</si>
  <si>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</si>
  <si>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</si>
  <si>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</si>
  <si>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</si>
  <si>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</si>
  <si>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</si>
  <si>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</si>
  <si>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</si>
  <si>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</si>
  <si>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</si>
  <si>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</si>
  <si>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</si>
  <si>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</si>
  <si>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</si>
  <si>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</si>
  <si>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</si>
  <si>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</si>
  <si>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</si>
  <si>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</si>
  <si>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</si>
  <si>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</si>
  <si>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</si>
  <si>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</si>
  <si>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</si>
  <si>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</si>
  <si>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</si>
  <si>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</si>
  <si>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</si>
  <si>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</si>
  <si>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</si>
  <si>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</si>
  <si>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</si>
  <si>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</si>
  <si>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</si>
  <si>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</si>
  <si>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</si>
  <si>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</si>
  <si>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</si>
  <si>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</si>
  <si>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</si>
  <si>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</si>
  <si>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</si>
  <si>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</si>
  <si>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</si>
  <si>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</si>
  <si>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</si>
  <si>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</si>
  <si>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</si>
  <si>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</si>
  <si>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</si>
  <si>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</si>
  <si>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</si>
  <si>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</si>
  <si>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</si>
  <si>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</si>
  <si>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</si>
  <si>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</si>
  <si>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</si>
  <si>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</si>
  <si>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</si>
  <si>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</si>
  <si>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</si>
  <si>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</si>
  <si>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</si>
  <si>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</si>
  <si>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</si>
  <si>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</si>
  <si>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</si>
  <si>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</si>
  <si>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</si>
  <si>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</si>
  <si>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</si>
  <si>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</si>
  <si>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</si>
  <si>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</si>
  <si>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</si>
  <si>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</si>
  <si>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</si>
  <si>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</si>
  <si>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</si>
  <si>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</si>
  <si>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</si>
  <si>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</si>
  <si>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</si>
  <si>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</si>
  <si>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</si>
  <si>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</si>
  <si>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</si>
  <si>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</si>
  <si>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</si>
  <si>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</si>
  <si>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</si>
  <si>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</si>
  <si>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</si>
  <si>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</si>
  <si>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</si>
  <si>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</si>
  <si>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</si>
  <si>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</si>
  <si>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</si>
  <si>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</si>
  <si>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</si>
  <si>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</si>
  <si>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</si>
  <si>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</si>
  <si>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</si>
  <si>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</si>
  <si>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</si>
  <si>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</si>
  <si>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</si>
  <si>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</si>
  <si>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</si>
  <si>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</si>
  <si>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</si>
  <si>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</si>
  <si>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</si>
  <si>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</si>
  <si>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</si>
  <si>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</si>
  <si>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</si>
  <si>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</si>
  <si>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</si>
  <si>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</si>
  <si>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</si>
  <si>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</si>
  <si>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</si>
  <si>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</si>
  <si>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</si>
  <si>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</si>
  <si>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</si>
  <si>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</si>
  <si>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</si>
  <si>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</si>
  <si>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</si>
  <si>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</si>
  <si>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</si>
  <si>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</si>
  <si>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</si>
  <si>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</si>
  <si>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</si>
  <si>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</si>
  <si>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</si>
  <si>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</si>
  <si>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</si>
  <si>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</si>
  <si>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</si>
  <si>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</si>
  <si>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</si>
  <si>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</si>
  <si>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</si>
  <si>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</si>
  <si>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</si>
  <si>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</si>
  <si>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</si>
  <si>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</si>
  <si>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</si>
  <si>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</si>
  <si>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</si>
  <si>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</si>
  <si>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</si>
  <si>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</si>
  <si>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</si>
  <si>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</si>
  <si>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</si>
  <si>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</si>
  <si>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</si>
  <si>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</si>
  <si>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</si>
  <si>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</si>
  <si>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</si>
  <si>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</si>
  <si>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</si>
  <si>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</si>
  <si>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</si>
  <si>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</si>
  <si>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</si>
  <si>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</si>
  <si>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</si>
  <si>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</si>
  <si>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</si>
  <si>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</si>
  <si>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</si>
  <si>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</si>
  <si>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</si>
  <si>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</si>
  <si>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</si>
  <si>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</si>
  <si>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</si>
  <si>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</si>
  <si>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</si>
  <si>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</si>
  <si>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</si>
  <si>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</si>
  <si>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</si>
  <si>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</si>
  <si>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</si>
  <si>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</si>
  <si>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</si>
  <si>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</si>
  <si>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</si>
  <si>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</si>
  <si>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</si>
  <si>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</si>
  <si>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</si>
  <si>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</si>
  <si>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</si>
  <si>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</si>
  <si>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</si>
  <si>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</si>
  <si>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</si>
  <si>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</si>
  <si>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</si>
  <si>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</si>
  <si>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</si>
  <si>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</si>
  <si>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</si>
  <si>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</si>
  <si>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</si>
  <si>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</si>
  <si>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</si>
  <si>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</si>
  <si>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</si>
  <si>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</si>
  <si>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</si>
  <si>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</si>
  <si>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</si>
  <si>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</si>
  <si>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</si>
  <si>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</si>
  <si>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</si>
  <si>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</si>
  <si>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</si>
  <si>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</si>
  <si>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</si>
  <si>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</si>
  <si>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</si>
  <si>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</si>
  <si>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</si>
  <si>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</si>
  <si>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</si>
  <si>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</si>
  <si>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</si>
  <si>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</si>
  <si>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</si>
  <si>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</si>
  <si>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</si>
  <si>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</si>
  <si>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</si>
  <si>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</si>
  <si>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</si>
  <si>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</si>
  <si>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</si>
  <si>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</si>
  <si>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</si>
  <si>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</si>
  <si>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</si>
  <si>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</si>
  <si>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</si>
  <si>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</si>
  <si>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</si>
  <si>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</si>
  <si>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</si>
  <si>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</si>
  <si>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</si>
  <si>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</si>
  <si>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</si>
  <si>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</si>
  <si>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</si>
  <si>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</si>
  <si>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</si>
  <si>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</si>
  <si>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</si>
  <si>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</si>
  <si>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</si>
  <si>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</si>
  <si>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</si>
  <si>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</si>
  <si>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</si>
  <si>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</si>
  <si>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</si>
  <si>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</si>
  <si>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</si>
  <si>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</si>
  <si>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</si>
  <si>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</si>
  <si>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</si>
  <si>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</si>
  <si>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</si>
  <si>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</si>
  <si>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</si>
  <si>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</si>
  <si>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</si>
  <si>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</si>
  <si>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</si>
  <si>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</si>
  <si>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</si>
  <si>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</si>
  <si>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</si>
  <si>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</si>
  <si>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</si>
  <si>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</si>
  <si>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</si>
  <si>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</si>
  <si>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</si>
  <si>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</si>
  <si>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</si>
  <si>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</si>
  <si>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</si>
  <si>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</si>
  <si>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</si>
  <si>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</si>
  <si>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</si>
  <si>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</si>
  <si>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</si>
  <si>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</si>
  <si>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</si>
  <si>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</si>
  <si>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</si>
  <si>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</si>
  <si>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</si>
  <si>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</si>
  <si>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</si>
  <si>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</si>
  <si>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</si>
  <si>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</si>
  <si>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</si>
  <si>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</si>
  <si>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</si>
  <si>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</si>
  <si>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</si>
  <si>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</si>
  <si>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</si>
  <si>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</si>
  <si>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</si>
  <si>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</si>
  <si>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</si>
  <si>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</si>
  <si>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</si>
  <si>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</si>
  <si>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</si>
  <si>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</si>
  <si>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</si>
  <si>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</si>
  <si>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</si>
  <si>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</si>
  <si>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</si>
  <si>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</si>
  <si>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</si>
  <si>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</si>
  <si>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</si>
  <si>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</si>
  <si>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</si>
  <si>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</si>
  <si>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</si>
  <si>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</si>
  <si>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</si>
  <si>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</si>
  <si>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</si>
  <si>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</si>
  <si>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</si>
  <si>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</si>
  <si>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</si>
  <si>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</si>
  <si>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</si>
  <si>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</si>
  <si>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</si>
  <si>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</si>
  <si>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</si>
  <si>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</si>
  <si>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</si>
  <si>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</si>
  <si>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</si>
  <si>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</si>
  <si>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</si>
  <si>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</si>
  <si>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</si>
  <si>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</si>
  <si>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</si>
  <si>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</si>
  <si>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</si>
  <si>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</si>
  <si>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</si>
  <si>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</si>
  <si>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</si>
  <si>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</si>
  <si>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</si>
  <si>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</si>
  <si>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</si>
  <si>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</si>
  <si>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</si>
  <si>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</si>
  <si>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</si>
  <si>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</si>
  <si>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</si>
  <si>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</si>
  <si>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</si>
  <si>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</si>
  <si>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</si>
  <si>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</si>
  <si>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</si>
  <si>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</si>
  <si>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</si>
  <si>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</si>
  <si>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</si>
  <si>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</si>
  <si>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</si>
  <si>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</si>
  <si>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</si>
  <si>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</si>
  <si>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</si>
  <si>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</si>
  <si>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</si>
  <si>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</si>
  <si>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</si>
  <si>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</si>
  <si>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</si>
  <si>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</si>
  <si>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</si>
  <si>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</si>
  <si>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</si>
  <si>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</si>
  <si>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</si>
  <si>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</si>
  <si>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</si>
  <si>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</si>
  <si>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</si>
  <si>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</si>
  <si>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</si>
  <si>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</si>
  <si>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</si>
  <si>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</si>
  <si>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</si>
  <si>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</si>
  <si>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</si>
  <si>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</si>
  <si>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</si>
  <si>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</si>
  <si>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</si>
  <si>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</si>
  <si>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</si>
  <si>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</si>
  <si>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</si>
  <si>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</si>
  <si>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</si>
  <si>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</si>
  <si>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</si>
  <si>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</si>
  <si>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</si>
  <si>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</si>
  <si>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</si>
  <si>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</si>
  <si>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</si>
  <si>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</si>
  <si>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</si>
  <si>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</si>
  <si>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</si>
  <si>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</si>
  <si>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</si>
  <si>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</si>
  <si>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</si>
  <si>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</si>
  <si>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</si>
  <si>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</si>
  <si>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</si>
  <si>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</si>
  <si>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</si>
  <si>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</si>
  <si>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</si>
  <si>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</si>
  <si>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</si>
  <si>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</si>
  <si>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</si>
  <si>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</si>
  <si>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</si>
  <si>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</si>
  <si>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</si>
  <si>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</si>
  <si>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</si>
  <si>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</si>
  <si>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</si>
  <si>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</si>
  <si>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</si>
  <si>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</si>
  <si>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</si>
  <si>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</si>
  <si>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</si>
  <si>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</si>
  <si>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</si>
  <si>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</si>
  <si>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</si>
  <si>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</si>
  <si>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</si>
  <si>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</si>
  <si>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</si>
  <si>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</si>
  <si>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</si>
  <si>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</si>
  <si>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</si>
  <si>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</si>
  <si>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</si>
  <si>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</si>
  <si>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</si>
  <si>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</si>
  <si>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</si>
  <si>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</si>
  <si>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</si>
  <si>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</si>
  <si>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</si>
  <si>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</si>
  <si>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</si>
  <si>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</si>
  <si>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</si>
  <si>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</si>
  <si>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</si>
  <si>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</si>
  <si>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</si>
  <si>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</si>
  <si>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</si>
  <si>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</si>
  <si>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</si>
  <si>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</si>
  <si>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</si>
  <si>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</si>
  <si>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</si>
  <si>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</si>
  <si>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</si>
  <si>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</si>
  <si>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</si>
  <si>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</si>
  <si>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</si>
  <si>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</si>
  <si>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</si>
  <si>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</si>
  <si>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</si>
  <si>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</si>
  <si>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</si>
  <si>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</si>
  <si>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</si>
  <si>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</si>
  <si>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</si>
  <si>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</si>
  <si>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</si>
  <si>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</si>
  <si>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</si>
  <si>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</si>
  <si>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</si>
  <si>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</si>
  <si>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</si>
  <si>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</si>
  <si>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</si>
  <si>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</si>
  <si>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</si>
  <si>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</si>
  <si>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</si>
  <si>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</si>
  <si>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</si>
  <si>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</si>
  <si>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</si>
  <si>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</si>
  <si>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</si>
  <si>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</si>
  <si>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</si>
  <si>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</si>
  <si>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</si>
  <si>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</si>
  <si>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</si>
  <si>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</si>
  <si>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</si>
  <si>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</si>
  <si>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</si>
  <si>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</si>
  <si>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</si>
  <si>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</si>
  <si>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</si>
  <si>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</si>
  <si>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</si>
  <si>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</si>
  <si>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</si>
  <si>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</si>
  <si>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</si>
  <si>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</si>
  <si>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</si>
  <si>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</si>
  <si>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</si>
  <si>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</si>
  <si>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</si>
  <si>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</si>
  <si>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</si>
  <si>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</si>
  <si>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</si>
  <si>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</si>
  <si>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</si>
  <si>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</si>
  <si>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</si>
  <si>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</si>
  <si>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</si>
  <si>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</si>
  <si>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</si>
  <si>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</si>
  <si>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</si>
  <si>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</si>
  <si>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</si>
  <si>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</si>
  <si>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</si>
  <si>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</si>
  <si>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</si>
  <si>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</si>
  <si>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</si>
  <si>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</si>
  <si>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</si>
  <si>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</si>
  <si>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</si>
  <si>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</si>
  <si>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</si>
  <si>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</si>
  <si>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</si>
  <si>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</si>
  <si>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</si>
  <si>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</si>
  <si>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</si>
  <si>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</si>
  <si>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</si>
  <si>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</si>
  <si>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</si>
  <si>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</si>
  <si>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</si>
  <si>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</si>
  <si>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</si>
  <si>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</si>
  <si>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</si>
  <si>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</si>
  <si>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</si>
  <si>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</si>
  <si>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</si>
  <si>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</si>
  <si>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</si>
  <si>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</si>
  <si>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</si>
  <si>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</si>
  <si>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</si>
  <si>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</si>
  <si>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</si>
  <si>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</si>
  <si>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</si>
  <si>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</si>
  <si>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</si>
  <si>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</si>
  <si>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</si>
  <si>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</si>
  <si>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</si>
  <si>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</si>
  <si>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</si>
  <si>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</si>
  <si>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</si>
  <si>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</si>
  <si>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</si>
  <si>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</si>
  <si>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</si>
  <si>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</si>
  <si>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</si>
  <si>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</si>
  <si>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</si>
  <si>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</si>
  <si>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</si>
  <si>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</si>
  <si>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</si>
  <si>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</si>
  <si>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</si>
  <si>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</si>
  <si>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</si>
  <si>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</si>
  <si>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</si>
  <si>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</si>
  <si>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</si>
  <si>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</si>
  <si>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</si>
  <si>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</si>
  <si>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</si>
  <si>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</si>
  <si>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</si>
  <si>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</si>
  <si>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</si>
  <si>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</si>
  <si>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</si>
  <si>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</si>
  <si>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</si>
  <si>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</si>
  <si>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</si>
  <si>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</si>
  <si>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</si>
  <si>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</si>
  <si>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</si>
  <si>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</si>
  <si>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</si>
  <si>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</si>
  <si>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</si>
  <si>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</si>
  <si>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</si>
  <si>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</si>
  <si>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</si>
  <si>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</si>
  <si>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</si>
  <si>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</si>
  <si>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</si>
  <si>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</si>
  <si>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</si>
  <si>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</si>
  <si>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</si>
  <si>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</si>
  <si>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</si>
  <si>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</si>
  <si>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</si>
  <si>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</si>
  <si>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</si>
  <si>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</si>
  <si>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</si>
  <si>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</si>
  <si>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</si>
  <si>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</si>
  <si>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</si>
  <si>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</si>
  <si>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</si>
  <si>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</si>
  <si>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</si>
  <si>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</si>
  <si>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</si>
  <si>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</si>
  <si>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</si>
  <si>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</si>
  <si>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</si>
  <si>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</si>
  <si>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</si>
  <si>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</si>
  <si>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</si>
  <si>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</si>
  <si>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</si>
  <si>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</si>
  <si>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</si>
  <si>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</si>
  <si>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</si>
  <si>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</si>
  <si>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</si>
  <si>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</si>
  <si>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</si>
  <si>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</si>
  <si>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</si>
  <si>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</si>
  <si>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</si>
  <si>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</si>
  <si>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</si>
  <si>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</si>
  <si>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</si>
  <si>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</si>
  <si>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</si>
  <si>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</si>
  <si>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</si>
  <si>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</si>
  <si>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</si>
  <si>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</si>
  <si>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</si>
  <si>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</si>
  <si>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</si>
  <si>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</si>
  <si>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</si>
  <si>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</si>
  <si>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</si>
  <si>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</si>
  <si>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</si>
  <si>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</si>
  <si>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</si>
  <si>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</si>
  <si>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</si>
  <si>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</si>
  <si>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</si>
  <si>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</si>
  <si>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</si>
  <si>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</si>
  <si>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</si>
  <si>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</si>
  <si>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</si>
  <si>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</si>
  <si>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</si>
  <si>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</si>
  <si>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</si>
  <si>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</si>
  <si>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</si>
  <si>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</si>
  <si>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</si>
  <si>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</si>
  <si>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</si>
  <si>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</si>
  <si>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</si>
  <si>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</si>
  <si>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</si>
  <si>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</si>
  <si>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</si>
  <si>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</si>
  <si>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</si>
  <si>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</si>
  <si>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</si>
  <si>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</si>
  <si>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</si>
  <si>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</si>
  <si>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</si>
  <si>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</si>
  <si>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</si>
  <si>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</si>
  <si>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</si>
  <si>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</si>
  <si>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</si>
  <si>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</si>
  <si>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</si>
  <si>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</si>
  <si>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</si>
  <si>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</si>
  <si>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</si>
  <si>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</si>
  <si>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</si>
  <si>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</si>
  <si>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</si>
  <si>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</si>
  <si>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</si>
  <si>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</si>
  <si>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</si>
  <si>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</si>
  <si>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</si>
  <si>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</si>
  <si>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</si>
  <si>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</si>
  <si>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</si>
  <si>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</si>
  <si>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</si>
  <si>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</si>
  <si>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</si>
  <si>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</si>
  <si>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</si>
  <si>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</si>
  <si>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</si>
  <si>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</si>
  <si>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</si>
  <si>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</si>
  <si>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</si>
  <si>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</si>
  <si>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</si>
  <si>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</si>
  <si>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</si>
  <si>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</si>
  <si>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</si>
  <si>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</si>
  <si>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</si>
  <si>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</si>
  <si>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</si>
  <si>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</si>
  <si>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</si>
  <si>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</si>
  <si>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</si>
  <si>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</si>
  <si>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</si>
  <si>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</si>
  <si>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</si>
  <si>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</si>
  <si>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</si>
  <si>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</si>
  <si>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</si>
  <si>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</si>
  <si>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</si>
  <si>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</si>
  <si>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</si>
  <si>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</si>
  <si>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</si>
  <si>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</si>
  <si>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</si>
  <si>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</si>
  <si>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</si>
  <si>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</si>
  <si>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</si>
  <si>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</si>
  <si>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</si>
  <si>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</si>
  <si>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</si>
  <si>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</si>
  <si>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</si>
  <si>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</si>
  <si>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</si>
  <si>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</si>
  <si>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</si>
  <si>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</si>
  <si>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</si>
  <si>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</si>
  <si>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</si>
  <si>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</si>
  <si>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</si>
  <si>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</si>
  <si>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</si>
  <si>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</si>
  <si>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</si>
  <si>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</si>
  <si>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</si>
  <si>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</si>
  <si>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</si>
  <si>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</si>
  <si>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</si>
  <si>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</si>
  <si>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</si>
  <si>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</si>
  <si>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</si>
  <si>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</si>
  <si>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</si>
  <si>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</si>
  <si>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</si>
  <si>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</si>
  <si>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</si>
  <si>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</si>
  <si>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</si>
  <si>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</si>
  <si>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</si>
  <si>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</si>
  <si>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</si>
  <si>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</si>
  <si>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</si>
  <si>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</si>
  <si>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</si>
  <si>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</si>
  <si>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</si>
  <si>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</si>
  <si>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</si>
  <si>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</si>
  <si>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</si>
  <si>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</si>
  <si>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</si>
  <si>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</si>
  <si>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</si>
  <si>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</si>
  <si>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</si>
  <si>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</si>
  <si>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</si>
  <si>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</si>
  <si>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</si>
  <si>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</si>
  <si>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</si>
  <si>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</si>
  <si>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</si>
  <si>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</si>
  <si>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</si>
  <si>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</si>
  <si>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</si>
  <si>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</si>
  <si>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</si>
  <si>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</si>
  <si>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</si>
  <si>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</si>
  <si>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</si>
  <si>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</si>
  <si>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</si>
  <si>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</si>
  <si>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</si>
  <si>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</si>
  <si>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</si>
  <si>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</si>
  <si>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</si>
  <si>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</si>
  <si>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</si>
  <si>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</si>
  <si>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</si>
  <si>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</si>
  <si>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</si>
  <si>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</si>
  <si>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</si>
  <si>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</si>
  <si>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</si>
  <si>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</si>
  <si>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</si>
  <si>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</si>
  <si>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</si>
  <si>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</si>
  <si>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</si>
  <si>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</si>
  <si>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</si>
  <si>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</si>
  <si>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</si>
  <si>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</si>
  <si>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</si>
  <si>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</si>
  <si>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</si>
  <si>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</si>
  <si>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</si>
  <si>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</si>
  <si>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</si>
  <si>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</si>
  <si>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</si>
  <si>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</si>
  <si>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</si>
  <si>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</si>
  <si>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</si>
  <si>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</si>
  <si>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</si>
  <si>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</si>
  <si>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</si>
  <si>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</si>
  <si>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</si>
  <si>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</si>
  <si>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</si>
  <si>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</si>
  <si>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</si>
  <si>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</si>
  <si>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</si>
  <si>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</si>
  <si>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</si>
  <si>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</si>
  <si>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</si>
  <si>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</si>
  <si>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</si>
  <si>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</si>
  <si>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</si>
  <si>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</si>
  <si>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</si>
  <si>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</si>
  <si>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</si>
  <si>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</si>
  <si>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</si>
  <si>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</si>
  <si>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</si>
  <si>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</si>
  <si>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</si>
  <si>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</si>
  <si>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</si>
  <si>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</si>
  <si>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</si>
  <si>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</si>
  <si>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</si>
  <si>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</si>
  <si>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</si>
  <si>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</si>
  <si>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</si>
  <si>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</si>
  <si>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</si>
  <si>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</si>
  <si>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</si>
  <si>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</si>
  <si>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</si>
  <si>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</si>
  <si>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</si>
  <si>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</si>
  <si>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</si>
  <si>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</si>
  <si>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</si>
  <si>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</si>
  <si>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</si>
  <si>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</si>
  <si>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</si>
  <si>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</si>
  <si>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</si>
  <si>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</si>
  <si>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</si>
  <si>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</si>
  <si>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</si>
  <si>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</si>
  <si>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</si>
  <si>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</si>
  <si>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</si>
  <si>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</si>
  <si>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</si>
  <si>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</si>
  <si>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</si>
  <si>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</si>
  <si>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</si>
  <si>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</si>
  <si>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</si>
  <si>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</si>
  <si>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</si>
  <si>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</si>
  <si>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</si>
  <si>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</si>
  <si>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</si>
  <si>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</si>
  <si>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</si>
  <si>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</si>
  <si>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</si>
  <si>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</si>
  <si>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</si>
  <si>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</si>
  <si>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</si>
  <si>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</si>
  <si>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</si>
  <si>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</si>
  <si>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</si>
  <si>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</si>
  <si>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</si>
  <si>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</si>
  <si>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</si>
  <si>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</si>
  <si>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</si>
  <si>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</si>
  <si>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</si>
  <si>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</si>
  <si>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</si>
  <si>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</si>
  <si>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</si>
  <si>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</si>
  <si>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</si>
  <si>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</si>
  <si>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</si>
  <si>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</si>
  <si>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</si>
  <si>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</si>
  <si>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</si>
  <si>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</si>
  <si>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</si>
  <si>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</si>
  <si>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</si>
  <si>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</si>
  <si>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</si>
  <si>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</si>
  <si>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</si>
  <si>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</si>
  <si>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</si>
  <si>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</si>
  <si>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</si>
  <si>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</si>
  <si>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</si>
  <si>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</si>
  <si>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</si>
  <si>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</si>
  <si>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</si>
  <si>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</si>
  <si>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</si>
  <si>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</si>
  <si>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</si>
  <si>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</si>
  <si>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</si>
  <si>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</si>
  <si>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</si>
  <si>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</si>
  <si>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</si>
  <si>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</si>
  <si>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</si>
  <si>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</si>
  <si>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</si>
  <si>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</si>
  <si>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</si>
  <si>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</si>
  <si>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</si>
  <si>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</si>
  <si>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</si>
  <si>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</si>
  <si>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</si>
  <si>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</si>
  <si>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</si>
  <si>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</si>
  <si>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</si>
  <si>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</si>
  <si>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</si>
  <si>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</si>
  <si>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</si>
  <si>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</si>
  <si>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</si>
  <si>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</si>
  <si>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</si>
  <si>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</si>
  <si>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</si>
  <si>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</si>
  <si>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</si>
  <si>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</si>
  <si>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</si>
  <si>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</si>
  <si>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</si>
  <si>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</si>
  <si>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</si>
  <si>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</si>
  <si>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</si>
  <si>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</si>
  <si>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</si>
  <si>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</si>
  <si>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</si>
  <si>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</si>
  <si>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</si>
  <si>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</si>
  <si>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</si>
  <si>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</si>
  <si>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</si>
  <si>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</si>
  <si>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</si>
  <si>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</si>
  <si>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</si>
  <si>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</si>
  <si>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</si>
  <si>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</si>
  <si>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</si>
  <si>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</si>
  <si>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</si>
  <si>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</si>
  <si>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</si>
  <si>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</si>
  <si>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</si>
  <si>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</si>
  <si>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</si>
  <si>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</si>
  <si>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</si>
  <si>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</si>
  <si>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</si>
  <si>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</si>
  <si>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</si>
  <si>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</si>
  <si>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</si>
  <si>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</si>
  <si>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</si>
  <si>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</si>
  <si>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</si>
  <si>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</si>
  <si>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</si>
  <si>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</si>
  <si>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</si>
  <si>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</si>
  <si>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</si>
  <si>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</si>
  <si>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</si>
  <si>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</si>
  <si>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</si>
  <si>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</si>
  <si>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</si>
  <si>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</si>
  <si>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</si>
  <si>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</si>
  <si>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</si>
  <si>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</si>
  <si>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</si>
  <si>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</si>
  <si>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</si>
  <si>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</si>
  <si>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</si>
  <si>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</si>
  <si>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</si>
  <si>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</si>
  <si>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</si>
  <si>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</si>
  <si>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</si>
  <si>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</si>
  <si>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</si>
  <si>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</si>
  <si>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</si>
  <si>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</si>
  <si>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</si>
  <si>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</si>
  <si>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</si>
  <si>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</si>
  <si>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</si>
  <si>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</si>
  <si>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</si>
  <si>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</si>
  <si>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</si>
  <si>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</si>
  <si>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</si>
  <si>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</si>
  <si>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</si>
  <si>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</si>
  <si>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</si>
  <si>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</si>
  <si>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</si>
  <si>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</si>
  <si>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</si>
  <si>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</si>
  <si>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</si>
  <si>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</si>
  <si>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</si>
  <si>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</si>
  <si>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</si>
  <si>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</si>
  <si>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</si>
  <si>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</si>
  <si>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</si>
  <si>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</si>
  <si>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</si>
  <si>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</si>
  <si>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</si>
  <si>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</si>
  <si>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</si>
  <si>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</si>
  <si>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</si>
  <si>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</si>
  <si>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</si>
  <si>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</si>
  <si>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</si>
  <si>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</si>
  <si>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</si>
  <si>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</si>
  <si>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</si>
  <si>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</si>
  <si>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</si>
  <si>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</si>
  <si>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</si>
  <si>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</si>
  <si>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</si>
  <si>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</si>
  <si>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</si>
  <si>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</si>
  <si>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</si>
  <si>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</si>
  <si>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</si>
  <si>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</si>
  <si>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</si>
  <si>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</si>
  <si>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</si>
  <si>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</si>
  <si>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</si>
  <si>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</si>
  <si>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</si>
  <si>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</si>
  <si>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</si>
  <si>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</si>
  <si>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</si>
  <si>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</si>
  <si>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</si>
  <si>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</si>
  <si>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</si>
  <si>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</si>
  <si>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</si>
  <si>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</si>
  <si>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</si>
  <si>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</si>
  <si>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</si>
  <si>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</si>
  <si>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</si>
  <si>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</si>
  <si>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</si>
  <si>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</si>
  <si>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</si>
  <si>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</si>
  <si>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</si>
  <si>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</si>
  <si>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</si>
  <si>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</si>
  <si>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</si>
  <si>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</si>
  <si>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</si>
  <si>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</si>
  <si>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</si>
  <si>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</si>
  <si>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</si>
  <si>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</si>
  <si>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</si>
  <si>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</si>
  <si>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</si>
  <si>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</si>
  <si>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</si>
  <si>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</si>
  <si>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</si>
  <si>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</si>
  <si>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</si>
  <si>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</si>
  <si>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</si>
  <si>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</si>
  <si>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</si>
  <si>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</si>
  <si>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</si>
  <si>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</si>
  <si>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</si>
  <si>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</si>
  <si>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</si>
  <si>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</si>
  <si>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</si>
  <si>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</si>
  <si>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</si>
  <si>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</si>
  <si>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</si>
  <si>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</si>
  <si>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</si>
  <si>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</si>
  <si>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</si>
  <si>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</si>
  <si>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</si>
  <si>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</si>
  <si>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</si>
  <si>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</si>
  <si>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</si>
  <si>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</si>
  <si>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</si>
  <si>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</si>
  <si>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</si>
  <si>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</si>
  <si>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</si>
  <si>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</si>
  <si>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</si>
  <si>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</si>
  <si>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</si>
  <si>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</si>
  <si>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</si>
  <si>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</si>
  <si>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</si>
  <si>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</si>
  <si>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</si>
  <si>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</si>
  <si>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</si>
  <si>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</si>
  <si>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</si>
  <si>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</si>
  <si>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</si>
  <si>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</si>
  <si>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</si>
  <si>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</si>
  <si>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</si>
  <si>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</si>
  <si>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</si>
  <si>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</si>
  <si>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</si>
  <si>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</si>
  <si>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</si>
  <si>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</si>
  <si>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</si>
  <si>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</si>
  <si>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</si>
  <si>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</si>
  <si>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</si>
  <si>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</si>
  <si>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</si>
  <si>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</si>
  <si>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</si>
  <si>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</si>
  <si>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</si>
  <si>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</si>
  <si>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</si>
  <si>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</si>
  <si>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</si>
  <si>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</si>
  <si>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</si>
  <si>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</si>
  <si>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</si>
  <si>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</si>
  <si>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</si>
  <si>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</si>
  <si>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</si>
  <si>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</si>
  <si>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</si>
  <si>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</si>
  <si>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</si>
  <si>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</si>
  <si>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</si>
  <si>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</si>
  <si>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</si>
  <si>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</si>
  <si>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</si>
  <si>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</si>
  <si>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</si>
  <si>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</si>
  <si>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</si>
  <si>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</si>
  <si>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</si>
  <si>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</si>
  <si>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</si>
  <si>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</si>
  <si>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</si>
  <si>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</si>
  <si>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</si>
  <si>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</si>
  <si>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</si>
  <si>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</si>
  <si>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</si>
  <si>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</si>
  <si>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</si>
  <si>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</si>
  <si>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</si>
  <si>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</si>
  <si>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</si>
  <si>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</si>
  <si>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</si>
  <si>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</si>
  <si>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</si>
  <si>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</si>
  <si>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</si>
  <si>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</si>
  <si>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</si>
  <si>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</si>
  <si>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</si>
  <si>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</si>
  <si>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</si>
  <si>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</si>
  <si>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</si>
  <si>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</si>
  <si>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</si>
  <si>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</si>
  <si>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</si>
  <si>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</si>
  <si>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</si>
  <si>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</si>
  <si>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</si>
  <si>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</si>
  <si>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</si>
  <si>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</si>
  <si>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</si>
  <si>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</si>
  <si>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</si>
  <si>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</si>
  <si>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</si>
  <si>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</si>
  <si>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</si>
  <si>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</si>
  <si>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</si>
  <si>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</si>
  <si>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</si>
  <si>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</si>
  <si>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</si>
  <si>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</si>
  <si>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</si>
  <si>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</si>
  <si>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</si>
  <si>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</si>
  <si>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</si>
  <si>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</si>
  <si>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</si>
  <si>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</si>
  <si>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</si>
  <si>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</si>
  <si>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</si>
  <si>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</si>
  <si>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</si>
  <si>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</si>
  <si>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</si>
  <si>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</si>
  <si>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</si>
  <si>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</si>
  <si>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</si>
  <si>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</si>
  <si>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</si>
  <si>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</si>
  <si>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</si>
  <si>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</si>
  <si>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</si>
  <si>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</si>
  <si>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</si>
  <si>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</si>
  <si>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</si>
  <si>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</si>
  <si>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</si>
  <si>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</si>
  <si>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</si>
  <si>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</si>
  <si>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</si>
  <si>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</si>
  <si>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</si>
  <si>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</si>
  <si>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</si>
  <si>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</si>
  <si>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</si>
  <si>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</si>
  <si>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</si>
  <si>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</si>
  <si>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</si>
  <si>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</si>
  <si>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</si>
  <si>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</si>
  <si>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</si>
  <si>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</si>
  <si>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</si>
  <si>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</si>
  <si>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</si>
  <si>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</si>
  <si>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</si>
  <si>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</si>
  <si>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</si>
  <si>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</si>
  <si>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</si>
  <si>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</si>
  <si>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</si>
  <si>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</si>
  <si>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</si>
  <si>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</si>
  <si>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</si>
  <si>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</si>
  <si>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</si>
  <si>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</si>
  <si>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</si>
  <si>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</si>
  <si>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</si>
  <si>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</si>
  <si>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</si>
  <si>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</si>
  <si>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</si>
  <si>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</si>
  <si>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</si>
  <si>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</si>
  <si>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</si>
  <si>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</si>
  <si>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</si>
  <si>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</si>
  <si>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</si>
  <si>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</si>
  <si>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</si>
  <si>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</si>
  <si>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</si>
  <si>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</si>
  <si>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</si>
  <si>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</si>
  <si>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</si>
  <si>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</si>
  <si>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</si>
  <si>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</si>
  <si>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</si>
  <si>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</si>
  <si>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</si>
  <si>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</si>
  <si>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</si>
  <si>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</si>
  <si>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</si>
  <si>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</si>
  <si>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</si>
  <si>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</si>
  <si>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</si>
  <si>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</si>
  <si>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</si>
  <si>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</si>
  <si>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</si>
  <si>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</si>
  <si>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</si>
  <si>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</si>
  <si>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</si>
  <si>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</si>
  <si>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</si>
  <si>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</si>
  <si>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</si>
  <si>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</si>
  <si>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</si>
  <si>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</si>
  <si>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</si>
  <si>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</si>
  <si>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</si>
  <si>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</si>
  <si>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</si>
  <si>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</si>
  <si>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</si>
  <si>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</si>
  <si>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</si>
  <si>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</si>
  <si>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</si>
  <si>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</si>
  <si>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</si>
  <si>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</si>
  <si>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</si>
  <si>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</si>
  <si>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</si>
  <si>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</si>
  <si>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</si>
  <si>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</si>
  <si>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</si>
  <si>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</si>
  <si>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</si>
  <si>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</si>
  <si>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</si>
  <si>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</si>
  <si>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</si>
  <si>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</si>
  <si>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</si>
  <si>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</si>
  <si>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</si>
  <si>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</si>
  <si>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</si>
  <si>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</si>
  <si>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</si>
  <si>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</si>
  <si>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</si>
  <si>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</si>
  <si>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</si>
  <si>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</si>
  <si>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</si>
  <si>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</si>
  <si>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</si>
  <si>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</si>
  <si>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</si>
  <si>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</si>
  <si>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</si>
  <si>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</si>
  <si>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</si>
  <si>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</si>
  <si>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</si>
  <si>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</si>
  <si>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</si>
  <si>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</si>
  <si>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</si>
  <si>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</si>
  <si>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</si>
  <si>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</si>
  <si>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</si>
  <si>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</si>
  <si>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</si>
  <si>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</si>
  <si>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</si>
  <si>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</si>
  <si>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</si>
  <si>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</si>
  <si>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</si>
  <si>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</si>
  <si>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</si>
  <si>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</si>
  <si>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</si>
  <si>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</si>
  <si>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</si>
  <si>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</si>
  <si>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</si>
  <si>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</si>
  <si>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</si>
  <si>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</si>
  <si>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</si>
  <si>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</si>
  <si>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</si>
  <si>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</si>
  <si>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</si>
  <si>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</si>
  <si>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</si>
  <si>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</si>
  <si>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</si>
  <si>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</si>
  <si>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</si>
  <si>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</si>
  <si>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</si>
  <si>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</si>
  <si>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</si>
  <si>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</si>
  <si>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</si>
  <si>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</si>
  <si>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</si>
  <si>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</si>
  <si>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</si>
  <si>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</si>
  <si>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</si>
  <si>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</si>
  <si>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</si>
  <si>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</si>
  <si>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</si>
  <si>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</si>
  <si>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</si>
  <si>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</si>
  <si>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</si>
  <si>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</si>
  <si>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</si>
  <si>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</si>
  <si>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</si>
  <si>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</si>
  <si>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</si>
  <si>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</si>
  <si>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</si>
  <si>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</si>
  <si>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</si>
  <si>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</si>
  <si>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</si>
  <si>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</si>
  <si>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</si>
  <si>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</si>
  <si>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</si>
  <si>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</si>
  <si>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</si>
  <si>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</si>
  <si>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</si>
  <si>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</si>
  <si>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</si>
  <si>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</si>
  <si>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</si>
  <si>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</si>
  <si>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</si>
  <si>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</si>
  <si>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</si>
  <si>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</si>
  <si>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</si>
  <si>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</si>
  <si>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</si>
  <si>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</si>
  <si>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</si>
  <si>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</si>
  <si>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</si>
  <si>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</si>
  <si>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</si>
  <si>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</si>
  <si>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</si>
  <si>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</si>
  <si>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</si>
  <si>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</si>
  <si>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</si>
  <si>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</si>
  <si>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</si>
  <si>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</si>
  <si>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</si>
  <si>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</si>
  <si>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</si>
  <si>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</si>
  <si>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</si>
  <si>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</si>
  <si>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</si>
  <si>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</si>
  <si>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</si>
  <si>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</si>
  <si>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</si>
  <si>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</si>
  <si>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</si>
  <si>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</si>
  <si>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</si>
  <si>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</si>
  <si>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</si>
  <si>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</si>
  <si>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</si>
  <si>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</si>
  <si>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</si>
  <si>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</si>
  <si>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</si>
  <si>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</si>
  <si>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</si>
  <si>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</si>
  <si>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</si>
  <si>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</si>
  <si>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</si>
  <si>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</si>
  <si>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</si>
  <si>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</si>
  <si>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</si>
  <si>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</si>
  <si>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</si>
  <si>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</si>
  <si>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</si>
  <si>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</si>
  <si>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</si>
  <si>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</si>
  <si>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</si>
  <si>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</si>
  <si>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</si>
  <si>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</si>
  <si>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</si>
  <si>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</si>
  <si>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</si>
  <si>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</si>
  <si>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</si>
  <si>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</si>
  <si>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</si>
  <si>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</si>
  <si>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</si>
  <si>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</si>
  <si>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</si>
  <si>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</si>
  <si>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</si>
  <si>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</si>
  <si>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</si>
  <si>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</si>
  <si>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</si>
  <si>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</si>
  <si>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</si>
  <si>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</si>
  <si>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</si>
  <si>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</si>
  <si>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</si>
  <si>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</si>
  <si>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</si>
  <si>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</si>
  <si>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</si>
  <si>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</si>
  <si>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</si>
  <si>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</si>
  <si>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</si>
  <si>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</si>
  <si>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</si>
  <si>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</si>
  <si>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</si>
  <si>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</si>
  <si>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</si>
  <si>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</si>
  <si>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</si>
  <si>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</si>
  <si>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</si>
  <si>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</si>
  <si>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</si>
  <si>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</si>
  <si>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</si>
  <si>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</si>
  <si>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</si>
  <si>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</si>
  <si>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</si>
  <si>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</si>
  <si>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</si>
  <si>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</si>
  <si>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</si>
  <si>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</si>
  <si>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</si>
  <si>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</si>
  <si>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</si>
  <si>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</si>
  <si>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</si>
  <si>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</si>
  <si>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</si>
  <si>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</si>
  <si>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</si>
  <si>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</si>
  <si>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</si>
  <si>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</si>
  <si>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</si>
  <si>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</si>
  <si>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</si>
  <si>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</si>
  <si>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</si>
  <si>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</si>
  <si>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</si>
  <si>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</si>
  <si>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</si>
  <si>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</si>
  <si>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</si>
  <si>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</si>
  <si>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</si>
  <si>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</si>
  <si>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</si>
  <si>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</si>
  <si>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</si>
  <si>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</si>
  <si>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</si>
  <si>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</si>
  <si>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</si>
  <si>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</si>
  <si>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</si>
  <si>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</si>
  <si>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</si>
  <si>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</si>
  <si>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</si>
  <si>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</si>
  <si>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</si>
  <si>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</si>
  <si>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</si>
  <si>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</si>
  <si>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</si>
  <si>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</si>
  <si>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</si>
  <si>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</si>
  <si>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</si>
  <si>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</si>
  <si>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</si>
  <si>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</si>
  <si>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</si>
  <si>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</si>
  <si>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</si>
  <si>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</si>
  <si>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</si>
  <si>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</si>
  <si>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</si>
  <si>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</si>
  <si>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</si>
  <si>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</si>
  <si>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</si>
  <si>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</si>
  <si>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</si>
  <si>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</si>
  <si>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</si>
  <si>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</si>
  <si>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</si>
  <si>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</si>
  <si>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</si>
  <si>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</si>
  <si>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</si>
  <si>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</si>
  <si>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</si>
  <si>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</si>
  <si>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</si>
  <si>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</si>
  <si>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</si>
  <si>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</si>
  <si>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</si>
  <si>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</si>
  <si>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</si>
  <si>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</si>
  <si>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</si>
  <si>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</si>
  <si>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</si>
  <si>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</si>
  <si>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</si>
  <si>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</si>
  <si>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</si>
  <si>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</si>
  <si>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</si>
  <si>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</si>
  <si>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</si>
  <si>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</si>
  <si>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</si>
  <si>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</si>
  <si>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</si>
  <si>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</si>
  <si>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</si>
  <si>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</si>
  <si>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</si>
  <si>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</si>
  <si>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</si>
  <si>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</si>
  <si>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</si>
  <si>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</si>
  <si>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</si>
  <si>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</si>
  <si>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</si>
  <si>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</si>
  <si>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</si>
  <si>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</si>
  <si>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</si>
  <si>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</si>
  <si>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</si>
  <si>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</si>
  <si>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</si>
  <si>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</si>
  <si>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</si>
  <si>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</si>
  <si>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</si>
  <si>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</si>
  <si>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</si>
  <si>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</si>
  <si>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</si>
  <si>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</si>
  <si>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</si>
  <si>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</si>
  <si>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</si>
  <si>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</si>
  <si>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</si>
  <si>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</si>
  <si>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</si>
  <si>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</si>
  <si>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</si>
  <si>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</si>
  <si>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</si>
  <si>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</si>
  <si>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</si>
  <si>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</si>
  <si>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</si>
  <si>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</si>
  <si>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</si>
  <si>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</si>
  <si>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</si>
  <si>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</si>
  <si>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</si>
  <si>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</si>
  <si>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</si>
  <si>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</si>
  <si>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</si>
  <si>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</si>
  <si>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</si>
  <si>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</si>
  <si>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</si>
  <si>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</si>
  <si>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</si>
  <si>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</si>
  <si>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</si>
  <si>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</si>
  <si>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</si>
  <si>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</si>
  <si>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</si>
  <si>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</si>
  <si>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</si>
  <si>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</si>
  <si>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</si>
  <si>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</si>
  <si>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</si>
  <si>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</si>
  <si>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</si>
  <si>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</si>
  <si>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</si>
  <si>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</si>
  <si>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</si>
  <si>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</si>
  <si>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</si>
  <si>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</si>
  <si>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</si>
  <si>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</si>
  <si>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</si>
  <si>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</si>
  <si>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</si>
  <si>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</si>
  <si>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</si>
  <si>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</si>
  <si>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</si>
  <si>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</si>
  <si>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</si>
  <si>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</si>
  <si>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</si>
  <si>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</si>
  <si>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</si>
  <si>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</si>
  <si>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</si>
  <si>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</si>
  <si>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</si>
  <si>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</si>
  <si>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</si>
  <si>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</si>
  <si>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</si>
  <si>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</si>
  <si>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</si>
  <si>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</si>
  <si>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</si>
  <si>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</si>
  <si>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</si>
  <si>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</si>
  <si>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</si>
  <si>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</si>
  <si>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</si>
  <si>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</si>
  <si>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</si>
  <si>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</si>
  <si>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</si>
  <si>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</si>
  <si>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</si>
  <si>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</si>
  <si>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</si>
  <si>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</si>
  <si>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</si>
  <si>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</si>
  <si>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</si>
  <si>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</si>
  <si>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</si>
  <si>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</si>
  <si>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</si>
  <si>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</si>
  <si>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</si>
  <si>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</si>
  <si>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</si>
  <si>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</si>
  <si>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</si>
  <si>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</si>
  <si>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</si>
  <si>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</si>
  <si>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</si>
  <si>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</si>
  <si>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</si>
  <si>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</si>
  <si>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</si>
  <si>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</si>
  <si>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</si>
  <si>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</si>
  <si>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</si>
  <si>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</si>
  <si>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</si>
  <si>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</si>
  <si>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</si>
  <si>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</si>
  <si>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</si>
  <si>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</si>
  <si>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</si>
  <si>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</si>
  <si>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</si>
  <si>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</si>
  <si>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</si>
  <si>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</si>
  <si>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</si>
  <si>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</si>
  <si>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</si>
  <si>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</si>
  <si>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</si>
  <si>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</si>
  <si>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</si>
  <si>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</si>
  <si>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</si>
  <si>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</si>
  <si>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</si>
  <si>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</si>
  <si>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</si>
  <si>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</si>
  <si>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</si>
  <si>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</si>
  <si>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</si>
  <si>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</si>
  <si>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</si>
  <si>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</si>
  <si>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</si>
  <si>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</si>
  <si>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</si>
  <si>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</si>
  <si>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</si>
  <si>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</si>
  <si>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</si>
  <si>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</si>
  <si>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</si>
  <si>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</si>
  <si>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</si>
  <si>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</si>
  <si>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</si>
  <si>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</si>
  <si>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</si>
  <si>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</si>
  <si>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</si>
  <si>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</si>
  <si>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</si>
  <si>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</si>
  <si>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</si>
  <si>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</si>
  <si>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</si>
  <si>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</si>
  <si>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</si>
  <si>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</si>
  <si>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</si>
  <si>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</si>
  <si>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</si>
  <si>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</si>
  <si>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</si>
  <si>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</si>
  <si>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</si>
  <si>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</si>
  <si>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</si>
  <si>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</si>
  <si>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</si>
  <si>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</si>
  <si>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</si>
  <si>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</si>
  <si>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</si>
  <si>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</si>
  <si>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</si>
  <si>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</si>
  <si>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</si>
  <si>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</si>
  <si>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</si>
  <si>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</si>
  <si>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</si>
  <si>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</si>
  <si>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</si>
  <si>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</si>
  <si>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</si>
  <si>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</si>
  <si>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</si>
  <si>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</si>
  <si>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</si>
  <si>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</si>
  <si>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</si>
  <si>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</si>
  <si>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</si>
  <si>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</si>
  <si>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</si>
  <si>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</si>
  <si>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</si>
  <si>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</si>
  <si>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</si>
  <si>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</si>
  <si>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</si>
  <si>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</si>
  <si>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</si>
  <si>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</si>
  <si>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</si>
  <si>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</si>
  <si>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</si>
  <si>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</si>
  <si>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</si>
  <si>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</si>
  <si>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</si>
  <si>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</si>
  <si>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</si>
  <si>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</si>
  <si>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</si>
  <si>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</si>
  <si>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</si>
  <si>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</si>
  <si>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</si>
  <si>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</si>
  <si>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</si>
  <si>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</si>
  <si>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</si>
  <si>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</si>
  <si>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</si>
  <si>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</si>
  <si>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</si>
  <si>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</si>
  <si>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</si>
  <si>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</si>
  <si>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</si>
  <si>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</si>
  <si>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</si>
  <si>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</si>
  <si>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</si>
  <si>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</si>
  <si>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</si>
  <si>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</si>
  <si>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</si>
  <si>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</si>
  <si>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</si>
  <si>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</si>
  <si>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</si>
  <si>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</si>
  <si>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</si>
  <si>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</si>
  <si>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</si>
  <si>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</si>
  <si>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</si>
  <si>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</si>
  <si>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</si>
  <si>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</si>
  <si>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</si>
  <si>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</si>
  <si>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</si>
  <si>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</si>
  <si>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</si>
  <si>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</si>
  <si>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</si>
  <si>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</si>
  <si>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</si>
  <si>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</si>
  <si>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</si>
  <si>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</si>
  <si>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</si>
  <si>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</si>
  <si>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</si>
  <si>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</si>
  <si>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</si>
  <si>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</si>
  <si>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</si>
  <si>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</si>
  <si>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</si>
  <si>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</si>
  <si>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</si>
  <si>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</si>
  <si>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</si>
  <si>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</si>
  <si>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</si>
  <si>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</si>
  <si>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</si>
  <si>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</si>
  <si>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</si>
  <si>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</si>
  <si>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</si>
  <si>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</si>
  <si>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</si>
  <si>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</si>
  <si>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</si>
  <si>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</si>
  <si>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</si>
  <si>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</si>
  <si>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</si>
  <si>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</si>
  <si>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</si>
  <si>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</si>
  <si>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</si>
  <si>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</si>
  <si>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</si>
  <si>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</si>
  <si>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</si>
  <si>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</si>
  <si>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</si>
  <si>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</si>
  <si>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</si>
  <si>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</si>
  <si>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</si>
  <si>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</si>
  <si>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</si>
  <si>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</si>
  <si>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</si>
  <si>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</si>
  <si>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</si>
  <si>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</si>
  <si>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</si>
  <si>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</si>
  <si>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</si>
  <si>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</si>
  <si>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</si>
  <si>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</si>
  <si>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</si>
  <si>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</si>
  <si>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</si>
  <si>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</si>
  <si>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</si>
  <si>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</si>
  <si>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</si>
  <si>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</si>
  <si>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</si>
  <si>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</si>
  <si>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</si>
  <si>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</si>
  <si>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</si>
  <si>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</si>
  <si>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</si>
  <si>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</si>
  <si>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</si>
  <si>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</si>
  <si>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</si>
  <si>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</si>
  <si>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</si>
  <si>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</si>
  <si>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</si>
  <si>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</si>
  <si>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</si>
  <si>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</si>
  <si>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</si>
  <si>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</si>
  <si>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</si>
  <si>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</si>
  <si>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</si>
  <si>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</si>
  <si>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</si>
  <si>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</si>
  <si>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</si>
  <si>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</si>
  <si>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</si>
  <si>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</si>
  <si>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</si>
  <si>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</si>
  <si>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</si>
  <si>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</si>
  <si>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</si>
  <si>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</si>
  <si>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</si>
  <si>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</si>
  <si>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</si>
  <si>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</si>
  <si>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</si>
  <si>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</si>
  <si>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</si>
  <si>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</si>
  <si>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</si>
  <si>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</si>
  <si>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</si>
  <si>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</si>
  <si>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</si>
  <si>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</si>
  <si>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</si>
  <si>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</si>
  <si>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</si>
  <si>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</si>
  <si>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</si>
  <si>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</si>
  <si>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</si>
  <si>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</si>
  <si>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</si>
  <si>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</si>
  <si>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</si>
  <si>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</si>
  <si>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</si>
  <si>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</si>
  <si>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</si>
  <si>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</si>
  <si>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</si>
  <si>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</si>
  <si>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</si>
  <si>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</si>
  <si>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</si>
  <si>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</si>
  <si>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</si>
  <si>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</si>
  <si>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</si>
  <si>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</si>
  <si>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</si>
  <si>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</si>
  <si>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</si>
  <si>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</si>
  <si>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</si>
  <si>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</si>
  <si>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</si>
  <si>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</si>
  <si>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</si>
  <si>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</si>
  <si>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</si>
  <si>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</si>
  <si>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</si>
  <si>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</si>
  <si>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</si>
  <si>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</si>
  <si>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</si>
  <si>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</si>
  <si>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</si>
  <si>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</si>
  <si>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</si>
  <si>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</si>
  <si>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</si>
  <si>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</si>
  <si>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</si>
  <si>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</si>
  <si>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</si>
  <si>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</si>
  <si>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</si>
  <si>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</si>
  <si>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</si>
  <si>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</si>
  <si>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</si>
  <si>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</si>
  <si>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</si>
  <si>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</si>
  <si>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</si>
  <si>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</si>
  <si>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</si>
  <si>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</si>
  <si>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</si>
  <si>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</si>
  <si>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</si>
  <si>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</si>
  <si>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</si>
  <si>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</si>
  <si>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</si>
  <si>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</si>
  <si>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</si>
  <si>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</si>
  <si>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</si>
  <si>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</si>
  <si>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</si>
  <si>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</si>
  <si>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</si>
  <si>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</si>
  <si>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</si>
  <si>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</si>
  <si>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</si>
  <si>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</si>
  <si>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</si>
  <si>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</si>
  <si>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</si>
  <si>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</si>
  <si>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</si>
  <si>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</si>
  <si>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</si>
  <si>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</si>
  <si>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</si>
  <si>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</si>
  <si>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</si>
  <si>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</si>
  <si>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</si>
  <si>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</si>
  <si>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</si>
  <si>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</si>
  <si>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</si>
  <si>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</si>
  <si>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</si>
  <si>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</si>
  <si>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</si>
  <si>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</si>
  <si>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</si>
  <si>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</si>
  <si>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</si>
  <si>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</si>
  <si>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</si>
  <si>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</si>
  <si>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</si>
  <si>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</si>
  <si>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</si>
  <si>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</si>
  <si>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</si>
  <si>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</si>
  <si>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</si>
  <si>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</si>
  <si>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</si>
  <si>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</si>
  <si>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</si>
  <si>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</si>
  <si>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</si>
  <si>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</si>
  <si>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</si>
  <si>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</si>
  <si>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</si>
  <si>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</si>
  <si>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</si>
  <si>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</si>
  <si>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</si>
  <si>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</si>
  <si>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</si>
  <si>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</si>
  <si>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</si>
  <si>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</si>
  <si>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</si>
  <si>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</si>
  <si>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</si>
  <si>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</si>
  <si>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</si>
  <si>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</si>
  <si>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</si>
  <si>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</si>
  <si>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</si>
  <si>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</si>
  <si>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</si>
  <si>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</si>
  <si>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</si>
  <si>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</si>
  <si>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</si>
  <si>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</si>
  <si>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</si>
  <si>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</si>
  <si>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</si>
  <si>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</si>
  <si>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</si>
  <si>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</si>
  <si>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</si>
  <si>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</si>
  <si>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</si>
  <si>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</si>
  <si>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</si>
  <si>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</si>
  <si>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</si>
  <si>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</si>
  <si>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</si>
  <si>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</si>
  <si>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</si>
  <si>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</si>
  <si>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</si>
  <si>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</si>
  <si>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</si>
  <si>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</si>
  <si>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</si>
  <si>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</si>
  <si>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</si>
  <si>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</si>
  <si>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</si>
  <si>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</si>
  <si>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</si>
  <si>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</si>
  <si>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</si>
  <si>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</si>
  <si>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</si>
  <si>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</si>
  <si>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</si>
  <si>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</si>
  <si>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</si>
  <si>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</si>
  <si>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</si>
  <si>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</si>
  <si>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</si>
  <si>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</si>
  <si>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</si>
  <si>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</si>
  <si>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</si>
  <si>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</si>
  <si>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</si>
  <si>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</si>
  <si>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</si>
  <si>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</si>
  <si>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</si>
  <si>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</si>
  <si>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</si>
  <si>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</si>
  <si>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</si>
  <si>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</si>
  <si>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</si>
  <si>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</si>
  <si>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</si>
  <si>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</si>
  <si>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</si>
  <si>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</si>
  <si>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</si>
  <si>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</si>
  <si>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</si>
  <si>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</si>
  <si>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</si>
  <si>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</si>
  <si>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</si>
  <si>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</si>
  <si>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</si>
  <si>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</si>
  <si>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</si>
  <si>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</si>
  <si>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</si>
  <si>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</si>
  <si>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</si>
  <si>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</si>
  <si>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</si>
  <si>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</si>
  <si>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</si>
  <si>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</si>
  <si>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</si>
  <si>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</si>
  <si>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</si>
  <si>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</si>
  <si>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</si>
  <si>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</si>
  <si>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</si>
  <si>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</si>
  <si>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</si>
  <si>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</si>
  <si>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</si>
  <si>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</si>
  <si>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</si>
  <si>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</si>
  <si>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</si>
  <si>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</si>
  <si>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</si>
  <si>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</si>
  <si>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</si>
  <si>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</si>
  <si>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</si>
  <si>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</si>
  <si>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</si>
  <si>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</si>
  <si>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</si>
  <si>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</si>
  <si>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</si>
  <si>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</si>
  <si>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</si>
  <si>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</si>
  <si>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</si>
  <si>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</si>
  <si>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</si>
  <si>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</si>
  <si>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</si>
  <si>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</si>
  <si>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</si>
  <si>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</si>
  <si>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</si>
  <si>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</si>
  <si>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</si>
  <si>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</si>
  <si>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</si>
  <si>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</si>
  <si>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</si>
  <si>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</si>
  <si>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</si>
  <si>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</si>
  <si>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</si>
  <si>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</si>
  <si>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</si>
  <si>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</si>
  <si>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</si>
  <si>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</si>
  <si>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</si>
  <si>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</si>
  <si>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</si>
  <si>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</si>
  <si>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</si>
  <si>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</si>
  <si>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</si>
  <si>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</si>
  <si>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</si>
  <si>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</si>
  <si>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</si>
  <si>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</si>
  <si>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</si>
  <si>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</si>
  <si>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</si>
  <si>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</si>
  <si>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</si>
  <si>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</si>
  <si>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</si>
  <si>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</si>
  <si>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</si>
  <si>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</si>
  <si>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</si>
  <si>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</si>
  <si>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</si>
  <si>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</si>
  <si>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</si>
  <si>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</si>
  <si>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</si>
  <si>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</si>
  <si>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</si>
  <si>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</si>
  <si>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</si>
  <si>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</si>
  <si>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</si>
  <si>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</si>
  <si>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</si>
  <si>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</si>
  <si>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</si>
  <si>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</si>
  <si>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</si>
  <si>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</si>
  <si>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</si>
  <si>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</si>
  <si>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</si>
  <si>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</si>
  <si>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</si>
  <si>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</si>
  <si>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</si>
  <si>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</si>
  <si>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</si>
  <si>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</si>
  <si>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</si>
  <si>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</si>
  <si>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</si>
  <si>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</si>
  <si>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</si>
  <si>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</si>
  <si>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</si>
  <si>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</si>
  <si>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</si>
  <si>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</si>
  <si>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</si>
  <si>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</si>
  <si>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</si>
  <si>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</si>
  <si>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</si>
  <si>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</si>
  <si>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</si>
  <si>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</si>
  <si>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</si>
  <si>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</si>
  <si>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</si>
  <si>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</si>
  <si>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</si>
  <si>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</si>
  <si>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</si>
  <si>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</si>
  <si>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</si>
  <si>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</si>
  <si>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</si>
  <si>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</si>
  <si>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</si>
  <si>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</si>
  <si>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</si>
  <si>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</si>
  <si>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</si>
  <si>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</si>
  <si>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</si>
  <si>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</si>
  <si>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</si>
  <si>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</si>
  <si>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</si>
  <si>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</si>
  <si>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</si>
  <si>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</si>
  <si>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</si>
  <si>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</si>
  <si>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</si>
  <si>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</si>
  <si>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</si>
  <si>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</si>
  <si>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</si>
  <si>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</si>
  <si>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</si>
  <si>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</si>
  <si>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</si>
  <si>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</si>
  <si>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</si>
  <si>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</si>
  <si>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</si>
  <si>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</si>
  <si>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</si>
  <si>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</si>
  <si>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</si>
  <si>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</si>
  <si>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</si>
  <si>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</si>
  <si>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</si>
  <si>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</si>
  <si>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</si>
  <si>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</si>
  <si>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</si>
  <si>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</si>
  <si>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</si>
  <si>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</si>
  <si>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</si>
  <si>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</si>
  <si>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</si>
  <si>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</si>
  <si>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</si>
  <si>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</si>
  <si>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</si>
  <si>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</si>
  <si>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</si>
  <si>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</si>
  <si>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</si>
  <si>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</si>
  <si>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</si>
  <si>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</si>
  <si>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</si>
  <si>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</si>
  <si>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</si>
  <si>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</si>
  <si>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</si>
  <si>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</si>
  <si>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</si>
  <si>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</si>
  <si>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</si>
  <si>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</si>
  <si>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</si>
  <si>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</si>
  <si>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</si>
  <si>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</si>
  <si>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</si>
  <si>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</si>
  <si>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</si>
  <si>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</si>
  <si>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</si>
  <si>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</si>
  <si>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</si>
  <si>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</si>
  <si>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</si>
  <si>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</si>
  <si>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</si>
  <si>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</si>
  <si>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</si>
  <si>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</si>
  <si>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</si>
  <si>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</si>
  <si>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</si>
  <si>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</si>
  <si>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</si>
  <si>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</si>
  <si>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</si>
  <si>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</si>
  <si>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</si>
  <si>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</si>
  <si>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</si>
  <si>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</si>
  <si>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</si>
  <si>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</si>
  <si>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</si>
  <si>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</si>
  <si>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</si>
  <si>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</si>
  <si>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</si>
  <si>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</si>
  <si>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</si>
  <si>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</si>
  <si>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</si>
  <si>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</si>
  <si>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</si>
  <si>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</si>
  <si>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</si>
  <si>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</si>
  <si>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</si>
  <si>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</si>
  <si>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</si>
  <si>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</si>
  <si>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</si>
  <si>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</si>
  <si>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</si>
  <si>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</si>
  <si>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</si>
  <si>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</si>
  <si>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</si>
  <si>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</si>
  <si>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</si>
  <si>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</si>
  <si>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</si>
  <si>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</si>
  <si>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</si>
  <si>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</si>
  <si>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</si>
  <si>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</si>
  <si>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</si>
  <si>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</si>
  <si>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</si>
  <si>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</si>
  <si>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</si>
  <si>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</si>
  <si>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</si>
  <si>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</si>
  <si>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</si>
  <si>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</si>
  <si>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</si>
  <si>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</si>
  <si>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</si>
  <si>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</si>
  <si>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</si>
  <si>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</si>
  <si>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</si>
  <si>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</si>
  <si>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</si>
  <si>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</si>
  <si>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</si>
  <si>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</si>
  <si>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</si>
  <si>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</si>
  <si>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</si>
  <si>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</si>
  <si>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</si>
  <si>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</si>
  <si>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</si>
  <si>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</si>
  <si>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</si>
  <si>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</si>
  <si>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</si>
  <si>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</si>
  <si>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</si>
  <si>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</si>
  <si>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</si>
  <si>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</si>
  <si>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</si>
  <si>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</si>
  <si>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</si>
  <si>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</si>
  <si>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</si>
  <si>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</si>
  <si>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</si>
  <si>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</si>
  <si>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</si>
  <si>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</si>
  <si>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</si>
  <si>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</si>
  <si>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</si>
  <si>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</si>
  <si>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</si>
  <si>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</si>
  <si>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</si>
  <si>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</si>
  <si>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</si>
  <si>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</si>
  <si>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</si>
  <si>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</si>
  <si>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</si>
  <si>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</si>
  <si>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</si>
  <si>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</si>
  <si>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</si>
  <si>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</si>
  <si>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</si>
  <si>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</si>
  <si>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</si>
  <si>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</si>
  <si>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</si>
  <si>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</si>
  <si>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</si>
  <si>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</si>
  <si>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</si>
  <si>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</si>
  <si>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</si>
  <si>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</si>
  <si>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</si>
  <si>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</si>
  <si>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</si>
  <si>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</si>
  <si>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</si>
  <si>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</si>
  <si>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</si>
  <si>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</si>
  <si>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</si>
  <si>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</si>
  <si>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</si>
  <si>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</si>
  <si>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</si>
  <si>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</si>
  <si>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</si>
  <si>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</si>
  <si>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</si>
  <si>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</si>
  <si>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</si>
  <si>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</si>
  <si>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</si>
  <si>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</si>
  <si>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</si>
  <si>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</si>
  <si>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</si>
  <si>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</si>
  <si>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</si>
  <si>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</si>
  <si>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</si>
  <si>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</si>
  <si>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</si>
  <si>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</si>
  <si>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</si>
  <si>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</si>
  <si>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</si>
  <si>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</si>
  <si>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</si>
  <si>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</si>
  <si>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</si>
  <si>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</si>
  <si>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</si>
  <si>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</si>
  <si>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</si>
  <si>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</si>
  <si>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</si>
  <si>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</si>
  <si>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</si>
  <si>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</si>
  <si>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</si>
  <si>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</si>
  <si>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</si>
  <si>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</si>
  <si>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</si>
  <si>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</si>
  <si>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</si>
  <si>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</si>
  <si>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</si>
  <si>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</si>
  <si>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</si>
  <si>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</si>
  <si>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</si>
  <si>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</si>
  <si>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</si>
  <si>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</si>
  <si>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</si>
  <si>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</si>
  <si>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</si>
  <si>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</si>
  <si>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</si>
  <si>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</si>
  <si>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</si>
  <si>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</si>
  <si>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</si>
  <si>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</si>
  <si>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</si>
  <si>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</si>
  <si>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</si>
  <si>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</si>
  <si>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</si>
  <si>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</si>
  <si>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</si>
  <si>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</si>
  <si>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</si>
  <si>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</si>
  <si>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</si>
  <si>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</si>
  <si>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</si>
  <si>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</si>
  <si>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</si>
  <si>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</si>
  <si>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</si>
  <si>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</si>
  <si>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</si>
  <si>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</si>
  <si>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</si>
  <si>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</si>
  <si>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</si>
  <si>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</si>
  <si>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</si>
  <si>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</si>
  <si>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</si>
  <si>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</si>
  <si>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</si>
  <si>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</si>
  <si>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</si>
  <si>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</si>
  <si>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</si>
  <si>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</si>
  <si>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</si>
  <si>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</si>
  <si>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</si>
  <si>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</si>
  <si>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</si>
  <si>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</si>
  <si>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</si>
  <si>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</si>
  <si>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</si>
  <si>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</si>
  <si>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</si>
  <si>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</si>
  <si>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</si>
  <si>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</si>
  <si>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</si>
  <si>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</si>
  <si>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</si>
  <si>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</si>
  <si>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</si>
  <si>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</si>
  <si>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</si>
  <si>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</si>
  <si>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</si>
  <si>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</si>
  <si>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</si>
  <si>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</si>
  <si>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</si>
  <si>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</si>
  <si>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</si>
  <si>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</si>
  <si>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</si>
  <si>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</si>
  <si>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</si>
  <si>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</si>
  <si>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</si>
  <si>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</si>
  <si>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</si>
  <si>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</si>
  <si>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</si>
  <si>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</si>
  <si>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</si>
  <si>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</si>
  <si>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</si>
  <si>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</si>
  <si>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</si>
  <si>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</si>
  <si>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</si>
  <si>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</si>
  <si>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</si>
  <si>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</si>
  <si>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</si>
  <si>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</si>
  <si>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</si>
  <si>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</si>
  <si>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</si>
  <si>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</si>
  <si>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</si>
  <si>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</si>
  <si>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</si>
  <si>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</si>
  <si>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</si>
  <si>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</si>
  <si>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</si>
  <si>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</si>
  <si>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</si>
  <si>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</si>
  <si>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</si>
  <si>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</si>
  <si>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</si>
  <si>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</si>
  <si>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</si>
  <si>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</si>
  <si>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</si>
  <si>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</si>
  <si>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</si>
  <si>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</si>
  <si>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</si>
  <si>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</si>
  <si>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</si>
  <si>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</si>
  <si>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</si>
  <si>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</si>
  <si>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</si>
  <si>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</si>
  <si>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</si>
  <si>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</si>
  <si>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</si>
  <si>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</si>
  <si>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</si>
  <si>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</si>
  <si>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</si>
  <si>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</si>
  <si>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</si>
  <si>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</si>
  <si>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</si>
  <si>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</si>
  <si>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</si>
  <si>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</si>
  <si>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</si>
  <si>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</si>
  <si>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</si>
  <si>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</si>
  <si>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</si>
  <si>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</si>
  <si>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</si>
  <si>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</si>
  <si>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</si>
  <si>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</si>
  <si>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</si>
  <si>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</si>
  <si>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</si>
  <si>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</si>
  <si>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</si>
  <si>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</si>
  <si>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</si>
  <si>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</si>
  <si>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</si>
  <si>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</si>
  <si>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</si>
  <si>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</si>
  <si>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</si>
  <si>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</si>
  <si>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</si>
  <si>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</si>
  <si>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</si>
  <si>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</si>
  <si>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</si>
  <si>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</si>
  <si>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</si>
  <si>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</si>
  <si>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</si>
  <si>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</si>
  <si>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</si>
  <si>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</si>
  <si>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</si>
  <si>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</si>
  <si>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</si>
  <si>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</si>
  <si>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</si>
  <si>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</si>
  <si>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</si>
  <si>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</si>
  <si>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</si>
  <si>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</si>
  <si>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</si>
  <si>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</si>
  <si>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</si>
  <si>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</si>
  <si>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</si>
  <si>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</si>
  <si>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</si>
  <si>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</si>
  <si>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</si>
  <si>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</si>
  <si>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</si>
  <si>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</si>
  <si>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</si>
  <si>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</si>
  <si>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</si>
  <si>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</si>
  <si>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</si>
  <si>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</si>
  <si>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</si>
  <si>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</si>
  <si>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</si>
  <si>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</si>
  <si>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</si>
  <si>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</si>
  <si>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</si>
  <si>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</si>
  <si>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</si>
  <si>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</si>
  <si>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</si>
  <si>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</si>
  <si>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</si>
  <si>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</si>
  <si>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</si>
  <si>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</si>
  <si>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</si>
  <si>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</si>
  <si>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</si>
  <si>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</si>
  <si>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</si>
  <si>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</si>
  <si>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</si>
  <si>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</si>
  <si>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</si>
  <si>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</si>
  <si>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</si>
  <si>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</si>
  <si>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</si>
  <si>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</si>
  <si>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</si>
  <si>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</si>
  <si>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</si>
  <si>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</si>
  <si>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</si>
  <si>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</si>
  <si>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</si>
  <si>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</si>
  <si>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</si>
  <si>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</si>
  <si>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</si>
  <si>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</si>
  <si>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</si>
  <si>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</si>
  <si>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</si>
  <si>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</si>
  <si>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</si>
  <si>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</si>
  <si>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</si>
  <si>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</si>
  <si>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</si>
  <si>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</si>
  <si>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</si>
  <si>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</si>
  <si>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</si>
  <si>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</si>
  <si>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</si>
  <si>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</si>
  <si>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</si>
  <si>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</si>
  <si>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</si>
  <si>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</si>
  <si>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</si>
  <si>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</si>
  <si>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</si>
  <si>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</si>
  <si>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</si>
  <si>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</si>
  <si>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</si>
  <si>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</si>
  <si>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</si>
  <si>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</si>
  <si>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</si>
  <si>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</si>
  <si>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</si>
  <si>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</si>
  <si>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</si>
  <si>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</si>
  <si>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</si>
  <si>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</si>
  <si>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</si>
  <si>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</si>
  <si>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</si>
  <si>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</si>
  <si>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</si>
  <si>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</si>
  <si>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</si>
  <si>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</si>
  <si>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</si>
  <si>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</si>
  <si>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</si>
  <si>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</si>
  <si>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</si>
  <si>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</si>
  <si>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</si>
  <si>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</si>
  <si>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</si>
  <si>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</si>
  <si>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</si>
  <si>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</si>
  <si>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</si>
  <si>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</si>
  <si>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</si>
  <si>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</si>
  <si>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</si>
  <si>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</si>
  <si>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</si>
  <si>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</si>
  <si>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</si>
  <si>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</si>
  <si>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</si>
  <si>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</si>
  <si>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</si>
  <si>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</si>
  <si>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</si>
  <si>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</si>
  <si>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</si>
  <si>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</si>
  <si>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</si>
  <si>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</si>
  <si>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</si>
  <si>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</si>
  <si>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</si>
  <si>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</si>
  <si>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</si>
  <si>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</si>
  <si>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</si>
  <si>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</si>
  <si>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</si>
  <si>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</si>
  <si>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</si>
  <si>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</si>
  <si>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</si>
  <si>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</si>
  <si>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</si>
  <si>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</si>
  <si>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</si>
  <si>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</si>
  <si>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</si>
  <si>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</si>
  <si>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</si>
  <si>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</si>
  <si>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</si>
  <si>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</si>
  <si>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</si>
  <si>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</si>
  <si>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</si>
  <si>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</si>
  <si>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</si>
  <si>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</si>
  <si>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</si>
  <si>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</si>
  <si>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</si>
  <si>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</si>
  <si>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</si>
  <si>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</si>
  <si>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</si>
  <si>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</si>
  <si>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</si>
  <si>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</si>
  <si>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</si>
  <si>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</si>
  <si>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</si>
  <si>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</si>
  <si>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</si>
  <si>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</si>
  <si>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</si>
  <si>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</si>
  <si>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</si>
  <si>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</si>
  <si>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</si>
  <si>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</si>
  <si>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</si>
  <si>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</si>
  <si>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</si>
  <si>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</si>
  <si>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</si>
  <si>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</si>
  <si>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</si>
  <si>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</si>
  <si>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</si>
  <si>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</si>
  <si>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</si>
  <si>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</si>
  <si>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</si>
  <si>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</si>
  <si>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</si>
  <si>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</si>
  <si>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</si>
  <si>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</si>
  <si>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</si>
  <si>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</si>
  <si>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</si>
  <si>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</si>
  <si>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</si>
  <si>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</si>
  <si>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</si>
  <si>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</si>
  <si>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</si>
  <si>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</si>
  <si>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</si>
  <si>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</si>
  <si>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</si>
  <si>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</si>
  <si>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</si>
  <si>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</si>
  <si>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</si>
  <si>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</si>
  <si>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</si>
  <si>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</si>
  <si>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</si>
  <si>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</si>
  <si>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</si>
  <si>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</si>
  <si>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</si>
  <si>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</si>
  <si>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</si>
  <si>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</si>
  <si>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</si>
  <si>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</si>
  <si>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</si>
  <si>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</si>
  <si>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</si>
  <si>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</si>
  <si>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</si>
  <si>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</si>
  <si>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</si>
  <si>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</si>
  <si>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</si>
  <si>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</si>
  <si>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</si>
  <si>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</si>
  <si>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</si>
  <si>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</si>
  <si>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</si>
  <si>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</si>
  <si>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</si>
  <si>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</si>
  <si>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</si>
  <si>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</si>
  <si>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</si>
  <si>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</si>
  <si>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</si>
  <si>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</si>
  <si>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</si>
  <si>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</si>
  <si>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</si>
  <si>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</si>
  <si>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</si>
  <si>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</si>
  <si>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</si>
  <si>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</si>
  <si>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</si>
  <si>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</si>
  <si>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</si>
  <si>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</si>
  <si>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</si>
  <si>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</si>
  <si>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</si>
  <si>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</si>
  <si>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</si>
  <si>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</si>
  <si>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</si>
  <si>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</si>
  <si>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</si>
  <si>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</si>
  <si>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</si>
  <si>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</si>
  <si>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</si>
  <si>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</si>
  <si>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</si>
  <si>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</si>
  <si>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</si>
  <si>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</si>
  <si>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</si>
  <si>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</si>
  <si>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</si>
  <si>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</si>
  <si>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</si>
  <si>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</si>
  <si>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</si>
  <si>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</si>
  <si>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</si>
  <si>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</si>
  <si>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</si>
  <si>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</si>
  <si>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</si>
  <si>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</si>
  <si>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</si>
  <si>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</si>
  <si>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</si>
  <si>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</si>
  <si>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</si>
  <si>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</si>
  <si>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</si>
  <si>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</si>
  <si>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</si>
  <si>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</si>
  <si>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</si>
  <si>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</si>
  <si>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</si>
  <si>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</si>
  <si>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</si>
  <si>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</si>
  <si>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</si>
  <si>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</si>
  <si>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</si>
  <si>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</si>
  <si>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</si>
  <si>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</si>
  <si>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</si>
  <si>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</si>
  <si>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</si>
  <si>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</si>
  <si>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</si>
  <si>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</si>
  <si>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</si>
  <si>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</si>
  <si>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</si>
  <si>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</si>
  <si>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</si>
  <si>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</si>
  <si>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</si>
  <si>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</si>
  <si>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</si>
  <si>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</si>
  <si>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</si>
  <si>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</si>
  <si>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</si>
  <si>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</si>
  <si>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</si>
  <si>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</si>
  <si>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</si>
  <si>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</si>
  <si>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</si>
  <si>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</si>
  <si>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</si>
  <si>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</si>
  <si>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</si>
  <si>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</si>
  <si>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</si>
  <si>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</si>
  <si>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</si>
  <si>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</si>
  <si>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</si>
  <si>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</si>
  <si>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</si>
  <si>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</si>
  <si>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</si>
  <si>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</si>
  <si>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</si>
  <si>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</si>
  <si>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</si>
  <si>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</si>
  <si>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</si>
  <si>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</si>
  <si>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</si>
  <si>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</si>
  <si>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</si>
  <si>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</si>
  <si>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</si>
  <si>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</si>
  <si>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</si>
  <si>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</si>
  <si>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</si>
  <si>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</si>
  <si>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</si>
  <si>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</si>
  <si>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</si>
  <si>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</si>
  <si>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</si>
  <si>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</si>
  <si>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</si>
  <si>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</si>
  <si>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</si>
  <si>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</si>
  <si>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</si>
  <si>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</si>
  <si>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</si>
  <si>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</si>
  <si>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</si>
  <si>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</si>
  <si>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</si>
  <si>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</si>
  <si>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</si>
  <si>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</si>
  <si>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</si>
  <si>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</si>
  <si>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</si>
  <si>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</si>
  <si>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</si>
  <si>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</si>
  <si>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</si>
  <si>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</si>
  <si>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</si>
  <si>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</si>
  <si>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</si>
  <si>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</si>
  <si>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</si>
  <si>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</si>
  <si>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</si>
  <si>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</si>
  <si>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</si>
  <si>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</si>
  <si>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</si>
  <si>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</si>
  <si>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</si>
  <si>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</si>
  <si>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</si>
  <si>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</si>
  <si>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</si>
  <si>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</si>
  <si>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</si>
  <si>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</si>
  <si>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</si>
  <si>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</si>
  <si>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</si>
  <si>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</si>
  <si>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</si>
  <si>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</si>
  <si>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</si>
  <si>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</si>
  <si>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</si>
  <si>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</si>
  <si>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</si>
  <si>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</si>
  <si>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</si>
  <si>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</si>
  <si>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</si>
  <si>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</si>
  <si>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</si>
  <si>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</si>
  <si>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</si>
  <si>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</si>
  <si>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</si>
  <si>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</si>
  <si>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</si>
  <si>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</si>
  <si>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</si>
  <si>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</si>
  <si>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</si>
  <si>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</si>
  <si>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</si>
  <si>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</si>
  <si>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</si>
  <si>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</si>
  <si>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</si>
  <si>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</si>
  <si>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</si>
  <si>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</si>
  <si>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</si>
  <si>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</si>
  <si>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</si>
  <si>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</si>
  <si>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</si>
  <si>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</si>
  <si>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</si>
  <si>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</si>
  <si>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</si>
  <si>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</si>
  <si>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</si>
  <si>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</si>
  <si>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</si>
  <si>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</si>
  <si>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</si>
  <si>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</si>
  <si>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</si>
  <si>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</si>
  <si>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</si>
  <si>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</si>
  <si>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</si>
  <si>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</si>
  <si>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</si>
  <si>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</si>
  <si>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</si>
  <si>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</si>
  <si>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</si>
  <si>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</si>
  <si>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</si>
  <si>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</si>
  <si>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</si>
  <si>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</si>
  <si>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</si>
  <si>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</si>
  <si>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</si>
  <si>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</si>
  <si>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</si>
  <si>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</si>
  <si>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</si>
  <si>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</si>
  <si>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</si>
  <si>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</si>
  <si>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</si>
  <si>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</si>
  <si>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</si>
  <si>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</si>
  <si>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</si>
  <si>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</si>
  <si>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</si>
  <si>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</si>
  <si>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</si>
  <si>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</si>
  <si>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</si>
  <si>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</si>
  <si>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</si>
  <si>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</si>
  <si>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</si>
  <si>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</si>
  <si>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</si>
  <si>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</si>
  <si>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</si>
  <si>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</si>
  <si>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</si>
  <si>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</si>
  <si>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</si>
  <si>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</si>
  <si>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</si>
  <si>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</si>
  <si>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</si>
  <si>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</si>
  <si>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</si>
  <si>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</si>
  <si>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</si>
  <si>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</si>
  <si>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</si>
  <si>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</si>
  <si>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</si>
  <si>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</si>
  <si>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</si>
  <si>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</si>
  <si>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</si>
  <si>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</si>
  <si>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</si>
  <si>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</si>
  <si>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</si>
  <si>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</si>
  <si>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</si>
  <si>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</si>
  <si>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</si>
  <si>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</si>
  <si>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</si>
  <si>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</si>
  <si>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</si>
  <si>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</si>
  <si>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</si>
  <si>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</si>
  <si>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</si>
  <si>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</si>
  <si>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</si>
  <si>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</si>
  <si>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</si>
  <si>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</si>
  <si>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</si>
  <si>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</si>
  <si>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</si>
  <si>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</si>
  <si>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</si>
  <si>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</si>
  <si>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</si>
  <si>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</si>
  <si>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</si>
  <si>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</si>
  <si>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</si>
  <si>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</si>
  <si>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</si>
  <si>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</si>
  <si>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</si>
  <si>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</si>
  <si>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</si>
  <si>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</si>
  <si>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</si>
  <si>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</si>
  <si>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</si>
  <si>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</si>
  <si>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</si>
  <si>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</si>
  <si>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</si>
  <si>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</si>
  <si>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</si>
  <si>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</si>
  <si>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</si>
  <si>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</si>
  <si>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</si>
  <si>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</si>
  <si>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</si>
  <si>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</si>
  <si>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</si>
  <si>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</si>
  <si>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</si>
  <si>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</si>
  <si>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</si>
  <si>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</si>
  <si>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</si>
  <si>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</si>
  <si>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</si>
  <si>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</si>
  <si>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</si>
  <si>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</si>
  <si>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</si>
  <si>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</si>
  <si>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</si>
  <si>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</si>
  <si>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</si>
  <si>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</si>
  <si>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</si>
  <si>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</si>
  <si>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</si>
  <si>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</si>
  <si>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</si>
  <si>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</si>
  <si>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</si>
  <si>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</si>
  <si>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</si>
  <si>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</si>
  <si>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</si>
  <si>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</si>
  <si>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</si>
  <si>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</si>
  <si>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</si>
  <si>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</si>
  <si>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</si>
  <si>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</si>
  <si>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</si>
  <si>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</si>
  <si>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</si>
  <si>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</si>
  <si>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</si>
  <si>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</si>
  <si>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</si>
  <si>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</si>
  <si>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</si>
  <si>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</si>
  <si>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</si>
  <si>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</si>
  <si>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</si>
  <si>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</si>
  <si>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</si>
  <si>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</si>
  <si>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</si>
  <si>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</si>
  <si>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</si>
  <si>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</si>
  <si>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</si>
  <si>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</si>
  <si>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</si>
  <si>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</si>
  <si>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</si>
  <si>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</si>
  <si>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</si>
  <si>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</si>
  <si>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</si>
  <si>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</si>
  <si>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</si>
  <si>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</si>
  <si>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</si>
  <si>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</si>
  <si>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</si>
  <si>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</si>
  <si>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</si>
  <si>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</si>
  <si>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</si>
  <si>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</si>
  <si>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</si>
  <si>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</si>
  <si>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</si>
  <si>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</si>
  <si>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</si>
  <si>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</si>
  <si>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</si>
  <si>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</si>
  <si>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</si>
  <si>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</si>
  <si>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</si>
  <si>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</si>
  <si>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</si>
  <si>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</si>
  <si>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</si>
  <si>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</si>
  <si>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</si>
  <si>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</si>
  <si>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</si>
  <si>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</si>
  <si>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</si>
  <si>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</si>
  <si>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</si>
  <si>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</si>
  <si>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</si>
  <si>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</si>
  <si>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</si>
  <si>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</si>
  <si>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</si>
  <si>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</si>
  <si>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</si>
  <si>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</si>
  <si>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</si>
  <si>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</si>
  <si>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</si>
  <si>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</si>
  <si>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</si>
  <si>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</si>
  <si>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</si>
  <si>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</si>
  <si>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</si>
  <si>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</si>
  <si>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</si>
  <si>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</si>
  <si>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</si>
  <si>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</si>
  <si>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</si>
  <si>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</si>
  <si>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</si>
  <si>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</si>
  <si>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</si>
  <si>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</si>
  <si>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</si>
  <si>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</si>
  <si>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</si>
  <si>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</si>
  <si>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</si>
  <si>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</si>
  <si>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</si>
  <si>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</si>
  <si>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</si>
  <si>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</si>
  <si>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</si>
  <si>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</si>
  <si>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</si>
  <si>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</si>
  <si>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</si>
  <si>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</si>
  <si>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</si>
  <si>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</si>
  <si>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</si>
  <si>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</si>
  <si>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</si>
  <si>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</si>
  <si>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</si>
  <si>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</si>
  <si>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</si>
  <si>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</si>
  <si>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</si>
  <si>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</si>
  <si>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</si>
  <si>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</si>
  <si>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</si>
  <si>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</si>
  <si>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</si>
  <si>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</si>
  <si>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</si>
  <si>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</si>
  <si>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</si>
  <si>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</si>
  <si>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</si>
  <si>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</si>
  <si>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</si>
  <si>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</si>
  <si>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</si>
  <si>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</si>
  <si>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</si>
  <si>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</si>
  <si>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</si>
  <si>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</si>
  <si>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</si>
  <si>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</si>
  <si>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</si>
  <si>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</si>
  <si>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</si>
  <si>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</si>
  <si>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</si>
  <si>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</si>
  <si>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</si>
  <si>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</si>
  <si>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</si>
  <si>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</si>
  <si>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</si>
  <si>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</si>
  <si>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</si>
  <si>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</si>
  <si>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</si>
  <si>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</si>
  <si>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</si>
  <si>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</si>
  <si>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</si>
  <si>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</si>
  <si>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</si>
  <si>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</si>
  <si>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</si>
  <si>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</si>
  <si>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</si>
  <si>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</si>
  <si>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</si>
  <si>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</si>
  <si>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</si>
  <si>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</si>
  <si>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</si>
  <si>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</si>
  <si>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</si>
  <si>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</si>
  <si>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</si>
  <si>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</si>
  <si>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</si>
  <si>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</si>
  <si>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</si>
  <si>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</si>
  <si>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</si>
  <si>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</si>
  <si>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</si>
  <si>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</si>
  <si>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</si>
  <si>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</si>
  <si>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</si>
  <si>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</si>
  <si>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</si>
  <si>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</si>
  <si>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</si>
  <si>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</si>
  <si>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</si>
  <si>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</si>
  <si>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</si>
  <si>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</si>
  <si>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</si>
  <si>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</si>
  <si>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</si>
  <si>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</si>
  <si>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</si>
  <si>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</si>
  <si>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</si>
  <si>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</si>
  <si>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</si>
  <si>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</si>
  <si>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</si>
  <si>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</si>
  <si>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</si>
  <si>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</si>
  <si>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</si>
  <si>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</si>
  <si>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</si>
  <si>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</si>
  <si>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</si>
  <si>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</si>
  <si>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</si>
  <si>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</si>
  <si>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</si>
  <si>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</si>
  <si>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</si>
  <si>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</si>
  <si>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</si>
  <si>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</si>
  <si>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</si>
  <si>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</si>
  <si>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</si>
  <si>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</si>
  <si>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</si>
  <si>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</si>
  <si>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</si>
  <si>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</si>
  <si>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</si>
  <si>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</si>
  <si>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</si>
  <si>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</si>
  <si>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</si>
  <si>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</si>
  <si>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</si>
  <si>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</si>
  <si>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</si>
  <si>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</si>
  <si>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</si>
  <si>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</si>
  <si>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</si>
  <si>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</si>
  <si>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</si>
  <si>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</si>
  <si>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</si>
  <si>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</si>
  <si>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</si>
  <si>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</si>
  <si>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</si>
  <si>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</si>
  <si>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</si>
  <si>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</si>
  <si>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</si>
  <si>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</si>
  <si>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</si>
  <si>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</si>
  <si>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</si>
  <si>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</si>
  <si>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</si>
  <si>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</si>
  <si>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</si>
  <si>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</si>
  <si>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</si>
  <si>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</si>
  <si>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</si>
  <si>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</si>
  <si>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</si>
  <si>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</si>
  <si>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</si>
  <si>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</si>
  <si>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</si>
  <si>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</si>
  <si>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</si>
  <si>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</si>
  <si>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</si>
  <si>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</si>
  <si>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</si>
  <si>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</si>
  <si>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</si>
  <si>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</si>
  <si>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</si>
  <si>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</si>
  <si>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</si>
  <si>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</si>
  <si>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</si>
  <si>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</si>
  <si>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</si>
  <si>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</si>
  <si>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</si>
  <si>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</si>
  <si>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</si>
  <si>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</si>
  <si>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</si>
  <si>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</si>
  <si>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</si>
  <si>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</si>
  <si>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</si>
  <si>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</si>
  <si>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</si>
  <si>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</si>
  <si>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</si>
  <si>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</si>
  <si>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</si>
  <si>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</si>
  <si>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</si>
  <si>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</si>
  <si>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</si>
  <si>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</si>
  <si>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</si>
  <si>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</si>
  <si>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</si>
  <si>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</si>
  <si>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</si>
  <si>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</si>
  <si>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</si>
  <si>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</si>
  <si>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</si>
  <si>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</si>
  <si>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</si>
  <si>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</si>
  <si>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</si>
  <si>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</si>
  <si>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</si>
  <si>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</si>
  <si>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</si>
  <si>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</si>
  <si>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</si>
  <si>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</si>
  <si>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</si>
  <si>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</si>
  <si>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</si>
  <si>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</si>
  <si>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</si>
  <si>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</si>
  <si>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</si>
  <si>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</si>
  <si>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</si>
  <si>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</si>
  <si>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</si>
  <si>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</si>
  <si>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</si>
  <si>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</si>
  <si>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</si>
  <si>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</si>
  <si>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</si>
  <si>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</si>
  <si>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</si>
  <si>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</si>
  <si>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</si>
  <si>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</si>
  <si>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</si>
  <si>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</si>
  <si>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</si>
  <si>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</si>
  <si>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</si>
  <si>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</si>
  <si>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</si>
  <si>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</si>
  <si>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</si>
  <si>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</si>
  <si>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</si>
  <si>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</si>
  <si>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</si>
  <si>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</si>
  <si>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</si>
  <si>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</si>
  <si>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</si>
  <si>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</si>
  <si>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</si>
  <si>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</si>
  <si>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</si>
  <si>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</si>
  <si>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</si>
  <si>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</si>
  <si>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</si>
  <si>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</si>
  <si>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</si>
  <si>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</si>
  <si>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</si>
  <si>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</si>
  <si>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</si>
  <si>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</si>
  <si>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</si>
  <si>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</si>
  <si>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</si>
  <si>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</si>
  <si>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</si>
  <si>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</si>
  <si>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</si>
  <si>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</si>
  <si>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</si>
  <si>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</si>
  <si>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</si>
  <si>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</si>
  <si>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</si>
  <si>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</si>
  <si>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</si>
  <si>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</si>
  <si>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</si>
  <si>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</si>
  <si>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</si>
  <si>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</si>
  <si>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</si>
  <si>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</si>
  <si>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</si>
  <si>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</si>
  <si>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</si>
  <si>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</si>
  <si>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</si>
  <si>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</si>
  <si>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</si>
  <si>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</si>
  <si>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</si>
  <si>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</si>
  <si>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</si>
  <si>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</si>
  <si>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</si>
  <si>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</si>
  <si>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</si>
  <si>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</si>
  <si>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</si>
  <si>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</si>
  <si>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</si>
  <si>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</si>
  <si>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</si>
  <si>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</si>
  <si>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</si>
  <si>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</si>
  <si>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</si>
  <si>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</si>
  <si>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</si>
  <si>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</si>
  <si>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</si>
  <si>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</si>
  <si>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</si>
  <si>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</si>
  <si>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</si>
  <si>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</si>
  <si>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</si>
  <si>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</si>
  <si>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</si>
  <si>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</si>
  <si>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</si>
  <si>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</si>
  <si>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</si>
  <si>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</si>
  <si>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</si>
  <si>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</si>
  <si>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</si>
  <si>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</si>
  <si>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</si>
  <si>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</si>
  <si>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</si>
  <si>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</si>
  <si>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</si>
  <si>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</si>
  <si>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</si>
  <si>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</si>
  <si>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</si>
  <si>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</si>
  <si>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</si>
  <si>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</si>
  <si>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</si>
  <si>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</si>
  <si>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</si>
  <si>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</si>
  <si>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</si>
  <si>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</si>
  <si>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</si>
  <si>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</si>
  <si>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</si>
  <si>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</si>
  <si>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</si>
  <si>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</si>
  <si>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</si>
  <si>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</si>
  <si>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</si>
  <si>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</si>
  <si>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</si>
  <si>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</si>
  <si>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</si>
  <si>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</si>
  <si>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</si>
  <si>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</si>
  <si>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</si>
  <si>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</si>
  <si>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</si>
  <si>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</si>
  <si>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</si>
  <si>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</si>
  <si>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</si>
  <si>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</si>
  <si>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</si>
  <si>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</si>
  <si>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</si>
  <si>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</si>
  <si>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</si>
  <si>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</si>
  <si>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</si>
  <si>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</si>
  <si>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</si>
  <si>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</si>
  <si>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</si>
  <si>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</si>
  <si>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</si>
  <si>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</si>
  <si>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</si>
  <si>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</si>
  <si>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</si>
  <si>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</si>
  <si>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</si>
  <si>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</si>
  <si>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</si>
  <si>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</si>
  <si>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</si>
  <si>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</si>
  <si>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</si>
  <si>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</si>
  <si>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</si>
  <si>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</si>
  <si>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</si>
  <si>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</si>
  <si>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</si>
  <si>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</si>
  <si>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</si>
  <si>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</si>
  <si>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</si>
  <si>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</si>
  <si>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</si>
  <si>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</si>
  <si>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</si>
  <si>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</si>
  <si>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</si>
  <si>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</si>
  <si>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</si>
  <si>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</si>
  <si>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</si>
  <si>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</si>
  <si>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</si>
  <si>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</si>
  <si>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</si>
  <si>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</si>
  <si>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</si>
  <si>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</si>
  <si>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</si>
  <si>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</si>
  <si>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</si>
  <si>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</si>
  <si>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</si>
  <si>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</si>
  <si>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</si>
  <si>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</si>
  <si>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</si>
  <si>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</si>
  <si>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</si>
  <si>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</si>
  <si>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</si>
  <si>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</si>
  <si>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</si>
  <si>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</si>
  <si>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</si>
  <si>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</si>
  <si>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</si>
  <si>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</si>
  <si>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</si>
  <si>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</si>
  <si>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</si>
  <si>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</si>
  <si>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</si>
  <si>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</si>
  <si>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</si>
  <si>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</si>
  <si>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</si>
  <si>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</si>
  <si>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</si>
  <si>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</si>
  <si>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</si>
  <si>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</si>
  <si>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</si>
  <si>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</si>
  <si>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</si>
  <si>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</si>
  <si>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</si>
  <si>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</si>
  <si>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</si>
  <si>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</si>
  <si>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</si>
  <si>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</si>
  <si>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</si>
  <si>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</si>
  <si>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</si>
  <si>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</si>
  <si>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</si>
  <si>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</si>
  <si>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</si>
  <si>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</si>
  <si>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</si>
  <si>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</si>
  <si>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</si>
  <si>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</si>
  <si>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</si>
  <si>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</si>
  <si>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</si>
  <si>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</si>
  <si>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</si>
  <si>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</si>
  <si>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</si>
  <si>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</si>
  <si>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</si>
  <si>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</si>
  <si>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</si>
  <si>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</si>
  <si>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</si>
  <si>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</si>
  <si>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</si>
  <si>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</si>
  <si>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</si>
  <si>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</si>
  <si>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</si>
  <si>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</si>
  <si>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</si>
  <si>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</si>
  <si>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</si>
  <si>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</si>
  <si>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</si>
  <si>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</si>
  <si>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</si>
  <si>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</si>
  <si>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</si>
  <si>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</si>
  <si>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</si>
  <si>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</si>
  <si>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</si>
  <si>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</si>
  <si>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</si>
  <si>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</si>
  <si>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</si>
  <si>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</si>
  <si>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</si>
  <si>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</si>
  <si>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</si>
  <si>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</si>
  <si>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</si>
  <si>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</si>
  <si>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</si>
  <si>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</si>
  <si>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</si>
  <si>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</si>
  <si>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</si>
  <si>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</si>
  <si>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</si>
  <si>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</si>
  <si>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</si>
  <si>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</si>
  <si>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</si>
  <si>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</si>
  <si>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</si>
  <si>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</si>
  <si>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</si>
  <si>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</si>
  <si>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</si>
  <si>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</si>
  <si>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</si>
  <si>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</si>
  <si>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</si>
  <si>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</si>
  <si>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</si>
  <si>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</si>
  <si>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</si>
  <si>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</si>
  <si>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</si>
  <si>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</si>
  <si>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</si>
  <si>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</si>
  <si>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</si>
  <si>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</si>
  <si>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</si>
  <si>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</si>
  <si>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</si>
  <si>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</si>
  <si>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</si>
  <si>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</si>
  <si>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</si>
  <si>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</si>
  <si>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</si>
  <si>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</si>
  <si>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</si>
  <si>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</si>
  <si>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</si>
  <si>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</si>
  <si>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</si>
  <si>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</si>
  <si>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</si>
  <si>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</si>
  <si>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</si>
  <si>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</si>
  <si>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</si>
  <si>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</si>
  <si>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</si>
  <si>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</si>
  <si>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</si>
  <si>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</si>
  <si>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</si>
  <si>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</si>
  <si>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</si>
  <si>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</si>
  <si>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</si>
  <si>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</si>
  <si>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</si>
  <si>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</si>
  <si>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</si>
  <si>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</si>
  <si>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</si>
  <si>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</si>
  <si>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</si>
  <si>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</si>
  <si>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</si>
  <si>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</si>
  <si>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</si>
  <si>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</si>
  <si>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</si>
  <si>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</si>
  <si>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</si>
  <si>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</si>
  <si>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</si>
  <si>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</si>
  <si>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</si>
  <si>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</si>
  <si>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</si>
  <si>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</si>
  <si>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</si>
  <si>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</si>
  <si>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</si>
  <si>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</si>
  <si>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</si>
  <si>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</si>
  <si>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</si>
  <si>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</si>
  <si>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</si>
  <si>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</si>
  <si>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</si>
  <si>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</si>
  <si>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</si>
  <si>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</si>
  <si>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</si>
  <si>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</si>
  <si>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</si>
  <si>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</si>
  <si>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</si>
  <si>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</si>
  <si>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</si>
  <si>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</si>
  <si>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</si>
  <si>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</si>
  <si>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</si>
  <si>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</si>
  <si>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</si>
  <si>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</si>
  <si>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</si>
  <si>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</si>
  <si>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</si>
  <si>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</si>
  <si>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</si>
  <si>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</si>
  <si>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</si>
  <si>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</si>
  <si>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</si>
  <si>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</si>
  <si>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</si>
  <si>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</si>
  <si>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</si>
  <si>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</si>
  <si>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</si>
  <si>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</si>
  <si>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</si>
  <si>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</si>
  <si>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</si>
  <si>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</si>
  <si>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</si>
  <si>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</si>
  <si>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</si>
  <si>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</si>
  <si>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</si>
  <si>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</si>
  <si>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</si>
  <si>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</si>
  <si>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</si>
  <si>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</si>
  <si>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</si>
  <si>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</si>
  <si>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</si>
  <si>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</si>
  <si>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</si>
  <si>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</si>
  <si>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</si>
  <si>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</si>
  <si>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</si>
  <si>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</si>
  <si>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</si>
  <si>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</si>
  <si>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</si>
  <si>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</si>
  <si>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</si>
  <si>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</si>
  <si>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</si>
  <si>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</si>
  <si>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</si>
  <si>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</si>
  <si>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</si>
  <si>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</si>
  <si>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</si>
  <si>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</si>
  <si>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</si>
  <si>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</si>
  <si>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</si>
  <si>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</si>
  <si>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</si>
  <si>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</si>
  <si>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</si>
  <si>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</si>
  <si>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</si>
  <si>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</si>
  <si>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</si>
  <si>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</si>
  <si>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</si>
  <si>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</si>
  <si>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</si>
  <si>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</si>
  <si>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</si>
  <si>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</si>
  <si>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</si>
  <si>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</si>
  <si>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</si>
  <si>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</si>
  <si>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</si>
  <si>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</si>
  <si>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</si>
  <si>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</si>
  <si>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</si>
  <si>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</si>
  <si>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</si>
  <si>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</si>
  <si>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</si>
  <si>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</si>
  <si>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</si>
  <si>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</si>
  <si>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</si>
  <si>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</si>
  <si>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</si>
  <si>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</si>
  <si>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</si>
  <si>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</si>
  <si>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</si>
  <si>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</si>
  <si>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</si>
  <si>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</si>
  <si>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</si>
  <si>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</si>
  <si>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</si>
  <si>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</si>
  <si>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</si>
  <si>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</si>
  <si>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</si>
  <si>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</si>
  <si>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</si>
  <si>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</si>
  <si>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</si>
  <si>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</si>
  <si>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</si>
  <si>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</si>
  <si>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</si>
  <si>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</si>
  <si>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</si>
  <si>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</si>
  <si>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</si>
  <si>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</si>
  <si>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</si>
  <si>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</si>
  <si>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</si>
  <si>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</si>
  <si>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</si>
  <si>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</si>
  <si>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</si>
  <si>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</si>
  <si>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</si>
  <si>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</si>
  <si>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</si>
  <si>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</si>
  <si>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</si>
  <si>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</si>
  <si>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</si>
  <si>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</si>
  <si>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</si>
  <si>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</si>
  <si>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</si>
  <si>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</si>
  <si>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</si>
  <si>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</si>
  <si>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</si>
  <si>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</si>
  <si>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</si>
  <si>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</si>
  <si>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</si>
  <si>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</si>
  <si>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</si>
  <si>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</si>
  <si>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</si>
  <si>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</si>
  <si>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</si>
  <si>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</si>
  <si>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</si>
  <si>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</si>
  <si>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</si>
  <si>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</si>
  <si>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</si>
  <si>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</si>
  <si>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</si>
  <si>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</si>
  <si>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</si>
  <si>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</si>
  <si>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</si>
  <si>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</si>
  <si>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</si>
  <si>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</si>
  <si>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</si>
  <si>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</si>
  <si>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</si>
  <si>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</si>
  <si>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</si>
  <si>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</si>
  <si>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</si>
  <si>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</si>
  <si>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</si>
  <si>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</si>
  <si>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</si>
  <si>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</si>
  <si>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</si>
  <si>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</si>
  <si>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</si>
  <si>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</si>
  <si>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</si>
  <si>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</si>
  <si>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</si>
  <si>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</si>
  <si>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</si>
  <si>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</si>
  <si>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</si>
  <si>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</si>
  <si>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</si>
  <si>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</si>
  <si>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</si>
  <si>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</si>
  <si>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</si>
  <si>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</si>
  <si>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</si>
  <si>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</si>
  <si>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</si>
  <si>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</si>
  <si>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</si>
  <si>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</si>
  <si>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</si>
  <si>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</si>
  <si>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</si>
  <si>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</si>
  <si>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</si>
  <si>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</si>
  <si>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</si>
  <si>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</si>
  <si>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</si>
  <si>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</si>
  <si>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</si>
  <si>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</si>
  <si>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</si>
  <si>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</si>
  <si>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</si>
  <si>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</si>
  <si>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</si>
  <si>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</si>
  <si>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</si>
  <si>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</si>
  <si>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</si>
  <si>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</si>
  <si>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</si>
  <si>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</si>
  <si>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</si>
  <si>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</si>
  <si>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</si>
  <si>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</si>
  <si>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</si>
  <si>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</si>
  <si>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</si>
  <si>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</si>
  <si>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</si>
  <si>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</si>
  <si>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</si>
  <si>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</si>
  <si>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</si>
  <si>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</si>
  <si>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</si>
  <si>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</si>
  <si>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</si>
  <si>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</si>
  <si>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</si>
  <si>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</si>
  <si>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</si>
  <si>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</si>
  <si>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</si>
  <si>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</si>
  <si>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</si>
  <si>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</si>
  <si>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</si>
  <si>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</si>
  <si>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</si>
  <si>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</si>
  <si>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</si>
  <si>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</si>
  <si>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</si>
  <si>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</si>
  <si>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</si>
  <si>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</si>
  <si>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</si>
  <si>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</si>
  <si>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</si>
  <si>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</si>
  <si>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</si>
  <si>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</si>
  <si>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</si>
  <si>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</si>
  <si>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</si>
  <si>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</si>
  <si>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</si>
  <si>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</si>
  <si>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</si>
  <si>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</si>
  <si>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</si>
  <si>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</si>
  <si>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</si>
  <si>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</si>
  <si>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</si>
  <si>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</si>
  <si>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</si>
  <si>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</si>
  <si>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</si>
  <si>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</si>
  <si>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</si>
  <si>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</si>
  <si>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</si>
  <si>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</si>
  <si>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</si>
  <si>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</si>
  <si>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</si>
  <si>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</si>
  <si>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</si>
  <si>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</si>
  <si>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</si>
  <si>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</si>
  <si>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</si>
  <si>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</si>
  <si>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</si>
  <si>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</si>
  <si>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</si>
  <si>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</si>
  <si>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</si>
  <si>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</si>
  <si>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</si>
  <si>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</si>
  <si>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</si>
  <si>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</si>
  <si>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</si>
  <si>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</si>
  <si>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</si>
  <si>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</si>
  <si>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</si>
  <si>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</si>
  <si>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</si>
  <si>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</si>
  <si>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</si>
  <si>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</si>
  <si>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</si>
  <si>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</si>
  <si>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</si>
  <si>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</si>
  <si>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</si>
  <si>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</si>
  <si>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</si>
  <si>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</si>
  <si>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</si>
  <si>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</si>
  <si>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</si>
  <si>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</si>
  <si>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</si>
  <si>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</si>
  <si>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</si>
  <si>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</si>
  <si>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</si>
  <si>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</si>
  <si>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</si>
  <si>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</si>
  <si>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</si>
  <si>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</si>
  <si>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</si>
  <si>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</si>
  <si>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</si>
  <si>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</si>
  <si>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</si>
  <si>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</si>
  <si>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</si>
  <si>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</si>
  <si>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</si>
  <si>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</si>
  <si>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</si>
  <si>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</si>
  <si>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</si>
  <si>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</si>
  <si>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</si>
  <si>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</si>
  <si>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</si>
  <si>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</si>
  <si>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</si>
  <si>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</si>
  <si>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</si>
  <si>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</si>
  <si>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</si>
  <si>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</si>
  <si>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</si>
  <si>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</si>
  <si>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</si>
  <si>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</si>
  <si>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</si>
  <si>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</si>
  <si>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</si>
  <si>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</si>
  <si>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</si>
  <si>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</si>
  <si>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</si>
  <si>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</si>
  <si>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</si>
  <si>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</si>
  <si>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</si>
  <si>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</si>
  <si>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</si>
  <si>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</si>
  <si>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</si>
  <si>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</si>
  <si>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</si>
  <si>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</si>
  <si>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</si>
  <si>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</si>
  <si>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</si>
  <si>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</si>
  <si>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</si>
  <si>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</si>
  <si>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</si>
  <si>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</si>
  <si>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</si>
  <si>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</si>
  <si>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</si>
  <si>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</si>
  <si>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</si>
  <si>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</si>
  <si>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</si>
  <si>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</si>
  <si>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</si>
  <si>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</si>
  <si>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</si>
  <si>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</si>
  <si>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</si>
  <si>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</si>
  <si>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</si>
  <si>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</si>
  <si>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</si>
  <si>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</si>
  <si>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</si>
  <si>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</si>
  <si>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</si>
  <si>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</si>
  <si>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</si>
  <si>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</si>
  <si>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</si>
  <si>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</si>
  <si>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</si>
  <si>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</si>
  <si>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</si>
  <si>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</si>
  <si>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</si>
  <si>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</si>
  <si>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</si>
  <si>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</si>
  <si>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</si>
  <si>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</si>
  <si>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</si>
  <si>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</si>
  <si>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</si>
  <si>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</si>
  <si>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</si>
  <si>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</si>
  <si>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</si>
  <si>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</si>
  <si>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</si>
  <si>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</si>
  <si>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</si>
  <si>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</si>
  <si>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</si>
  <si>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</si>
  <si>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</si>
  <si>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</si>
  <si>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</si>
  <si>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</si>
  <si>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</si>
  <si>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</si>
  <si>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</si>
  <si>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</si>
  <si>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</si>
  <si>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</si>
  <si>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</si>
  <si>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</si>
  <si>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</si>
  <si>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</si>
  <si>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</si>
  <si>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</si>
  <si>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</si>
  <si>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</si>
  <si>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</si>
  <si>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</si>
  <si>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</si>
  <si>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</si>
  <si>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</si>
  <si>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</si>
  <si>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</si>
  <si>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</si>
  <si>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</si>
  <si>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</si>
  <si>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</si>
  <si>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</si>
  <si>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</si>
  <si>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</si>
  <si>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</si>
  <si>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</si>
  <si>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</si>
  <si>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</si>
  <si>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</si>
  <si>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</si>
  <si>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</si>
  <si>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</si>
  <si>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</si>
  <si>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</si>
  <si>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</si>
  <si>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</si>
  <si>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</si>
  <si>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</si>
  <si>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</si>
  <si>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</si>
  <si>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</si>
  <si>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</si>
  <si>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</si>
  <si>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</si>
  <si>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</si>
  <si>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</si>
  <si>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</si>
  <si>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</si>
  <si>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</si>
  <si>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</si>
  <si>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</si>
  <si>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</si>
  <si>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</si>
  <si>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</si>
  <si>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</si>
  <si>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</si>
  <si>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</si>
  <si>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</si>
  <si>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</si>
  <si>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</si>
  <si>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</si>
  <si>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</si>
  <si>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</si>
  <si>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</si>
  <si>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</si>
  <si>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</si>
  <si>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</si>
  <si>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</si>
  <si>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</si>
  <si>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</si>
  <si>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</si>
  <si>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</si>
  <si>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</si>
  <si>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</si>
  <si>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</si>
  <si>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</si>
  <si>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</si>
  <si>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</si>
  <si>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</si>
  <si>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</si>
  <si>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</si>
  <si>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</si>
  <si>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</si>
  <si>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</si>
  <si>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</si>
  <si>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</si>
  <si>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</si>
  <si>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</si>
  <si>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</si>
  <si>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</si>
  <si>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</si>
  <si>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</si>
  <si>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</si>
  <si>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</si>
  <si>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</si>
  <si>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</si>
  <si>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</si>
  <si>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</si>
  <si>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</si>
  <si>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</si>
  <si>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</si>
  <si>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</si>
  <si>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</si>
  <si>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</si>
  <si>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</si>
  <si>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</si>
  <si>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</si>
  <si>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</si>
  <si>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</si>
  <si>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</si>
  <si>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</si>
  <si>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</si>
  <si>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</si>
  <si>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</si>
  <si>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</si>
  <si>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</si>
  <si>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</si>
  <si>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</si>
  <si>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</si>
  <si>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</si>
  <si>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</si>
  <si>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</si>
  <si>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</si>
  <si>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</si>
  <si>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</si>
  <si>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</si>
  <si>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</si>
  <si>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</si>
  <si>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</si>
  <si>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</si>
  <si>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</si>
  <si>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</si>
  <si>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</si>
  <si>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</si>
  <si>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</si>
  <si>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</si>
  <si>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</si>
  <si>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</si>
  <si>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</si>
  <si>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</si>
  <si>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</si>
  <si>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</si>
  <si>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</si>
  <si>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</si>
  <si>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</si>
  <si>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</si>
  <si>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</si>
  <si>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</si>
  <si>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</si>
  <si>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</si>
  <si>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</si>
  <si>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</si>
  <si>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</si>
  <si>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</si>
  <si>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</si>
  <si>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</si>
  <si>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</si>
  <si>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</si>
  <si>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</si>
  <si>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</si>
  <si>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</si>
  <si>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</si>
  <si>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</si>
  <si>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</si>
  <si>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</si>
  <si>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</si>
  <si>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</si>
  <si>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</si>
  <si>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</si>
  <si>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</si>
  <si>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</si>
  <si>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</si>
  <si>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</si>
  <si>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</si>
  <si>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</si>
  <si>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</si>
  <si>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</si>
  <si>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</si>
  <si>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</si>
  <si>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</si>
  <si>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</si>
  <si>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</si>
  <si>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</si>
  <si>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</si>
  <si>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</si>
  <si>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</si>
  <si>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</si>
  <si>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</si>
  <si>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</si>
  <si>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</si>
  <si>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</si>
  <si>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</si>
  <si>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</si>
  <si>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</si>
  <si>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</si>
  <si>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</si>
  <si>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</si>
  <si>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</si>
  <si>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</si>
  <si>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</si>
  <si>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</si>
  <si>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</si>
  <si>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</si>
  <si>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</si>
  <si>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</si>
  <si>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</si>
  <si>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</si>
  <si>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</si>
  <si>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</si>
  <si>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</si>
  <si>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</si>
  <si>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</si>
  <si>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</si>
  <si>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</si>
  <si>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</si>
  <si>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</si>
  <si>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</si>
  <si>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</si>
  <si>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</si>
  <si>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</si>
  <si>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</si>
  <si>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</si>
  <si>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</si>
  <si>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</si>
  <si>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</si>
  <si>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</si>
  <si>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</si>
  <si>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</si>
  <si>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</si>
  <si>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</si>
  <si>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</si>
  <si>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</si>
  <si>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</si>
  <si>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</si>
  <si>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</si>
  <si>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</si>
  <si>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</si>
  <si>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</si>
  <si>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</si>
  <si>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</si>
  <si>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</si>
  <si>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</si>
  <si>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</si>
  <si>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</si>
  <si>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</si>
  <si>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</si>
  <si>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</si>
  <si>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</si>
  <si>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</si>
  <si>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</si>
  <si>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</si>
  <si>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</si>
  <si>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</si>
  <si>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</si>
  <si>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</si>
  <si>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</si>
  <si>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</si>
  <si>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</si>
  <si>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</si>
  <si>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</si>
  <si>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</si>
  <si>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</si>
  <si>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</si>
  <si>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</si>
  <si>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</si>
  <si>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</si>
  <si>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</si>
  <si>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</si>
  <si>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</si>
  <si>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</si>
  <si>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</si>
  <si>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</si>
  <si>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</si>
  <si>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</si>
  <si>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</si>
  <si>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</si>
  <si>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</si>
  <si>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</si>
  <si>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</si>
  <si>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</si>
  <si>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</si>
  <si>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</si>
  <si>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</si>
  <si>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</si>
  <si>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</si>
  <si>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</si>
  <si>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</si>
  <si>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</si>
  <si>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</si>
  <si>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</si>
  <si>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</si>
  <si>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</si>
  <si>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</si>
  <si>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</si>
  <si>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</si>
  <si>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</si>
  <si>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</si>
  <si>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</si>
  <si>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</si>
  <si>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</si>
  <si>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</si>
  <si>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</si>
  <si>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</si>
  <si>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</si>
  <si>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</si>
  <si>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</si>
  <si>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</si>
  <si>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</si>
  <si>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</si>
  <si>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</si>
  <si>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</si>
  <si>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</si>
  <si>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</si>
  <si>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</si>
  <si>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</si>
  <si>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</si>
  <si>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</si>
  <si>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</si>
  <si>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</si>
  <si>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</si>
  <si>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</si>
  <si>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</si>
  <si>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</si>
  <si>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</si>
  <si>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</si>
  <si>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</si>
  <si>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</si>
  <si>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</si>
  <si>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</si>
  <si>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</si>
  <si>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</si>
  <si>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</si>
  <si>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</si>
  <si>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</si>
  <si>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</si>
  <si>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</si>
  <si>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</si>
  <si>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</si>
  <si>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</si>
  <si>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</si>
  <si>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</si>
  <si>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</si>
  <si>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</si>
  <si>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</si>
  <si>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</si>
  <si>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</si>
  <si>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</si>
  <si>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</si>
  <si>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</si>
  <si>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</si>
  <si>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</si>
  <si>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</si>
  <si>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</si>
  <si>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</si>
  <si>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</si>
  <si>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</si>
  <si>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</si>
  <si>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</si>
  <si>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</si>
  <si>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</si>
  <si>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</si>
  <si>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</si>
  <si>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</si>
  <si>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</si>
  <si>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</si>
  <si>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</si>
  <si>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</si>
  <si>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</si>
  <si>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</si>
  <si>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</si>
  <si>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</si>
  <si>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</si>
  <si>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</si>
  <si>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</si>
  <si>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</si>
  <si>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</si>
  <si>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</si>
  <si>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</si>
  <si>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</si>
  <si>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</si>
  <si>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</si>
  <si>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</si>
  <si>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</si>
  <si>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</si>
  <si>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</si>
  <si>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</si>
  <si>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</si>
  <si>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</si>
  <si>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</si>
  <si>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</si>
  <si>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</si>
  <si>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</si>
  <si>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</si>
  <si>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</si>
  <si>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</si>
  <si>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</si>
  <si>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</si>
  <si>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</si>
  <si>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</si>
  <si>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</si>
  <si>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</si>
  <si>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</si>
  <si>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</si>
  <si>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</si>
  <si>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</si>
  <si>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</si>
  <si>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</si>
  <si>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</si>
  <si>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</si>
  <si>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</si>
  <si>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</si>
  <si>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</si>
  <si>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</si>
  <si>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</si>
  <si>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</si>
  <si>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</si>
  <si>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</si>
  <si>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</si>
  <si>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</si>
  <si>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</si>
  <si>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</si>
  <si>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</si>
  <si>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</si>
  <si>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</si>
  <si>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</si>
  <si>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</si>
  <si>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</si>
  <si>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</si>
  <si>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</si>
  <si>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</si>
  <si>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</si>
  <si>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</si>
  <si>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</si>
  <si>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</si>
  <si>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</si>
  <si>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</si>
  <si>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</si>
  <si>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</si>
  <si>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</si>
  <si>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</si>
  <si>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</si>
  <si>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</si>
  <si>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</si>
  <si>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</si>
  <si>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</si>
  <si>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</si>
  <si>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</si>
  <si>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</si>
  <si>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</si>
  <si>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</si>
  <si>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</si>
  <si>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</si>
  <si>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</si>
  <si>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</si>
  <si>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</si>
  <si>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</si>
  <si>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</si>
  <si>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</si>
  <si>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</si>
  <si>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</si>
  <si>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</si>
  <si>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</si>
  <si>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</si>
  <si>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</si>
  <si>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</si>
  <si>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</si>
  <si>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</si>
  <si>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</si>
  <si>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</si>
  <si>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</si>
  <si>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</si>
  <si>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</si>
  <si>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</si>
  <si>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</si>
  <si>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</si>
  <si>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</si>
  <si>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</si>
  <si>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</si>
  <si>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</si>
  <si>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</si>
  <si>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</si>
  <si>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</si>
  <si>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</si>
  <si>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</si>
  <si>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</si>
  <si>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</si>
  <si>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</si>
  <si>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</si>
  <si>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</si>
  <si>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</si>
  <si>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</si>
  <si>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</si>
  <si>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</si>
  <si>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</si>
  <si>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</si>
  <si>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</si>
  <si>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</si>
  <si>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</si>
  <si>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</si>
  <si>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</si>
  <si>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</si>
  <si>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</si>
  <si>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</si>
  <si>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</si>
  <si>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</si>
  <si>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</si>
  <si>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</si>
  <si>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</si>
  <si>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</si>
  <si>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</si>
  <si>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</si>
  <si>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</si>
  <si>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</si>
  <si>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</si>
  <si>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</si>
  <si>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</si>
  <si>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</si>
  <si>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</si>
  <si>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</si>
  <si>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</si>
  <si>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</si>
  <si>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</si>
  <si>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</si>
  <si>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</si>
  <si>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</si>
  <si>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</si>
  <si>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</si>
  <si>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</si>
  <si>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</si>
  <si>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</si>
  <si>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</si>
  <si>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</si>
  <si>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</si>
  <si>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</si>
  <si>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</si>
  <si>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</si>
  <si>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</si>
  <si>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</si>
  <si>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</si>
  <si>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</si>
  <si>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</si>
  <si>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</si>
  <si>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</si>
  <si>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</si>
  <si>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</si>
  <si>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</si>
  <si>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</si>
  <si>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</si>
  <si>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</si>
  <si>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</si>
  <si>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</si>
  <si>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</si>
  <si>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</si>
  <si>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</si>
  <si>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</si>
  <si>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</si>
  <si>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</si>
  <si>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</si>
  <si>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</si>
  <si>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</si>
  <si>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</si>
  <si>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</si>
  <si>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</si>
  <si>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</si>
  <si>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</si>
  <si>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</si>
  <si>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</si>
  <si>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</si>
  <si>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</si>
  <si>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</si>
  <si>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</si>
  <si>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</si>
  <si>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</si>
  <si>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</si>
  <si>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</si>
  <si>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</si>
  <si>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</si>
  <si>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</si>
  <si>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</si>
  <si>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</si>
  <si>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</si>
  <si>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</si>
  <si>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</si>
  <si>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</si>
  <si>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</si>
  <si>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</si>
  <si>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</si>
  <si>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</si>
  <si>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</si>
  <si>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</si>
  <si>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</si>
  <si>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</si>
  <si>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</si>
  <si>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</si>
  <si>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</si>
  <si>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</si>
  <si>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</si>
  <si>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</si>
  <si>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</si>
  <si>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</si>
  <si>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</si>
  <si>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</si>
  <si>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</si>
  <si>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</si>
  <si>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</si>
  <si>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</si>
  <si>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</si>
  <si>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</si>
  <si>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</si>
  <si>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</si>
  <si>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</si>
  <si>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</si>
  <si>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</si>
  <si>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</si>
  <si>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</si>
  <si>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</si>
  <si>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</si>
  <si>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</si>
  <si>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</si>
  <si>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</si>
  <si>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</si>
  <si>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</si>
  <si>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</si>
  <si>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</si>
  <si>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</si>
  <si>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</si>
  <si>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</si>
  <si>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</si>
  <si>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</si>
  <si>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</si>
  <si>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</si>
  <si>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</si>
  <si>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</si>
  <si>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</si>
  <si>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</si>
  <si>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</si>
  <si>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</si>
  <si>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</si>
  <si>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</si>
  <si>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</si>
  <si>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</si>
  <si>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</si>
  <si>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</si>
  <si>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</si>
  <si>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</si>
  <si>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</si>
  <si>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</si>
  <si>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</si>
  <si>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</si>
  <si>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</si>
  <si>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</si>
  <si>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</si>
  <si>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</si>
  <si>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</si>
  <si>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</si>
  <si>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</si>
  <si>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</si>
  <si>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</si>
  <si>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</si>
  <si>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</si>
  <si>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</si>
  <si>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</si>
  <si>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</si>
  <si>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</si>
  <si>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</si>
  <si>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</si>
  <si>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</si>
  <si>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</si>
  <si>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</si>
  <si>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</si>
  <si>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</si>
  <si>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</si>
  <si>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</si>
  <si>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</si>
  <si>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</si>
  <si>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</si>
  <si>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</si>
  <si>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</si>
  <si>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</si>
  <si>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</si>
  <si>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</si>
  <si>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</si>
  <si>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</si>
  <si>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Input Amount</t>
  </si>
  <si>
    <t>Output Units</t>
  </si>
  <si>
    <t>Output Amount</t>
  </si>
  <si>
    <t>Input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</si>
  <si>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t>
    </r>
  </si>
  <si>
    <t>Solid and Liquid Units List</t>
  </si>
  <si>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t>
    </r>
  </si>
  <si>
    <t>RS1 - Multi-Commodity Supply Chain</t>
  </si>
  <si>
    <t>This scenario demonstrates a complex supply chain structure involving multiple commodities, co-processing facilities, and maximum processor capacity. This scenario converts blueberries, apples, and sugar from three different RMPs to blueberry jam, apple juice boxes, and canned apple butter routed to the same destination.</t>
  </si>
  <si>
    <t>usd</t>
  </si>
  <si>
    <t>C:\FTOT\scenarios\common_data\facilities\counties.gdb\rmp</t>
  </si>
  <si>
    <t>C:\FTOT\scenarios\common_data\facilities\counties.gdb\proc</t>
  </si>
  <si>
    <t>C:\FTOT\scenarios\common_data\facilities\counties.gdb\dest</t>
  </si>
  <si>
    <t>blueberries</t>
  </si>
  <si>
    <t>sugar</t>
  </si>
  <si>
    <t>apples</t>
  </si>
  <si>
    <t>blueberry_jam</t>
  </si>
  <si>
    <t>apple_juice</t>
  </si>
  <si>
    <t>apple_butter</t>
  </si>
  <si>
    <t>canned_apple_butter</t>
  </si>
  <si>
    <t>make_jam</t>
  </si>
  <si>
    <t>use_apples</t>
  </si>
  <si>
    <t>can_apples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</si>
</sst>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11"/>
      <color theme="0" tint="-0.499984740745262"/>
      <name val="Calibri"/>
      <family val="2"/>
      <scheme val="minor"/>
    </font>
    <font>
      <i/>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6" fillId="3" borderId="0" xfId="0" applyFont="1" applyFill="1"/>
    <xf numFmtId="0" fontId="37" fillId="3" borderId="0" xfId="0" applyFont="1" applyFill="1" applyAlignment="1">
      <alignment horizontal="center"/>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50">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9"/>
      <tableStyleElement type="headerRow" dxfId="4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4" totalsRowShown="0" headerRowDxfId="47" dataDxfId="46">
  <autoFilter ref="A7:C14" xr:uid="{9F636F13-A496-4ED5-8CB0-4C2C3A027769}"/>
  <tableColumns count="3">
    <tableColumn id="1" xr3:uid="{05225E87-5805-455E-B7C2-2BC8FC029D41}" name="Name" dataDxfId="45"/>
    <tableColumn id="2" xr3:uid="{127DB1FE-436E-45BD-8726-D8E4732A878F}" name="Phase" dataDxfId="44"/>
    <tableColumn id="3" xr3:uid="{177CC4DE-2E14-4D8C-B66A-93777BA059F3}" name="Max Transport Distance" dataDxfId="4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42" dataDxfId="41">
  <autoFilter ref="E8:J10" xr:uid="{C8F2C6C8-FBC4-4CAF-98B2-FEE10B021DD8}"/>
  <tableColumns count="6">
    <tableColumn id="1" xr3:uid="{8EC1602B-8E5B-4940-8CB3-3669BBAB5D75}" name="Inputs" dataDxfId="40"/>
    <tableColumn id="2" xr3:uid="{7D0C59CF-5034-4606-AF03-D7EB600FF437}" name="Input Amount" dataDxfId="39"/>
    <tableColumn id="3" xr3:uid="{1ACEA844-3093-427C-943E-1F6235BED8E0}" name="Input Units" dataDxfId="38"/>
    <tableColumn id="4" xr3:uid="{D589EFEC-BDE1-4C53-B900-E608BA1A4781}" name="Outputs" dataDxfId="37"/>
    <tableColumn id="5" xr3:uid="{5BB11DD3-54DB-4374-B29A-3520F343CDFA}" name="Output Amount" dataDxfId="36"/>
    <tableColumn id="6" xr3:uid="{C3B83366-C731-47AE-AC35-1173D7027D04}" name="Output Units" dataDxfId="3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69029B-5E71-4862-8E95-94A4CF6CA2C6}" name="Table710" displayName="Table710" ref="E14:J16" totalsRowShown="0" headerRowDxfId="34" dataDxfId="33">
  <autoFilter ref="E14:J16" xr:uid="{4369029B-5E71-4862-8E95-94A4CF6CA2C6}"/>
  <tableColumns count="6">
    <tableColumn id="1" xr3:uid="{73E17251-2B57-40F9-9513-03C4C78579EE}" name="Inputs" dataDxfId="32"/>
    <tableColumn id="2" xr3:uid="{6DB3CF1C-9E46-4117-ABB6-2D6166876899}" name="Input Amount" dataDxfId="31"/>
    <tableColumn id="3" xr3:uid="{0DB1C713-99F0-4B94-A906-77054C804C77}" name="Input Units" dataDxfId="30"/>
    <tableColumn id="4" xr3:uid="{BD2C4312-49F1-42E2-9C02-76E1A37EB26E}" name="Outputs" dataDxfId="29"/>
    <tableColumn id="5" xr3:uid="{46737170-0B6E-457A-AE60-C07BA34C3058}" name="Output Amount" dataDxfId="28"/>
    <tableColumn id="6" xr3:uid="{182078D6-B898-4AE6-8E2E-3928651F23EC}" name="Output Units" dataDxfId="27"/>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BFA3FD-8355-467D-8D5E-D3F7C0DDB23C}" name="Table7102" displayName="Table7102" ref="E20:J22" totalsRowShown="0" headerRowDxfId="7" dataDxfId="6">
  <autoFilter ref="E20:J22" xr:uid="{87BFA3FD-8355-467D-8D5E-D3F7C0DDB23C}"/>
  <tableColumns count="6">
    <tableColumn id="1" xr3:uid="{AB7D8554-422D-4A9E-94AA-CBFF2BB1699F}" name="Inputs" dataDxfId="5"/>
    <tableColumn id="2" xr3:uid="{48BC7551-C328-4D84-9516-C37D0475BB38}" name="Input Amount" dataDxfId="4"/>
    <tableColumn id="3" xr3:uid="{E2EC9D12-2219-4BC4-A832-12A210B0354C}" name="Input Units" dataDxfId="3"/>
    <tableColumn id="4" xr3:uid="{AAD47272-839E-4453-84CC-9ED6C7612FC6}" name="Outputs" dataDxfId="2"/>
    <tableColumn id="5" xr3:uid="{D45C8970-3755-4133-BF2D-8A1979A24724}" name="Output Amount" dataDxfId="1"/>
    <tableColumn id="6" xr3:uid="{246C0895-4D82-422C-9622-F4B1D0462815}" name="Output Units" dataDxfId="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26" dataDxfId="25">
  <autoFilter ref="A7:I17" xr:uid="{97521FDC-C3CB-4CB2-A108-7292DEFAFF37}"/>
  <tableColumns count="9">
    <tableColumn id="1" xr3:uid="{43C6357F-087B-417F-9342-B814FD242FB6}" name="Facility Type" dataDxfId="24"/>
    <tableColumn id="2" xr3:uid="{9F1714B3-22D0-4E1F-B4AE-5046DDBFBFB8}" name="Facility Name" dataDxfId="23"/>
    <tableColumn id="3" xr3:uid="{275D1160-A9C4-44E6-AF3E-0BBCD9DEB8E3}" name="Commodity or Process" dataDxfId="22"/>
    <tableColumn id="4" xr3:uid="{D3890D44-C825-426D-B4D9-DE863E2FE3B2}" name="Max Amount" dataDxfId="21"/>
    <tableColumn id="5" xr3:uid="{C93BDE31-7493-4808-AA6B-4E2E18DB091F}" name="Units" dataDxfId="20"/>
    <tableColumn id="6" xr3:uid="{2E7A3D30-65EB-42FB-B21E-C836DFE7E0C7}" name="Min Amount" dataDxfId="19"/>
    <tableColumn id="7" xr3:uid="{822BB9F6-E1C3-4DE2-92EE-665184FD6245}" name="Min Aggregation" dataDxfId="18"/>
    <tableColumn id="8" xr3:uid="{DD55E4D9-D4EA-4E70-AE47-2DAC145DDB61}" name="Build Cost" dataDxfId="17"/>
    <tableColumn id="9" xr3:uid="{88E89F6F-1BF7-4EBB-8C7C-4D9A9E9DBE79}" name="Schedule" dataDxfId="16"/>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15" dataDxfId="14">
  <autoFilter ref="A3:F3112" xr:uid="{B0F3839C-F08B-4017-BC88-77ADF84FB5CA}"/>
  <tableColumns count="6">
    <tableColumn id="1" xr3:uid="{C3C1A5AB-01CC-4173-B283-A46832869DCE}" name="FIPS" dataDxfId="13"/>
    <tableColumn id="2" xr3:uid="{29B64622-7EBF-47D5-AAD0-23C120C4DD1D}" name="State" dataDxfId="12"/>
    <tableColumn id="3" xr3:uid="{87C85705-03B2-4EE3-B6BB-6FD35A0A19E9}" name="County Name" dataDxfId="11"/>
    <tableColumn id="4" xr3:uid="{5EDB325A-E0E8-448E-A0F1-3C3076F4CDFD}" name="RMP Facility Name" dataDxfId="10"/>
    <tableColumn id="5" xr3:uid="{B6A98D55-4DB3-4F45-998E-0FA13F55838C}" name="Processor Facility Name" dataDxfId="9"/>
    <tableColumn id="6" xr3:uid="{5767B9DC-CFD3-4D07-A8A7-6986659FE266}" name="Destination Facility Name" dataDxfId="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20" zoomScaleNormal="120" workbookViewId="0"/>
  </sheetViews>
  <sheetFormatPr defaultRowHeight="15" x14ac:dyDescent="0.25"/>
  <cols>
    <col min="1" max="1" width="120.7109375" style="5" customWidth="1"/>
  </cols>
  <sheetData>
    <row r="1" spans="1:10" s="23" customFormat="1" ht="72.75" customHeight="1" x14ac:dyDescent="0.25">
      <c r="A1" s="21" t="s">
        <v>14510</v>
      </c>
      <c r="B1" s="22"/>
      <c r="C1" s="22"/>
      <c r="D1" s="22"/>
      <c r="E1" s="22"/>
      <c r="F1" s="22"/>
      <c r="G1" s="22"/>
      <c r="H1" s="22"/>
      <c r="I1" s="22"/>
      <c r="J1" s="22"/>
    </row>
    <row r="2" spans="1:10" ht="57" customHeight="1" x14ac:dyDescent="0.25">
      <c r="A2" s="18" t="s">
        <v>14515</v>
      </c>
      <c r="B2" s="8"/>
      <c r="C2" s="8"/>
      <c r="D2" s="8"/>
      <c r="E2" s="8"/>
      <c r="F2" s="8"/>
      <c r="G2" s="8"/>
      <c r="H2" s="8"/>
      <c r="I2" s="8"/>
      <c r="J2" s="8"/>
    </row>
    <row r="3" spans="1:10" ht="75" x14ac:dyDescent="0.25">
      <c r="A3" s="18" t="s">
        <v>14536</v>
      </c>
      <c r="B3" s="8"/>
      <c r="C3" s="8"/>
      <c r="D3" s="8"/>
      <c r="E3" s="8"/>
      <c r="F3" s="8"/>
      <c r="G3" s="8"/>
      <c r="H3" s="8"/>
      <c r="I3" s="8"/>
      <c r="J3" s="8"/>
    </row>
    <row r="4" spans="1:10" ht="60" x14ac:dyDescent="0.25">
      <c r="A4" s="19" t="s">
        <v>14537</v>
      </c>
      <c r="B4" s="8"/>
      <c r="C4" s="8"/>
      <c r="D4" s="8"/>
      <c r="E4" s="8"/>
      <c r="F4" s="8"/>
      <c r="G4" s="8"/>
      <c r="H4" s="8"/>
      <c r="I4" s="8"/>
      <c r="J4" s="8"/>
    </row>
    <row r="5" spans="1:10" x14ac:dyDescent="0.25">
      <c r="A5" s="11"/>
      <c r="B5" s="8"/>
      <c r="C5" s="8"/>
      <c r="D5" s="8"/>
      <c r="E5" s="8"/>
      <c r="F5" s="8"/>
      <c r="G5" s="8"/>
      <c r="H5" s="8"/>
      <c r="I5" s="8"/>
      <c r="J5" s="8"/>
    </row>
    <row r="6" spans="1:10" ht="26.25" x14ac:dyDescent="0.4">
      <c r="A6" s="24" t="s">
        <v>14516</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14553</v>
      </c>
      <c r="B11" s="8"/>
      <c r="C11" s="8"/>
      <c r="D11" s="8"/>
      <c r="E11" s="8"/>
      <c r="F11" s="8"/>
      <c r="G11" s="8"/>
      <c r="H11" s="8"/>
      <c r="I11" s="8"/>
      <c r="J11" s="8"/>
    </row>
    <row r="12" spans="1:10" ht="39" customHeight="1" x14ac:dyDescent="0.25">
      <c r="A12" s="39" t="s">
        <v>14549</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14552</v>
      </c>
      <c r="B15" s="8"/>
      <c r="C15" s="8"/>
      <c r="D15" s="8"/>
      <c r="E15" s="8"/>
      <c r="F15" s="8"/>
      <c r="G15" s="8"/>
      <c r="H15" s="8"/>
      <c r="I15" s="8"/>
      <c r="J15" s="8"/>
    </row>
    <row r="16" spans="1:10" ht="165" x14ac:dyDescent="0.25">
      <c r="A16" s="76" t="s">
        <v>14567</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14559</v>
      </c>
      <c r="B19" s="8"/>
      <c r="C19" s="8"/>
      <c r="D19" s="8"/>
      <c r="E19" s="8"/>
      <c r="F19" s="8"/>
      <c r="G19" s="8"/>
      <c r="H19" s="8"/>
      <c r="I19" s="8"/>
      <c r="J19" s="8"/>
    </row>
    <row r="20" spans="1:10" ht="270" x14ac:dyDescent="0.25">
      <c r="A20" s="76" t="s">
        <v>14560</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14538</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14555</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14511</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14512</v>
      </c>
      <c r="B31" s="8"/>
      <c r="C31" s="8"/>
      <c r="D31" s="8"/>
      <c r="E31" s="8"/>
      <c r="F31" s="8"/>
      <c r="G31" s="8"/>
      <c r="H31" s="8"/>
      <c r="I31" s="8"/>
      <c r="J31" s="8"/>
    </row>
    <row r="32" spans="1:10" x14ac:dyDescent="0.25">
      <c r="A32" s="20" t="s">
        <v>14514</v>
      </c>
      <c r="B32" s="8"/>
      <c r="C32" s="8"/>
      <c r="D32" s="8"/>
      <c r="E32" s="8"/>
      <c r="F32" s="8"/>
      <c r="G32" s="8"/>
      <c r="H32" s="8"/>
      <c r="I32" s="8"/>
      <c r="J32" s="8"/>
    </row>
    <row r="33" spans="1:10" x14ac:dyDescent="0.25">
      <c r="A33" s="20" t="s">
        <v>14513</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9" t="s">
        <v>14554</v>
      </c>
      <c r="B2" s="79"/>
      <c r="C2" s="79"/>
      <c r="D2" s="79"/>
      <c r="E2" s="79"/>
      <c r="F2" s="79"/>
      <c r="G2" s="8"/>
      <c r="H2" s="8"/>
      <c r="I2" s="8"/>
      <c r="J2" s="8"/>
      <c r="K2" s="47"/>
      <c r="L2" s="8"/>
      <c r="M2" s="8"/>
      <c r="N2" s="8"/>
    </row>
    <row r="3" spans="1:14" s="37" customFormat="1" ht="33" customHeight="1" x14ac:dyDescent="0.25">
      <c r="A3" s="79" t="s">
        <v>14547</v>
      </c>
      <c r="B3" s="79"/>
      <c r="C3" s="79"/>
      <c r="D3" s="79"/>
      <c r="E3" s="79"/>
      <c r="F3" s="79"/>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14518</v>
      </c>
      <c r="C7" s="32"/>
      <c r="D7" s="44"/>
      <c r="E7" s="26"/>
      <c r="F7" s="8"/>
      <c r="G7" s="8"/>
      <c r="H7" s="8"/>
      <c r="I7" s="8"/>
      <c r="J7" s="8"/>
      <c r="K7" s="8"/>
      <c r="L7" s="8"/>
      <c r="M7" s="8"/>
      <c r="N7" s="8"/>
    </row>
    <row r="8" spans="1:14" ht="20.100000000000001" customHeight="1" x14ac:dyDescent="0.25">
      <c r="A8" s="27" t="s">
        <v>0</v>
      </c>
      <c r="B8" s="57" t="s">
        <v>14568</v>
      </c>
      <c r="C8" s="48"/>
      <c r="D8" s="44"/>
      <c r="E8" s="26"/>
      <c r="F8" s="8"/>
      <c r="G8" s="8"/>
      <c r="H8" s="8"/>
      <c r="I8" s="8"/>
      <c r="J8" s="8"/>
      <c r="K8" s="8"/>
      <c r="L8" s="8"/>
      <c r="M8" s="8"/>
      <c r="N8" s="8"/>
    </row>
    <row r="9" spans="1:14" ht="20.100000000000001" customHeight="1" x14ac:dyDescent="0.25">
      <c r="A9" s="27" t="s">
        <v>1</v>
      </c>
      <c r="B9" s="57"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14517</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14519</v>
      </c>
      <c r="C17" s="35"/>
      <c r="D17" s="44"/>
      <c r="E17" s="26"/>
      <c r="F17" s="8"/>
      <c r="G17" s="8"/>
      <c r="H17" s="8"/>
      <c r="I17" s="8"/>
      <c r="J17" s="8"/>
      <c r="K17" s="8"/>
      <c r="L17" s="8"/>
      <c r="M17" s="8"/>
      <c r="N17" s="8"/>
    </row>
    <row r="18" spans="1:14" ht="20.100000000000001" customHeight="1" x14ac:dyDescent="0.25">
      <c r="A18" s="27" t="s">
        <v>14498</v>
      </c>
      <c r="B18" s="57" t="s">
        <v>14571</v>
      </c>
      <c r="C18" s="36" t="s">
        <v>14543</v>
      </c>
      <c r="D18" s="44"/>
      <c r="E18" s="26"/>
      <c r="F18" s="8"/>
      <c r="G18" s="8"/>
      <c r="H18" s="8"/>
      <c r="I18" s="8"/>
      <c r="J18" s="8"/>
      <c r="K18" s="8"/>
      <c r="L18" s="8"/>
      <c r="M18" s="8"/>
      <c r="N18" s="8"/>
    </row>
    <row r="19" spans="1:14" ht="20.100000000000001" customHeight="1" x14ac:dyDescent="0.25">
      <c r="A19" s="27" t="s">
        <v>14506</v>
      </c>
      <c r="B19" s="57" t="s">
        <v>14572</v>
      </c>
      <c r="C19" s="36" t="s">
        <v>14542</v>
      </c>
      <c r="D19" s="44"/>
      <c r="E19" s="26"/>
      <c r="F19" s="8"/>
      <c r="G19" s="8"/>
      <c r="H19" s="8"/>
      <c r="I19" s="8"/>
      <c r="J19" s="8"/>
      <c r="K19" s="8"/>
      <c r="L19" s="8"/>
      <c r="M19" s="8"/>
      <c r="N19" s="8"/>
    </row>
    <row r="20" spans="1:14" ht="20.100000000000001" customHeight="1" x14ac:dyDescent="0.25">
      <c r="A20" s="27" t="s">
        <v>14500</v>
      </c>
      <c r="B20" s="57" t="s">
        <v>14573</v>
      </c>
      <c r="C20" s="36" t="s">
        <v>14541</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14530</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14550</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14534</v>
      </c>
      <c r="B31" s="41" t="s">
        <v>14519</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14535</v>
      </c>
      <c r="D34" s="46"/>
      <c r="E34" s="39"/>
      <c r="F34" s="11"/>
      <c r="G34" s="11"/>
      <c r="H34" s="11"/>
      <c r="I34" s="11"/>
      <c r="J34" s="11"/>
      <c r="K34" s="11"/>
      <c r="L34" s="11"/>
      <c r="M34" s="11"/>
      <c r="N34" s="11"/>
    </row>
    <row r="35" spans="1:14" ht="20.100000000000001" customHeight="1" x14ac:dyDescent="0.25">
      <c r="A35" s="33" t="s">
        <v>55</v>
      </c>
      <c r="B35" s="57" t="s">
        <v>108</v>
      </c>
      <c r="C35" s="36" t="s">
        <v>14535</v>
      </c>
      <c r="D35" s="46"/>
      <c r="E35" s="26"/>
      <c r="F35" s="8"/>
      <c r="G35" s="8"/>
      <c r="H35" s="8"/>
      <c r="I35" s="8"/>
      <c r="J35" s="8"/>
      <c r="K35" s="8"/>
      <c r="L35" s="8"/>
      <c r="M35" s="8"/>
      <c r="N35" s="8"/>
    </row>
    <row r="36" spans="1:14" ht="20.100000000000001" customHeight="1" x14ac:dyDescent="0.25">
      <c r="A36" s="33" t="s">
        <v>56</v>
      </c>
      <c r="B36" s="57" t="s">
        <v>108</v>
      </c>
      <c r="C36" s="36" t="s">
        <v>14535</v>
      </c>
      <c r="D36" s="46"/>
      <c r="E36" s="26"/>
      <c r="F36" s="8"/>
      <c r="G36" s="8"/>
      <c r="H36" s="8"/>
      <c r="I36" s="8"/>
      <c r="J36" s="8"/>
      <c r="K36" s="8"/>
      <c r="L36" s="8"/>
      <c r="M36" s="8"/>
      <c r="N36" s="8"/>
    </row>
    <row r="37" spans="1:14" ht="20.100000000000001" customHeight="1" x14ac:dyDescent="0.25">
      <c r="A37" s="33" t="s">
        <v>45</v>
      </c>
      <c r="B37" s="57" t="s">
        <v>108</v>
      </c>
      <c r="C37" s="36" t="s">
        <v>14535</v>
      </c>
      <c r="D37" s="46"/>
      <c r="E37" s="26"/>
      <c r="F37" s="8"/>
      <c r="G37" s="8"/>
      <c r="H37" s="8"/>
      <c r="I37" s="8"/>
      <c r="J37" s="8"/>
      <c r="K37" s="8"/>
      <c r="L37" s="8"/>
      <c r="M37" s="8"/>
      <c r="N37" s="8"/>
    </row>
    <row r="38" spans="1:14" ht="20.100000000000001" customHeight="1" x14ac:dyDescent="0.25">
      <c r="A38" s="33" t="s">
        <v>46</v>
      </c>
      <c r="B38" s="57" t="s">
        <v>108</v>
      </c>
      <c r="C38" s="36" t="s">
        <v>14535</v>
      </c>
      <c r="D38" s="46"/>
      <c r="E38" s="26"/>
      <c r="F38" s="8"/>
      <c r="G38" s="8"/>
      <c r="H38" s="8"/>
      <c r="I38" s="8"/>
      <c r="J38" s="8"/>
      <c r="K38" s="8"/>
      <c r="L38" s="8"/>
      <c r="M38" s="8"/>
      <c r="N38" s="8"/>
    </row>
    <row r="39" spans="1:14" ht="20.100000000000001" customHeight="1" x14ac:dyDescent="0.25">
      <c r="A39" s="33" t="s">
        <v>77</v>
      </c>
      <c r="B39" s="57" t="s">
        <v>108</v>
      </c>
      <c r="C39" s="36" t="s">
        <v>14535</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14520</v>
      </c>
      <c r="C41" s="34" t="s">
        <v>14521</v>
      </c>
      <c r="D41" s="35"/>
      <c r="E41" s="26"/>
      <c r="F41" s="8"/>
      <c r="G41" s="8"/>
      <c r="H41" s="8"/>
      <c r="I41" s="8"/>
      <c r="J41" s="8"/>
      <c r="K41" s="8"/>
      <c r="L41" s="8"/>
      <c r="M41" s="8"/>
      <c r="N41" s="8"/>
    </row>
    <row r="42" spans="1:14" ht="20.100000000000001" customHeight="1" x14ac:dyDescent="0.25">
      <c r="A42" s="33" t="s">
        <v>84</v>
      </c>
      <c r="B42" s="58">
        <v>0.22</v>
      </c>
      <c r="C42" s="59" t="s">
        <v>122</v>
      </c>
      <c r="D42" s="36" t="s">
        <v>14525</v>
      </c>
      <c r="E42" s="26"/>
      <c r="F42" s="8"/>
      <c r="G42" s="8"/>
      <c r="H42" s="8"/>
      <c r="I42" s="8"/>
      <c r="J42" s="8"/>
      <c r="K42" s="8"/>
      <c r="L42" s="8"/>
      <c r="M42" s="8"/>
      <c r="N42" s="8"/>
    </row>
    <row r="43" spans="1:14" ht="20.100000000000001" customHeight="1" x14ac:dyDescent="0.25">
      <c r="A43" s="33" t="s">
        <v>85</v>
      </c>
      <c r="B43" s="58">
        <v>0.66</v>
      </c>
      <c r="C43" s="59" t="s">
        <v>121</v>
      </c>
      <c r="D43" s="36" t="s">
        <v>14525</v>
      </c>
      <c r="E43" s="26"/>
      <c r="F43" s="8"/>
      <c r="G43" s="8"/>
      <c r="H43" s="8"/>
      <c r="I43" s="8"/>
      <c r="J43" s="8"/>
      <c r="K43" s="8"/>
      <c r="L43" s="8"/>
      <c r="M43" s="8"/>
      <c r="N43" s="8"/>
    </row>
    <row r="44" spans="1:14" ht="20.100000000000001" customHeight="1" x14ac:dyDescent="0.25">
      <c r="A44" s="33" t="s">
        <v>86</v>
      </c>
      <c r="B44" s="58">
        <v>4.7E-2</v>
      </c>
      <c r="C44" s="59" t="s">
        <v>122</v>
      </c>
      <c r="D44" s="36" t="s">
        <v>14526</v>
      </c>
      <c r="E44" s="26"/>
      <c r="F44" s="8"/>
      <c r="G44" s="8"/>
      <c r="H44" s="8"/>
      <c r="I44" s="8"/>
      <c r="J44" s="8"/>
      <c r="K44" s="8"/>
      <c r="L44" s="8"/>
      <c r="M44" s="8"/>
      <c r="N44" s="8"/>
    </row>
    <row r="45" spans="1:14" ht="20.100000000000001" customHeight="1" x14ac:dyDescent="0.25">
      <c r="A45" s="33" t="s">
        <v>87</v>
      </c>
      <c r="B45" s="58">
        <v>0.14000000000000001</v>
      </c>
      <c r="C45" s="59" t="s">
        <v>121</v>
      </c>
      <c r="D45" s="36" t="s">
        <v>14524</v>
      </c>
      <c r="E45" s="26"/>
      <c r="F45" s="8"/>
      <c r="G45" s="8"/>
      <c r="H45" s="8"/>
      <c r="I45" s="8"/>
      <c r="J45" s="8"/>
      <c r="K45" s="8"/>
      <c r="L45" s="8"/>
      <c r="M45" s="8"/>
      <c r="N45" s="8"/>
    </row>
    <row r="46" spans="1:14" ht="20.100000000000001" customHeight="1" x14ac:dyDescent="0.25">
      <c r="A46" s="33" t="s">
        <v>88</v>
      </c>
      <c r="B46" s="58">
        <v>3.2000000000000001E-2</v>
      </c>
      <c r="C46" s="59" t="s">
        <v>122</v>
      </c>
      <c r="D46" s="36" t="s">
        <v>14523</v>
      </c>
      <c r="E46" s="26"/>
      <c r="F46" s="8"/>
      <c r="G46" s="8"/>
      <c r="H46" s="8"/>
      <c r="I46" s="8"/>
      <c r="J46" s="8"/>
      <c r="K46" s="8"/>
      <c r="L46" s="8"/>
      <c r="M46" s="8"/>
      <c r="N46" s="8"/>
    </row>
    <row r="47" spans="1:14" ht="20.100000000000001" customHeight="1" x14ac:dyDescent="0.25">
      <c r="A47" s="33" t="s">
        <v>89</v>
      </c>
      <c r="B47" s="58">
        <v>9.7000000000000003E-2</v>
      </c>
      <c r="C47" s="59" t="s">
        <v>121</v>
      </c>
      <c r="D47" s="36" t="s">
        <v>14524</v>
      </c>
      <c r="E47" s="26"/>
      <c r="F47" s="8"/>
      <c r="G47" s="8"/>
      <c r="H47" s="8"/>
      <c r="I47" s="8"/>
      <c r="J47" s="8"/>
      <c r="K47" s="8"/>
      <c r="L47" s="8"/>
      <c r="M47" s="8"/>
      <c r="N47" s="8"/>
    </row>
    <row r="48" spans="1:14" ht="20.100000000000001" customHeight="1" x14ac:dyDescent="0.25">
      <c r="A48" s="33" t="s">
        <v>41</v>
      </c>
      <c r="B48" s="58">
        <v>12.35</v>
      </c>
      <c r="C48" s="59" t="s">
        <v>123</v>
      </c>
      <c r="D48" s="36" t="s">
        <v>14523</v>
      </c>
      <c r="E48" s="26"/>
      <c r="F48" s="8"/>
      <c r="G48" s="8"/>
      <c r="H48" s="8"/>
      <c r="I48" s="8"/>
      <c r="J48" s="8"/>
      <c r="K48" s="8"/>
      <c r="L48" s="8"/>
      <c r="M48" s="8"/>
      <c r="N48" s="8"/>
    </row>
    <row r="49" spans="1:14" ht="20.100000000000001" customHeight="1" x14ac:dyDescent="0.25">
      <c r="A49" s="33" t="s">
        <v>42</v>
      </c>
      <c r="B49" s="58">
        <v>40</v>
      </c>
      <c r="C49" s="59" t="s">
        <v>124</v>
      </c>
      <c r="D49" s="36" t="s">
        <v>14524</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14520</v>
      </c>
      <c r="C51" s="49" t="s">
        <v>14539</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14533</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14533</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14533</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14520</v>
      </c>
      <c r="C64" s="34" t="s">
        <v>14521</v>
      </c>
      <c r="D64" s="35"/>
      <c r="E64" s="26"/>
      <c r="F64" s="8"/>
      <c r="G64" s="8"/>
      <c r="H64" s="8"/>
      <c r="I64" s="8"/>
      <c r="J64" s="8"/>
      <c r="K64" s="8"/>
      <c r="L64" s="8"/>
      <c r="M64" s="8"/>
      <c r="N64" s="8"/>
    </row>
    <row r="65" spans="1:14" ht="20.100000000000001" customHeight="1" x14ac:dyDescent="0.25">
      <c r="A65" s="33" t="s">
        <v>79</v>
      </c>
      <c r="B65" s="58">
        <v>1338.31</v>
      </c>
      <c r="C65" s="59" t="s">
        <v>132</v>
      </c>
      <c r="D65" s="36" t="s">
        <v>14527</v>
      </c>
      <c r="E65" s="26"/>
      <c r="F65" s="8"/>
      <c r="G65" s="8"/>
      <c r="H65" s="8"/>
      <c r="I65" s="8"/>
      <c r="J65" s="8"/>
      <c r="K65" s="8"/>
      <c r="L65" s="8"/>
      <c r="M65" s="8"/>
      <c r="N65" s="8"/>
    </row>
    <row r="66" spans="1:14" ht="20.100000000000001" customHeight="1" x14ac:dyDescent="0.25">
      <c r="A66" s="33" t="s">
        <v>80</v>
      </c>
      <c r="B66" s="58">
        <v>21.3</v>
      </c>
      <c r="C66" s="59" t="s">
        <v>133</v>
      </c>
      <c r="D66" s="36" t="s">
        <v>14528</v>
      </c>
      <c r="E66" s="26"/>
      <c r="F66" s="8"/>
      <c r="G66" s="8"/>
      <c r="H66" s="8"/>
      <c r="I66" s="8"/>
      <c r="J66" s="8"/>
      <c r="K66" s="8"/>
      <c r="L66" s="8"/>
      <c r="M66" s="8"/>
      <c r="N66" s="8"/>
    </row>
    <row r="67" spans="1:14" ht="20.100000000000001" customHeight="1" x14ac:dyDescent="0.25">
      <c r="A67" s="33" t="s">
        <v>81</v>
      </c>
      <c r="B67" s="58">
        <v>37.9</v>
      </c>
      <c r="C67" s="59" t="s">
        <v>133</v>
      </c>
      <c r="D67" s="36" t="s">
        <v>14528</v>
      </c>
      <c r="E67" s="26"/>
      <c r="F67" s="8"/>
      <c r="G67" s="8"/>
      <c r="H67" s="8"/>
      <c r="I67" s="8"/>
      <c r="J67" s="8"/>
      <c r="K67" s="8"/>
      <c r="L67" s="8"/>
      <c r="M67" s="8"/>
      <c r="N67" s="8"/>
    </row>
    <row r="68" spans="1:14" ht="20.100000000000001" customHeight="1" x14ac:dyDescent="0.25">
      <c r="A68" s="33" t="s">
        <v>82</v>
      </c>
      <c r="B68" s="58">
        <v>0</v>
      </c>
      <c r="C68" s="59" t="s">
        <v>133</v>
      </c>
      <c r="D68" s="36" t="s">
        <v>14528</v>
      </c>
      <c r="E68" s="26"/>
      <c r="F68" s="8"/>
      <c r="G68" s="8"/>
      <c r="H68" s="8"/>
      <c r="I68" s="8"/>
      <c r="J68" s="8"/>
      <c r="K68" s="8"/>
      <c r="L68" s="8"/>
      <c r="M68" s="8"/>
      <c r="N68" s="8"/>
    </row>
    <row r="69" spans="1:14" ht="20.100000000000001" customHeight="1" x14ac:dyDescent="0.25">
      <c r="A69" s="33" t="s">
        <v>83</v>
      </c>
      <c r="B69" s="58">
        <v>3.33</v>
      </c>
      <c r="C69" s="59" t="s">
        <v>134</v>
      </c>
      <c r="D69" s="36" t="s">
        <v>14529</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14531</v>
      </c>
      <c r="C71" s="34" t="s">
        <v>14522</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14531</v>
      </c>
      <c r="C79" s="49" t="s">
        <v>14539</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14532</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20" zoomScaleNormal="12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1" width="17.140625" customWidth="1"/>
    <col min="12"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84" customHeight="1" x14ac:dyDescent="0.25">
      <c r="A2" s="81" t="s">
        <v>14551</v>
      </c>
      <c r="B2" s="81"/>
      <c r="C2" s="81"/>
      <c r="D2" s="81"/>
      <c r="E2" s="81"/>
      <c r="F2" s="81"/>
      <c r="G2" s="81"/>
      <c r="H2" s="81"/>
      <c r="I2" s="81"/>
      <c r="J2" s="81"/>
      <c r="K2" s="60"/>
      <c r="L2" s="60"/>
      <c r="M2" s="60"/>
      <c r="N2" s="60"/>
      <c r="O2" s="60"/>
      <c r="P2" s="60"/>
      <c r="Q2" s="60"/>
    </row>
    <row r="3" spans="1:17" ht="127.5" customHeight="1" x14ac:dyDescent="0.25">
      <c r="A3" s="81" t="s">
        <v>14565</v>
      </c>
      <c r="B3" s="81"/>
      <c r="C3" s="81"/>
      <c r="D3" s="81"/>
      <c r="E3" s="81"/>
      <c r="F3" s="81"/>
      <c r="G3" s="81"/>
      <c r="H3" s="81"/>
      <c r="I3" s="81"/>
      <c r="J3" s="81"/>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80" t="s">
        <v>34</v>
      </c>
      <c r="B5" s="80"/>
      <c r="C5" s="80"/>
      <c r="D5" s="8"/>
      <c r="E5" s="51" t="s">
        <v>38</v>
      </c>
      <c r="F5" s="51"/>
      <c r="G5" s="51"/>
      <c r="H5" s="51"/>
      <c r="I5" s="51"/>
      <c r="J5" s="51"/>
      <c r="K5" s="54"/>
      <c r="L5" s="54"/>
      <c r="M5" s="8"/>
      <c r="N5" s="8"/>
      <c r="O5" s="8"/>
      <c r="P5" s="8"/>
      <c r="Q5" s="8"/>
    </row>
    <row r="6" spans="1:17" x14ac:dyDescent="0.25">
      <c r="A6" s="52"/>
      <c r="B6" s="8"/>
      <c r="C6" s="72" t="s">
        <v>14548</v>
      </c>
      <c r="D6" s="8"/>
      <c r="E6" s="7" t="s">
        <v>40</v>
      </c>
      <c r="F6" s="56" t="s">
        <v>14581</v>
      </c>
      <c r="G6" s="8"/>
      <c r="H6" s="8"/>
      <c r="I6" s="8"/>
      <c r="J6" s="8"/>
      <c r="K6" s="8"/>
      <c r="L6" s="8"/>
      <c r="M6" s="8"/>
      <c r="N6" s="8"/>
      <c r="O6" s="8"/>
      <c r="P6" s="8"/>
      <c r="Q6" s="8"/>
    </row>
    <row r="7" spans="1:17" x14ac:dyDescent="0.25">
      <c r="A7" s="1" t="s">
        <v>35</v>
      </c>
      <c r="B7" s="1" t="s">
        <v>36</v>
      </c>
      <c r="C7" s="1" t="s">
        <v>37</v>
      </c>
      <c r="D7" s="8"/>
      <c r="E7" s="1" t="s">
        <v>6</v>
      </c>
      <c r="F7" s="56" t="s">
        <v>7</v>
      </c>
      <c r="G7" s="77" t="str">
        <f>IF(F7="N","Note: Make sure to enter a Max Transport Distance (default distance units) in column C for the input commodity","")</f>
        <v/>
      </c>
      <c r="H7" s="8"/>
      <c r="I7" s="8"/>
      <c r="J7" s="55"/>
      <c r="K7" s="78"/>
      <c r="L7" s="8"/>
      <c r="M7" s="8"/>
      <c r="N7" s="8"/>
      <c r="O7" s="8"/>
      <c r="P7" s="8"/>
      <c r="Q7" s="8"/>
    </row>
    <row r="8" spans="1:17" x14ac:dyDescent="0.25">
      <c r="A8" s="52" t="s">
        <v>14574</v>
      </c>
      <c r="B8" s="8" t="s">
        <v>5</v>
      </c>
      <c r="C8" s="8"/>
      <c r="D8" s="8"/>
      <c r="E8" s="1" t="s">
        <v>28</v>
      </c>
      <c r="F8" s="1" t="s">
        <v>14561</v>
      </c>
      <c r="G8" s="1" t="s">
        <v>14564</v>
      </c>
      <c r="H8" s="1" t="s">
        <v>29</v>
      </c>
      <c r="I8" s="1" t="s">
        <v>14563</v>
      </c>
      <c r="J8" s="1" t="s">
        <v>14562</v>
      </c>
      <c r="K8" s="7"/>
      <c r="L8" s="8"/>
      <c r="M8" s="8"/>
      <c r="N8" s="8"/>
      <c r="O8" s="8"/>
      <c r="P8" s="8"/>
    </row>
    <row r="9" spans="1:17" x14ac:dyDescent="0.25">
      <c r="A9" s="52" t="s">
        <v>14575</v>
      </c>
      <c r="B9" s="8" t="s">
        <v>5</v>
      </c>
      <c r="C9" s="8"/>
      <c r="D9" s="8"/>
      <c r="E9" s="8" t="s">
        <v>14574</v>
      </c>
      <c r="F9" s="8">
        <v>100</v>
      </c>
      <c r="G9" s="8" t="s">
        <v>15</v>
      </c>
      <c r="H9" s="8" t="s">
        <v>14577</v>
      </c>
      <c r="I9" s="8">
        <v>100</v>
      </c>
      <c r="J9" s="8" t="s">
        <v>15</v>
      </c>
      <c r="K9" s="8"/>
      <c r="L9" s="8"/>
      <c r="M9" s="8"/>
      <c r="N9" s="8"/>
      <c r="O9" s="8"/>
      <c r="P9" s="8"/>
    </row>
    <row r="10" spans="1:17" x14ac:dyDescent="0.25">
      <c r="A10" s="52" t="s">
        <v>14576</v>
      </c>
      <c r="B10" s="8" t="s">
        <v>5</v>
      </c>
      <c r="C10" s="8"/>
      <c r="D10" s="8"/>
      <c r="E10" s="8" t="s">
        <v>14575</v>
      </c>
      <c r="F10" s="8">
        <v>100</v>
      </c>
      <c r="G10" s="8" t="s">
        <v>15</v>
      </c>
      <c r="H10" s="8"/>
      <c r="I10" s="8"/>
      <c r="J10" s="8"/>
      <c r="K10" s="8"/>
      <c r="L10" s="8"/>
      <c r="M10" s="8"/>
      <c r="N10" s="8"/>
      <c r="O10" s="8"/>
      <c r="P10" s="8"/>
    </row>
    <row r="11" spans="1:17" x14ac:dyDescent="0.25">
      <c r="A11" s="52" t="s">
        <v>14577</v>
      </c>
      <c r="B11" s="8" t="s">
        <v>5</v>
      </c>
      <c r="C11" s="8"/>
      <c r="D11" s="8"/>
      <c r="E11" s="8"/>
      <c r="F11" s="8"/>
      <c r="G11" s="8"/>
      <c r="H11" s="8"/>
      <c r="I11" s="8"/>
      <c r="J11" s="8"/>
      <c r="K11" s="8"/>
      <c r="L11" s="8"/>
      <c r="M11" s="8"/>
      <c r="N11" s="8"/>
      <c r="O11" s="8"/>
      <c r="P11" s="8"/>
      <c r="Q11" s="8"/>
    </row>
    <row r="12" spans="1:17" x14ac:dyDescent="0.25">
      <c r="A12" s="52" t="s">
        <v>14578</v>
      </c>
      <c r="B12" s="8" t="s">
        <v>5</v>
      </c>
      <c r="C12" s="8"/>
      <c r="D12" s="8"/>
      <c r="E12" s="7" t="s">
        <v>40</v>
      </c>
      <c r="F12" s="56" t="s">
        <v>14582</v>
      </c>
      <c r="G12" s="8"/>
      <c r="H12" s="8"/>
      <c r="I12" s="8"/>
      <c r="J12" s="8"/>
      <c r="K12" s="8"/>
      <c r="L12" s="8"/>
      <c r="M12" s="8"/>
      <c r="N12" s="8"/>
      <c r="O12" s="8"/>
      <c r="P12" s="8"/>
      <c r="Q12" s="8"/>
    </row>
    <row r="13" spans="1:17" x14ac:dyDescent="0.25">
      <c r="A13" s="52" t="s">
        <v>14579</v>
      </c>
      <c r="B13" s="8" t="s">
        <v>5</v>
      </c>
      <c r="C13" s="8"/>
      <c r="D13" s="8"/>
      <c r="E13" s="1" t="s">
        <v>6</v>
      </c>
      <c r="F13" s="56" t="s">
        <v>7</v>
      </c>
      <c r="G13" s="77" t="str">
        <f>IF(F13="N","Note: Make sure to enter a Max Transport Distance (default distance units) in column C for the input commodity","")</f>
        <v/>
      </c>
      <c r="H13" s="8"/>
      <c r="I13" s="8"/>
      <c r="J13" s="55"/>
      <c r="K13" s="78"/>
      <c r="L13" s="8"/>
      <c r="M13" s="8"/>
      <c r="N13" s="8"/>
      <c r="O13" s="8"/>
      <c r="P13" s="8"/>
      <c r="Q13" s="8"/>
    </row>
    <row r="14" spans="1:17" x14ac:dyDescent="0.25">
      <c r="A14" s="52" t="s">
        <v>14580</v>
      </c>
      <c r="B14" s="8" t="s">
        <v>5</v>
      </c>
      <c r="C14" s="8"/>
      <c r="D14" s="8"/>
      <c r="E14" s="1" t="s">
        <v>28</v>
      </c>
      <c r="F14" s="1" t="s">
        <v>14561</v>
      </c>
      <c r="G14" s="1" t="s">
        <v>14564</v>
      </c>
      <c r="H14" s="1" t="s">
        <v>29</v>
      </c>
      <c r="I14" s="1" t="s">
        <v>14563</v>
      </c>
      <c r="J14" s="1" t="s">
        <v>14562</v>
      </c>
      <c r="K14" s="8"/>
      <c r="L14" s="8"/>
      <c r="M14" s="8"/>
      <c r="N14" s="8"/>
      <c r="O14" s="8"/>
    </row>
    <row r="15" spans="1:17" x14ac:dyDescent="0.25">
      <c r="A15" s="52"/>
      <c r="B15" s="8"/>
      <c r="C15" s="8"/>
      <c r="D15" s="8"/>
      <c r="E15" s="8" t="s">
        <v>14576</v>
      </c>
      <c r="F15" s="8">
        <v>100</v>
      </c>
      <c r="G15" s="8" t="s">
        <v>15</v>
      </c>
      <c r="H15" s="8" t="s">
        <v>14578</v>
      </c>
      <c r="I15" s="8">
        <v>75</v>
      </c>
      <c r="J15" s="8" t="s">
        <v>15</v>
      </c>
      <c r="K15" s="8"/>
      <c r="L15" s="8"/>
      <c r="M15" s="8"/>
      <c r="N15" s="8"/>
      <c r="O15" s="8"/>
    </row>
    <row r="16" spans="1:17" x14ac:dyDescent="0.25">
      <c r="A16" s="52"/>
      <c r="B16" s="8"/>
      <c r="C16" s="8"/>
      <c r="D16" s="8"/>
      <c r="E16" s="8" t="s">
        <v>14575</v>
      </c>
      <c r="F16" s="8">
        <v>100</v>
      </c>
      <c r="G16" s="8" t="s">
        <v>15</v>
      </c>
      <c r="H16" s="8" t="s">
        <v>14579</v>
      </c>
      <c r="I16" s="8">
        <v>75</v>
      </c>
      <c r="J16" s="8" t="s">
        <v>15</v>
      </c>
      <c r="K16" s="8"/>
      <c r="L16" s="8"/>
      <c r="M16" s="8"/>
      <c r="N16" s="8"/>
      <c r="O16" s="8"/>
    </row>
    <row r="17" spans="1:17" x14ac:dyDescent="0.25">
      <c r="A17" s="52"/>
      <c r="B17" s="8"/>
      <c r="C17" s="8"/>
      <c r="D17" s="8"/>
      <c r="E17" s="8"/>
      <c r="F17" s="8"/>
      <c r="G17" s="8"/>
      <c r="H17" s="8"/>
      <c r="I17" s="8"/>
      <c r="J17" s="8"/>
      <c r="K17" s="8"/>
      <c r="L17" s="8"/>
      <c r="M17" s="8"/>
      <c r="N17" s="8"/>
      <c r="O17" s="8"/>
      <c r="P17" s="8"/>
    </row>
    <row r="18" spans="1:17" x14ac:dyDescent="0.25">
      <c r="A18" s="52"/>
      <c r="B18" s="8"/>
      <c r="C18" s="8"/>
      <c r="D18" s="8"/>
      <c r="E18" s="7" t="s">
        <v>40</v>
      </c>
      <c r="F18" s="56" t="s">
        <v>14583</v>
      </c>
      <c r="G18" s="8"/>
      <c r="H18" s="8"/>
      <c r="I18" s="8"/>
      <c r="J18" s="8"/>
      <c r="K18" s="8"/>
      <c r="L18" s="8"/>
      <c r="M18" s="8"/>
      <c r="N18" s="8"/>
      <c r="O18" s="8"/>
      <c r="P18" s="8"/>
      <c r="Q18" s="8"/>
    </row>
    <row r="19" spans="1:17" x14ac:dyDescent="0.25">
      <c r="A19" s="52"/>
      <c r="B19" s="8"/>
      <c r="C19" s="8"/>
      <c r="D19" s="8"/>
      <c r="E19" s="1" t="s">
        <v>6</v>
      </c>
      <c r="F19" s="56" t="s">
        <v>7</v>
      </c>
      <c r="G19" s="77" t="str">
        <f>IF(F19="N","Note: Make sure to enter a Max Transport Distance (default distance units) in column C for the input commodity","")</f>
        <v/>
      </c>
      <c r="H19" s="8"/>
      <c r="I19" s="8"/>
      <c r="J19" s="55"/>
      <c r="K19" s="8"/>
      <c r="L19" s="8"/>
      <c r="M19" s="8"/>
      <c r="N19" s="8"/>
      <c r="O19" s="8"/>
      <c r="P19" s="8"/>
      <c r="Q19" s="8"/>
    </row>
    <row r="20" spans="1:17" x14ac:dyDescent="0.25">
      <c r="A20" s="52"/>
      <c r="B20" s="8"/>
      <c r="C20" s="8"/>
      <c r="D20" s="8"/>
      <c r="E20" s="1" t="s">
        <v>28</v>
      </c>
      <c r="F20" s="1" t="s">
        <v>14561</v>
      </c>
      <c r="G20" s="1" t="s">
        <v>14564</v>
      </c>
      <c r="H20" s="1" t="s">
        <v>29</v>
      </c>
      <c r="I20" s="1" t="s">
        <v>14563</v>
      </c>
      <c r="J20" s="1" t="s">
        <v>14562</v>
      </c>
      <c r="K20" s="8"/>
      <c r="L20" s="8"/>
      <c r="M20" s="8"/>
      <c r="N20" s="8"/>
      <c r="O20" s="8"/>
      <c r="P20" s="8"/>
      <c r="Q20" s="8"/>
    </row>
    <row r="21" spans="1:17" x14ac:dyDescent="0.25">
      <c r="A21" s="52"/>
      <c r="B21" s="8"/>
      <c r="C21" s="8"/>
      <c r="D21" s="8"/>
      <c r="E21" s="8" t="s">
        <v>14579</v>
      </c>
      <c r="F21" s="8">
        <v>100</v>
      </c>
      <c r="G21" s="8" t="s">
        <v>15</v>
      </c>
      <c r="H21" s="8" t="s">
        <v>14580</v>
      </c>
      <c r="I21" s="8">
        <v>100</v>
      </c>
      <c r="J21" s="8" t="s">
        <v>15</v>
      </c>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4" xr:uid="{84F2FE51-8EF3-4A77-837D-B9F6F3E73F74}">
      <formula1>0</formula1>
    </dataValidation>
    <dataValidation type="list" allowBlank="1" showInputMessage="1" showErrorMessage="1" sqref="E9:E11 E15:E16 E21:E22" xr:uid="{E8241541-4C2F-4295-B97D-DE66F0E5CB11}">
      <formula1>raw_material_producer</formula1>
    </dataValidation>
    <dataValidation type="list" allowBlank="1" showInputMessage="1" showErrorMessage="1" sqref="H9:H11 H15:H16 H21:H22" xr:uid="{FC328056-D984-4BBD-BFA6-967CFBDDF285}">
      <formula1>ultimate_destination</formula1>
    </dataValidation>
    <dataValidation type="decimal" operator="greaterThan" allowBlank="1" showInputMessage="1" showErrorMessage="1" sqref="F9:F11 I9:I11 F15:F16 I15:I16 F21:F22 I21:I22" xr:uid="{B71CDCA0-4A77-46B6-9214-E6A7DE74BFAE}">
      <formula1>0</formula1>
    </dataValidation>
    <dataValidation type="list" allowBlank="1" showInputMessage="1" showErrorMessage="1" sqref="G9:G10 G15:G16 G21:G22" xr:uid="{8FE7A263-2573-45A8-8F25-B3A1FF29F4B6}">
      <formula1>INDIRECT(INDEX(A:B,MATCH(E9,A:A,0),2))</formula1>
    </dataValidation>
    <dataValidation type="list" allowBlank="1" showInputMessage="1" showErrorMessage="1" sqref="J9:J10 J15:J16 J21:J22" xr:uid="{B71671CB-28FB-4965-BA25-E615579DDDA2}">
      <formula1>INDIRECT(INDEX(A:B,MATCH(H9,A:A,0),2))</formula1>
    </dataValidation>
  </dataValidations>
  <pageMargins left="0.7" right="0.7" top="0.75" bottom="0.75" header="0.3" footer="0.3"/>
  <pageSetup orientation="portrait" r:id="rId1"/>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B8:B14</xm:sqref>
        </x14:dataValidation>
        <x14:dataValidation type="list" allowBlank="1" showInputMessage="1" showErrorMessage="1" xr:uid="{E6AC02AF-E279-42FE-840A-D5A90583071B}">
          <x14:formula1>
            <xm:f>Notes!$L$3:$L$4</xm:f>
          </x14:formula1>
          <xm:sqref>F7 F13 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3" t="s">
        <v>14556</v>
      </c>
      <c r="B2" s="84"/>
      <c r="C2" s="84"/>
      <c r="D2" s="84"/>
      <c r="E2" s="84"/>
      <c r="F2" s="84"/>
      <c r="G2" s="84"/>
      <c r="H2" s="84"/>
      <c r="I2" s="84"/>
      <c r="J2" s="8"/>
      <c r="K2" s="8"/>
      <c r="L2" s="8"/>
      <c r="M2" s="8"/>
      <c r="N2" s="8"/>
      <c r="O2" s="8"/>
      <c r="P2" s="8"/>
      <c r="Q2" s="8"/>
    </row>
    <row r="3" spans="1:17" s="63" customFormat="1" ht="232.5" customHeight="1" x14ac:dyDescent="0.25">
      <c r="A3" s="85" t="s">
        <v>14557</v>
      </c>
      <c r="B3" s="86"/>
      <c r="C3" s="86"/>
      <c r="D3" s="86"/>
      <c r="E3" s="86"/>
      <c r="F3" s="86"/>
      <c r="G3" s="86"/>
      <c r="H3" s="86"/>
      <c r="I3" s="86"/>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2" t="s">
        <v>14540</v>
      </c>
      <c r="B5" s="82"/>
      <c r="C5" s="82"/>
      <c r="D5" s="82"/>
      <c r="E5" s="82"/>
      <c r="F5" s="82"/>
      <c r="G5" s="82"/>
      <c r="H5" s="82"/>
      <c r="I5" s="82"/>
      <c r="J5" s="8"/>
      <c r="K5" s="8"/>
      <c r="L5" s="8"/>
      <c r="M5" s="8"/>
      <c r="N5" s="8"/>
      <c r="O5" s="8"/>
      <c r="P5" s="8"/>
      <c r="Q5" s="8"/>
    </row>
    <row r="6" spans="1:17" ht="29.1" customHeight="1" x14ac:dyDescent="0.35">
      <c r="A6" s="67" t="s">
        <v>14545</v>
      </c>
      <c r="B6" s="68"/>
      <c r="C6" s="65"/>
      <c r="D6" s="70" t="s">
        <v>14544</v>
      </c>
      <c r="E6" s="65"/>
      <c r="F6" s="65"/>
      <c r="G6" s="65"/>
      <c r="H6" s="65"/>
      <c r="I6" s="71" t="s">
        <v>14546</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14574</v>
      </c>
      <c r="D8" s="8">
        <v>100</v>
      </c>
      <c r="E8" s="8" t="s">
        <v>15</v>
      </c>
      <c r="F8" s="8"/>
      <c r="G8" s="8"/>
      <c r="H8" s="8"/>
      <c r="I8" s="8"/>
      <c r="J8" s="8"/>
      <c r="K8" s="8"/>
      <c r="L8" s="8"/>
      <c r="M8" s="8"/>
      <c r="N8" s="8"/>
      <c r="O8" s="8"/>
      <c r="P8" s="8"/>
      <c r="Q8" s="8"/>
    </row>
    <row r="9" spans="1:17" x14ac:dyDescent="0.25">
      <c r="A9" s="8" t="s">
        <v>20</v>
      </c>
      <c r="B9" s="8" t="s">
        <v>21</v>
      </c>
      <c r="C9" s="8" t="s">
        <v>14575</v>
      </c>
      <c r="D9" s="8">
        <v>200</v>
      </c>
      <c r="E9" s="8" t="s">
        <v>15</v>
      </c>
      <c r="F9" s="8"/>
      <c r="G9" s="8"/>
      <c r="H9" s="8"/>
      <c r="I9" s="8"/>
      <c r="J9" s="8"/>
      <c r="K9" s="8"/>
      <c r="L9" s="8"/>
      <c r="M9" s="8"/>
      <c r="N9" s="8"/>
      <c r="O9" s="8"/>
      <c r="P9" s="8"/>
      <c r="Q9" s="8"/>
    </row>
    <row r="10" spans="1:17" x14ac:dyDescent="0.25">
      <c r="A10" s="8" t="s">
        <v>20</v>
      </c>
      <c r="B10" s="8" t="s">
        <v>22</v>
      </c>
      <c r="C10" s="8" t="s">
        <v>14576</v>
      </c>
      <c r="D10" s="8">
        <v>100</v>
      </c>
      <c r="E10" s="8" t="s">
        <v>15</v>
      </c>
      <c r="F10" s="8"/>
      <c r="G10" s="8"/>
      <c r="H10" s="8"/>
      <c r="I10" s="8"/>
      <c r="J10" s="8"/>
      <c r="K10" s="8"/>
      <c r="L10" s="8"/>
      <c r="M10" s="8"/>
      <c r="N10" s="8"/>
      <c r="O10" s="8"/>
      <c r="P10" s="8"/>
      <c r="Q10" s="8"/>
    </row>
    <row r="11" spans="1:17" s="3" customFormat="1" x14ac:dyDescent="0.25">
      <c r="A11" s="52" t="s">
        <v>25</v>
      </c>
      <c r="B11" s="52" t="s">
        <v>24</v>
      </c>
      <c r="C11" s="8" t="s">
        <v>14581</v>
      </c>
      <c r="D11" s="52">
        <v>150</v>
      </c>
      <c r="E11" s="8" t="s">
        <v>15</v>
      </c>
      <c r="F11" s="52"/>
      <c r="G11" s="52"/>
      <c r="H11" s="52"/>
      <c r="I11" s="52"/>
      <c r="J11" s="52"/>
      <c r="K11" s="52"/>
      <c r="L11" s="52"/>
      <c r="M11" s="52"/>
      <c r="N11" s="52"/>
      <c r="O11" s="52"/>
      <c r="P11" s="52"/>
      <c r="Q11" s="52"/>
    </row>
    <row r="12" spans="1:17" x14ac:dyDescent="0.25">
      <c r="A12" s="8" t="s">
        <v>25</v>
      </c>
      <c r="B12" s="8" t="s">
        <v>26</v>
      </c>
      <c r="C12" s="8" t="s">
        <v>14582</v>
      </c>
      <c r="D12" s="8">
        <v>200</v>
      </c>
      <c r="E12" s="8" t="s">
        <v>15</v>
      </c>
      <c r="F12" s="8"/>
      <c r="G12" s="8"/>
      <c r="H12" s="8"/>
      <c r="I12" s="8"/>
      <c r="J12" s="8"/>
      <c r="K12" s="8"/>
      <c r="L12" s="8"/>
      <c r="M12" s="8"/>
      <c r="N12" s="8"/>
      <c r="O12" s="8"/>
      <c r="P12" s="8"/>
      <c r="Q12" s="8"/>
    </row>
    <row r="13" spans="1:17" x14ac:dyDescent="0.25">
      <c r="A13" s="8" t="s">
        <v>25</v>
      </c>
      <c r="B13" s="8" t="s">
        <v>27</v>
      </c>
      <c r="C13" s="8" t="s">
        <v>14583</v>
      </c>
      <c r="D13" s="8">
        <v>150</v>
      </c>
      <c r="E13" s="8" t="s">
        <v>15</v>
      </c>
      <c r="F13" s="8"/>
      <c r="G13" s="8"/>
      <c r="H13" s="8"/>
      <c r="I13" s="8"/>
      <c r="J13" s="8"/>
      <c r="K13" s="8"/>
      <c r="L13" s="8"/>
      <c r="M13" s="8"/>
      <c r="N13" s="8"/>
      <c r="O13" s="8"/>
      <c r="P13" s="8"/>
      <c r="Q13" s="8"/>
    </row>
    <row r="14" spans="1:17" x14ac:dyDescent="0.25">
      <c r="A14" s="8" t="s">
        <v>23</v>
      </c>
      <c r="B14" s="8" t="s">
        <v>19</v>
      </c>
      <c r="C14" s="8" t="s">
        <v>14578</v>
      </c>
      <c r="D14" s="8">
        <v>75</v>
      </c>
      <c r="E14" s="8" t="s">
        <v>15</v>
      </c>
      <c r="F14" s="8"/>
      <c r="G14" s="8"/>
      <c r="H14" s="8"/>
      <c r="I14" s="8"/>
      <c r="J14" s="8"/>
      <c r="K14" s="8"/>
      <c r="L14" s="8"/>
      <c r="M14" s="8"/>
      <c r="N14" s="8"/>
      <c r="O14" s="8"/>
      <c r="P14" s="8"/>
      <c r="Q14" s="8"/>
    </row>
    <row r="15" spans="1:17" x14ac:dyDescent="0.25">
      <c r="A15" s="8" t="s">
        <v>23</v>
      </c>
      <c r="B15" s="8" t="s">
        <v>19</v>
      </c>
      <c r="C15" s="8" t="s">
        <v>14580</v>
      </c>
      <c r="D15" s="8">
        <v>75</v>
      </c>
      <c r="E15" s="8" t="s">
        <v>15</v>
      </c>
      <c r="F15" s="8"/>
      <c r="G15" s="8"/>
      <c r="H15" s="8"/>
      <c r="I15" s="8"/>
      <c r="J15" s="8"/>
      <c r="K15" s="8"/>
      <c r="L15" s="8"/>
      <c r="M15" s="8"/>
      <c r="N15" s="8"/>
      <c r="O15" s="8"/>
      <c r="P15" s="8"/>
      <c r="Q15" s="8"/>
    </row>
    <row r="16" spans="1:17" x14ac:dyDescent="0.25">
      <c r="A16" s="8" t="s">
        <v>23</v>
      </c>
      <c r="B16" s="8" t="s">
        <v>19</v>
      </c>
      <c r="C16" s="8" t="s">
        <v>14577</v>
      </c>
      <c r="D16" s="8">
        <v>100</v>
      </c>
      <c r="E16" s="8" t="s">
        <v>15</v>
      </c>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Notes!$J$3:$J$5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2" t="s">
        <v>14503</v>
      </c>
      <c r="B1" s="82"/>
      <c r="C1" s="82"/>
      <c r="D1" s="82"/>
      <c r="E1" s="82"/>
      <c r="F1" s="82"/>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M95"/>
  <sheetViews>
    <sheetView topLeftCell="G1" zoomScaleNormal="100" workbookViewId="0">
      <selection activeCell="R12" sqref="R12"/>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s>
  <sheetData>
    <row r="1" spans="1:13" ht="21" x14ac:dyDescent="0.35">
      <c r="A1" s="2" t="s">
        <v>118</v>
      </c>
      <c r="E1" s="2" t="s">
        <v>137</v>
      </c>
    </row>
    <row r="2" spans="1:13" x14ac:dyDescent="0.25">
      <c r="A2" s="1" t="s">
        <v>140</v>
      </c>
      <c r="E2" s="1" t="s">
        <v>98</v>
      </c>
      <c r="F2" s="1" t="s">
        <v>70</v>
      </c>
      <c r="G2" s="1" t="s">
        <v>71</v>
      </c>
      <c r="H2" s="1" t="s">
        <v>14566</v>
      </c>
      <c r="I2" s="1" t="s">
        <v>72</v>
      </c>
      <c r="J2" s="1" t="s">
        <v>139</v>
      </c>
      <c r="K2" s="1" t="s">
        <v>36</v>
      </c>
      <c r="L2" s="1" t="s">
        <v>143</v>
      </c>
      <c r="M2" s="1" t="s">
        <v>38</v>
      </c>
    </row>
    <row r="3" spans="1:13" x14ac:dyDescent="0.25">
      <c r="A3" s="1" t="s">
        <v>14</v>
      </c>
      <c r="B3" s="1" t="s">
        <v>127</v>
      </c>
      <c r="C3" s="1" t="s">
        <v>128</v>
      </c>
      <c r="E3" t="b">
        <v>1</v>
      </c>
      <c r="F3" t="s">
        <v>15</v>
      </c>
      <c r="G3" t="s">
        <v>49</v>
      </c>
      <c r="H3" t="s">
        <v>15</v>
      </c>
      <c r="I3" t="s">
        <v>73</v>
      </c>
      <c r="J3" t="s">
        <v>20</v>
      </c>
      <c r="K3" t="s">
        <v>5</v>
      </c>
      <c r="L3" t="s">
        <v>7</v>
      </c>
      <c r="M3" t="str" cm="1">
        <f t="array" ref="M3:M5">_xlfn.UNIQUE(_xlfn._xlws.FILTER('Commodities and Processes'!F:F,('Commodities and Processes'!E:E="Process name:")*('Commodities and Processes'!F:F&lt;&gt;"")))</f>
        <v>make_jam</v>
      </c>
    </row>
    <row r="4" spans="1:13" x14ac:dyDescent="0.25">
      <c r="A4" t="s">
        <v>0</v>
      </c>
      <c r="B4" t="s">
        <v>119</v>
      </c>
      <c r="E4" t="b">
        <v>0</v>
      </c>
      <c r="F4" t="s">
        <v>16</v>
      </c>
      <c r="G4" t="s">
        <v>50</v>
      </c>
      <c r="H4" t="s">
        <v>16</v>
      </c>
      <c r="I4" t="s">
        <v>74</v>
      </c>
      <c r="J4" s="3" t="s">
        <v>25</v>
      </c>
      <c r="K4" s="3" t="s">
        <v>30</v>
      </c>
      <c r="L4" s="3" t="s">
        <v>31</v>
      </c>
      <c r="M4" s="3" t="str">
        <v>use_apples</v>
      </c>
    </row>
    <row r="5" spans="1:13" x14ac:dyDescent="0.25">
      <c r="A5" t="s">
        <v>1</v>
      </c>
      <c r="B5" t="s">
        <v>119</v>
      </c>
      <c r="F5" t="s">
        <v>47</v>
      </c>
      <c r="G5" t="s">
        <v>51</v>
      </c>
      <c r="H5" t="s">
        <v>47</v>
      </c>
      <c r="I5" t="s">
        <v>75</v>
      </c>
      <c r="J5" t="s">
        <v>23</v>
      </c>
      <c r="M5" t="str">
        <v>can_apples</v>
      </c>
    </row>
    <row r="6" spans="1:13" x14ac:dyDescent="0.25">
      <c r="A6" t="s">
        <v>58</v>
      </c>
      <c r="B6" t="s">
        <v>119</v>
      </c>
      <c r="F6" t="s">
        <v>48</v>
      </c>
      <c r="H6" t="s">
        <v>48</v>
      </c>
      <c r="I6" t="s">
        <v>76</v>
      </c>
    </row>
    <row r="7" spans="1:13" x14ac:dyDescent="0.25">
      <c r="A7" t="s">
        <v>59</v>
      </c>
      <c r="B7" t="s">
        <v>146</v>
      </c>
      <c r="H7" t="s">
        <v>49</v>
      </c>
    </row>
    <row r="8" spans="1:13" x14ac:dyDescent="0.25">
      <c r="A8" t="s">
        <v>60</v>
      </c>
      <c r="B8" t="s">
        <v>147</v>
      </c>
      <c r="H8" t="s">
        <v>50</v>
      </c>
    </row>
    <row r="9" spans="1:13" x14ac:dyDescent="0.25">
      <c r="A9" t="s">
        <v>57</v>
      </c>
      <c r="B9" t="s">
        <v>148</v>
      </c>
      <c r="H9" t="s">
        <v>51</v>
      </c>
    </row>
    <row r="10" spans="1:13" x14ac:dyDescent="0.25">
      <c r="A10" t="s">
        <v>14498</v>
      </c>
      <c r="B10" t="s">
        <v>120</v>
      </c>
    </row>
    <row r="11" spans="1:13" x14ac:dyDescent="0.25">
      <c r="A11" t="s">
        <v>14499</v>
      </c>
      <c r="B11" t="s">
        <v>120</v>
      </c>
    </row>
    <row r="12" spans="1:13" x14ac:dyDescent="0.25">
      <c r="A12" t="s">
        <v>14500</v>
      </c>
      <c r="B12" t="s">
        <v>120</v>
      </c>
    </row>
    <row r="13" spans="1:13" x14ac:dyDescent="0.25">
      <c r="A13" t="s">
        <v>102</v>
      </c>
      <c r="B13" t="s">
        <v>149</v>
      </c>
    </row>
    <row r="14" spans="1:13" x14ac:dyDescent="0.25">
      <c r="A14" t="s">
        <v>103</v>
      </c>
      <c r="B14" t="s">
        <v>149</v>
      </c>
    </row>
    <row r="15" spans="1:13" x14ac:dyDescent="0.25">
      <c r="A15" t="s">
        <v>104</v>
      </c>
      <c r="B15" t="s">
        <v>149</v>
      </c>
    </row>
    <row r="16" spans="1:13"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14558</v>
      </c>
    </row>
    <row r="81" spans="1:3" x14ac:dyDescent="0.25">
      <c r="A81" t="s">
        <v>29</v>
      </c>
      <c r="B81" s="4" t="s">
        <v>152</v>
      </c>
    </row>
    <row r="82" spans="1:3" x14ac:dyDescent="0.25">
      <c r="A82" t="s">
        <v>142</v>
      </c>
      <c r="B82" t="s">
        <v>125</v>
      </c>
    </row>
    <row r="83" spans="1:3" x14ac:dyDescent="0.25">
      <c r="A83" t="s">
        <v>14483</v>
      </c>
      <c r="B83" t="s">
        <v>14558</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honeticPr fontId="4"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2024-01-05T05:08:56Z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