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kevin.zhang\Documents\Project_RDR\Recovery_Process_Modeling\"/>
    </mc:Choice>
  </mc:AlternateContent>
  <bookViews>
    <workbookView xWindow="1400" yWindow="0" windowWidth="4290" windowHeight="4970" activeTab="1"/>
  </bookViews>
  <sheets>
    <sheet name="Sheet1" sheetId="1" r:id="rId1"/>
    <sheet name="Sheet2"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07" i="2" l="1"/>
  <c r="I107" i="2"/>
  <c r="K107" i="2"/>
  <c r="F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L5" i="2"/>
  <c r="J5" i="2"/>
  <c r="H5" i="2"/>
  <c r="G61" i="2"/>
  <c r="I5" i="2"/>
  <c r="I6" i="2"/>
  <c r="D5" i="2"/>
  <c r="K5" i="2"/>
  <c r="K6" i="2" s="1"/>
  <c r="G108" i="2"/>
  <c r="I108" i="2" s="1"/>
  <c r="K108" i="2" s="1"/>
  <c r="G5" i="2"/>
  <c r="G6" i="2" s="1"/>
  <c r="E5" i="2"/>
  <c r="E6" i="2" s="1"/>
  <c r="F6" i="2" s="1"/>
  <c r="D6" i="2"/>
  <c r="D7" i="2" s="1"/>
  <c r="D8" i="2" s="1"/>
  <c r="D9" i="2" s="1"/>
  <c r="D10" i="2" s="1"/>
  <c r="D11" i="2" s="1"/>
  <c r="D12" i="2" s="1"/>
  <c r="D13" i="2" s="1"/>
  <c r="D14" i="2" s="1"/>
  <c r="D15" i="2" s="1"/>
  <c r="D16" i="2" s="1"/>
  <c r="D17" i="2" s="1"/>
  <c r="D18" i="2" s="1"/>
  <c r="D19" i="2" s="1"/>
  <c r="D20" i="2" s="1"/>
  <c r="D21" i="2" s="1"/>
  <c r="D22" i="2" s="1"/>
  <c r="D23" i="2" s="1"/>
  <c r="D24" i="2" s="1"/>
  <c r="D25" i="2" s="1"/>
  <c r="D26" i="2" s="1"/>
  <c r="D27" i="2" s="1"/>
  <c r="D28" i="2" s="1"/>
  <c r="D29" i="2" s="1"/>
  <c r="D30" i="2" s="1"/>
  <c r="D31" i="2" s="1"/>
  <c r="D32" i="2" s="1"/>
  <c r="D33" i="2" s="1"/>
  <c r="D34" i="2" s="1"/>
  <c r="D35" i="2" s="1"/>
  <c r="D36" i="2" s="1"/>
  <c r="D37" i="2" s="1"/>
  <c r="D38" i="2" s="1"/>
  <c r="D39" i="2" s="1"/>
  <c r="D40" i="2" s="1"/>
  <c r="D41" i="2" s="1"/>
  <c r="D42" i="2" s="1"/>
  <c r="D43" i="2" s="1"/>
  <c r="D44" i="2" s="1"/>
  <c r="D45" i="2" s="1"/>
  <c r="D46" i="2" s="1"/>
  <c r="D47" i="2" s="1"/>
  <c r="D48" i="2" s="1"/>
  <c r="D49" i="2" s="1"/>
  <c r="D50" i="2" s="1"/>
  <c r="D51" i="2" s="1"/>
  <c r="D52" i="2" s="1"/>
  <c r="D53" i="2" s="1"/>
  <c r="D54" i="2" s="1"/>
  <c r="D55" i="2" s="1"/>
  <c r="D56" i="2" s="1"/>
  <c r="D57" i="2" s="1"/>
  <c r="D58" i="2" s="1"/>
  <c r="D59" i="2" s="1"/>
  <c r="D60" i="2" s="1"/>
  <c r="D61" i="2" s="1"/>
  <c r="D62" i="2" s="1"/>
  <c r="D63" i="2" s="1"/>
  <c r="D64" i="2" s="1"/>
  <c r="D65" i="2" s="1"/>
  <c r="D66" i="2" s="1"/>
  <c r="D67" i="2" s="1"/>
  <c r="D68" i="2" s="1"/>
  <c r="D69" i="2" s="1"/>
  <c r="D70" i="2" s="1"/>
  <c r="D71" i="2" s="1"/>
  <c r="D72" i="2" s="1"/>
  <c r="D73" i="2" s="1"/>
  <c r="D74" i="2" s="1"/>
  <c r="D75" i="2" s="1"/>
  <c r="D76" i="2" s="1"/>
  <c r="D77" i="2" s="1"/>
  <c r="D78" i="2" s="1"/>
  <c r="D79" i="2" s="1"/>
  <c r="D80" i="2" s="1"/>
  <c r="D81" i="2" s="1"/>
  <c r="D82" i="2" s="1"/>
  <c r="D83" i="2" s="1"/>
  <c r="D84" i="2" s="1"/>
  <c r="D85" i="2" s="1"/>
  <c r="D86" i="2" s="1"/>
  <c r="D87" i="2" s="1"/>
  <c r="D88" i="2" s="1"/>
  <c r="D89" i="2" s="1"/>
  <c r="D90" i="2" s="1"/>
  <c r="D91" i="2" s="1"/>
  <c r="D92" i="2" s="1"/>
  <c r="D93" i="2" s="1"/>
  <c r="D94" i="2" s="1"/>
  <c r="D95" i="2" s="1"/>
  <c r="D96" i="2" s="1"/>
  <c r="D97" i="2" s="1"/>
  <c r="D98" i="2" s="1"/>
  <c r="D99" i="2" s="1"/>
  <c r="D100" i="2" s="1"/>
  <c r="D101" i="2" s="1"/>
  <c r="D102" i="2" s="1"/>
  <c r="D103" i="2" s="1"/>
  <c r="D104" i="2" s="1"/>
  <c r="D105" i="2" s="1"/>
  <c r="D3" i="1"/>
  <c r="E3" i="1"/>
  <c r="D5" i="1"/>
  <c r="E4" i="1"/>
  <c r="E5" i="1"/>
  <c r="E6" i="1"/>
  <c r="E7" i="1"/>
  <c r="E8" i="1"/>
  <c r="E9" i="1"/>
  <c r="E10" i="1"/>
  <c r="E11" i="1"/>
  <c r="E12" i="1"/>
  <c r="D4" i="1"/>
  <c r="D6" i="1"/>
  <c r="D7" i="1"/>
  <c r="D8" i="1"/>
  <c r="D9" i="1"/>
  <c r="D10" i="1"/>
  <c r="D11" i="1"/>
  <c r="D12" i="1"/>
  <c r="K106" i="2" l="1"/>
  <c r="I7" i="2"/>
  <c r="I8" i="2" s="1"/>
  <c r="I9" i="2" s="1"/>
  <c r="I10" i="2" s="1"/>
  <c r="I11" i="2" s="1"/>
  <c r="I12" i="2" s="1"/>
  <c r="I13" i="2" s="1"/>
  <c r="I14" i="2" s="1"/>
  <c r="I15" i="2" s="1"/>
  <c r="I16" i="2" s="1"/>
  <c r="I17" i="2" s="1"/>
  <c r="I18" i="2" s="1"/>
  <c r="I19" i="2" s="1"/>
  <c r="I20" i="2" s="1"/>
  <c r="I21" i="2" s="1"/>
  <c r="I22" i="2" s="1"/>
  <c r="I23" i="2" s="1"/>
  <c r="I24" i="2" s="1"/>
  <c r="I25" i="2" s="1"/>
  <c r="I26" i="2" s="1"/>
  <c r="I27" i="2" s="1"/>
  <c r="I28" i="2" s="1"/>
  <c r="I29" i="2" s="1"/>
  <c r="I30" i="2" s="1"/>
  <c r="I31" i="2" s="1"/>
  <c r="I32" i="2" s="1"/>
  <c r="I33" i="2" s="1"/>
  <c r="I34" i="2" s="1"/>
  <c r="I35" i="2" s="1"/>
  <c r="I36" i="2" s="1"/>
  <c r="I37" i="2" s="1"/>
  <c r="I38" i="2" s="1"/>
  <c r="I39" i="2" s="1"/>
  <c r="I40" i="2" s="1"/>
  <c r="I41" i="2" s="1"/>
  <c r="I42" i="2" s="1"/>
  <c r="I43" i="2" s="1"/>
  <c r="I44" i="2" s="1"/>
  <c r="I45" i="2" s="1"/>
  <c r="I46" i="2" s="1"/>
  <c r="I47" i="2" s="1"/>
  <c r="I48" i="2" s="1"/>
  <c r="I49" i="2" s="1"/>
  <c r="I50" i="2" s="1"/>
  <c r="I51" i="2" s="1"/>
  <c r="I52" i="2" s="1"/>
  <c r="I53" i="2" s="1"/>
  <c r="I54" i="2" s="1"/>
  <c r="I55" i="2" s="1"/>
  <c r="I56" i="2" s="1"/>
  <c r="I57" i="2" s="1"/>
  <c r="I58" i="2" s="1"/>
  <c r="I59" i="2" s="1"/>
  <c r="I60" i="2" s="1"/>
  <c r="I61" i="2" s="1"/>
  <c r="I62" i="2" s="1"/>
  <c r="I63" i="2" s="1"/>
  <c r="I64" i="2" s="1"/>
  <c r="I65" i="2" s="1"/>
  <c r="I66" i="2" s="1"/>
  <c r="I67" i="2" s="1"/>
  <c r="I68" i="2" s="1"/>
  <c r="I69" i="2" s="1"/>
  <c r="I70" i="2" s="1"/>
  <c r="I71" i="2" s="1"/>
  <c r="I72" i="2" s="1"/>
  <c r="I73" i="2" s="1"/>
  <c r="I74" i="2" s="1"/>
  <c r="I75" i="2" s="1"/>
  <c r="I76" i="2" s="1"/>
  <c r="I77" i="2" s="1"/>
  <c r="I78" i="2" s="1"/>
  <c r="I79" i="2" s="1"/>
  <c r="I80" i="2" s="1"/>
  <c r="I81" i="2" s="1"/>
  <c r="I82" i="2" s="1"/>
  <c r="I83" i="2" s="1"/>
  <c r="I84" i="2" s="1"/>
  <c r="I85" i="2" s="1"/>
  <c r="I86" i="2" s="1"/>
  <c r="I87" i="2" s="1"/>
  <c r="I88" i="2" s="1"/>
  <c r="I89" i="2" s="1"/>
  <c r="I90" i="2" s="1"/>
  <c r="I91" i="2" s="1"/>
  <c r="I92" i="2" s="1"/>
  <c r="I93" i="2" s="1"/>
  <c r="I94" i="2" s="1"/>
  <c r="I95" i="2" s="1"/>
  <c r="I96" i="2" s="1"/>
  <c r="I97" i="2" s="1"/>
  <c r="I98" i="2" s="1"/>
  <c r="I99" i="2" s="1"/>
  <c r="I100" i="2" s="1"/>
  <c r="I101" i="2" s="1"/>
  <c r="I102" i="2" s="1"/>
  <c r="I103" i="2" s="1"/>
  <c r="I104" i="2" s="1"/>
  <c r="I105" i="2" s="1"/>
  <c r="G7" i="2"/>
  <c r="G8" i="2" s="1"/>
  <c r="K7" i="2"/>
  <c r="G9" i="2"/>
  <c r="E7" i="2"/>
  <c r="F7" i="2" s="1"/>
  <c r="K8" i="2" l="1"/>
  <c r="E8" i="2"/>
  <c r="F8" i="2" s="1"/>
  <c r="G10" i="2"/>
  <c r="K9" i="2" l="1"/>
  <c r="E9" i="2"/>
  <c r="F9" i="2" s="1"/>
  <c r="G11" i="2"/>
  <c r="K10" i="2" l="1"/>
  <c r="E10" i="2"/>
  <c r="F10" i="2" s="1"/>
  <c r="G12" i="2"/>
  <c r="K11" i="2" l="1"/>
  <c r="E11" i="2"/>
  <c r="F11" i="2" s="1"/>
  <c r="G13" i="2"/>
  <c r="K12" i="2" l="1"/>
  <c r="E12" i="2"/>
  <c r="F12" i="2" s="1"/>
  <c r="G14" i="2"/>
  <c r="K13" i="2" l="1"/>
  <c r="E13" i="2"/>
  <c r="F13" i="2" s="1"/>
  <c r="G15" i="2"/>
  <c r="K14" i="2" l="1"/>
  <c r="E14" i="2"/>
  <c r="F14" i="2" s="1"/>
  <c r="G16" i="2"/>
  <c r="K15" i="2" l="1"/>
  <c r="E15" i="2"/>
  <c r="F15" i="2" s="1"/>
  <c r="G17" i="2"/>
  <c r="K16" i="2" l="1"/>
  <c r="E16" i="2"/>
  <c r="F16" i="2" s="1"/>
  <c r="G18" i="2"/>
  <c r="K17" i="2" l="1"/>
  <c r="E17" i="2"/>
  <c r="F17" i="2" s="1"/>
  <c r="G19" i="2"/>
  <c r="K18" i="2" l="1"/>
  <c r="E18" i="2"/>
  <c r="F18" i="2" s="1"/>
  <c r="G20" i="2"/>
  <c r="K19" i="2" l="1"/>
  <c r="E19" i="2"/>
  <c r="F19" i="2" s="1"/>
  <c r="G21" i="2"/>
  <c r="K20" i="2" l="1"/>
  <c r="E20" i="2"/>
  <c r="F20" i="2" s="1"/>
  <c r="G22" i="2"/>
  <c r="K21" i="2" l="1"/>
  <c r="E21" i="2"/>
  <c r="F21" i="2" s="1"/>
  <c r="G23" i="2"/>
  <c r="K22" i="2" l="1"/>
  <c r="E22" i="2"/>
  <c r="F22" i="2" s="1"/>
  <c r="G24" i="2"/>
  <c r="K23" i="2" l="1"/>
  <c r="E23" i="2"/>
  <c r="F23" i="2" s="1"/>
  <c r="G25" i="2"/>
  <c r="K24" i="2" l="1"/>
  <c r="E24" i="2"/>
  <c r="F24" i="2" s="1"/>
  <c r="G26" i="2"/>
  <c r="K25" i="2" l="1"/>
  <c r="E25" i="2"/>
  <c r="F25" i="2" s="1"/>
  <c r="G27" i="2"/>
  <c r="K26" i="2" l="1"/>
  <c r="E26" i="2"/>
  <c r="F26" i="2" s="1"/>
  <c r="G28" i="2"/>
  <c r="K27" i="2" l="1"/>
  <c r="E27" i="2"/>
  <c r="F27" i="2" s="1"/>
  <c r="G29" i="2"/>
  <c r="K28" i="2" l="1"/>
  <c r="E28" i="2"/>
  <c r="F28" i="2" s="1"/>
  <c r="G30" i="2"/>
  <c r="K29" i="2" l="1"/>
  <c r="E29" i="2"/>
  <c r="F29" i="2" s="1"/>
  <c r="G31" i="2"/>
  <c r="K30" i="2" l="1"/>
  <c r="E30" i="2"/>
  <c r="F30" i="2" s="1"/>
  <c r="G32" i="2"/>
  <c r="K31" i="2" l="1"/>
  <c r="E31" i="2"/>
  <c r="F31" i="2" s="1"/>
  <c r="G33" i="2"/>
  <c r="K32" i="2" l="1"/>
  <c r="E32" i="2"/>
  <c r="F32" i="2" s="1"/>
  <c r="G34" i="2"/>
  <c r="K33" i="2" l="1"/>
  <c r="E33" i="2"/>
  <c r="F33" i="2" s="1"/>
  <c r="G35" i="2"/>
  <c r="K34" i="2" l="1"/>
  <c r="E34" i="2"/>
  <c r="F34" i="2" s="1"/>
  <c r="G36" i="2"/>
  <c r="K35" i="2" l="1"/>
  <c r="E35" i="2"/>
  <c r="F35" i="2" s="1"/>
  <c r="G37" i="2"/>
  <c r="K36" i="2" l="1"/>
  <c r="E36" i="2"/>
  <c r="F36" i="2" s="1"/>
  <c r="G38" i="2"/>
  <c r="K37" i="2" l="1"/>
  <c r="E37" i="2"/>
  <c r="F37" i="2" s="1"/>
  <c r="G39" i="2"/>
  <c r="K38" i="2" l="1"/>
  <c r="E38" i="2"/>
  <c r="F38" i="2" s="1"/>
  <c r="G40" i="2"/>
  <c r="K39" i="2" l="1"/>
  <c r="E39" i="2"/>
  <c r="F39" i="2" s="1"/>
  <c r="G41" i="2"/>
  <c r="K40" i="2" l="1"/>
  <c r="E40" i="2"/>
  <c r="F40" i="2" s="1"/>
  <c r="G42" i="2"/>
  <c r="K41" i="2" l="1"/>
  <c r="E41" i="2"/>
  <c r="F41" i="2" s="1"/>
  <c r="G43" i="2"/>
  <c r="K42" i="2" l="1"/>
  <c r="E42" i="2"/>
  <c r="F42" i="2" s="1"/>
  <c r="G44" i="2"/>
  <c r="K43" i="2" l="1"/>
  <c r="E43" i="2"/>
  <c r="F43" i="2" s="1"/>
  <c r="G45" i="2"/>
  <c r="K44" i="2" l="1"/>
  <c r="E44" i="2"/>
  <c r="F44" i="2" s="1"/>
  <c r="G46" i="2"/>
  <c r="K45" i="2" l="1"/>
  <c r="E45" i="2"/>
  <c r="F45" i="2" s="1"/>
  <c r="G47" i="2"/>
  <c r="K46" i="2" l="1"/>
  <c r="E46" i="2"/>
  <c r="F46" i="2" s="1"/>
  <c r="G48" i="2"/>
  <c r="K47" i="2" l="1"/>
  <c r="E47" i="2"/>
  <c r="F47" i="2" s="1"/>
  <c r="G49" i="2"/>
  <c r="K48" i="2" l="1"/>
  <c r="E48" i="2"/>
  <c r="F48" i="2" s="1"/>
  <c r="G50" i="2"/>
  <c r="K49" i="2" l="1"/>
  <c r="E49" i="2"/>
  <c r="F49" i="2" s="1"/>
  <c r="G51" i="2"/>
  <c r="K50" i="2" l="1"/>
  <c r="E50" i="2"/>
  <c r="F50" i="2" s="1"/>
  <c r="G52" i="2"/>
  <c r="K51" i="2" l="1"/>
  <c r="E51" i="2"/>
  <c r="F51" i="2" s="1"/>
  <c r="G53" i="2"/>
  <c r="K52" i="2" l="1"/>
  <c r="E52" i="2"/>
  <c r="F52" i="2" s="1"/>
  <c r="G54" i="2"/>
  <c r="K53" i="2" l="1"/>
  <c r="E53" i="2"/>
  <c r="F53" i="2" s="1"/>
  <c r="G55" i="2"/>
  <c r="K54" i="2" l="1"/>
  <c r="E54" i="2"/>
  <c r="F54" i="2" s="1"/>
  <c r="G56" i="2"/>
  <c r="K55" i="2" l="1"/>
  <c r="E55" i="2"/>
  <c r="F55" i="2" s="1"/>
  <c r="G57" i="2"/>
  <c r="K56" i="2" l="1"/>
  <c r="E56" i="2"/>
  <c r="F56" i="2" s="1"/>
  <c r="G58" i="2"/>
  <c r="K57" i="2" l="1"/>
  <c r="E57" i="2"/>
  <c r="F57" i="2" s="1"/>
  <c r="G59" i="2"/>
  <c r="K58" i="2" l="1"/>
  <c r="E58" i="2"/>
  <c r="F58" i="2" s="1"/>
  <c r="G60" i="2"/>
  <c r="K59" i="2" l="1"/>
  <c r="E59" i="2"/>
  <c r="F59" i="2" s="1"/>
  <c r="K60" i="2" l="1"/>
  <c r="E60" i="2"/>
  <c r="F60" i="2" s="1"/>
  <c r="G62" i="2"/>
  <c r="K61" i="2" l="1"/>
  <c r="E61" i="2"/>
  <c r="G63" i="2"/>
  <c r="F61" i="2" l="1"/>
  <c r="E107" i="2"/>
  <c r="K62" i="2"/>
  <c r="E62" i="2"/>
  <c r="F62" i="2" s="1"/>
  <c r="G64" i="2"/>
  <c r="K63" i="2" l="1"/>
  <c r="E63" i="2"/>
  <c r="F63" i="2" s="1"/>
  <c r="G65" i="2"/>
  <c r="K64" i="2" l="1"/>
  <c r="E64" i="2"/>
  <c r="F64" i="2" s="1"/>
  <c r="G66" i="2"/>
  <c r="K65" i="2" l="1"/>
  <c r="E65" i="2"/>
  <c r="F65" i="2" s="1"/>
  <c r="G67" i="2"/>
  <c r="K66" i="2" l="1"/>
  <c r="E66" i="2"/>
  <c r="F66" i="2" s="1"/>
  <c r="G68" i="2"/>
  <c r="K67" i="2" l="1"/>
  <c r="E67" i="2"/>
  <c r="F67" i="2" s="1"/>
  <c r="G69" i="2"/>
  <c r="K68" i="2" l="1"/>
  <c r="E68" i="2"/>
  <c r="F68" i="2" s="1"/>
  <c r="G70" i="2"/>
  <c r="K69" i="2" l="1"/>
  <c r="E69" i="2"/>
  <c r="F69" i="2" s="1"/>
  <c r="G71" i="2"/>
  <c r="K70" i="2" l="1"/>
  <c r="E70" i="2"/>
  <c r="F70" i="2" s="1"/>
  <c r="G72" i="2"/>
  <c r="K71" i="2" l="1"/>
  <c r="E71" i="2"/>
  <c r="F71" i="2" s="1"/>
  <c r="G73" i="2"/>
  <c r="K72" i="2" l="1"/>
  <c r="E72" i="2"/>
  <c r="F72" i="2" s="1"/>
  <c r="G74" i="2"/>
  <c r="K73" i="2" l="1"/>
  <c r="E73" i="2"/>
  <c r="F73" i="2" s="1"/>
  <c r="G75" i="2"/>
  <c r="K74" i="2" l="1"/>
  <c r="E74" i="2"/>
  <c r="F74" i="2" s="1"/>
  <c r="G76" i="2"/>
  <c r="K75" i="2" l="1"/>
  <c r="E75" i="2"/>
  <c r="F75" i="2" s="1"/>
  <c r="G77" i="2"/>
  <c r="K76" i="2" l="1"/>
  <c r="E76" i="2"/>
  <c r="F76" i="2" s="1"/>
  <c r="G78" i="2"/>
  <c r="K77" i="2" l="1"/>
  <c r="E77" i="2"/>
  <c r="F77" i="2" s="1"/>
  <c r="G79" i="2"/>
  <c r="K78" i="2" l="1"/>
  <c r="E78" i="2"/>
  <c r="F78" i="2" s="1"/>
  <c r="G80" i="2"/>
  <c r="K79" i="2" l="1"/>
  <c r="E79" i="2"/>
  <c r="F79" i="2" s="1"/>
  <c r="G81" i="2"/>
  <c r="K80" i="2" l="1"/>
  <c r="E80" i="2"/>
  <c r="F80" i="2" s="1"/>
  <c r="G82" i="2"/>
  <c r="K81" i="2" l="1"/>
  <c r="E81" i="2"/>
  <c r="F81" i="2" s="1"/>
  <c r="G83" i="2"/>
  <c r="K82" i="2" l="1"/>
  <c r="E82" i="2"/>
  <c r="F82" i="2" s="1"/>
  <c r="G84" i="2"/>
  <c r="K83" i="2" l="1"/>
  <c r="E83" i="2"/>
  <c r="F83" i="2" s="1"/>
  <c r="G85" i="2"/>
  <c r="K84" i="2" l="1"/>
  <c r="E84" i="2"/>
  <c r="F84" i="2" s="1"/>
  <c r="G86" i="2"/>
  <c r="K85" i="2" l="1"/>
  <c r="E85" i="2"/>
  <c r="F85" i="2" s="1"/>
  <c r="G87" i="2"/>
  <c r="K86" i="2" l="1"/>
  <c r="E86" i="2"/>
  <c r="F86" i="2" s="1"/>
  <c r="G88" i="2"/>
  <c r="K87" i="2" l="1"/>
  <c r="E87" i="2"/>
  <c r="F87" i="2" s="1"/>
  <c r="G89" i="2"/>
  <c r="K88" i="2" l="1"/>
  <c r="E88" i="2"/>
  <c r="F88" i="2" s="1"/>
  <c r="G90" i="2"/>
  <c r="K89" i="2" l="1"/>
  <c r="E89" i="2"/>
  <c r="F89" i="2" s="1"/>
  <c r="G91" i="2"/>
  <c r="K90" i="2" l="1"/>
  <c r="E90" i="2"/>
  <c r="F90" i="2" s="1"/>
  <c r="G92" i="2"/>
  <c r="K91" i="2" l="1"/>
  <c r="E91" i="2"/>
  <c r="F91" i="2" s="1"/>
  <c r="G93" i="2"/>
  <c r="K92" i="2" l="1"/>
  <c r="E92" i="2"/>
  <c r="F92" i="2" s="1"/>
  <c r="G94" i="2"/>
  <c r="K93" i="2" l="1"/>
  <c r="E93" i="2"/>
  <c r="F93" i="2" s="1"/>
  <c r="G95" i="2"/>
  <c r="K94" i="2" l="1"/>
  <c r="E94" i="2"/>
  <c r="F94" i="2" s="1"/>
  <c r="G96" i="2"/>
  <c r="K95" i="2" l="1"/>
  <c r="E95" i="2"/>
  <c r="F95" i="2" s="1"/>
  <c r="G97" i="2"/>
  <c r="K96" i="2" l="1"/>
  <c r="E96" i="2"/>
  <c r="F96" i="2" s="1"/>
  <c r="G98" i="2"/>
  <c r="K97" i="2" l="1"/>
  <c r="E97" i="2"/>
  <c r="F97" i="2" s="1"/>
  <c r="G99" i="2"/>
  <c r="K98" i="2" l="1"/>
  <c r="E98" i="2"/>
  <c r="F98" i="2" s="1"/>
  <c r="G100" i="2"/>
  <c r="K99" i="2" l="1"/>
  <c r="E99" i="2"/>
  <c r="F99" i="2" s="1"/>
  <c r="G101" i="2"/>
  <c r="K100" i="2" l="1"/>
  <c r="E100" i="2"/>
  <c r="F100" i="2" s="1"/>
  <c r="G102" i="2"/>
  <c r="K101" i="2" l="1"/>
  <c r="E101" i="2"/>
  <c r="F101" i="2" s="1"/>
  <c r="G103" i="2"/>
  <c r="K102" i="2" l="1"/>
  <c r="E102" i="2"/>
  <c r="F102" i="2" s="1"/>
  <c r="G104" i="2"/>
  <c r="K103" i="2" l="1"/>
  <c r="E103" i="2"/>
  <c r="F103" i="2" s="1"/>
  <c r="G105" i="2"/>
  <c r="G106" i="2" s="1"/>
  <c r="K104" i="2" l="1"/>
  <c r="E104" i="2"/>
  <c r="F104" i="2" s="1"/>
  <c r="I106" i="2"/>
  <c r="K105" i="2" l="1"/>
  <c r="E105" i="2"/>
  <c r="F105" i="2" s="1"/>
  <c r="E106" i="2" s="1"/>
</calcChain>
</file>

<file path=xl/comments1.xml><?xml version="1.0" encoding="utf-8"?>
<comments xmlns="http://schemas.openxmlformats.org/spreadsheetml/2006/main">
  <authors>
    <author>Author</author>
  </authors>
  <commentList>
    <comment ref="D5" authorId="0" shapeId="0">
      <text>
        <r>
          <rPr>
            <b/>
            <sz val="9"/>
            <color indexed="81"/>
            <rFont val="Tahoma"/>
            <charset val="1"/>
          </rPr>
          <t>Author:</t>
        </r>
        <r>
          <rPr>
            <sz val="9"/>
            <color indexed="81"/>
            <rFont val="Tahoma"/>
            <charset val="1"/>
          </rPr>
          <t xml:space="preserve">
There may be multipe years of construction for some projects. Here we are assuming one year of construction. If we want to expand this to allow more years of construction we can do so. 
</t>
        </r>
      </text>
    </comment>
  </commentList>
</comments>
</file>

<file path=xl/sharedStrings.xml><?xml version="1.0" encoding="utf-8"?>
<sst xmlns="http://schemas.openxmlformats.org/spreadsheetml/2006/main" count="26" uniqueCount="18">
  <si>
    <t>ResiliencyProject</t>
  </si>
  <si>
    <t>Costs</t>
  </si>
  <si>
    <t>Lifespan</t>
  </si>
  <si>
    <t>Period of Analysis</t>
  </si>
  <si>
    <t>Residual</t>
  </si>
  <si>
    <t>Discount</t>
  </si>
  <si>
    <t>Useful life</t>
  </si>
  <si>
    <t>Discount Value</t>
  </si>
  <si>
    <t>ResiliencyProjectName</t>
  </si>
  <si>
    <t>Project Costs ($2018)</t>
  </si>
  <si>
    <t>Construction Counter</t>
  </si>
  <si>
    <t>Calculation Component</t>
  </si>
  <si>
    <t>Total Disc. Costs</t>
  </si>
  <si>
    <t>Analysis Period Start</t>
  </si>
  <si>
    <t>Analysis Period End</t>
  </si>
  <si>
    <t>Annual Costs (disc.)</t>
  </si>
  <si>
    <t>Discount Year</t>
  </si>
  <si>
    <t>InitialConstruction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</si>
</sst>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4" formatCode="_(&quot;$&quot;* #,##0_);_(&quot;$&quot;* \(#,##0\);_(&quot;$&quot;* &quot;-&quot;??_);_(@_)"/>
  </numFmts>
  <fonts count="5" x14ac:knownFonts="1">
    <font>
      <sz val="11"/>
      <color theme="1"/>
      <name val="Calibri"/>
      <family val="2"/>
      <scheme val="minor"/>
    </font>
    <font>
      <sz val="11"/>
      <color theme="1"/>
      <name val="Calibri"/>
      <family val="2"/>
      <scheme val="minor"/>
    </font>
    <font>
      <b/>
      <sz val="11"/>
      <color theme="1"/>
      <name val="Calibri"/>
      <family val="2"/>
      <scheme val="minor"/>
    </font>
    <font>
      <sz val="9"/>
      <color indexed="81"/>
      <name val="Tahoma"/>
      <charset val="1"/>
    </font>
    <font>
      <b/>
      <sz val="9"/>
      <color indexed="81"/>
      <name val="Tahoma"/>
      <charset val="1"/>
    </font>
  </fonts>
  <fills count="3">
    <fill>
      <patternFill patternType="none"/>
    </fill>
    <fill>
      <patternFill patternType="gray125"/>
    </fill>
    <fill>
      <patternFill patternType="solid">
        <fgColor rgb="FF00B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21">
    <xf numFmtId="0" fontId="0" fillId="0" borderId="0" xfId="0"/>
    <xf numFmtId="0" fontId="0" fillId="0" borderId="1" xfId="0" applyBorder="1"/>
    <xf numFmtId="0" fontId="0" fillId="0" borderId="1" xfId="0" applyFill="1" applyBorder="1"/>
    <xf numFmtId="0" fontId="0" fillId="0" borderId="0" xfId="0" applyAlignment="1">
      <alignment wrapText="1"/>
    </xf>
    <xf numFmtId="0" fontId="0" fillId="0" borderId="1" xfId="0" applyBorder="1" applyAlignment="1">
      <alignment wrapText="1"/>
    </xf>
    <xf numFmtId="0" fontId="2" fillId="0" borderId="1" xfId="0" applyFont="1" applyBorder="1" applyAlignment="1">
      <alignment wrapText="1"/>
    </xf>
    <xf numFmtId="0" fontId="2" fillId="0" borderId="1" xfId="0" applyFont="1" applyBorder="1" applyAlignment="1">
      <alignment horizontal="left" wrapText="1"/>
    </xf>
    <xf numFmtId="0" fontId="2" fillId="0" borderId="1" xfId="0" applyFont="1" applyBorder="1" applyAlignment="1">
      <alignment horizontal="center" vertical="center" wrapText="1"/>
    </xf>
    <xf numFmtId="0" fontId="0" fillId="0" borderId="1" xfId="0" applyBorder="1" applyAlignment="1">
      <alignment horizontal="center" vertical="center" wrapText="1"/>
    </xf>
    <xf numFmtId="164" fontId="0" fillId="0" borderId="1" xfId="1" applyNumberFormat="1" applyFont="1" applyBorder="1" applyAlignment="1">
      <alignment horizontal="center" vertical="center" wrapText="1"/>
    </xf>
    <xf numFmtId="0" fontId="0" fillId="0" borderId="0" xfId="0" applyAlignment="1">
      <alignment horizontal="center" vertical="center" wrapText="1"/>
    </xf>
    <xf numFmtId="164" fontId="0" fillId="0" borderId="0" xfId="0" applyNumberFormat="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164" fontId="0" fillId="2" borderId="2" xfId="1" applyNumberFormat="1" applyFont="1" applyFill="1" applyBorder="1" applyAlignment="1">
      <alignment horizontal="center" vertical="center" wrapText="1"/>
    </xf>
    <xf numFmtId="164" fontId="0" fillId="2" borderId="3" xfId="1" applyNumberFormat="1" applyFont="1" applyFill="1" applyBorder="1" applyAlignment="1">
      <alignment horizontal="center" vertical="center" wrapText="1"/>
    </xf>
    <xf numFmtId="0" fontId="0" fillId="2" borderId="2" xfId="0" applyFill="1" applyBorder="1" applyAlignment="1">
      <alignment horizontal="center" vertical="center" wrapText="1"/>
    </xf>
    <xf numFmtId="0" fontId="0" fillId="2" borderId="3" xfId="0" applyFill="1" applyBorder="1" applyAlignment="1">
      <alignment horizontal="center" vertical="center" wrapText="1"/>
    </xf>
    <xf numFmtId="164" fontId="2" fillId="0" borderId="2" xfId="0" applyNumberFormat="1" applyFont="1" applyBorder="1" applyAlignment="1">
      <alignment horizontal="center" vertical="center" wrapText="1"/>
    </xf>
    <xf numFmtId="164" fontId="2" fillId="0" borderId="2" xfId="1" applyNumberFormat="1" applyFont="1" applyFill="1" applyBorder="1" applyAlignment="1">
      <alignment horizontal="center" vertical="center" wrapText="1"/>
    </xf>
    <xf numFmtId="164" fontId="2" fillId="0" borderId="3" xfId="1" applyNumberFormat="1" applyFont="1" applyFill="1" applyBorder="1" applyAlignment="1">
      <alignment horizontal="center" vertical="center"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showGridLines="0" workbookViewId="0">
      <selection activeCell="E3" sqref="E3"/>
    </sheetView>
  </sheetViews>
  <sheetFormatPr defaultRowHeight="14.5" x14ac:dyDescent="0.35"/>
  <cols>
    <col min="1" max="1" width="16.453125" bestFit="1" customWidth="1"/>
    <col min="7" max="7" width="17" bestFit="1" customWidth="1"/>
  </cols>
  <sheetData>
    <row r="1" spans="1:8" x14ac:dyDescent="0.35">
      <c r="G1" s="1" t="s">
        <v>3</v>
      </c>
      <c r="H1" s="1">
        <v>20</v>
      </c>
    </row>
    <row r="2" spans="1:8" x14ac:dyDescent="0.35">
      <c r="A2" s="1" t="s">
        <v>0</v>
      </c>
      <c r="B2" s="1" t="s">
        <v>1</v>
      </c>
      <c r="C2" s="1" t="s">
        <v>2</v>
      </c>
      <c r="D2" s="1" t="s">
        <v>1</v>
      </c>
      <c r="E2" s="2" t="s">
        <v>4</v>
      </c>
      <c r="G2" s="1" t="s">
        <v>5</v>
      </c>
      <c r="H2" s="1">
        <v>7.0000000000000007E-2</v>
      </c>
    </row>
    <row r="3" spans="1:8" x14ac:dyDescent="0.35">
      <c r="A3" s="1">
        <v>1</v>
      </c>
      <c r="B3" s="1">
        <v>10</v>
      </c>
      <c r="C3" s="1">
        <v>5</v>
      </c>
      <c r="D3" s="1">
        <f>B3*($H$1/C3)</f>
        <v>40</v>
      </c>
      <c r="E3" s="1">
        <f>($H$1/C3)</f>
        <v>4</v>
      </c>
    </row>
    <row r="4" spans="1:8" x14ac:dyDescent="0.35">
      <c r="A4" s="1">
        <v>2</v>
      </c>
      <c r="B4" s="1">
        <v>20</v>
      </c>
      <c r="C4" s="1">
        <v>10</v>
      </c>
      <c r="D4" s="1">
        <f t="shared" ref="D4:D12" si="0">B4*($H$1/C4)</f>
        <v>40</v>
      </c>
      <c r="E4" s="1">
        <f t="shared" ref="E4:E12" si="1">($H$1/C4)</f>
        <v>2</v>
      </c>
    </row>
    <row r="5" spans="1:8" x14ac:dyDescent="0.35">
      <c r="A5" s="1">
        <v>3</v>
      </c>
      <c r="B5" s="1">
        <v>30</v>
      </c>
      <c r="C5" s="1">
        <v>15</v>
      </c>
      <c r="D5" s="1">
        <f>B5*($H$1/C5)</f>
        <v>40</v>
      </c>
      <c r="E5" s="1">
        <f t="shared" si="1"/>
        <v>1.3333333333333333</v>
      </c>
    </row>
    <row r="6" spans="1:8" x14ac:dyDescent="0.35">
      <c r="A6" s="1">
        <v>4</v>
      </c>
      <c r="B6" s="1">
        <v>40</v>
      </c>
      <c r="C6" s="1">
        <v>20</v>
      </c>
      <c r="D6" s="1">
        <f t="shared" si="0"/>
        <v>40</v>
      </c>
      <c r="E6" s="1">
        <f t="shared" si="1"/>
        <v>1</v>
      </c>
    </row>
    <row r="7" spans="1:8" x14ac:dyDescent="0.35">
      <c r="A7" s="1">
        <v>5</v>
      </c>
      <c r="B7" s="1">
        <v>50</v>
      </c>
      <c r="C7" s="1">
        <v>5</v>
      </c>
      <c r="D7" s="1">
        <f t="shared" si="0"/>
        <v>200</v>
      </c>
      <c r="E7" s="1">
        <f t="shared" si="1"/>
        <v>4</v>
      </c>
    </row>
    <row r="8" spans="1:8" x14ac:dyDescent="0.35">
      <c r="A8" s="1">
        <v>6</v>
      </c>
      <c r="B8" s="1">
        <v>60</v>
      </c>
      <c r="C8" s="1">
        <v>10</v>
      </c>
      <c r="D8" s="1">
        <f t="shared" si="0"/>
        <v>120</v>
      </c>
      <c r="E8" s="1">
        <f t="shared" si="1"/>
        <v>2</v>
      </c>
    </row>
    <row r="9" spans="1:8" x14ac:dyDescent="0.35">
      <c r="A9" s="1">
        <v>7</v>
      </c>
      <c r="B9" s="1">
        <v>70</v>
      </c>
      <c r="C9" s="1">
        <v>15</v>
      </c>
      <c r="D9" s="1">
        <f t="shared" si="0"/>
        <v>93.333333333333329</v>
      </c>
      <c r="E9" s="1">
        <f t="shared" si="1"/>
        <v>1.3333333333333333</v>
      </c>
    </row>
    <row r="10" spans="1:8" x14ac:dyDescent="0.35">
      <c r="A10" s="1">
        <v>8</v>
      </c>
      <c r="B10" s="1">
        <v>80</v>
      </c>
      <c r="C10" s="1">
        <v>20</v>
      </c>
      <c r="D10" s="1">
        <f t="shared" si="0"/>
        <v>80</v>
      </c>
      <c r="E10" s="1">
        <f t="shared" si="1"/>
        <v>1</v>
      </c>
    </row>
    <row r="11" spans="1:8" x14ac:dyDescent="0.35">
      <c r="A11" s="1">
        <v>9</v>
      </c>
      <c r="B11" s="1">
        <v>90</v>
      </c>
      <c r="C11" s="1">
        <v>5</v>
      </c>
      <c r="D11" s="1">
        <f t="shared" si="0"/>
        <v>360</v>
      </c>
      <c r="E11" s="1">
        <f t="shared" si="1"/>
        <v>4</v>
      </c>
    </row>
    <row r="12" spans="1:8" x14ac:dyDescent="0.35">
      <c r="A12" s="2">
        <v>10</v>
      </c>
      <c r="B12" s="1">
        <v>100</v>
      </c>
      <c r="C12" s="1">
        <v>10</v>
      </c>
      <c r="D12" s="1">
        <f t="shared" si="0"/>
        <v>200</v>
      </c>
      <c r="E12" s="1">
        <f t="shared" si="1"/>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08"/>
  <sheetViews>
    <sheetView showGridLines="0" tabSelected="1" zoomScale="70" zoomScaleNormal="70" workbookViewId="0">
      <pane xSplit="4" ySplit="5" topLeftCell="E6" activePane="bottomRight" state="frozen"/>
      <selection pane="topRight" activeCell="E1" sqref="E1"/>
      <selection pane="bottomLeft" activeCell="A6" sqref="A6"/>
      <selection pane="bottomRight" activeCell="E4" sqref="E4"/>
    </sheetView>
  </sheetViews>
  <sheetFormatPr defaultColWidth="9.1796875" defaultRowHeight="14.5" x14ac:dyDescent="0.35"/>
  <cols>
    <col min="1" max="1" width="20.7265625" style="3" bestFit="1" customWidth="1"/>
    <col min="2" max="2" width="6.26953125" style="3" bestFit="1" customWidth="1"/>
    <col min="3" max="3" width="24.26953125" style="3" customWidth="1"/>
    <col min="4" max="4" width="23.81640625" style="10" bestFit="1" customWidth="1"/>
    <col min="5" max="5" width="16.453125" style="10" bestFit="1" customWidth="1"/>
    <col min="6" max="6" width="16.81640625" style="10" bestFit="1" customWidth="1"/>
    <col min="7" max="7" width="16.453125" style="10" bestFit="1" customWidth="1"/>
    <col min="8" max="8" width="16.81640625" style="10" bestFit="1" customWidth="1"/>
    <col min="9" max="9" width="16.453125" style="10" bestFit="1" customWidth="1"/>
    <col min="10" max="10" width="16.81640625" style="10" bestFit="1" customWidth="1"/>
    <col min="11" max="11" width="16.453125" style="10" bestFit="1" customWidth="1"/>
    <col min="12" max="12" width="16.81640625" style="10" bestFit="1" customWidth="1"/>
    <col min="13" max="16384" width="9.1796875" style="3"/>
  </cols>
  <sheetData>
    <row r="1" spans="1:12" x14ac:dyDescent="0.35">
      <c r="D1" s="7" t="s">
        <v>8</v>
      </c>
      <c r="E1" s="12">
        <v>1</v>
      </c>
      <c r="F1" s="13"/>
      <c r="G1" s="12">
        <v>2</v>
      </c>
      <c r="H1" s="13"/>
      <c r="I1" s="12">
        <v>3</v>
      </c>
      <c r="J1" s="13"/>
      <c r="K1" s="12">
        <v>3</v>
      </c>
      <c r="L1" s="13"/>
    </row>
    <row r="2" spans="1:12" x14ac:dyDescent="0.35">
      <c r="D2" s="7" t="s">
        <v>9</v>
      </c>
      <c r="E2" s="14">
        <v>10000000</v>
      </c>
      <c r="F2" s="15"/>
      <c r="G2" s="14">
        <v>35000000</v>
      </c>
      <c r="H2" s="15"/>
      <c r="I2" s="14">
        <v>100000000</v>
      </c>
      <c r="J2" s="15"/>
      <c r="K2" s="14">
        <v>100000000</v>
      </c>
      <c r="L2" s="15"/>
    </row>
    <row r="3" spans="1:12" x14ac:dyDescent="0.35">
      <c r="D3" s="7" t="s">
        <v>6</v>
      </c>
      <c r="E3" s="16">
        <v>17</v>
      </c>
      <c r="F3" s="17"/>
      <c r="G3" s="16">
        <v>21</v>
      </c>
      <c r="H3" s="17"/>
      <c r="I3" s="16">
        <v>55</v>
      </c>
      <c r="J3" s="17"/>
      <c r="K3" s="16">
        <v>55</v>
      </c>
      <c r="L3" s="17"/>
    </row>
    <row r="4" spans="1:12" ht="39.75" customHeight="1" x14ac:dyDescent="0.35">
      <c r="D4" s="7" t="s">
        <v>11</v>
      </c>
      <c r="E4" s="7" t="s">
        <v>10</v>
      </c>
      <c r="F4" s="7" t="s">
        <v>15</v>
      </c>
      <c r="G4" s="7" t="s">
        <v>10</v>
      </c>
      <c r="H4" s="7" t="s">
        <v>15</v>
      </c>
      <c r="I4" s="7" t="s">
        <v>10</v>
      </c>
      <c r="J4" s="7" t="s">
        <v>15</v>
      </c>
      <c r="K4" s="7" t="s">
        <v>10</v>
      </c>
      <c r="L4" s="7" t="s">
        <v>15</v>
      </c>
    </row>
    <row r="5" spans="1:12" x14ac:dyDescent="0.35">
      <c r="C5" s="3" t="s">
        <v>17</v>
      </c>
      <c r="D5" s="7">
        <f>B8-1</f>
        <v>2019</v>
      </c>
      <c r="E5" s="8">
        <f>E3</f>
        <v>17</v>
      </c>
      <c r="F5" s="9">
        <f>IF(E$3=E5, E$2,0)*(1/(1+$B$6)^($D5-$B$7))</f>
        <v>10000000</v>
      </c>
      <c r="G5" s="8">
        <f>G3</f>
        <v>21</v>
      </c>
      <c r="H5" s="9">
        <f>IF(G$3=G5, G$2,0)*(1/(1+$B$6)^($D5-$B$7))</f>
        <v>35000000</v>
      </c>
      <c r="I5" s="8">
        <f>I3</f>
        <v>55</v>
      </c>
      <c r="J5" s="9">
        <f>IF(I$3=I5, I$2,0)*(1/(1+$B$6)^($D5-$B$7))</f>
        <v>100000000</v>
      </c>
      <c r="K5" s="8">
        <f>K3</f>
        <v>55</v>
      </c>
      <c r="L5" s="9">
        <f>IF(K$3=K5, K$2,0)*(1/(1+$B$6)^($D5-$B$7))</f>
        <v>100000000</v>
      </c>
    </row>
    <row r="6" spans="1:12" x14ac:dyDescent="0.35">
      <c r="A6" s="6" t="s">
        <v>7</v>
      </c>
      <c r="B6" s="4">
        <v>7.0000000000000007E-2</v>
      </c>
      <c r="D6" s="8">
        <f>B8</f>
        <v>2020</v>
      </c>
      <c r="E6" s="8">
        <f>IF((E5=E$3),0,IF($D6&gt;0,E5+1,0))</f>
        <v>0</v>
      </c>
      <c r="F6" s="9">
        <f>IF(E$3=E6, E$2,0)*(1/(1+$B$6)^(D6-$B$7))</f>
        <v>0</v>
      </c>
      <c r="G6" s="8">
        <f t="shared" ref="G6:G69" si="0">IF((G5=G$3),0,IF($D6&gt;0,G5+1,0))</f>
        <v>0</v>
      </c>
      <c r="H6" s="9">
        <f t="shared" ref="H6:H69" si="1">IF(G$3=G6, G$2,0)*(1/(1+$B$6)^($D6-$B$7))</f>
        <v>0</v>
      </c>
      <c r="I6" s="8">
        <f t="shared" ref="I6:I69" si="2">IF((I5=I$3),0,IF($D6&gt;0,I5+1,0))</f>
        <v>0</v>
      </c>
      <c r="J6" s="9">
        <f t="shared" ref="J6:J69" si="3">IF(I$3=I6, I$2,0)*(1/(1+$B$6)^($D6-$B$7))</f>
        <v>0</v>
      </c>
      <c r="K6" s="8">
        <f t="shared" ref="K6:K69" si="4">IF((K5=K$3),0,IF($D6&gt;0,K5+1,0))</f>
        <v>0</v>
      </c>
      <c r="L6" s="9">
        <f t="shared" ref="L6:L69" si="5">IF(K$3=K6, K$2,0)*(1/(1+$B$6)^($D6-$B$7))</f>
        <v>0</v>
      </c>
    </row>
    <row r="7" spans="1:12" x14ac:dyDescent="0.35">
      <c r="A7" s="5" t="s">
        <v>16</v>
      </c>
      <c r="B7" s="4">
        <v>2019</v>
      </c>
      <c r="D7" s="8">
        <f t="shared" ref="D7:D38" si="6">IF(OR(D6=$B$9, D6=0), 0, D6+1)</f>
        <v>2021</v>
      </c>
      <c r="E7" s="8">
        <f t="shared" ref="E7:E60" si="7">IF((E6=$E$3),0,IF(D7&gt;0,E6+1,0))</f>
        <v>1</v>
      </c>
      <c r="F7" s="9">
        <f t="shared" ref="F7:F70" si="8">IF(E$3=E7, E$2,0)*(1/(1+$B$6)^(D7-$B$7))</f>
        <v>0</v>
      </c>
      <c r="G7" s="8">
        <f t="shared" si="0"/>
        <v>1</v>
      </c>
      <c r="H7" s="9">
        <f t="shared" si="1"/>
        <v>0</v>
      </c>
      <c r="I7" s="8">
        <f t="shared" si="2"/>
        <v>1</v>
      </c>
      <c r="J7" s="9">
        <f t="shared" si="3"/>
        <v>0</v>
      </c>
      <c r="K7" s="8">
        <f t="shared" si="4"/>
        <v>1</v>
      </c>
      <c r="L7" s="9">
        <f t="shared" si="5"/>
        <v>0</v>
      </c>
    </row>
    <row r="8" spans="1:12" x14ac:dyDescent="0.35">
      <c r="A8" s="6" t="s">
        <v>13</v>
      </c>
      <c r="B8" s="4">
        <v>2020</v>
      </c>
      <c r="D8" s="8">
        <f t="shared" si="6"/>
        <v>2022</v>
      </c>
      <c r="E8" s="8">
        <f t="shared" si="7"/>
        <v>2</v>
      </c>
      <c r="F8" s="9">
        <f t="shared" si="8"/>
        <v>0</v>
      </c>
      <c r="G8" s="8">
        <f t="shared" si="0"/>
        <v>2</v>
      </c>
      <c r="H8" s="9">
        <f t="shared" si="1"/>
        <v>0</v>
      </c>
      <c r="I8" s="8">
        <f t="shared" si="2"/>
        <v>2</v>
      </c>
      <c r="J8" s="9">
        <f t="shared" si="3"/>
        <v>0</v>
      </c>
      <c r="K8" s="8">
        <f t="shared" si="4"/>
        <v>2</v>
      </c>
      <c r="L8" s="9">
        <f t="shared" si="5"/>
        <v>0</v>
      </c>
    </row>
    <row r="9" spans="1:12" x14ac:dyDescent="0.35">
      <c r="A9" s="6" t="s">
        <v>14</v>
      </c>
      <c r="B9" s="4">
        <v>2075</v>
      </c>
      <c r="D9" s="8">
        <f t="shared" si="6"/>
        <v>2023</v>
      </c>
      <c r="E9" s="8">
        <f t="shared" si="7"/>
        <v>3</v>
      </c>
      <c r="F9" s="9">
        <f t="shared" si="8"/>
        <v>0</v>
      </c>
      <c r="G9" s="8">
        <f t="shared" si="0"/>
        <v>3</v>
      </c>
      <c r="H9" s="9">
        <f t="shared" si="1"/>
        <v>0</v>
      </c>
      <c r="I9" s="8">
        <f t="shared" si="2"/>
        <v>3</v>
      </c>
      <c r="J9" s="9">
        <f t="shared" si="3"/>
        <v>0</v>
      </c>
      <c r="K9" s="8">
        <f t="shared" si="4"/>
        <v>3</v>
      </c>
      <c r="L9" s="9">
        <f t="shared" si="5"/>
        <v>0</v>
      </c>
    </row>
    <row r="10" spans="1:12" x14ac:dyDescent="0.35">
      <c r="D10" s="8">
        <f t="shared" si="6"/>
        <v>2024</v>
      </c>
      <c r="E10" s="8">
        <f t="shared" si="7"/>
        <v>4</v>
      </c>
      <c r="F10" s="9">
        <f t="shared" si="8"/>
        <v>0</v>
      </c>
      <c r="G10" s="8">
        <f t="shared" si="0"/>
        <v>4</v>
      </c>
      <c r="H10" s="9">
        <f t="shared" si="1"/>
        <v>0</v>
      </c>
      <c r="I10" s="8">
        <f t="shared" si="2"/>
        <v>4</v>
      </c>
      <c r="J10" s="9">
        <f t="shared" si="3"/>
        <v>0</v>
      </c>
      <c r="K10" s="8">
        <f t="shared" si="4"/>
        <v>4</v>
      </c>
      <c r="L10" s="9">
        <f t="shared" si="5"/>
        <v>0</v>
      </c>
    </row>
    <row r="11" spans="1:12" x14ac:dyDescent="0.35">
      <c r="D11" s="8">
        <f t="shared" si="6"/>
        <v>2025</v>
      </c>
      <c r="E11" s="8">
        <f t="shared" si="7"/>
        <v>5</v>
      </c>
      <c r="F11" s="9">
        <f t="shared" si="8"/>
        <v>0</v>
      </c>
      <c r="G11" s="8">
        <f t="shared" si="0"/>
        <v>5</v>
      </c>
      <c r="H11" s="9">
        <f t="shared" si="1"/>
        <v>0</v>
      </c>
      <c r="I11" s="8">
        <f t="shared" si="2"/>
        <v>5</v>
      </c>
      <c r="J11" s="9">
        <f t="shared" si="3"/>
        <v>0</v>
      </c>
      <c r="K11" s="8">
        <f t="shared" si="4"/>
        <v>5</v>
      </c>
      <c r="L11" s="9">
        <f t="shared" si="5"/>
        <v>0</v>
      </c>
    </row>
    <row r="12" spans="1:12" x14ac:dyDescent="0.35">
      <c r="D12" s="8">
        <f t="shared" si="6"/>
        <v>2026</v>
      </c>
      <c r="E12" s="8">
        <f t="shared" si="7"/>
        <v>6</v>
      </c>
      <c r="F12" s="9">
        <f t="shared" si="8"/>
        <v>0</v>
      </c>
      <c r="G12" s="8">
        <f t="shared" si="0"/>
        <v>6</v>
      </c>
      <c r="H12" s="9">
        <f t="shared" si="1"/>
        <v>0</v>
      </c>
      <c r="I12" s="8">
        <f t="shared" si="2"/>
        <v>6</v>
      </c>
      <c r="J12" s="9">
        <f t="shared" si="3"/>
        <v>0</v>
      </c>
      <c r="K12" s="8">
        <f t="shared" si="4"/>
        <v>6</v>
      </c>
      <c r="L12" s="9">
        <f t="shared" si="5"/>
        <v>0</v>
      </c>
    </row>
    <row r="13" spans="1:12" x14ac:dyDescent="0.35">
      <c r="D13" s="8">
        <f t="shared" si="6"/>
        <v>2027</v>
      </c>
      <c r="E13" s="8">
        <f t="shared" si="7"/>
        <v>7</v>
      </c>
      <c r="F13" s="9">
        <f t="shared" si="8"/>
        <v>0</v>
      </c>
      <c r="G13" s="8">
        <f t="shared" si="0"/>
        <v>7</v>
      </c>
      <c r="H13" s="9">
        <f t="shared" si="1"/>
        <v>0</v>
      </c>
      <c r="I13" s="8">
        <f t="shared" si="2"/>
        <v>7</v>
      </c>
      <c r="J13" s="9">
        <f t="shared" si="3"/>
        <v>0</v>
      </c>
      <c r="K13" s="8">
        <f t="shared" si="4"/>
        <v>7</v>
      </c>
      <c r="L13" s="9">
        <f t="shared" si="5"/>
        <v>0</v>
      </c>
    </row>
    <row r="14" spans="1:12" x14ac:dyDescent="0.35">
      <c r="D14" s="8">
        <f t="shared" si="6"/>
        <v>2028</v>
      </c>
      <c r="E14" s="8">
        <f t="shared" si="7"/>
        <v>8</v>
      </c>
      <c r="F14" s="9">
        <f t="shared" si="8"/>
        <v>0</v>
      </c>
      <c r="G14" s="8">
        <f t="shared" si="0"/>
        <v>8</v>
      </c>
      <c r="H14" s="9">
        <f t="shared" si="1"/>
        <v>0</v>
      </c>
      <c r="I14" s="8">
        <f t="shared" si="2"/>
        <v>8</v>
      </c>
      <c r="J14" s="9">
        <f t="shared" si="3"/>
        <v>0</v>
      </c>
      <c r="K14" s="8">
        <f t="shared" si="4"/>
        <v>8</v>
      </c>
      <c r="L14" s="9">
        <f t="shared" si="5"/>
        <v>0</v>
      </c>
    </row>
    <row r="15" spans="1:12" x14ac:dyDescent="0.35">
      <c r="D15" s="8">
        <f t="shared" si="6"/>
        <v>2029</v>
      </c>
      <c r="E15" s="8">
        <f t="shared" si="7"/>
        <v>9</v>
      </c>
      <c r="F15" s="9">
        <f t="shared" si="8"/>
        <v>0</v>
      </c>
      <c r="G15" s="8">
        <f t="shared" si="0"/>
        <v>9</v>
      </c>
      <c r="H15" s="9">
        <f t="shared" si="1"/>
        <v>0</v>
      </c>
      <c r="I15" s="8">
        <f t="shared" si="2"/>
        <v>9</v>
      </c>
      <c r="J15" s="9">
        <f t="shared" si="3"/>
        <v>0</v>
      </c>
      <c r="K15" s="8">
        <f t="shared" si="4"/>
        <v>9</v>
      </c>
      <c r="L15" s="9">
        <f t="shared" si="5"/>
        <v>0</v>
      </c>
    </row>
    <row r="16" spans="1:12" x14ac:dyDescent="0.35">
      <c r="D16" s="8">
        <f t="shared" si="6"/>
        <v>2030</v>
      </c>
      <c r="E16" s="8">
        <f t="shared" si="7"/>
        <v>10</v>
      </c>
      <c r="F16" s="9">
        <f t="shared" si="8"/>
        <v>0</v>
      </c>
      <c r="G16" s="8">
        <f t="shared" si="0"/>
        <v>10</v>
      </c>
      <c r="H16" s="9">
        <f t="shared" si="1"/>
        <v>0</v>
      </c>
      <c r="I16" s="8">
        <f t="shared" si="2"/>
        <v>10</v>
      </c>
      <c r="J16" s="9">
        <f t="shared" si="3"/>
        <v>0</v>
      </c>
      <c r="K16" s="8">
        <f t="shared" si="4"/>
        <v>10</v>
      </c>
      <c r="L16" s="9">
        <f t="shared" si="5"/>
        <v>0</v>
      </c>
    </row>
    <row r="17" spans="4:12" x14ac:dyDescent="0.35">
      <c r="D17" s="8">
        <f t="shared" si="6"/>
        <v>2031</v>
      </c>
      <c r="E17" s="8">
        <f t="shared" si="7"/>
        <v>11</v>
      </c>
      <c r="F17" s="9">
        <f t="shared" si="8"/>
        <v>0</v>
      </c>
      <c r="G17" s="8">
        <f t="shared" si="0"/>
        <v>11</v>
      </c>
      <c r="H17" s="9">
        <f t="shared" si="1"/>
        <v>0</v>
      </c>
      <c r="I17" s="8">
        <f t="shared" si="2"/>
        <v>11</v>
      </c>
      <c r="J17" s="9">
        <f t="shared" si="3"/>
        <v>0</v>
      </c>
      <c r="K17" s="8">
        <f t="shared" si="4"/>
        <v>11</v>
      </c>
      <c r="L17" s="9">
        <f t="shared" si="5"/>
        <v>0</v>
      </c>
    </row>
    <row r="18" spans="4:12" x14ac:dyDescent="0.35">
      <c r="D18" s="8">
        <f t="shared" si="6"/>
        <v>2032</v>
      </c>
      <c r="E18" s="8">
        <f t="shared" si="7"/>
        <v>12</v>
      </c>
      <c r="F18" s="9">
        <f t="shared" si="8"/>
        <v>0</v>
      </c>
      <c r="G18" s="8">
        <f t="shared" si="0"/>
        <v>12</v>
      </c>
      <c r="H18" s="9">
        <f t="shared" si="1"/>
        <v>0</v>
      </c>
      <c r="I18" s="8">
        <f t="shared" si="2"/>
        <v>12</v>
      </c>
      <c r="J18" s="9">
        <f t="shared" si="3"/>
        <v>0</v>
      </c>
      <c r="K18" s="8">
        <f t="shared" si="4"/>
        <v>12</v>
      </c>
      <c r="L18" s="9">
        <f t="shared" si="5"/>
        <v>0</v>
      </c>
    </row>
    <row r="19" spans="4:12" x14ac:dyDescent="0.35">
      <c r="D19" s="8">
        <f t="shared" si="6"/>
        <v>2033</v>
      </c>
      <c r="E19" s="8">
        <f t="shared" si="7"/>
        <v>13</v>
      </c>
      <c r="F19" s="9">
        <f t="shared" si="8"/>
        <v>0</v>
      </c>
      <c r="G19" s="8">
        <f t="shared" si="0"/>
        <v>13</v>
      </c>
      <c r="H19" s="9">
        <f t="shared" si="1"/>
        <v>0</v>
      </c>
      <c r="I19" s="8">
        <f t="shared" si="2"/>
        <v>13</v>
      </c>
      <c r="J19" s="9">
        <f t="shared" si="3"/>
        <v>0</v>
      </c>
      <c r="K19" s="8">
        <f t="shared" si="4"/>
        <v>13</v>
      </c>
      <c r="L19" s="9">
        <f t="shared" si="5"/>
        <v>0</v>
      </c>
    </row>
    <row r="20" spans="4:12" x14ac:dyDescent="0.35">
      <c r="D20" s="8">
        <f t="shared" si="6"/>
        <v>2034</v>
      </c>
      <c r="E20" s="8">
        <f t="shared" si="7"/>
        <v>14</v>
      </c>
      <c r="F20" s="9">
        <f t="shared" si="8"/>
        <v>0</v>
      </c>
      <c r="G20" s="8">
        <f t="shared" si="0"/>
        <v>14</v>
      </c>
      <c r="H20" s="9">
        <f t="shared" si="1"/>
        <v>0</v>
      </c>
      <c r="I20" s="8">
        <f t="shared" si="2"/>
        <v>14</v>
      </c>
      <c r="J20" s="9">
        <f t="shared" si="3"/>
        <v>0</v>
      </c>
      <c r="K20" s="8">
        <f t="shared" si="4"/>
        <v>14</v>
      </c>
      <c r="L20" s="9">
        <f t="shared" si="5"/>
        <v>0</v>
      </c>
    </row>
    <row r="21" spans="4:12" x14ac:dyDescent="0.35">
      <c r="D21" s="8">
        <f t="shared" si="6"/>
        <v>2035</v>
      </c>
      <c r="E21" s="8">
        <f t="shared" si="7"/>
        <v>15</v>
      </c>
      <c r="F21" s="9">
        <f t="shared" si="8"/>
        <v>0</v>
      </c>
      <c r="G21" s="8">
        <f t="shared" si="0"/>
        <v>15</v>
      </c>
      <c r="H21" s="9">
        <f t="shared" si="1"/>
        <v>0</v>
      </c>
      <c r="I21" s="8">
        <f t="shared" si="2"/>
        <v>15</v>
      </c>
      <c r="J21" s="9">
        <f t="shared" si="3"/>
        <v>0</v>
      </c>
      <c r="K21" s="8">
        <f t="shared" si="4"/>
        <v>15</v>
      </c>
      <c r="L21" s="9">
        <f t="shared" si="5"/>
        <v>0</v>
      </c>
    </row>
    <row r="22" spans="4:12" x14ac:dyDescent="0.35">
      <c r="D22" s="8">
        <f t="shared" si="6"/>
        <v>2036</v>
      </c>
      <c r="E22" s="8">
        <f t="shared" si="7"/>
        <v>16</v>
      </c>
      <c r="F22" s="9">
        <f t="shared" si="8"/>
        <v>0</v>
      </c>
      <c r="G22" s="8">
        <f t="shared" si="0"/>
        <v>16</v>
      </c>
      <c r="H22" s="9">
        <f t="shared" si="1"/>
        <v>0</v>
      </c>
      <c r="I22" s="8">
        <f t="shared" si="2"/>
        <v>16</v>
      </c>
      <c r="J22" s="9">
        <f t="shared" si="3"/>
        <v>0</v>
      </c>
      <c r="K22" s="8">
        <f t="shared" si="4"/>
        <v>16</v>
      </c>
      <c r="L22" s="9">
        <f t="shared" si="5"/>
        <v>0</v>
      </c>
    </row>
    <row r="23" spans="4:12" x14ac:dyDescent="0.35">
      <c r="D23" s="8">
        <f t="shared" si="6"/>
        <v>2037</v>
      </c>
      <c r="E23" s="8">
        <f t="shared" si="7"/>
        <v>17</v>
      </c>
      <c r="F23" s="9">
        <f t="shared" si="8"/>
        <v>2958639.1632159827</v>
      </c>
      <c r="G23" s="8">
        <f t="shared" si="0"/>
        <v>17</v>
      </c>
      <c r="H23" s="9">
        <f t="shared" si="1"/>
        <v>0</v>
      </c>
      <c r="I23" s="8">
        <f t="shared" si="2"/>
        <v>17</v>
      </c>
      <c r="J23" s="9">
        <f t="shared" si="3"/>
        <v>0</v>
      </c>
      <c r="K23" s="8">
        <f t="shared" si="4"/>
        <v>17</v>
      </c>
      <c r="L23" s="9">
        <f t="shared" si="5"/>
        <v>0</v>
      </c>
    </row>
    <row r="24" spans="4:12" x14ac:dyDescent="0.35">
      <c r="D24" s="8">
        <f t="shared" si="6"/>
        <v>2038</v>
      </c>
      <c r="E24" s="8">
        <f t="shared" si="7"/>
        <v>0</v>
      </c>
      <c r="F24" s="9">
        <f t="shared" si="8"/>
        <v>0</v>
      </c>
      <c r="G24" s="8">
        <f t="shared" si="0"/>
        <v>18</v>
      </c>
      <c r="H24" s="9">
        <f t="shared" si="1"/>
        <v>0</v>
      </c>
      <c r="I24" s="8">
        <f t="shared" si="2"/>
        <v>18</v>
      </c>
      <c r="J24" s="9">
        <f t="shared" si="3"/>
        <v>0</v>
      </c>
      <c r="K24" s="8">
        <f t="shared" si="4"/>
        <v>18</v>
      </c>
      <c r="L24" s="9">
        <f t="shared" si="5"/>
        <v>0</v>
      </c>
    </row>
    <row r="25" spans="4:12" x14ac:dyDescent="0.35">
      <c r="D25" s="8">
        <f t="shared" si="6"/>
        <v>2039</v>
      </c>
      <c r="E25" s="8">
        <f t="shared" si="7"/>
        <v>1</v>
      </c>
      <c r="F25" s="9">
        <f t="shared" si="8"/>
        <v>0</v>
      </c>
      <c r="G25" s="8">
        <f t="shared" si="0"/>
        <v>19</v>
      </c>
      <c r="H25" s="9">
        <f t="shared" si="1"/>
        <v>0</v>
      </c>
      <c r="I25" s="8">
        <f t="shared" si="2"/>
        <v>19</v>
      </c>
      <c r="J25" s="9">
        <f t="shared" si="3"/>
        <v>0</v>
      </c>
      <c r="K25" s="8">
        <f t="shared" si="4"/>
        <v>19</v>
      </c>
      <c r="L25" s="9">
        <f t="shared" si="5"/>
        <v>0</v>
      </c>
    </row>
    <row r="26" spans="4:12" x14ac:dyDescent="0.35">
      <c r="D26" s="8">
        <f t="shared" si="6"/>
        <v>2040</v>
      </c>
      <c r="E26" s="8">
        <f t="shared" si="7"/>
        <v>2</v>
      </c>
      <c r="F26" s="9">
        <f t="shared" si="8"/>
        <v>0</v>
      </c>
      <c r="G26" s="8">
        <f t="shared" si="0"/>
        <v>20</v>
      </c>
      <c r="H26" s="9">
        <f t="shared" si="1"/>
        <v>0</v>
      </c>
      <c r="I26" s="8">
        <f t="shared" si="2"/>
        <v>20</v>
      </c>
      <c r="J26" s="9">
        <f t="shared" si="3"/>
        <v>0</v>
      </c>
      <c r="K26" s="8">
        <f t="shared" si="4"/>
        <v>20</v>
      </c>
      <c r="L26" s="9">
        <f t="shared" si="5"/>
        <v>0</v>
      </c>
    </row>
    <row r="27" spans="4:12" x14ac:dyDescent="0.35">
      <c r="D27" s="8">
        <f t="shared" si="6"/>
        <v>2041</v>
      </c>
      <c r="E27" s="8">
        <f t="shared" si="7"/>
        <v>3</v>
      </c>
      <c r="F27" s="9">
        <f t="shared" si="8"/>
        <v>0</v>
      </c>
      <c r="G27" s="8">
        <f t="shared" si="0"/>
        <v>21</v>
      </c>
      <c r="H27" s="9">
        <f t="shared" si="1"/>
        <v>7899960.7812781939</v>
      </c>
      <c r="I27" s="8">
        <f t="shared" si="2"/>
        <v>21</v>
      </c>
      <c r="J27" s="9">
        <f t="shared" si="3"/>
        <v>0</v>
      </c>
      <c r="K27" s="8">
        <f t="shared" si="4"/>
        <v>21</v>
      </c>
      <c r="L27" s="9">
        <f t="shared" si="5"/>
        <v>0</v>
      </c>
    </row>
    <row r="28" spans="4:12" x14ac:dyDescent="0.35">
      <c r="D28" s="8">
        <f t="shared" si="6"/>
        <v>2042</v>
      </c>
      <c r="E28" s="8">
        <f t="shared" si="7"/>
        <v>4</v>
      </c>
      <c r="F28" s="9">
        <f t="shared" si="8"/>
        <v>0</v>
      </c>
      <c r="G28" s="8">
        <f t="shared" si="0"/>
        <v>0</v>
      </c>
      <c r="H28" s="9">
        <f t="shared" si="1"/>
        <v>0</v>
      </c>
      <c r="I28" s="8">
        <f t="shared" si="2"/>
        <v>22</v>
      </c>
      <c r="J28" s="9">
        <f t="shared" si="3"/>
        <v>0</v>
      </c>
      <c r="K28" s="8">
        <f t="shared" si="4"/>
        <v>22</v>
      </c>
      <c r="L28" s="9">
        <f t="shared" si="5"/>
        <v>0</v>
      </c>
    </row>
    <row r="29" spans="4:12" x14ac:dyDescent="0.35">
      <c r="D29" s="8">
        <f t="shared" si="6"/>
        <v>2043</v>
      </c>
      <c r="E29" s="8">
        <f t="shared" si="7"/>
        <v>5</v>
      </c>
      <c r="F29" s="9">
        <f t="shared" si="8"/>
        <v>0</v>
      </c>
      <c r="G29" s="8">
        <f t="shared" si="0"/>
        <v>1</v>
      </c>
      <c r="H29" s="9">
        <f t="shared" si="1"/>
        <v>0</v>
      </c>
      <c r="I29" s="8">
        <f t="shared" si="2"/>
        <v>23</v>
      </c>
      <c r="J29" s="9">
        <f t="shared" si="3"/>
        <v>0</v>
      </c>
      <c r="K29" s="8">
        <f t="shared" si="4"/>
        <v>23</v>
      </c>
      <c r="L29" s="9">
        <f t="shared" si="5"/>
        <v>0</v>
      </c>
    </row>
    <row r="30" spans="4:12" x14ac:dyDescent="0.35">
      <c r="D30" s="8">
        <f t="shared" si="6"/>
        <v>2044</v>
      </c>
      <c r="E30" s="8">
        <f t="shared" si="7"/>
        <v>6</v>
      </c>
      <c r="F30" s="9">
        <f t="shared" si="8"/>
        <v>0</v>
      </c>
      <c r="G30" s="8">
        <f t="shared" si="0"/>
        <v>2</v>
      </c>
      <c r="H30" s="9">
        <f t="shared" si="1"/>
        <v>0</v>
      </c>
      <c r="I30" s="8">
        <f t="shared" si="2"/>
        <v>24</v>
      </c>
      <c r="J30" s="9">
        <f t="shared" si="3"/>
        <v>0</v>
      </c>
      <c r="K30" s="8">
        <f t="shared" si="4"/>
        <v>24</v>
      </c>
      <c r="L30" s="9">
        <f t="shared" si="5"/>
        <v>0</v>
      </c>
    </row>
    <row r="31" spans="4:12" x14ac:dyDescent="0.35">
      <c r="D31" s="8">
        <f t="shared" si="6"/>
        <v>2045</v>
      </c>
      <c r="E31" s="8">
        <f t="shared" si="7"/>
        <v>7</v>
      </c>
      <c r="F31" s="9">
        <f t="shared" si="8"/>
        <v>0</v>
      </c>
      <c r="G31" s="8">
        <f t="shared" si="0"/>
        <v>3</v>
      </c>
      <c r="H31" s="9">
        <f t="shared" si="1"/>
        <v>0</v>
      </c>
      <c r="I31" s="8">
        <f t="shared" si="2"/>
        <v>25</v>
      </c>
      <c r="J31" s="9">
        <f t="shared" si="3"/>
        <v>0</v>
      </c>
      <c r="K31" s="8">
        <f t="shared" si="4"/>
        <v>25</v>
      </c>
      <c r="L31" s="9">
        <f t="shared" si="5"/>
        <v>0</v>
      </c>
    </row>
    <row r="32" spans="4:12" x14ac:dyDescent="0.35">
      <c r="D32" s="8">
        <f t="shared" si="6"/>
        <v>2046</v>
      </c>
      <c r="E32" s="8">
        <f t="shared" si="7"/>
        <v>8</v>
      </c>
      <c r="F32" s="9">
        <f t="shared" si="8"/>
        <v>0</v>
      </c>
      <c r="G32" s="8">
        <f t="shared" si="0"/>
        <v>4</v>
      </c>
      <c r="H32" s="9">
        <f t="shared" si="1"/>
        <v>0</v>
      </c>
      <c r="I32" s="8">
        <f t="shared" si="2"/>
        <v>26</v>
      </c>
      <c r="J32" s="9">
        <f t="shared" si="3"/>
        <v>0</v>
      </c>
      <c r="K32" s="8">
        <f t="shared" si="4"/>
        <v>26</v>
      </c>
      <c r="L32" s="9">
        <f t="shared" si="5"/>
        <v>0</v>
      </c>
    </row>
    <row r="33" spans="4:12" x14ac:dyDescent="0.35">
      <c r="D33" s="8">
        <f t="shared" si="6"/>
        <v>2047</v>
      </c>
      <c r="E33" s="8">
        <f t="shared" si="7"/>
        <v>9</v>
      </c>
      <c r="F33" s="9">
        <f t="shared" si="8"/>
        <v>0</v>
      </c>
      <c r="G33" s="8">
        <f t="shared" si="0"/>
        <v>5</v>
      </c>
      <c r="H33" s="9">
        <f t="shared" si="1"/>
        <v>0</v>
      </c>
      <c r="I33" s="8">
        <f t="shared" si="2"/>
        <v>27</v>
      </c>
      <c r="J33" s="9">
        <f t="shared" si="3"/>
        <v>0</v>
      </c>
      <c r="K33" s="8">
        <f t="shared" si="4"/>
        <v>27</v>
      </c>
      <c r="L33" s="9">
        <f t="shared" si="5"/>
        <v>0</v>
      </c>
    </row>
    <row r="34" spans="4:12" x14ac:dyDescent="0.35">
      <c r="D34" s="8">
        <f t="shared" si="6"/>
        <v>2048</v>
      </c>
      <c r="E34" s="8">
        <f t="shared" si="7"/>
        <v>10</v>
      </c>
      <c r="F34" s="9">
        <f t="shared" si="8"/>
        <v>0</v>
      </c>
      <c r="G34" s="8">
        <f t="shared" si="0"/>
        <v>6</v>
      </c>
      <c r="H34" s="9">
        <f t="shared" si="1"/>
        <v>0</v>
      </c>
      <c r="I34" s="8">
        <f t="shared" si="2"/>
        <v>28</v>
      </c>
      <c r="J34" s="9">
        <f t="shared" si="3"/>
        <v>0</v>
      </c>
      <c r="K34" s="8">
        <f t="shared" si="4"/>
        <v>28</v>
      </c>
      <c r="L34" s="9">
        <f t="shared" si="5"/>
        <v>0</v>
      </c>
    </row>
    <row r="35" spans="4:12" x14ac:dyDescent="0.35">
      <c r="D35" s="8">
        <f t="shared" si="6"/>
        <v>2049</v>
      </c>
      <c r="E35" s="8">
        <f t="shared" si="7"/>
        <v>11</v>
      </c>
      <c r="F35" s="9">
        <f t="shared" si="8"/>
        <v>0</v>
      </c>
      <c r="G35" s="8">
        <f t="shared" si="0"/>
        <v>7</v>
      </c>
      <c r="H35" s="9">
        <f t="shared" si="1"/>
        <v>0</v>
      </c>
      <c r="I35" s="8">
        <f t="shared" si="2"/>
        <v>29</v>
      </c>
      <c r="J35" s="9">
        <f t="shared" si="3"/>
        <v>0</v>
      </c>
      <c r="K35" s="8">
        <f t="shared" si="4"/>
        <v>29</v>
      </c>
      <c r="L35" s="9">
        <f t="shared" si="5"/>
        <v>0</v>
      </c>
    </row>
    <row r="36" spans="4:12" x14ac:dyDescent="0.35">
      <c r="D36" s="8">
        <f t="shared" si="6"/>
        <v>2050</v>
      </c>
      <c r="E36" s="8">
        <f t="shared" si="7"/>
        <v>12</v>
      </c>
      <c r="F36" s="9">
        <f t="shared" si="8"/>
        <v>0</v>
      </c>
      <c r="G36" s="8">
        <f t="shared" si="0"/>
        <v>8</v>
      </c>
      <c r="H36" s="9">
        <f t="shared" si="1"/>
        <v>0</v>
      </c>
      <c r="I36" s="8">
        <f t="shared" si="2"/>
        <v>30</v>
      </c>
      <c r="J36" s="9">
        <f t="shared" si="3"/>
        <v>0</v>
      </c>
      <c r="K36" s="8">
        <f t="shared" si="4"/>
        <v>30</v>
      </c>
      <c r="L36" s="9">
        <f t="shared" si="5"/>
        <v>0</v>
      </c>
    </row>
    <row r="37" spans="4:12" x14ac:dyDescent="0.35">
      <c r="D37" s="8">
        <f t="shared" si="6"/>
        <v>2051</v>
      </c>
      <c r="E37" s="8">
        <f t="shared" si="7"/>
        <v>13</v>
      </c>
      <c r="F37" s="9">
        <f t="shared" si="8"/>
        <v>0</v>
      </c>
      <c r="G37" s="8">
        <f t="shared" si="0"/>
        <v>9</v>
      </c>
      <c r="H37" s="9">
        <f t="shared" si="1"/>
        <v>0</v>
      </c>
      <c r="I37" s="8">
        <f t="shared" si="2"/>
        <v>31</v>
      </c>
      <c r="J37" s="9">
        <f t="shared" si="3"/>
        <v>0</v>
      </c>
      <c r="K37" s="8">
        <f t="shared" si="4"/>
        <v>31</v>
      </c>
      <c r="L37" s="9">
        <f t="shared" si="5"/>
        <v>0</v>
      </c>
    </row>
    <row r="38" spans="4:12" x14ac:dyDescent="0.35">
      <c r="D38" s="8">
        <f t="shared" si="6"/>
        <v>2052</v>
      </c>
      <c r="E38" s="8">
        <f t="shared" si="7"/>
        <v>14</v>
      </c>
      <c r="F38" s="9">
        <f t="shared" si="8"/>
        <v>0</v>
      </c>
      <c r="G38" s="8">
        <f t="shared" si="0"/>
        <v>10</v>
      </c>
      <c r="H38" s="9">
        <f t="shared" si="1"/>
        <v>0</v>
      </c>
      <c r="I38" s="8">
        <f t="shared" si="2"/>
        <v>32</v>
      </c>
      <c r="J38" s="9">
        <f t="shared" si="3"/>
        <v>0</v>
      </c>
      <c r="K38" s="8">
        <f t="shared" si="4"/>
        <v>32</v>
      </c>
      <c r="L38" s="9">
        <f t="shared" si="5"/>
        <v>0</v>
      </c>
    </row>
    <row r="39" spans="4:12" x14ac:dyDescent="0.35">
      <c r="D39" s="8">
        <f t="shared" ref="D39:D70" si="9">IF(OR(D38=$B$9, D38=0), 0, D38+1)</f>
        <v>2053</v>
      </c>
      <c r="E39" s="8">
        <f t="shared" si="7"/>
        <v>15</v>
      </c>
      <c r="F39" s="9">
        <f t="shared" si="8"/>
        <v>0</v>
      </c>
      <c r="G39" s="8">
        <f t="shared" si="0"/>
        <v>11</v>
      </c>
      <c r="H39" s="9">
        <f t="shared" si="1"/>
        <v>0</v>
      </c>
      <c r="I39" s="8">
        <f t="shared" si="2"/>
        <v>33</v>
      </c>
      <c r="J39" s="9">
        <f t="shared" si="3"/>
        <v>0</v>
      </c>
      <c r="K39" s="8">
        <f t="shared" si="4"/>
        <v>33</v>
      </c>
      <c r="L39" s="9">
        <f t="shared" si="5"/>
        <v>0</v>
      </c>
    </row>
    <row r="40" spans="4:12" x14ac:dyDescent="0.35">
      <c r="D40" s="8">
        <f t="shared" si="9"/>
        <v>2054</v>
      </c>
      <c r="E40" s="8">
        <f t="shared" si="7"/>
        <v>16</v>
      </c>
      <c r="F40" s="9">
        <f t="shared" si="8"/>
        <v>0</v>
      </c>
      <c r="G40" s="8">
        <f t="shared" si="0"/>
        <v>12</v>
      </c>
      <c r="H40" s="9">
        <f t="shared" si="1"/>
        <v>0</v>
      </c>
      <c r="I40" s="8">
        <f t="shared" si="2"/>
        <v>34</v>
      </c>
      <c r="J40" s="9">
        <f t="shared" si="3"/>
        <v>0</v>
      </c>
      <c r="K40" s="8">
        <f t="shared" si="4"/>
        <v>34</v>
      </c>
      <c r="L40" s="9">
        <f t="shared" si="5"/>
        <v>0</v>
      </c>
    </row>
    <row r="41" spans="4:12" x14ac:dyDescent="0.35">
      <c r="D41" s="8">
        <f t="shared" si="9"/>
        <v>2055</v>
      </c>
      <c r="E41" s="8">
        <f t="shared" si="7"/>
        <v>17</v>
      </c>
      <c r="F41" s="9">
        <f t="shared" si="8"/>
        <v>875354.56981153693</v>
      </c>
      <c r="G41" s="8">
        <f t="shared" si="0"/>
        <v>13</v>
      </c>
      <c r="H41" s="9">
        <f t="shared" si="1"/>
        <v>0</v>
      </c>
      <c r="I41" s="8">
        <f t="shared" si="2"/>
        <v>35</v>
      </c>
      <c r="J41" s="9">
        <f t="shared" si="3"/>
        <v>0</v>
      </c>
      <c r="K41" s="8">
        <f t="shared" si="4"/>
        <v>35</v>
      </c>
      <c r="L41" s="9">
        <f t="shared" si="5"/>
        <v>0</v>
      </c>
    </row>
    <row r="42" spans="4:12" x14ac:dyDescent="0.35">
      <c r="D42" s="8">
        <f t="shared" si="9"/>
        <v>2056</v>
      </c>
      <c r="E42" s="8">
        <f t="shared" si="7"/>
        <v>0</v>
      </c>
      <c r="F42" s="9">
        <f t="shared" si="8"/>
        <v>0</v>
      </c>
      <c r="G42" s="8">
        <f t="shared" si="0"/>
        <v>14</v>
      </c>
      <c r="H42" s="9">
        <f t="shared" si="1"/>
        <v>0</v>
      </c>
      <c r="I42" s="8">
        <f t="shared" si="2"/>
        <v>36</v>
      </c>
      <c r="J42" s="9">
        <f t="shared" si="3"/>
        <v>0</v>
      </c>
      <c r="K42" s="8">
        <f t="shared" si="4"/>
        <v>36</v>
      </c>
      <c r="L42" s="9">
        <f t="shared" si="5"/>
        <v>0</v>
      </c>
    </row>
    <row r="43" spans="4:12" x14ac:dyDescent="0.35">
      <c r="D43" s="8">
        <f t="shared" si="9"/>
        <v>2057</v>
      </c>
      <c r="E43" s="8">
        <f t="shared" si="7"/>
        <v>1</v>
      </c>
      <c r="F43" s="9">
        <f t="shared" si="8"/>
        <v>0</v>
      </c>
      <c r="G43" s="8">
        <f t="shared" si="0"/>
        <v>15</v>
      </c>
      <c r="H43" s="9">
        <f t="shared" si="1"/>
        <v>0</v>
      </c>
      <c r="I43" s="8">
        <f t="shared" si="2"/>
        <v>37</v>
      </c>
      <c r="J43" s="9">
        <f t="shared" si="3"/>
        <v>0</v>
      </c>
      <c r="K43" s="8">
        <f t="shared" si="4"/>
        <v>37</v>
      </c>
      <c r="L43" s="9">
        <f t="shared" si="5"/>
        <v>0</v>
      </c>
    </row>
    <row r="44" spans="4:12" x14ac:dyDescent="0.35">
      <c r="D44" s="8">
        <f t="shared" si="9"/>
        <v>2058</v>
      </c>
      <c r="E44" s="8">
        <f t="shared" si="7"/>
        <v>2</v>
      </c>
      <c r="F44" s="9">
        <f t="shared" si="8"/>
        <v>0</v>
      </c>
      <c r="G44" s="8">
        <f t="shared" si="0"/>
        <v>16</v>
      </c>
      <c r="H44" s="9">
        <f t="shared" si="1"/>
        <v>0</v>
      </c>
      <c r="I44" s="8">
        <f t="shared" si="2"/>
        <v>38</v>
      </c>
      <c r="J44" s="9">
        <f t="shared" si="3"/>
        <v>0</v>
      </c>
      <c r="K44" s="8">
        <f t="shared" si="4"/>
        <v>38</v>
      </c>
      <c r="L44" s="9">
        <f t="shared" si="5"/>
        <v>0</v>
      </c>
    </row>
    <row r="45" spans="4:12" x14ac:dyDescent="0.35">
      <c r="D45" s="8">
        <f t="shared" si="9"/>
        <v>2059</v>
      </c>
      <c r="E45" s="8">
        <f t="shared" si="7"/>
        <v>3</v>
      </c>
      <c r="F45" s="9">
        <f t="shared" si="8"/>
        <v>0</v>
      </c>
      <c r="G45" s="8">
        <f t="shared" si="0"/>
        <v>17</v>
      </c>
      <c r="H45" s="9">
        <f t="shared" si="1"/>
        <v>0</v>
      </c>
      <c r="I45" s="8">
        <f t="shared" si="2"/>
        <v>39</v>
      </c>
      <c r="J45" s="9">
        <f t="shared" si="3"/>
        <v>0</v>
      </c>
      <c r="K45" s="8">
        <f t="shared" si="4"/>
        <v>39</v>
      </c>
      <c r="L45" s="9">
        <f t="shared" si="5"/>
        <v>0</v>
      </c>
    </row>
    <row r="46" spans="4:12" x14ac:dyDescent="0.35">
      <c r="D46" s="8">
        <f t="shared" si="9"/>
        <v>2060</v>
      </c>
      <c r="E46" s="8">
        <f t="shared" si="7"/>
        <v>4</v>
      </c>
      <c r="F46" s="9">
        <f t="shared" si="8"/>
        <v>0</v>
      </c>
      <c r="G46" s="8">
        <f t="shared" si="0"/>
        <v>18</v>
      </c>
      <c r="H46" s="9">
        <f t="shared" si="1"/>
        <v>0</v>
      </c>
      <c r="I46" s="8">
        <f t="shared" si="2"/>
        <v>40</v>
      </c>
      <c r="J46" s="9">
        <f t="shared" si="3"/>
        <v>0</v>
      </c>
      <c r="K46" s="8">
        <f t="shared" si="4"/>
        <v>40</v>
      </c>
      <c r="L46" s="9">
        <f t="shared" si="5"/>
        <v>0</v>
      </c>
    </row>
    <row r="47" spans="4:12" x14ac:dyDescent="0.35">
      <c r="D47" s="8">
        <f t="shared" si="9"/>
        <v>2061</v>
      </c>
      <c r="E47" s="8">
        <f t="shared" si="7"/>
        <v>5</v>
      </c>
      <c r="F47" s="9">
        <f t="shared" si="8"/>
        <v>0</v>
      </c>
      <c r="G47" s="8">
        <f t="shared" si="0"/>
        <v>19</v>
      </c>
      <c r="H47" s="9">
        <f t="shared" si="1"/>
        <v>0</v>
      </c>
      <c r="I47" s="8">
        <f t="shared" si="2"/>
        <v>41</v>
      </c>
      <c r="J47" s="9">
        <f t="shared" si="3"/>
        <v>0</v>
      </c>
      <c r="K47" s="8">
        <f t="shared" si="4"/>
        <v>41</v>
      </c>
      <c r="L47" s="9">
        <f t="shared" si="5"/>
        <v>0</v>
      </c>
    </row>
    <row r="48" spans="4:12" x14ac:dyDescent="0.35">
      <c r="D48" s="8">
        <f t="shared" si="9"/>
        <v>2062</v>
      </c>
      <c r="E48" s="8">
        <f t="shared" si="7"/>
        <v>6</v>
      </c>
      <c r="F48" s="9">
        <f t="shared" si="8"/>
        <v>0</v>
      </c>
      <c r="G48" s="8">
        <f t="shared" si="0"/>
        <v>20</v>
      </c>
      <c r="H48" s="9">
        <f t="shared" si="1"/>
        <v>0</v>
      </c>
      <c r="I48" s="8">
        <f t="shared" si="2"/>
        <v>42</v>
      </c>
      <c r="J48" s="9">
        <f t="shared" si="3"/>
        <v>0</v>
      </c>
      <c r="K48" s="8">
        <f t="shared" si="4"/>
        <v>42</v>
      </c>
      <c r="L48" s="9">
        <f t="shared" si="5"/>
        <v>0</v>
      </c>
    </row>
    <row r="49" spans="4:12" x14ac:dyDescent="0.35">
      <c r="D49" s="8">
        <f t="shared" si="9"/>
        <v>2063</v>
      </c>
      <c r="E49" s="8">
        <f t="shared" si="7"/>
        <v>7</v>
      </c>
      <c r="F49" s="9">
        <f t="shared" si="8"/>
        <v>0</v>
      </c>
      <c r="G49" s="8">
        <f t="shared" si="0"/>
        <v>21</v>
      </c>
      <c r="H49" s="9">
        <f t="shared" si="1"/>
        <v>1783125.1527352449</v>
      </c>
      <c r="I49" s="8">
        <f t="shared" si="2"/>
        <v>43</v>
      </c>
      <c r="J49" s="9">
        <f t="shared" si="3"/>
        <v>0</v>
      </c>
      <c r="K49" s="8">
        <f t="shared" si="4"/>
        <v>43</v>
      </c>
      <c r="L49" s="9">
        <f t="shared" si="5"/>
        <v>0</v>
      </c>
    </row>
    <row r="50" spans="4:12" x14ac:dyDescent="0.35">
      <c r="D50" s="8">
        <f t="shared" si="9"/>
        <v>2064</v>
      </c>
      <c r="E50" s="8">
        <f t="shared" si="7"/>
        <v>8</v>
      </c>
      <c r="F50" s="9">
        <f t="shared" si="8"/>
        <v>0</v>
      </c>
      <c r="G50" s="8">
        <f t="shared" si="0"/>
        <v>0</v>
      </c>
      <c r="H50" s="9">
        <f t="shared" si="1"/>
        <v>0</v>
      </c>
      <c r="I50" s="8">
        <f t="shared" si="2"/>
        <v>44</v>
      </c>
      <c r="J50" s="9">
        <f t="shared" si="3"/>
        <v>0</v>
      </c>
      <c r="K50" s="8">
        <f t="shared" si="4"/>
        <v>44</v>
      </c>
      <c r="L50" s="9">
        <f t="shared" si="5"/>
        <v>0</v>
      </c>
    </row>
    <row r="51" spans="4:12" x14ac:dyDescent="0.35">
      <c r="D51" s="8">
        <f t="shared" si="9"/>
        <v>2065</v>
      </c>
      <c r="E51" s="8">
        <f t="shared" si="7"/>
        <v>9</v>
      </c>
      <c r="F51" s="9">
        <f t="shared" si="8"/>
        <v>0</v>
      </c>
      <c r="G51" s="8">
        <f t="shared" si="0"/>
        <v>1</v>
      </c>
      <c r="H51" s="9">
        <f t="shared" si="1"/>
        <v>0</v>
      </c>
      <c r="I51" s="8">
        <f t="shared" si="2"/>
        <v>45</v>
      </c>
      <c r="J51" s="9">
        <f t="shared" si="3"/>
        <v>0</v>
      </c>
      <c r="K51" s="8">
        <f t="shared" si="4"/>
        <v>45</v>
      </c>
      <c r="L51" s="9">
        <f t="shared" si="5"/>
        <v>0</v>
      </c>
    </row>
    <row r="52" spans="4:12" x14ac:dyDescent="0.35">
      <c r="D52" s="8">
        <f t="shared" si="9"/>
        <v>2066</v>
      </c>
      <c r="E52" s="8">
        <f t="shared" si="7"/>
        <v>10</v>
      </c>
      <c r="F52" s="9">
        <f t="shared" si="8"/>
        <v>0</v>
      </c>
      <c r="G52" s="8">
        <f t="shared" si="0"/>
        <v>2</v>
      </c>
      <c r="H52" s="9">
        <f t="shared" si="1"/>
        <v>0</v>
      </c>
      <c r="I52" s="8">
        <f t="shared" si="2"/>
        <v>46</v>
      </c>
      <c r="J52" s="9">
        <f t="shared" si="3"/>
        <v>0</v>
      </c>
      <c r="K52" s="8">
        <f t="shared" si="4"/>
        <v>46</v>
      </c>
      <c r="L52" s="9">
        <f t="shared" si="5"/>
        <v>0</v>
      </c>
    </row>
    <row r="53" spans="4:12" x14ac:dyDescent="0.35">
      <c r="D53" s="8">
        <f t="shared" si="9"/>
        <v>2067</v>
      </c>
      <c r="E53" s="8">
        <f t="shared" si="7"/>
        <v>11</v>
      </c>
      <c r="F53" s="9">
        <f t="shared" si="8"/>
        <v>0</v>
      </c>
      <c r="G53" s="8">
        <f t="shared" si="0"/>
        <v>3</v>
      </c>
      <c r="H53" s="9">
        <f t="shared" si="1"/>
        <v>0</v>
      </c>
      <c r="I53" s="8">
        <f t="shared" si="2"/>
        <v>47</v>
      </c>
      <c r="J53" s="9">
        <f t="shared" si="3"/>
        <v>0</v>
      </c>
      <c r="K53" s="8">
        <f t="shared" si="4"/>
        <v>47</v>
      </c>
      <c r="L53" s="9">
        <f t="shared" si="5"/>
        <v>0</v>
      </c>
    </row>
    <row r="54" spans="4:12" x14ac:dyDescent="0.35">
      <c r="D54" s="8">
        <f t="shared" si="9"/>
        <v>2068</v>
      </c>
      <c r="E54" s="8">
        <f t="shared" si="7"/>
        <v>12</v>
      </c>
      <c r="F54" s="9">
        <f t="shared" si="8"/>
        <v>0</v>
      </c>
      <c r="G54" s="8">
        <f t="shared" si="0"/>
        <v>4</v>
      </c>
      <c r="H54" s="9">
        <f t="shared" si="1"/>
        <v>0</v>
      </c>
      <c r="I54" s="8">
        <f t="shared" si="2"/>
        <v>48</v>
      </c>
      <c r="J54" s="9">
        <f t="shared" si="3"/>
        <v>0</v>
      </c>
      <c r="K54" s="8">
        <f t="shared" si="4"/>
        <v>48</v>
      </c>
      <c r="L54" s="9">
        <f t="shared" si="5"/>
        <v>0</v>
      </c>
    </row>
    <row r="55" spans="4:12" x14ac:dyDescent="0.35">
      <c r="D55" s="8">
        <f t="shared" si="9"/>
        <v>2069</v>
      </c>
      <c r="E55" s="8">
        <f t="shared" si="7"/>
        <v>13</v>
      </c>
      <c r="F55" s="9">
        <f t="shared" si="8"/>
        <v>0</v>
      </c>
      <c r="G55" s="8">
        <f t="shared" si="0"/>
        <v>5</v>
      </c>
      <c r="H55" s="9">
        <f t="shared" si="1"/>
        <v>0</v>
      </c>
      <c r="I55" s="8">
        <f t="shared" si="2"/>
        <v>49</v>
      </c>
      <c r="J55" s="9">
        <f t="shared" si="3"/>
        <v>0</v>
      </c>
      <c r="K55" s="8">
        <f t="shared" si="4"/>
        <v>49</v>
      </c>
      <c r="L55" s="9">
        <f t="shared" si="5"/>
        <v>0</v>
      </c>
    </row>
    <row r="56" spans="4:12" x14ac:dyDescent="0.35">
      <c r="D56" s="8">
        <f t="shared" si="9"/>
        <v>2070</v>
      </c>
      <c r="E56" s="8">
        <f t="shared" si="7"/>
        <v>14</v>
      </c>
      <c r="F56" s="9">
        <f t="shared" si="8"/>
        <v>0</v>
      </c>
      <c r="G56" s="8">
        <f t="shared" si="0"/>
        <v>6</v>
      </c>
      <c r="H56" s="9">
        <f t="shared" si="1"/>
        <v>0</v>
      </c>
      <c r="I56" s="8">
        <f t="shared" si="2"/>
        <v>50</v>
      </c>
      <c r="J56" s="9">
        <f t="shared" si="3"/>
        <v>0</v>
      </c>
      <c r="K56" s="8">
        <f t="shared" si="4"/>
        <v>50</v>
      </c>
      <c r="L56" s="9">
        <f t="shared" si="5"/>
        <v>0</v>
      </c>
    </row>
    <row r="57" spans="4:12" x14ac:dyDescent="0.35">
      <c r="D57" s="8">
        <f t="shared" si="9"/>
        <v>2071</v>
      </c>
      <c r="E57" s="8">
        <f t="shared" si="7"/>
        <v>15</v>
      </c>
      <c r="F57" s="9">
        <f t="shared" si="8"/>
        <v>0</v>
      </c>
      <c r="G57" s="8">
        <f t="shared" si="0"/>
        <v>7</v>
      </c>
      <c r="H57" s="9">
        <f t="shared" si="1"/>
        <v>0</v>
      </c>
      <c r="I57" s="8">
        <f t="shared" si="2"/>
        <v>51</v>
      </c>
      <c r="J57" s="9">
        <f t="shared" si="3"/>
        <v>0</v>
      </c>
      <c r="K57" s="8">
        <f t="shared" si="4"/>
        <v>51</v>
      </c>
      <c r="L57" s="9">
        <f t="shared" si="5"/>
        <v>0</v>
      </c>
    </row>
    <row r="58" spans="4:12" x14ac:dyDescent="0.35">
      <c r="D58" s="8">
        <f t="shared" si="9"/>
        <v>2072</v>
      </c>
      <c r="E58" s="8">
        <f t="shared" si="7"/>
        <v>16</v>
      </c>
      <c r="F58" s="9">
        <f t="shared" si="8"/>
        <v>0</v>
      </c>
      <c r="G58" s="8">
        <f t="shared" si="0"/>
        <v>8</v>
      </c>
      <c r="H58" s="9">
        <f t="shared" si="1"/>
        <v>0</v>
      </c>
      <c r="I58" s="8">
        <f t="shared" si="2"/>
        <v>52</v>
      </c>
      <c r="J58" s="9">
        <f t="shared" si="3"/>
        <v>0</v>
      </c>
      <c r="K58" s="8">
        <f t="shared" si="4"/>
        <v>52</v>
      </c>
      <c r="L58" s="9">
        <f t="shared" si="5"/>
        <v>0</v>
      </c>
    </row>
    <row r="59" spans="4:12" x14ac:dyDescent="0.35">
      <c r="D59" s="8">
        <f t="shared" si="9"/>
        <v>2073</v>
      </c>
      <c r="E59" s="8">
        <f t="shared" si="7"/>
        <v>17</v>
      </c>
      <c r="F59" s="9">
        <f t="shared" si="8"/>
        <v>258985.83119444922</v>
      </c>
      <c r="G59" s="8">
        <f t="shared" si="0"/>
        <v>9</v>
      </c>
      <c r="H59" s="9">
        <f t="shared" si="1"/>
        <v>0</v>
      </c>
      <c r="I59" s="8">
        <f t="shared" si="2"/>
        <v>53</v>
      </c>
      <c r="J59" s="9">
        <f t="shared" si="3"/>
        <v>0</v>
      </c>
      <c r="K59" s="8">
        <f t="shared" si="4"/>
        <v>53</v>
      </c>
      <c r="L59" s="9">
        <f t="shared" si="5"/>
        <v>0</v>
      </c>
    </row>
    <row r="60" spans="4:12" x14ac:dyDescent="0.35">
      <c r="D60" s="8">
        <f t="shared" si="9"/>
        <v>2074</v>
      </c>
      <c r="E60" s="8">
        <f t="shared" si="7"/>
        <v>0</v>
      </c>
      <c r="F60" s="9">
        <f t="shared" si="8"/>
        <v>0</v>
      </c>
      <c r="G60" s="8">
        <f t="shared" si="0"/>
        <v>10</v>
      </c>
      <c r="H60" s="9">
        <f t="shared" si="1"/>
        <v>0</v>
      </c>
      <c r="I60" s="8">
        <f t="shared" si="2"/>
        <v>54</v>
      </c>
      <c r="J60" s="9">
        <f t="shared" si="3"/>
        <v>0</v>
      </c>
      <c r="K60" s="8">
        <f t="shared" si="4"/>
        <v>54</v>
      </c>
      <c r="L60" s="9">
        <f t="shared" si="5"/>
        <v>0</v>
      </c>
    </row>
    <row r="61" spans="4:12" x14ac:dyDescent="0.35">
      <c r="D61" s="8">
        <f t="shared" si="9"/>
        <v>2075</v>
      </c>
      <c r="E61" s="8">
        <f>IF((E60=$E$3),0,IF(D61&gt;0,E60+1,0))</f>
        <v>1</v>
      </c>
      <c r="F61" s="9">
        <f t="shared" si="8"/>
        <v>0</v>
      </c>
      <c r="G61" s="8">
        <f>IF((G60=G$3),0,IF($D61&gt;0,G60+1,0))</f>
        <v>11</v>
      </c>
      <c r="H61" s="9">
        <f t="shared" si="1"/>
        <v>0</v>
      </c>
      <c r="I61" s="8">
        <f t="shared" si="2"/>
        <v>55</v>
      </c>
      <c r="J61" s="9">
        <f t="shared" si="3"/>
        <v>2262082.550392604</v>
      </c>
      <c r="K61" s="8">
        <f t="shared" si="4"/>
        <v>55</v>
      </c>
      <c r="L61" s="9">
        <f t="shared" si="5"/>
        <v>2262082.550392604</v>
      </c>
    </row>
    <row r="62" spans="4:12" x14ac:dyDescent="0.35">
      <c r="D62" s="8">
        <f t="shared" si="9"/>
        <v>0</v>
      </c>
      <c r="E62" s="8">
        <f t="shared" ref="E62:E105" si="10">IF((E61=$E$3),0,IF(D62&gt;0,E61+1,0))</f>
        <v>0</v>
      </c>
      <c r="F62" s="9">
        <f t="shared" si="8"/>
        <v>0</v>
      </c>
      <c r="G62" s="8">
        <f t="shared" si="0"/>
        <v>0</v>
      </c>
      <c r="H62" s="9">
        <f t="shared" si="1"/>
        <v>0</v>
      </c>
      <c r="I62" s="8">
        <f t="shared" si="2"/>
        <v>0</v>
      </c>
      <c r="J62" s="9">
        <f t="shared" si="3"/>
        <v>0</v>
      </c>
      <c r="K62" s="8">
        <f t="shared" si="4"/>
        <v>0</v>
      </c>
      <c r="L62" s="9">
        <f t="shared" si="5"/>
        <v>0</v>
      </c>
    </row>
    <row r="63" spans="4:12" x14ac:dyDescent="0.35">
      <c r="D63" s="8">
        <f t="shared" si="9"/>
        <v>0</v>
      </c>
      <c r="E63" s="8">
        <f t="shared" si="10"/>
        <v>0</v>
      </c>
      <c r="F63" s="9">
        <f t="shared" si="8"/>
        <v>0</v>
      </c>
      <c r="G63" s="8">
        <f t="shared" si="0"/>
        <v>0</v>
      </c>
      <c r="H63" s="9">
        <f t="shared" si="1"/>
        <v>0</v>
      </c>
      <c r="I63" s="8">
        <f t="shared" si="2"/>
        <v>0</v>
      </c>
      <c r="J63" s="9">
        <f t="shared" si="3"/>
        <v>0</v>
      </c>
      <c r="K63" s="8">
        <f t="shared" si="4"/>
        <v>0</v>
      </c>
      <c r="L63" s="9">
        <f t="shared" si="5"/>
        <v>0</v>
      </c>
    </row>
    <row r="64" spans="4:12" x14ac:dyDescent="0.35">
      <c r="D64" s="8">
        <f t="shared" si="9"/>
        <v>0</v>
      </c>
      <c r="E64" s="8">
        <f t="shared" si="10"/>
        <v>0</v>
      </c>
      <c r="F64" s="9">
        <f t="shared" si="8"/>
        <v>0</v>
      </c>
      <c r="G64" s="8">
        <f t="shared" si="0"/>
        <v>0</v>
      </c>
      <c r="H64" s="9">
        <f t="shared" si="1"/>
        <v>0</v>
      </c>
      <c r="I64" s="8">
        <f t="shared" si="2"/>
        <v>0</v>
      </c>
      <c r="J64" s="9">
        <f t="shared" si="3"/>
        <v>0</v>
      </c>
      <c r="K64" s="8">
        <f t="shared" si="4"/>
        <v>0</v>
      </c>
      <c r="L64" s="9">
        <f t="shared" si="5"/>
        <v>0</v>
      </c>
    </row>
    <row r="65" spans="4:12" x14ac:dyDescent="0.35">
      <c r="D65" s="8">
        <f t="shared" si="9"/>
        <v>0</v>
      </c>
      <c r="E65" s="8">
        <f t="shared" si="10"/>
        <v>0</v>
      </c>
      <c r="F65" s="9">
        <f t="shared" si="8"/>
        <v>0</v>
      </c>
      <c r="G65" s="8">
        <f t="shared" si="0"/>
        <v>0</v>
      </c>
      <c r="H65" s="9">
        <f t="shared" si="1"/>
        <v>0</v>
      </c>
      <c r="I65" s="8">
        <f t="shared" si="2"/>
        <v>0</v>
      </c>
      <c r="J65" s="9">
        <f t="shared" si="3"/>
        <v>0</v>
      </c>
      <c r="K65" s="8">
        <f t="shared" si="4"/>
        <v>0</v>
      </c>
      <c r="L65" s="9">
        <f t="shared" si="5"/>
        <v>0</v>
      </c>
    </row>
    <row r="66" spans="4:12" x14ac:dyDescent="0.35">
      <c r="D66" s="8">
        <f t="shared" si="9"/>
        <v>0</v>
      </c>
      <c r="E66" s="8">
        <f t="shared" si="10"/>
        <v>0</v>
      </c>
      <c r="F66" s="9">
        <f t="shared" si="8"/>
        <v>0</v>
      </c>
      <c r="G66" s="8">
        <f t="shared" si="0"/>
        <v>0</v>
      </c>
      <c r="H66" s="9">
        <f t="shared" si="1"/>
        <v>0</v>
      </c>
      <c r="I66" s="8">
        <f t="shared" si="2"/>
        <v>0</v>
      </c>
      <c r="J66" s="9">
        <f t="shared" si="3"/>
        <v>0</v>
      </c>
      <c r="K66" s="8">
        <f t="shared" si="4"/>
        <v>0</v>
      </c>
      <c r="L66" s="9">
        <f t="shared" si="5"/>
        <v>0</v>
      </c>
    </row>
    <row r="67" spans="4:12" x14ac:dyDescent="0.35">
      <c r="D67" s="8">
        <f t="shared" si="9"/>
        <v>0</v>
      </c>
      <c r="E67" s="8">
        <f t="shared" si="10"/>
        <v>0</v>
      </c>
      <c r="F67" s="9">
        <f t="shared" si="8"/>
        <v>0</v>
      </c>
      <c r="G67" s="8">
        <f t="shared" si="0"/>
        <v>0</v>
      </c>
      <c r="H67" s="9">
        <f t="shared" si="1"/>
        <v>0</v>
      </c>
      <c r="I67" s="8">
        <f t="shared" si="2"/>
        <v>0</v>
      </c>
      <c r="J67" s="9">
        <f t="shared" si="3"/>
        <v>0</v>
      </c>
      <c r="K67" s="8">
        <f t="shared" si="4"/>
        <v>0</v>
      </c>
      <c r="L67" s="9">
        <f t="shared" si="5"/>
        <v>0</v>
      </c>
    </row>
    <row r="68" spans="4:12" x14ac:dyDescent="0.35">
      <c r="D68" s="8">
        <f t="shared" si="9"/>
        <v>0</v>
      </c>
      <c r="E68" s="8">
        <f t="shared" si="10"/>
        <v>0</v>
      </c>
      <c r="F68" s="9">
        <f t="shared" si="8"/>
        <v>0</v>
      </c>
      <c r="G68" s="8">
        <f t="shared" si="0"/>
        <v>0</v>
      </c>
      <c r="H68" s="9">
        <f t="shared" si="1"/>
        <v>0</v>
      </c>
      <c r="I68" s="8">
        <f t="shared" si="2"/>
        <v>0</v>
      </c>
      <c r="J68" s="9">
        <f t="shared" si="3"/>
        <v>0</v>
      </c>
      <c r="K68" s="8">
        <f t="shared" si="4"/>
        <v>0</v>
      </c>
      <c r="L68" s="9">
        <f t="shared" si="5"/>
        <v>0</v>
      </c>
    </row>
    <row r="69" spans="4:12" x14ac:dyDescent="0.35">
      <c r="D69" s="8">
        <f t="shared" si="9"/>
        <v>0</v>
      </c>
      <c r="E69" s="8">
        <f t="shared" si="10"/>
        <v>0</v>
      </c>
      <c r="F69" s="9">
        <f t="shared" si="8"/>
        <v>0</v>
      </c>
      <c r="G69" s="8">
        <f t="shared" si="0"/>
        <v>0</v>
      </c>
      <c r="H69" s="9">
        <f t="shared" si="1"/>
        <v>0</v>
      </c>
      <c r="I69" s="8">
        <f t="shared" si="2"/>
        <v>0</v>
      </c>
      <c r="J69" s="9">
        <f t="shared" si="3"/>
        <v>0</v>
      </c>
      <c r="K69" s="8">
        <f t="shared" si="4"/>
        <v>0</v>
      </c>
      <c r="L69" s="9">
        <f t="shared" si="5"/>
        <v>0</v>
      </c>
    </row>
    <row r="70" spans="4:12" x14ac:dyDescent="0.35">
      <c r="D70" s="8">
        <f t="shared" si="9"/>
        <v>0</v>
      </c>
      <c r="E70" s="8">
        <f t="shared" si="10"/>
        <v>0</v>
      </c>
      <c r="F70" s="9">
        <f t="shared" si="8"/>
        <v>0</v>
      </c>
      <c r="G70" s="8">
        <f t="shared" ref="G70:G105" si="11">IF((G69=G$3),0,IF($D70&gt;0,G69+1,0))</f>
        <v>0</v>
      </c>
      <c r="H70" s="9">
        <f t="shared" ref="H70:H105" si="12">IF(G$3=G70, G$2,0)*(1/(1+$B$6)^($D70-$B$7))</f>
        <v>0</v>
      </c>
      <c r="I70" s="8">
        <f t="shared" ref="I70:I105" si="13">IF((I69=I$3),0,IF($D70&gt;0,I69+1,0))</f>
        <v>0</v>
      </c>
      <c r="J70" s="9">
        <f t="shared" ref="J70:J105" si="14">IF(I$3=I70, I$2,0)*(1/(1+$B$6)^($D70-$B$7))</f>
        <v>0</v>
      </c>
      <c r="K70" s="8">
        <f t="shared" ref="K70:K105" si="15">IF((K69=K$3),0,IF($D70&gt;0,K69+1,0))</f>
        <v>0</v>
      </c>
      <c r="L70" s="9">
        <f t="shared" ref="L70:L105" si="16">IF(K$3=K70, K$2,0)*(1/(1+$B$6)^($D70-$B$7))</f>
        <v>0</v>
      </c>
    </row>
    <row r="71" spans="4:12" x14ac:dyDescent="0.35">
      <c r="D71" s="8">
        <f t="shared" ref="D71:D105" si="17">IF(OR(D70=$B$9, D70=0), 0, D70+1)</f>
        <v>0</v>
      </c>
      <c r="E71" s="8">
        <f t="shared" si="10"/>
        <v>0</v>
      </c>
      <c r="F71" s="9">
        <f t="shared" ref="F71:F105" si="18">IF(E$3=E71, E$2,0)*(1/(1+$B$6)^(D71-$B$7))</f>
        <v>0</v>
      </c>
      <c r="G71" s="8">
        <f t="shared" si="11"/>
        <v>0</v>
      </c>
      <c r="H71" s="9">
        <f t="shared" si="12"/>
        <v>0</v>
      </c>
      <c r="I71" s="8">
        <f t="shared" si="13"/>
        <v>0</v>
      </c>
      <c r="J71" s="9">
        <f t="shared" si="14"/>
        <v>0</v>
      </c>
      <c r="K71" s="8">
        <f t="shared" si="15"/>
        <v>0</v>
      </c>
      <c r="L71" s="9">
        <f t="shared" si="16"/>
        <v>0</v>
      </c>
    </row>
    <row r="72" spans="4:12" x14ac:dyDescent="0.35">
      <c r="D72" s="8">
        <f t="shared" si="17"/>
        <v>0</v>
      </c>
      <c r="E72" s="8">
        <f t="shared" si="10"/>
        <v>0</v>
      </c>
      <c r="F72" s="9">
        <f t="shared" si="18"/>
        <v>0</v>
      </c>
      <c r="G72" s="8">
        <f t="shared" si="11"/>
        <v>0</v>
      </c>
      <c r="H72" s="9">
        <f t="shared" si="12"/>
        <v>0</v>
      </c>
      <c r="I72" s="8">
        <f t="shared" si="13"/>
        <v>0</v>
      </c>
      <c r="J72" s="9">
        <f t="shared" si="14"/>
        <v>0</v>
      </c>
      <c r="K72" s="8">
        <f t="shared" si="15"/>
        <v>0</v>
      </c>
      <c r="L72" s="9">
        <f t="shared" si="16"/>
        <v>0</v>
      </c>
    </row>
    <row r="73" spans="4:12" x14ac:dyDescent="0.35">
      <c r="D73" s="8">
        <f t="shared" si="17"/>
        <v>0</v>
      </c>
      <c r="E73" s="8">
        <f t="shared" si="10"/>
        <v>0</v>
      </c>
      <c r="F73" s="9">
        <f t="shared" si="18"/>
        <v>0</v>
      </c>
      <c r="G73" s="8">
        <f t="shared" si="11"/>
        <v>0</v>
      </c>
      <c r="H73" s="9">
        <f t="shared" si="12"/>
        <v>0</v>
      </c>
      <c r="I73" s="8">
        <f t="shared" si="13"/>
        <v>0</v>
      </c>
      <c r="J73" s="9">
        <f t="shared" si="14"/>
        <v>0</v>
      </c>
      <c r="K73" s="8">
        <f t="shared" si="15"/>
        <v>0</v>
      </c>
      <c r="L73" s="9">
        <f t="shared" si="16"/>
        <v>0</v>
      </c>
    </row>
    <row r="74" spans="4:12" x14ac:dyDescent="0.35">
      <c r="D74" s="8">
        <f t="shared" si="17"/>
        <v>0</v>
      </c>
      <c r="E74" s="8">
        <f t="shared" si="10"/>
        <v>0</v>
      </c>
      <c r="F74" s="9">
        <f t="shared" si="18"/>
        <v>0</v>
      </c>
      <c r="G74" s="8">
        <f t="shared" si="11"/>
        <v>0</v>
      </c>
      <c r="H74" s="9">
        <f t="shared" si="12"/>
        <v>0</v>
      </c>
      <c r="I74" s="8">
        <f t="shared" si="13"/>
        <v>0</v>
      </c>
      <c r="J74" s="9">
        <f t="shared" si="14"/>
        <v>0</v>
      </c>
      <c r="K74" s="8">
        <f t="shared" si="15"/>
        <v>0</v>
      </c>
      <c r="L74" s="9">
        <f t="shared" si="16"/>
        <v>0</v>
      </c>
    </row>
    <row r="75" spans="4:12" x14ac:dyDescent="0.35">
      <c r="D75" s="8">
        <f t="shared" si="17"/>
        <v>0</v>
      </c>
      <c r="E75" s="8">
        <f t="shared" si="10"/>
        <v>0</v>
      </c>
      <c r="F75" s="9">
        <f t="shared" si="18"/>
        <v>0</v>
      </c>
      <c r="G75" s="8">
        <f t="shared" si="11"/>
        <v>0</v>
      </c>
      <c r="H75" s="9">
        <f t="shared" si="12"/>
        <v>0</v>
      </c>
      <c r="I75" s="8">
        <f t="shared" si="13"/>
        <v>0</v>
      </c>
      <c r="J75" s="9">
        <f t="shared" si="14"/>
        <v>0</v>
      </c>
      <c r="K75" s="8">
        <f t="shared" si="15"/>
        <v>0</v>
      </c>
      <c r="L75" s="9">
        <f t="shared" si="16"/>
        <v>0</v>
      </c>
    </row>
    <row r="76" spans="4:12" x14ac:dyDescent="0.35">
      <c r="D76" s="8">
        <f t="shared" si="17"/>
        <v>0</v>
      </c>
      <c r="E76" s="8">
        <f t="shared" si="10"/>
        <v>0</v>
      </c>
      <c r="F76" s="9">
        <f t="shared" si="18"/>
        <v>0</v>
      </c>
      <c r="G76" s="8">
        <f t="shared" si="11"/>
        <v>0</v>
      </c>
      <c r="H76" s="9">
        <f t="shared" si="12"/>
        <v>0</v>
      </c>
      <c r="I76" s="8">
        <f t="shared" si="13"/>
        <v>0</v>
      </c>
      <c r="J76" s="9">
        <f t="shared" si="14"/>
        <v>0</v>
      </c>
      <c r="K76" s="8">
        <f t="shared" si="15"/>
        <v>0</v>
      </c>
      <c r="L76" s="9">
        <f t="shared" si="16"/>
        <v>0</v>
      </c>
    </row>
    <row r="77" spans="4:12" x14ac:dyDescent="0.35">
      <c r="D77" s="8">
        <f t="shared" si="17"/>
        <v>0</v>
      </c>
      <c r="E77" s="8">
        <f t="shared" si="10"/>
        <v>0</v>
      </c>
      <c r="F77" s="9">
        <f t="shared" si="18"/>
        <v>0</v>
      </c>
      <c r="G77" s="8">
        <f t="shared" si="11"/>
        <v>0</v>
      </c>
      <c r="H77" s="9">
        <f t="shared" si="12"/>
        <v>0</v>
      </c>
      <c r="I77" s="8">
        <f t="shared" si="13"/>
        <v>0</v>
      </c>
      <c r="J77" s="9">
        <f t="shared" si="14"/>
        <v>0</v>
      </c>
      <c r="K77" s="8">
        <f t="shared" si="15"/>
        <v>0</v>
      </c>
      <c r="L77" s="9">
        <f t="shared" si="16"/>
        <v>0</v>
      </c>
    </row>
    <row r="78" spans="4:12" x14ac:dyDescent="0.35">
      <c r="D78" s="8">
        <f t="shared" si="17"/>
        <v>0</v>
      </c>
      <c r="E78" s="8">
        <f t="shared" si="10"/>
        <v>0</v>
      </c>
      <c r="F78" s="9">
        <f t="shared" si="18"/>
        <v>0</v>
      </c>
      <c r="G78" s="8">
        <f t="shared" si="11"/>
        <v>0</v>
      </c>
      <c r="H78" s="9">
        <f t="shared" si="12"/>
        <v>0</v>
      </c>
      <c r="I78" s="8">
        <f t="shared" si="13"/>
        <v>0</v>
      </c>
      <c r="J78" s="9">
        <f t="shared" si="14"/>
        <v>0</v>
      </c>
      <c r="K78" s="8">
        <f t="shared" si="15"/>
        <v>0</v>
      </c>
      <c r="L78" s="9">
        <f t="shared" si="16"/>
        <v>0</v>
      </c>
    </row>
    <row r="79" spans="4:12" x14ac:dyDescent="0.35">
      <c r="D79" s="8">
        <f t="shared" si="17"/>
        <v>0</v>
      </c>
      <c r="E79" s="8">
        <f t="shared" si="10"/>
        <v>0</v>
      </c>
      <c r="F79" s="9">
        <f t="shared" si="18"/>
        <v>0</v>
      </c>
      <c r="G79" s="8">
        <f t="shared" si="11"/>
        <v>0</v>
      </c>
      <c r="H79" s="9">
        <f t="shared" si="12"/>
        <v>0</v>
      </c>
      <c r="I79" s="8">
        <f t="shared" si="13"/>
        <v>0</v>
      </c>
      <c r="J79" s="9">
        <f t="shared" si="14"/>
        <v>0</v>
      </c>
      <c r="K79" s="8">
        <f t="shared" si="15"/>
        <v>0</v>
      </c>
      <c r="L79" s="9">
        <f t="shared" si="16"/>
        <v>0</v>
      </c>
    </row>
    <row r="80" spans="4:12" x14ac:dyDescent="0.35">
      <c r="D80" s="8">
        <f t="shared" si="17"/>
        <v>0</v>
      </c>
      <c r="E80" s="8">
        <f t="shared" si="10"/>
        <v>0</v>
      </c>
      <c r="F80" s="9">
        <f t="shared" si="18"/>
        <v>0</v>
      </c>
      <c r="G80" s="8">
        <f t="shared" si="11"/>
        <v>0</v>
      </c>
      <c r="H80" s="9">
        <f t="shared" si="12"/>
        <v>0</v>
      </c>
      <c r="I80" s="8">
        <f t="shared" si="13"/>
        <v>0</v>
      </c>
      <c r="J80" s="9">
        <f t="shared" si="14"/>
        <v>0</v>
      </c>
      <c r="K80" s="8">
        <f t="shared" si="15"/>
        <v>0</v>
      </c>
      <c r="L80" s="9">
        <f t="shared" si="16"/>
        <v>0</v>
      </c>
    </row>
    <row r="81" spans="4:12" x14ac:dyDescent="0.35">
      <c r="D81" s="8">
        <f t="shared" si="17"/>
        <v>0</v>
      </c>
      <c r="E81" s="8">
        <f t="shared" si="10"/>
        <v>0</v>
      </c>
      <c r="F81" s="9">
        <f t="shared" si="18"/>
        <v>0</v>
      </c>
      <c r="G81" s="8">
        <f t="shared" si="11"/>
        <v>0</v>
      </c>
      <c r="H81" s="9">
        <f t="shared" si="12"/>
        <v>0</v>
      </c>
      <c r="I81" s="8">
        <f t="shared" si="13"/>
        <v>0</v>
      </c>
      <c r="J81" s="9">
        <f t="shared" si="14"/>
        <v>0</v>
      </c>
      <c r="K81" s="8">
        <f t="shared" si="15"/>
        <v>0</v>
      </c>
      <c r="L81" s="9">
        <f t="shared" si="16"/>
        <v>0</v>
      </c>
    </row>
    <row r="82" spans="4:12" x14ac:dyDescent="0.35">
      <c r="D82" s="8">
        <f t="shared" si="17"/>
        <v>0</v>
      </c>
      <c r="E82" s="8">
        <f t="shared" si="10"/>
        <v>0</v>
      </c>
      <c r="F82" s="9">
        <f t="shared" si="18"/>
        <v>0</v>
      </c>
      <c r="G82" s="8">
        <f t="shared" si="11"/>
        <v>0</v>
      </c>
      <c r="H82" s="9">
        <f t="shared" si="12"/>
        <v>0</v>
      </c>
      <c r="I82" s="8">
        <f t="shared" si="13"/>
        <v>0</v>
      </c>
      <c r="J82" s="9">
        <f t="shared" si="14"/>
        <v>0</v>
      </c>
      <c r="K82" s="8">
        <f t="shared" si="15"/>
        <v>0</v>
      </c>
      <c r="L82" s="9">
        <f t="shared" si="16"/>
        <v>0</v>
      </c>
    </row>
    <row r="83" spans="4:12" x14ac:dyDescent="0.35">
      <c r="D83" s="8">
        <f t="shared" si="17"/>
        <v>0</v>
      </c>
      <c r="E83" s="8">
        <f t="shared" si="10"/>
        <v>0</v>
      </c>
      <c r="F83" s="9">
        <f t="shared" si="18"/>
        <v>0</v>
      </c>
      <c r="G83" s="8">
        <f t="shared" si="11"/>
        <v>0</v>
      </c>
      <c r="H83" s="9">
        <f t="shared" si="12"/>
        <v>0</v>
      </c>
      <c r="I83" s="8">
        <f t="shared" si="13"/>
        <v>0</v>
      </c>
      <c r="J83" s="9">
        <f t="shared" si="14"/>
        <v>0</v>
      </c>
      <c r="K83" s="8">
        <f t="shared" si="15"/>
        <v>0</v>
      </c>
      <c r="L83" s="9">
        <f t="shared" si="16"/>
        <v>0</v>
      </c>
    </row>
    <row r="84" spans="4:12" x14ac:dyDescent="0.35">
      <c r="D84" s="8">
        <f t="shared" si="17"/>
        <v>0</v>
      </c>
      <c r="E84" s="8">
        <f t="shared" si="10"/>
        <v>0</v>
      </c>
      <c r="F84" s="9">
        <f t="shared" si="18"/>
        <v>0</v>
      </c>
      <c r="G84" s="8">
        <f t="shared" si="11"/>
        <v>0</v>
      </c>
      <c r="H84" s="9">
        <f t="shared" si="12"/>
        <v>0</v>
      </c>
      <c r="I84" s="8">
        <f t="shared" si="13"/>
        <v>0</v>
      </c>
      <c r="J84" s="9">
        <f t="shared" si="14"/>
        <v>0</v>
      </c>
      <c r="K84" s="8">
        <f t="shared" si="15"/>
        <v>0</v>
      </c>
      <c r="L84" s="9">
        <f t="shared" si="16"/>
        <v>0</v>
      </c>
    </row>
    <row r="85" spans="4:12" x14ac:dyDescent="0.35">
      <c r="D85" s="8">
        <f t="shared" si="17"/>
        <v>0</v>
      </c>
      <c r="E85" s="8">
        <f t="shared" si="10"/>
        <v>0</v>
      </c>
      <c r="F85" s="9">
        <f t="shared" si="18"/>
        <v>0</v>
      </c>
      <c r="G85" s="8">
        <f t="shared" si="11"/>
        <v>0</v>
      </c>
      <c r="H85" s="9">
        <f t="shared" si="12"/>
        <v>0</v>
      </c>
      <c r="I85" s="8">
        <f t="shared" si="13"/>
        <v>0</v>
      </c>
      <c r="J85" s="9">
        <f t="shared" si="14"/>
        <v>0</v>
      </c>
      <c r="K85" s="8">
        <f t="shared" si="15"/>
        <v>0</v>
      </c>
      <c r="L85" s="9">
        <f t="shared" si="16"/>
        <v>0</v>
      </c>
    </row>
    <row r="86" spans="4:12" x14ac:dyDescent="0.35">
      <c r="D86" s="8">
        <f t="shared" si="17"/>
        <v>0</v>
      </c>
      <c r="E86" s="8">
        <f t="shared" si="10"/>
        <v>0</v>
      </c>
      <c r="F86" s="9">
        <f t="shared" si="18"/>
        <v>0</v>
      </c>
      <c r="G86" s="8">
        <f t="shared" si="11"/>
        <v>0</v>
      </c>
      <c r="H86" s="9">
        <f t="shared" si="12"/>
        <v>0</v>
      </c>
      <c r="I86" s="8">
        <f t="shared" si="13"/>
        <v>0</v>
      </c>
      <c r="J86" s="9">
        <f t="shared" si="14"/>
        <v>0</v>
      </c>
      <c r="K86" s="8">
        <f t="shared" si="15"/>
        <v>0</v>
      </c>
      <c r="L86" s="9">
        <f t="shared" si="16"/>
        <v>0</v>
      </c>
    </row>
    <row r="87" spans="4:12" x14ac:dyDescent="0.35">
      <c r="D87" s="8">
        <f t="shared" si="17"/>
        <v>0</v>
      </c>
      <c r="E87" s="8">
        <f t="shared" si="10"/>
        <v>0</v>
      </c>
      <c r="F87" s="9">
        <f t="shared" si="18"/>
        <v>0</v>
      </c>
      <c r="G87" s="8">
        <f t="shared" si="11"/>
        <v>0</v>
      </c>
      <c r="H87" s="9">
        <f t="shared" si="12"/>
        <v>0</v>
      </c>
      <c r="I87" s="8">
        <f t="shared" si="13"/>
        <v>0</v>
      </c>
      <c r="J87" s="9">
        <f t="shared" si="14"/>
        <v>0</v>
      </c>
      <c r="K87" s="8">
        <f t="shared" si="15"/>
        <v>0</v>
      </c>
      <c r="L87" s="9">
        <f t="shared" si="16"/>
        <v>0</v>
      </c>
    </row>
    <row r="88" spans="4:12" x14ac:dyDescent="0.35">
      <c r="D88" s="8">
        <f t="shared" si="17"/>
        <v>0</v>
      </c>
      <c r="E88" s="8">
        <f t="shared" si="10"/>
        <v>0</v>
      </c>
      <c r="F88" s="9">
        <f t="shared" si="18"/>
        <v>0</v>
      </c>
      <c r="G88" s="8">
        <f t="shared" si="11"/>
        <v>0</v>
      </c>
      <c r="H88" s="9">
        <f t="shared" si="12"/>
        <v>0</v>
      </c>
      <c r="I88" s="8">
        <f t="shared" si="13"/>
        <v>0</v>
      </c>
      <c r="J88" s="9">
        <f t="shared" si="14"/>
        <v>0</v>
      </c>
      <c r="K88" s="8">
        <f t="shared" si="15"/>
        <v>0</v>
      </c>
      <c r="L88" s="9">
        <f t="shared" si="16"/>
        <v>0</v>
      </c>
    </row>
    <row r="89" spans="4:12" x14ac:dyDescent="0.35">
      <c r="D89" s="8">
        <f t="shared" si="17"/>
        <v>0</v>
      </c>
      <c r="E89" s="8">
        <f t="shared" si="10"/>
        <v>0</v>
      </c>
      <c r="F89" s="9">
        <f t="shared" si="18"/>
        <v>0</v>
      </c>
      <c r="G89" s="8">
        <f t="shared" si="11"/>
        <v>0</v>
      </c>
      <c r="H89" s="9">
        <f t="shared" si="12"/>
        <v>0</v>
      </c>
      <c r="I89" s="8">
        <f t="shared" si="13"/>
        <v>0</v>
      </c>
      <c r="J89" s="9">
        <f t="shared" si="14"/>
        <v>0</v>
      </c>
      <c r="K89" s="8">
        <f t="shared" si="15"/>
        <v>0</v>
      </c>
      <c r="L89" s="9">
        <f t="shared" si="16"/>
        <v>0</v>
      </c>
    </row>
    <row r="90" spans="4:12" x14ac:dyDescent="0.35">
      <c r="D90" s="8">
        <f t="shared" si="17"/>
        <v>0</v>
      </c>
      <c r="E90" s="8">
        <f t="shared" si="10"/>
        <v>0</v>
      </c>
      <c r="F90" s="9">
        <f t="shared" si="18"/>
        <v>0</v>
      </c>
      <c r="G90" s="8">
        <f t="shared" si="11"/>
        <v>0</v>
      </c>
      <c r="H90" s="9">
        <f t="shared" si="12"/>
        <v>0</v>
      </c>
      <c r="I90" s="8">
        <f t="shared" si="13"/>
        <v>0</v>
      </c>
      <c r="J90" s="9">
        <f t="shared" si="14"/>
        <v>0</v>
      </c>
      <c r="K90" s="8">
        <f t="shared" si="15"/>
        <v>0</v>
      </c>
      <c r="L90" s="9">
        <f t="shared" si="16"/>
        <v>0</v>
      </c>
    </row>
    <row r="91" spans="4:12" x14ac:dyDescent="0.35">
      <c r="D91" s="8">
        <f t="shared" si="17"/>
        <v>0</v>
      </c>
      <c r="E91" s="8">
        <f t="shared" si="10"/>
        <v>0</v>
      </c>
      <c r="F91" s="9">
        <f t="shared" si="18"/>
        <v>0</v>
      </c>
      <c r="G91" s="8">
        <f t="shared" si="11"/>
        <v>0</v>
      </c>
      <c r="H91" s="9">
        <f t="shared" si="12"/>
        <v>0</v>
      </c>
      <c r="I91" s="8">
        <f t="shared" si="13"/>
        <v>0</v>
      </c>
      <c r="J91" s="9">
        <f t="shared" si="14"/>
        <v>0</v>
      </c>
      <c r="K91" s="8">
        <f t="shared" si="15"/>
        <v>0</v>
      </c>
      <c r="L91" s="9">
        <f t="shared" si="16"/>
        <v>0</v>
      </c>
    </row>
    <row r="92" spans="4:12" x14ac:dyDescent="0.35">
      <c r="D92" s="8">
        <f t="shared" si="17"/>
        <v>0</v>
      </c>
      <c r="E92" s="8">
        <f t="shared" si="10"/>
        <v>0</v>
      </c>
      <c r="F92" s="9">
        <f t="shared" si="18"/>
        <v>0</v>
      </c>
      <c r="G92" s="8">
        <f t="shared" si="11"/>
        <v>0</v>
      </c>
      <c r="H92" s="9">
        <f t="shared" si="12"/>
        <v>0</v>
      </c>
      <c r="I92" s="8">
        <f t="shared" si="13"/>
        <v>0</v>
      </c>
      <c r="J92" s="9">
        <f t="shared" si="14"/>
        <v>0</v>
      </c>
      <c r="K92" s="8">
        <f t="shared" si="15"/>
        <v>0</v>
      </c>
      <c r="L92" s="9">
        <f t="shared" si="16"/>
        <v>0</v>
      </c>
    </row>
    <row r="93" spans="4:12" x14ac:dyDescent="0.35">
      <c r="D93" s="8">
        <f t="shared" si="17"/>
        <v>0</v>
      </c>
      <c r="E93" s="8">
        <f t="shared" si="10"/>
        <v>0</v>
      </c>
      <c r="F93" s="9">
        <f t="shared" si="18"/>
        <v>0</v>
      </c>
      <c r="G93" s="8">
        <f t="shared" si="11"/>
        <v>0</v>
      </c>
      <c r="H93" s="9">
        <f t="shared" si="12"/>
        <v>0</v>
      </c>
      <c r="I93" s="8">
        <f t="shared" si="13"/>
        <v>0</v>
      </c>
      <c r="J93" s="9">
        <f t="shared" si="14"/>
        <v>0</v>
      </c>
      <c r="K93" s="8">
        <f t="shared" si="15"/>
        <v>0</v>
      </c>
      <c r="L93" s="9">
        <f t="shared" si="16"/>
        <v>0</v>
      </c>
    </row>
    <row r="94" spans="4:12" x14ac:dyDescent="0.35">
      <c r="D94" s="8">
        <f t="shared" si="17"/>
        <v>0</v>
      </c>
      <c r="E94" s="8">
        <f t="shared" si="10"/>
        <v>0</v>
      </c>
      <c r="F94" s="9">
        <f t="shared" si="18"/>
        <v>0</v>
      </c>
      <c r="G94" s="8">
        <f t="shared" si="11"/>
        <v>0</v>
      </c>
      <c r="H94" s="9">
        <f t="shared" si="12"/>
        <v>0</v>
      </c>
      <c r="I94" s="8">
        <f t="shared" si="13"/>
        <v>0</v>
      </c>
      <c r="J94" s="9">
        <f t="shared" si="14"/>
        <v>0</v>
      </c>
      <c r="K94" s="8">
        <f t="shared" si="15"/>
        <v>0</v>
      </c>
      <c r="L94" s="9">
        <f t="shared" si="16"/>
        <v>0</v>
      </c>
    </row>
    <row r="95" spans="4:12" x14ac:dyDescent="0.35">
      <c r="D95" s="8">
        <f t="shared" si="17"/>
        <v>0</v>
      </c>
      <c r="E95" s="8">
        <f t="shared" si="10"/>
        <v>0</v>
      </c>
      <c r="F95" s="9">
        <f t="shared" si="18"/>
        <v>0</v>
      </c>
      <c r="G95" s="8">
        <f t="shared" si="11"/>
        <v>0</v>
      </c>
      <c r="H95" s="9">
        <f t="shared" si="12"/>
        <v>0</v>
      </c>
      <c r="I95" s="8">
        <f t="shared" si="13"/>
        <v>0</v>
      </c>
      <c r="J95" s="9">
        <f t="shared" si="14"/>
        <v>0</v>
      </c>
      <c r="K95" s="8">
        <f t="shared" si="15"/>
        <v>0</v>
      </c>
      <c r="L95" s="9">
        <f t="shared" si="16"/>
        <v>0</v>
      </c>
    </row>
    <row r="96" spans="4:12" x14ac:dyDescent="0.35">
      <c r="D96" s="8">
        <f t="shared" si="17"/>
        <v>0</v>
      </c>
      <c r="E96" s="8">
        <f t="shared" si="10"/>
        <v>0</v>
      </c>
      <c r="F96" s="9">
        <f t="shared" si="18"/>
        <v>0</v>
      </c>
      <c r="G96" s="8">
        <f t="shared" si="11"/>
        <v>0</v>
      </c>
      <c r="H96" s="9">
        <f t="shared" si="12"/>
        <v>0</v>
      </c>
      <c r="I96" s="8">
        <f t="shared" si="13"/>
        <v>0</v>
      </c>
      <c r="J96" s="9">
        <f t="shared" si="14"/>
        <v>0</v>
      </c>
      <c r="K96" s="8">
        <f t="shared" si="15"/>
        <v>0</v>
      </c>
      <c r="L96" s="9">
        <f t="shared" si="16"/>
        <v>0</v>
      </c>
    </row>
    <row r="97" spans="4:12" x14ac:dyDescent="0.35">
      <c r="D97" s="8">
        <f t="shared" si="17"/>
        <v>0</v>
      </c>
      <c r="E97" s="8">
        <f t="shared" si="10"/>
        <v>0</v>
      </c>
      <c r="F97" s="9">
        <f t="shared" si="18"/>
        <v>0</v>
      </c>
      <c r="G97" s="8">
        <f t="shared" si="11"/>
        <v>0</v>
      </c>
      <c r="H97" s="9">
        <f t="shared" si="12"/>
        <v>0</v>
      </c>
      <c r="I97" s="8">
        <f t="shared" si="13"/>
        <v>0</v>
      </c>
      <c r="J97" s="9">
        <f t="shared" si="14"/>
        <v>0</v>
      </c>
      <c r="K97" s="8">
        <f t="shared" si="15"/>
        <v>0</v>
      </c>
      <c r="L97" s="9">
        <f t="shared" si="16"/>
        <v>0</v>
      </c>
    </row>
    <row r="98" spans="4:12" x14ac:dyDescent="0.35">
      <c r="D98" s="8">
        <f t="shared" si="17"/>
        <v>0</v>
      </c>
      <c r="E98" s="8">
        <f t="shared" si="10"/>
        <v>0</v>
      </c>
      <c r="F98" s="9">
        <f t="shared" si="18"/>
        <v>0</v>
      </c>
      <c r="G98" s="8">
        <f t="shared" si="11"/>
        <v>0</v>
      </c>
      <c r="H98" s="9">
        <f t="shared" si="12"/>
        <v>0</v>
      </c>
      <c r="I98" s="8">
        <f t="shared" si="13"/>
        <v>0</v>
      </c>
      <c r="J98" s="9">
        <f t="shared" si="14"/>
        <v>0</v>
      </c>
      <c r="K98" s="8">
        <f t="shared" si="15"/>
        <v>0</v>
      </c>
      <c r="L98" s="9">
        <f t="shared" si="16"/>
        <v>0</v>
      </c>
    </row>
    <row r="99" spans="4:12" x14ac:dyDescent="0.35">
      <c r="D99" s="8">
        <f t="shared" si="17"/>
        <v>0</v>
      </c>
      <c r="E99" s="8">
        <f t="shared" si="10"/>
        <v>0</v>
      </c>
      <c r="F99" s="9">
        <f t="shared" si="18"/>
        <v>0</v>
      </c>
      <c r="G99" s="8">
        <f t="shared" si="11"/>
        <v>0</v>
      </c>
      <c r="H99" s="9">
        <f t="shared" si="12"/>
        <v>0</v>
      </c>
      <c r="I99" s="8">
        <f t="shared" si="13"/>
        <v>0</v>
      </c>
      <c r="J99" s="9">
        <f t="shared" si="14"/>
        <v>0</v>
      </c>
      <c r="K99" s="8">
        <f t="shared" si="15"/>
        <v>0</v>
      </c>
      <c r="L99" s="9">
        <f t="shared" si="16"/>
        <v>0</v>
      </c>
    </row>
    <row r="100" spans="4:12" x14ac:dyDescent="0.35">
      <c r="D100" s="8">
        <f t="shared" si="17"/>
        <v>0</v>
      </c>
      <c r="E100" s="8">
        <f t="shared" si="10"/>
        <v>0</v>
      </c>
      <c r="F100" s="9">
        <f t="shared" si="18"/>
        <v>0</v>
      </c>
      <c r="G100" s="8">
        <f t="shared" si="11"/>
        <v>0</v>
      </c>
      <c r="H100" s="9">
        <f t="shared" si="12"/>
        <v>0</v>
      </c>
      <c r="I100" s="8">
        <f t="shared" si="13"/>
        <v>0</v>
      </c>
      <c r="J100" s="9">
        <f t="shared" si="14"/>
        <v>0</v>
      </c>
      <c r="K100" s="8">
        <f t="shared" si="15"/>
        <v>0</v>
      </c>
      <c r="L100" s="9">
        <f t="shared" si="16"/>
        <v>0</v>
      </c>
    </row>
    <row r="101" spans="4:12" x14ac:dyDescent="0.35">
      <c r="D101" s="8">
        <f t="shared" si="17"/>
        <v>0</v>
      </c>
      <c r="E101" s="8">
        <f t="shared" si="10"/>
        <v>0</v>
      </c>
      <c r="F101" s="9">
        <f t="shared" si="18"/>
        <v>0</v>
      </c>
      <c r="G101" s="8">
        <f t="shared" si="11"/>
        <v>0</v>
      </c>
      <c r="H101" s="9">
        <f t="shared" si="12"/>
        <v>0</v>
      </c>
      <c r="I101" s="8">
        <f t="shared" si="13"/>
        <v>0</v>
      </c>
      <c r="J101" s="9">
        <f t="shared" si="14"/>
        <v>0</v>
      </c>
      <c r="K101" s="8">
        <f t="shared" si="15"/>
        <v>0</v>
      </c>
      <c r="L101" s="9">
        <f t="shared" si="16"/>
        <v>0</v>
      </c>
    </row>
    <row r="102" spans="4:12" x14ac:dyDescent="0.35">
      <c r="D102" s="8">
        <f t="shared" si="17"/>
        <v>0</v>
      </c>
      <c r="E102" s="8">
        <f t="shared" si="10"/>
        <v>0</v>
      </c>
      <c r="F102" s="9">
        <f t="shared" si="18"/>
        <v>0</v>
      </c>
      <c r="G102" s="8">
        <f t="shared" si="11"/>
        <v>0</v>
      </c>
      <c r="H102" s="9">
        <f t="shared" si="12"/>
        <v>0</v>
      </c>
      <c r="I102" s="8">
        <f t="shared" si="13"/>
        <v>0</v>
      </c>
      <c r="J102" s="9">
        <f t="shared" si="14"/>
        <v>0</v>
      </c>
      <c r="K102" s="8">
        <f t="shared" si="15"/>
        <v>0</v>
      </c>
      <c r="L102" s="9">
        <f t="shared" si="16"/>
        <v>0</v>
      </c>
    </row>
    <row r="103" spans="4:12" x14ac:dyDescent="0.35">
      <c r="D103" s="8">
        <f t="shared" si="17"/>
        <v>0</v>
      </c>
      <c r="E103" s="8">
        <f t="shared" si="10"/>
        <v>0</v>
      </c>
      <c r="F103" s="9">
        <f t="shared" si="18"/>
        <v>0</v>
      </c>
      <c r="G103" s="8">
        <f t="shared" si="11"/>
        <v>0</v>
      </c>
      <c r="H103" s="9">
        <f t="shared" si="12"/>
        <v>0</v>
      </c>
      <c r="I103" s="8">
        <f t="shared" si="13"/>
        <v>0</v>
      </c>
      <c r="J103" s="9">
        <f t="shared" si="14"/>
        <v>0</v>
      </c>
      <c r="K103" s="8">
        <f t="shared" si="15"/>
        <v>0</v>
      </c>
      <c r="L103" s="9">
        <f t="shared" si="16"/>
        <v>0</v>
      </c>
    </row>
    <row r="104" spans="4:12" x14ac:dyDescent="0.35">
      <c r="D104" s="8">
        <f t="shared" si="17"/>
        <v>0</v>
      </c>
      <c r="E104" s="8">
        <f t="shared" si="10"/>
        <v>0</v>
      </c>
      <c r="F104" s="9">
        <f t="shared" si="18"/>
        <v>0</v>
      </c>
      <c r="G104" s="8">
        <f t="shared" si="11"/>
        <v>0</v>
      </c>
      <c r="H104" s="9">
        <f t="shared" si="12"/>
        <v>0</v>
      </c>
      <c r="I104" s="8">
        <f t="shared" si="13"/>
        <v>0</v>
      </c>
      <c r="J104" s="9">
        <f t="shared" si="14"/>
        <v>0</v>
      </c>
      <c r="K104" s="8">
        <f t="shared" si="15"/>
        <v>0</v>
      </c>
      <c r="L104" s="9">
        <f t="shared" si="16"/>
        <v>0</v>
      </c>
    </row>
    <row r="105" spans="4:12" x14ac:dyDescent="0.35">
      <c r="D105" s="8">
        <f t="shared" si="17"/>
        <v>0</v>
      </c>
      <c r="E105" s="8">
        <f t="shared" si="10"/>
        <v>0</v>
      </c>
      <c r="F105" s="9">
        <f t="shared" si="18"/>
        <v>0</v>
      </c>
      <c r="G105" s="8">
        <f t="shared" si="11"/>
        <v>0</v>
      </c>
      <c r="H105" s="9">
        <f t="shared" si="12"/>
        <v>0</v>
      </c>
      <c r="I105" s="8">
        <f t="shared" si="13"/>
        <v>0</v>
      </c>
      <c r="J105" s="9">
        <f t="shared" si="14"/>
        <v>0</v>
      </c>
      <c r="K105" s="8">
        <f t="shared" si="15"/>
        <v>0</v>
      </c>
      <c r="L105" s="9">
        <f t="shared" si="16"/>
        <v>0</v>
      </c>
    </row>
    <row r="106" spans="4:12" x14ac:dyDescent="0.35">
      <c r="D106" s="7" t="s">
        <v>12</v>
      </c>
      <c r="E106" s="18">
        <f>SUM(F5:F105)</f>
        <v>14092979.564221971</v>
      </c>
      <c r="F106" s="13"/>
      <c r="G106" s="18">
        <f>SUM(H5:H105)</f>
        <v>44683085.934013441</v>
      </c>
      <c r="H106" s="13"/>
      <c r="I106" s="18">
        <f>SUM(J5:J105)</f>
        <v>102262082.5503926</v>
      </c>
      <c r="J106" s="13"/>
      <c r="K106" s="18">
        <f>SUM(L5:L105)</f>
        <v>102262082.5503926</v>
      </c>
      <c r="L106" s="13"/>
    </row>
    <row r="107" spans="4:12" x14ac:dyDescent="0.35">
      <c r="D107" s="7" t="s">
        <v>4</v>
      </c>
      <c r="E107" s="19">
        <f>IF(((E$3-(VLOOKUP(MAX($D$6:$D$105),$D$5:E105,E$108,FALSE)))/E$3)*E$2&gt;0, ((E$3-(VLOOKUP(MAX($D$6:$D$105),$D$5:E105,E$108,FALSE)))/E$3)*E$2*(1/(1+$B$6)^((MAX($D$6:$D$105))-$B$7)), E2*(1/(1+$B$6)^((MAX($D$6:$D$105))-$B$7)))</f>
        <v>212901.88709577452</v>
      </c>
      <c r="F107" s="20"/>
      <c r="G107" s="19">
        <f>IF(((G$3-(VLOOKUP(MAX($D$6:$D$105),$D$5:G105,G$108,FALSE)))/G$3)*G$2&gt;0, ((G$3-(VLOOKUP(MAX($D$6:$D$105),$D$5:G105,G$108,FALSE)))/G$3)*G$2*(1/(1+$B$6)^((MAX($D$6:$D$105))-$B$7)), G2*(1/(1+$B$6)^((MAX($D$6:$D$105))-$B$7)))</f>
        <v>377013.75839876733</v>
      </c>
      <c r="H107" s="20"/>
      <c r="I107" s="19">
        <f>IF(((I$3-(VLOOKUP(MAX($D$6:$D$105),$D$5:I105,I$108,FALSE)))/I$3)*I$2&gt;0, ((I$3-(VLOOKUP(MAX($D$6:$D$105),$D$5:I105,I$108,FALSE)))/I$3)*I$2*(1/(1+$B$6)^((MAX($D$6:$D$105))-$B$7)), I2*(1/(1+$B$6)^((MAX($D$6:$D$105))-$B$7)))</f>
        <v>2262082.550392604</v>
      </c>
      <c r="J107" s="20"/>
      <c r="K107" s="19">
        <f>IF(((K$3-(VLOOKUP(MAX($D$6:$D$105),$D$5:K105,K$108,FALSE)))/K$3)*K$2&gt;0, ((K$3-(VLOOKUP(MAX($D$6:$D$105),$D$5:K105,K$108,FALSE)))/K$3)*K$2*(1/(1+$B$6)^((MAX($D$6:$D$105))-$B$7)), K2*(1/(1+$B$6)^((MAX($D$6:$D$105))-$B$7)))</f>
        <v>2262082.550392604</v>
      </c>
      <c r="L107" s="20"/>
    </row>
    <row r="108" spans="4:12" x14ac:dyDescent="0.35">
      <c r="E108" s="10">
        <v>2</v>
      </c>
      <c r="G108" s="10">
        <f>E108+2</f>
        <v>4</v>
      </c>
      <c r="H108" s="11"/>
      <c r="I108" s="10">
        <f>G108+2</f>
        <v>6</v>
      </c>
      <c r="J108" s="11"/>
      <c r="K108" s="10">
        <f>I108+2</f>
        <v>8</v>
      </c>
      <c r="L108" s="11"/>
    </row>
  </sheetData>
  <mergeCells count="20">
    <mergeCell ref="E107:F107"/>
    <mergeCell ref="G107:H107"/>
    <mergeCell ref="G106:H106"/>
    <mergeCell ref="E106:F106"/>
    <mergeCell ref="I1:J1"/>
    <mergeCell ref="I2:J2"/>
    <mergeCell ref="I3:J3"/>
    <mergeCell ref="I106:J106"/>
    <mergeCell ref="I107:J107"/>
    <mergeCell ref="E1:F1"/>
    <mergeCell ref="G1:H1"/>
    <mergeCell ref="E2:F2"/>
    <mergeCell ref="E3:F3"/>
    <mergeCell ref="G2:H2"/>
    <mergeCell ref="G3:H3"/>
    <mergeCell ref="K1:L1"/>
    <mergeCell ref="K2:L2"/>
    <mergeCell ref="K3:L3"/>
    <mergeCell ref="K106:L106"/>
    <mergeCell ref="K107:L107"/>
  </mergeCells>
  <pageMargins left="0.7" right="0.7" top="0.75" bottom="0.75" header="0.3" footer="0.3"/>
  <pageSetup orientation="portrait" horizontalDpi="90" verticalDpi="9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7EA00A048AC0D429A85C51A62FECD2D" ma:contentTypeVersion="11" ma:contentTypeDescription="Create a new document." ma:contentTypeScope="" ma:versionID="7428c053730dd1cb7330a7aba741839c">
  <xsd:schema xmlns:xsd="http://www.w3.org/2001/XMLSchema" xmlns:xs="http://www.w3.org/2001/XMLSchema" xmlns:p="http://schemas.microsoft.com/office/2006/metadata/properties" xmlns:ns2="f48c015b-9737-41c0-a66b-fb1abee3a169" xmlns:ns3="82817e06-30b9-43cf-b958-ceb9ef3b381f" targetNamespace="http://schemas.microsoft.com/office/2006/metadata/properties" ma:root="true" ma:fieldsID="1bd69b579d433851504a6a8469a4668c" ns2:_="" ns3:_="">
    <xsd:import namespace="f48c015b-9737-41c0-a66b-fb1abee3a169"/>
    <xsd:import namespace="82817e06-30b9-43cf-b958-ceb9ef3b381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48c015b-9737-41c0-a66b-fb1abee3a16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2817e06-30b9-43cf-b958-ceb9ef3b381f"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90F1C0C-1BDC-420C-99AE-FD1C463A7CF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48c015b-9737-41c0-a66b-fb1abee3a169"/>
    <ds:schemaRef ds:uri="82817e06-30b9-43cf-b958-ceb9ef3b381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B9206AC-2F08-4A27-8D11-DBA0C997A2F0}">
  <ds:schemaRefs>
    <ds:schemaRef ds:uri="http://purl.org/dc/terms/"/>
    <ds:schemaRef ds:uri="http://schemas.openxmlformats.org/package/2006/metadata/core-properties"/>
    <ds:schemaRef ds:uri="http://purl.org/dc/dcmitype/"/>
    <ds:schemaRef ds:uri="http://schemas.microsoft.com/office/2006/documentManagement/types"/>
    <ds:schemaRef ds:uri="82817e06-30b9-43cf-b958-ceb9ef3b381f"/>
    <ds:schemaRef ds:uri="http://purl.org/dc/elements/1.1/"/>
    <ds:schemaRef ds:uri="http://schemas.microsoft.com/office/2006/metadata/properties"/>
    <ds:schemaRef ds:uri="http://schemas.microsoft.com/office/infopath/2007/PartnerControls"/>
    <ds:schemaRef ds:uri="f48c015b-9737-41c0-a66b-fb1abee3a169"/>
    <ds:schemaRef ds:uri="http://www.w3.org/XML/1998/namespace"/>
  </ds:schemaRefs>
</ds:datastoreItem>
</file>

<file path=customXml/itemProps3.xml><?xml version="1.0" encoding="utf-8"?>
<ds:datastoreItem xmlns:ds="http://schemas.openxmlformats.org/officeDocument/2006/customXml" ds:itemID="{48281C7B-5033-40A9-B4CF-070D81460E1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USDOT-Volpe Center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Author</dc:creator>
  <cp:lastModifiedBy>Zhang, Kevin</cp:lastModifiedBy>
  <dcterms:created xsi:type="dcterms:W3CDTF">2020-10-09T13:22:14Z</dcterms:created>
  <dcterms:modified xsi:type="dcterms:W3CDTF">2020-12-07T07:08:49Z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0x01010027EA00A048AC0D429A85C51A62FECD2D</vt:lpwstr>
  </property>
</Properties>
</file>