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\Documents\Voltera\camera\generic camera\"/>
    </mc:Choice>
  </mc:AlternateContent>
  <bookViews>
    <workbookView xWindow="0" yWindow="0" windowWidth="20490" windowHeight="7530"/>
  </bookViews>
  <sheets>
    <sheet name="Calibration" sheetId="1" r:id="rId1"/>
    <sheet name="Calibration (with zipties)" sheetId="2" r:id="rId2"/>
    <sheet name="Calibration (zipties &amp; homing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2" i="2" l="1"/>
  <c r="P12" i="1"/>
  <c r="R10" i="3" l="1"/>
  <c r="P10" i="3"/>
  <c r="N10" i="3"/>
  <c r="R9" i="3"/>
  <c r="P9" i="3"/>
  <c r="N9" i="3"/>
  <c r="R8" i="3"/>
  <c r="P8" i="3"/>
  <c r="N8" i="3"/>
  <c r="R7" i="3"/>
  <c r="P7" i="3"/>
  <c r="N7" i="3"/>
  <c r="R6" i="3"/>
  <c r="P6" i="3"/>
  <c r="N6" i="3"/>
  <c r="R5" i="3"/>
  <c r="P5" i="3"/>
  <c r="N5" i="3"/>
  <c r="R4" i="3"/>
  <c r="P4" i="3"/>
  <c r="N4" i="3"/>
  <c r="R3" i="3"/>
  <c r="P3" i="3"/>
  <c r="N3" i="3"/>
  <c r="R10" i="2"/>
  <c r="P10" i="2"/>
  <c r="N10" i="2"/>
  <c r="R9" i="2"/>
  <c r="P9" i="2"/>
  <c r="N9" i="2"/>
  <c r="R8" i="2"/>
  <c r="P8" i="2"/>
  <c r="N8" i="2"/>
  <c r="R7" i="2"/>
  <c r="P7" i="2"/>
  <c r="N7" i="2"/>
  <c r="R6" i="2"/>
  <c r="P6" i="2"/>
  <c r="N6" i="2"/>
  <c r="R5" i="2"/>
  <c r="P5" i="2"/>
  <c r="N5" i="2"/>
  <c r="R4" i="2"/>
  <c r="P4" i="2"/>
  <c r="N4" i="2"/>
  <c r="R3" i="2"/>
  <c r="P3" i="2"/>
  <c r="N3" i="2"/>
  <c r="R10" i="1" l="1"/>
  <c r="R9" i="1"/>
  <c r="R8" i="1"/>
  <c r="R7" i="1"/>
  <c r="R6" i="1"/>
  <c r="R5" i="1"/>
  <c r="R4" i="1"/>
  <c r="R3" i="1"/>
  <c r="P10" i="1"/>
  <c r="P9" i="1"/>
  <c r="P8" i="1"/>
  <c r="P7" i="1"/>
  <c r="P6" i="1"/>
  <c r="P5" i="1"/>
  <c r="P4" i="1"/>
  <c r="P3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<sst xmlns="http://schemas.openxmlformats.org/spreadsheetml/2006/main" count="78" uniqueCount="22">
  <si>
    <t>P1</t>
  </si>
  <si>
    <t>X</t>
  </si>
  <si>
    <t>Y</t>
  </si>
  <si>
    <t>P2</t>
  </si>
  <si>
    <t>P3</t>
  </si>
  <si>
    <t>P4</t>
  </si>
  <si>
    <t>Average:</t>
  </si>
  <si>
    <t>P1 - X</t>
  </si>
  <si>
    <t>P1 - Y</t>
  </si>
  <si>
    <t>P2 - X</t>
  </si>
  <si>
    <t>P2 - Y</t>
  </si>
  <si>
    <t>P3 - X</t>
  </si>
  <si>
    <t>P3 - Y</t>
  </si>
  <si>
    <t>P4 - X</t>
  </si>
  <si>
    <t>P4 - Y</t>
  </si>
  <si>
    <t>Standard Deviations</t>
  </si>
  <si>
    <t>Variance:</t>
  </si>
  <si>
    <t>Average Deviation:</t>
  </si>
  <si>
    <t>Calibration (Normal)</t>
  </si>
  <si>
    <t>Calibration (with zipties)</t>
  </si>
  <si>
    <t>Calibration results (zipties &amp; moving the probe to home before locating each fiducials)</t>
  </si>
  <si>
    <t>Reported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</si>
</sst>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A2" sqref="A2"/>
    </sheetView>
  </sheetViews>
  <sheetFormatPr defaultRowHeight="15" x14ac:dyDescent="0.25"/>
  <cols>
    <col min="4" max="5" width="12" bestFit="1" customWidth="1"/>
    <col min="7" max="7" width="12" bestFit="1" customWidth="1"/>
    <col min="11" max="11" width="12" bestFit="1" customWidth="1"/>
    <col min="16" max="16" width="19" bestFit="1" customWidth="1"/>
  </cols>
  <sheetData>
    <row r="1" spans="1:18" x14ac:dyDescent="0.25">
      <c r="E1" t="s">
        <v>18</v>
      </c>
    </row>
    <row r="2" spans="1:18" x14ac:dyDescent="0.25">
      <c r="A2" t="s">
        <v>21</v>
      </c>
      <c r="N2" t="s">
        <v>6</v>
      </c>
      <c r="P2" t="s">
        <v>15</v>
      </c>
      <c r="R2" t="s">
        <v>16</v>
      </c>
    </row>
    <row r="3" spans="1:18" x14ac:dyDescent="0.25">
      <c r="A3" t="s">
        <v>0</v>
      </c>
      <c r="D3" t="s">
        <v>3</v>
      </c>
      <c r="G3" t="s">
        <v>4</v>
      </c>
      <c r="J3" t="s">
        <v>5</v>
      </c>
      <c r="M3" t="s">
        <v>7</v>
      </c>
      <c r="N3">
        <f>AVERAGE(A5:A30)</f>
        <v>4.0269230769230768</v>
      </c>
      <c r="P3">
        <f>_xlfn.STDEV.P(A5:A30)</f>
        <v>1.7269187938956668E-2</v>
      </c>
      <c r="R3">
        <f>_xlfn.VAR.P(A5:A30)</f>
        <v>2.982248520710064E-4</v>
      </c>
    </row>
    <row r="4" spans="1:18" x14ac:dyDescent="0.25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  <c r="M4" t="s">
        <v>8</v>
      </c>
      <c r="N4">
        <f>AVERAGE(B5:B30)</f>
        <v>50.414230769230777</v>
      </c>
      <c r="P4">
        <f>_xlfn.STDEV.P(B5:B30)</f>
        <v>1.6680960340155156E-2</v>
      </c>
      <c r="R4">
        <f>_xlfn.VAR.P(B5:B30)</f>
        <v>2.7825443786982918E-4</v>
      </c>
    </row>
    <row r="5" spans="1:18" x14ac:dyDescent="0.25">
      <c r="A5">
        <v>4.05</v>
      </c>
      <c r="B5">
        <v>50.43</v>
      </c>
      <c r="D5">
        <v>3.87</v>
      </c>
      <c r="E5">
        <v>150.28</v>
      </c>
      <c r="G5">
        <v>125.52</v>
      </c>
      <c r="H5">
        <v>150.52000000000001</v>
      </c>
      <c r="J5">
        <v>125.71</v>
      </c>
      <c r="K5">
        <v>50.62</v>
      </c>
      <c r="M5" t="s">
        <v>9</v>
      </c>
      <c r="N5">
        <f>AVERAGE(D5:D30)</f>
        <v>3.8761538461538469</v>
      </c>
      <c r="P5">
        <f>_xlfn.STDEV.P(D5:D30)</f>
        <v>1.6426274233894311E-2</v>
      </c>
      <c r="R5">
        <f>_xlfn.VAR.P(D5:D30)</f>
        <v>2.698224852071001E-4</v>
      </c>
    </row>
    <row r="6" spans="1:18" x14ac:dyDescent="0.25">
      <c r="A6">
        <v>4.03</v>
      </c>
      <c r="B6">
        <v>50.46</v>
      </c>
      <c r="D6">
        <v>3.88</v>
      </c>
      <c r="E6">
        <v>150.29</v>
      </c>
      <c r="G6">
        <v>125.51</v>
      </c>
      <c r="H6">
        <v>150.55000000000001</v>
      </c>
      <c r="J6">
        <v>125.72</v>
      </c>
      <c r="K6">
        <v>50.64</v>
      </c>
      <c r="M6" t="s">
        <v>10</v>
      </c>
      <c r="N6">
        <f>AVERAGE(E5:E30)</f>
        <v>150.27807692307695</v>
      </c>
      <c r="P6">
        <f>_xlfn.STDEV.P(E5:E30)</f>
        <v>2.0943005215478271E-2</v>
      </c>
      <c r="R6">
        <f>_xlfn.VAR.P(E5:E30)</f>
        <v>4.3860946745555003E-4</v>
      </c>
    </row>
    <row r="7" spans="1:18" x14ac:dyDescent="0.25">
      <c r="A7">
        <v>4.01</v>
      </c>
      <c r="B7">
        <v>50.42</v>
      </c>
      <c r="D7">
        <v>3.88</v>
      </c>
      <c r="E7">
        <v>150.29</v>
      </c>
      <c r="G7">
        <v>125.51</v>
      </c>
      <c r="H7">
        <v>150.54</v>
      </c>
      <c r="J7">
        <v>125.72</v>
      </c>
      <c r="K7">
        <v>50.64</v>
      </c>
      <c r="M7" t="s">
        <v>11</v>
      </c>
      <c r="N7">
        <f>AVERAGE(G5:G30)</f>
        <v>125.52000000000001</v>
      </c>
      <c r="P7">
        <f>_xlfn.STDEV.P(G5:G30)</f>
        <v>1.7759071354792766E-2</v>
      </c>
      <c r="R7">
        <f>_xlfn.VAR.P(G5:G30)</f>
        <v>3.1538461538462102E-4</v>
      </c>
    </row>
    <row r="8" spans="1:18" x14ac:dyDescent="0.25">
      <c r="A8">
        <v>4</v>
      </c>
      <c r="B8">
        <v>50.44</v>
      </c>
      <c r="D8">
        <v>3.85</v>
      </c>
      <c r="E8">
        <v>150.31</v>
      </c>
      <c r="G8">
        <v>125.48</v>
      </c>
      <c r="H8">
        <v>150.53</v>
      </c>
      <c r="J8">
        <v>125.71</v>
      </c>
      <c r="K8">
        <v>50.58</v>
      </c>
      <c r="M8" t="s">
        <v>12</v>
      </c>
      <c r="N8">
        <f>AVERAGE(H5:H30)</f>
        <v>150.49192307692306</v>
      </c>
      <c r="P8">
        <f>_xlfn.STDEV.P(H5:H30)</f>
        <v>3.4196179585223398E-2</v>
      </c>
      <c r="R8">
        <f>_xlfn.VAR.P(H5:H30)</f>
        <v>1.1693786982248492E-3</v>
      </c>
    </row>
    <row r="9" spans="1:18" x14ac:dyDescent="0.25">
      <c r="A9">
        <v>4</v>
      </c>
      <c r="B9">
        <v>50.42</v>
      </c>
      <c r="D9">
        <v>3.85</v>
      </c>
      <c r="E9">
        <v>150.31</v>
      </c>
      <c r="G9">
        <v>125.48</v>
      </c>
      <c r="H9">
        <v>150.54</v>
      </c>
      <c r="J9">
        <v>125.72</v>
      </c>
      <c r="K9">
        <v>50.62</v>
      </c>
      <c r="M9" t="s">
        <v>13</v>
      </c>
      <c r="N9">
        <f>AVERAGE(J5:J30)</f>
        <v>125.72461538461533</v>
      </c>
      <c r="P9">
        <f>_xlfn.STDEV.P(J5:J30)</f>
        <v>1.184215716795455E-2</v>
      </c>
      <c r="R9">
        <f>_xlfn.VAR.P(J5:J30)</f>
        <v>1.4023668639053733E-4</v>
      </c>
    </row>
    <row r="10" spans="1:18" x14ac:dyDescent="0.25">
      <c r="A10">
        <v>4.03</v>
      </c>
      <c r="B10">
        <v>50.43</v>
      </c>
      <c r="D10">
        <v>3.86</v>
      </c>
      <c r="E10">
        <v>150.32</v>
      </c>
      <c r="G10">
        <v>125.52</v>
      </c>
      <c r="H10">
        <v>150.52000000000001</v>
      </c>
      <c r="J10">
        <v>125.73</v>
      </c>
      <c r="K10">
        <v>50.57</v>
      </c>
      <c r="M10" t="s">
        <v>14</v>
      </c>
      <c r="N10">
        <f>AVERAGE(K5:K30)</f>
        <v>50.614615384615377</v>
      </c>
      <c r="P10">
        <f>_xlfn.STDEV.P(K5:K30)</f>
        <v>6.5352933500798543E-2</v>
      </c>
      <c r="R10">
        <f>_xlfn.VAR.P(K5:K30)</f>
        <v>4.2710059171597974E-3</v>
      </c>
    </row>
    <row r="11" spans="1:18" x14ac:dyDescent="0.25">
      <c r="A11">
        <v>4.03</v>
      </c>
      <c r="B11">
        <v>50.41</v>
      </c>
      <c r="D11">
        <v>3.86</v>
      </c>
      <c r="E11">
        <v>150.29</v>
      </c>
      <c r="G11">
        <v>125.52</v>
      </c>
      <c r="H11">
        <v>150.52000000000001</v>
      </c>
      <c r="J11">
        <v>125.71</v>
      </c>
      <c r="K11">
        <v>50.62</v>
      </c>
    </row>
    <row r="12" spans="1:18" x14ac:dyDescent="0.25">
      <c r="A12">
        <v>4.0199999999999996</v>
      </c>
      <c r="B12">
        <v>50.42</v>
      </c>
      <c r="D12">
        <v>3.85</v>
      </c>
      <c r="E12">
        <v>150.29</v>
      </c>
      <c r="G12">
        <v>125.51</v>
      </c>
      <c r="H12">
        <v>150.53</v>
      </c>
      <c r="J12">
        <v>125.72</v>
      </c>
      <c r="K12">
        <v>50.59</v>
      </c>
      <c r="O12" t="s">
        <v>17</v>
      </c>
      <c r="P12">
        <f>AVERAGE(P3:P10)</f>
        <v>2.5058721167156708E-2</v>
      </c>
    </row>
    <row r="13" spans="1:18" x14ac:dyDescent="0.25">
      <c r="A13">
        <v>4.03</v>
      </c>
      <c r="B13">
        <v>50.43</v>
      </c>
      <c r="D13">
        <v>3.9</v>
      </c>
      <c r="E13">
        <v>150.28</v>
      </c>
      <c r="G13">
        <v>125.51</v>
      </c>
      <c r="H13">
        <v>150.51</v>
      </c>
      <c r="J13">
        <v>125.71</v>
      </c>
      <c r="K13">
        <v>50.58</v>
      </c>
    </row>
    <row r="14" spans="1:18" x14ac:dyDescent="0.25">
      <c r="A14">
        <v>4.01</v>
      </c>
      <c r="B14">
        <v>50.41</v>
      </c>
      <c r="D14">
        <v>3.86</v>
      </c>
      <c r="E14">
        <v>150.32</v>
      </c>
      <c r="G14">
        <v>125.48</v>
      </c>
      <c r="H14">
        <v>150.54</v>
      </c>
      <c r="J14">
        <v>125.7</v>
      </c>
      <c r="K14">
        <v>50.59</v>
      </c>
    </row>
    <row r="15" spans="1:18" x14ac:dyDescent="0.25">
      <c r="A15">
        <v>4.05</v>
      </c>
      <c r="B15">
        <v>50.41</v>
      </c>
      <c r="D15">
        <v>3.89</v>
      </c>
      <c r="E15">
        <v>150.28</v>
      </c>
      <c r="G15">
        <v>125.52</v>
      </c>
      <c r="H15">
        <v>150.51</v>
      </c>
      <c r="J15">
        <v>125.72</v>
      </c>
      <c r="K15">
        <v>50.62</v>
      </c>
    </row>
    <row r="16" spans="1:18" x14ac:dyDescent="0.25">
      <c r="A16">
        <v>4.04</v>
      </c>
      <c r="B16">
        <v>50.43</v>
      </c>
      <c r="D16">
        <v>3.88</v>
      </c>
      <c r="E16">
        <v>150.28</v>
      </c>
      <c r="G16">
        <v>125.51</v>
      </c>
      <c r="H16">
        <v>150.49</v>
      </c>
      <c r="J16">
        <v>125.73</v>
      </c>
      <c r="K16">
        <v>50.62</v>
      </c>
    </row>
    <row r="17" spans="1:11" x14ac:dyDescent="0.25">
      <c r="A17">
        <v>4.04</v>
      </c>
      <c r="B17">
        <v>50.41</v>
      </c>
      <c r="D17">
        <v>3.88</v>
      </c>
      <c r="E17">
        <v>150.27000000000001</v>
      </c>
      <c r="G17">
        <v>125.52</v>
      </c>
      <c r="H17">
        <v>150.47</v>
      </c>
      <c r="J17">
        <v>125.72</v>
      </c>
      <c r="K17">
        <v>50.92</v>
      </c>
    </row>
    <row r="18" spans="1:11" x14ac:dyDescent="0.25">
      <c r="A18">
        <v>4.04</v>
      </c>
      <c r="B18">
        <v>50.41</v>
      </c>
      <c r="D18">
        <v>3.88</v>
      </c>
      <c r="E18">
        <v>150.27000000000001</v>
      </c>
      <c r="G18">
        <v>125.53</v>
      </c>
      <c r="H18">
        <v>150.44</v>
      </c>
      <c r="J18">
        <v>125.72</v>
      </c>
      <c r="K18">
        <v>50.62</v>
      </c>
    </row>
    <row r="19" spans="1:11" x14ac:dyDescent="0.25">
      <c r="A19">
        <v>4.0199999999999996</v>
      </c>
      <c r="B19">
        <v>50.42</v>
      </c>
      <c r="D19">
        <v>3.87</v>
      </c>
      <c r="E19">
        <v>150.28</v>
      </c>
      <c r="G19">
        <v>125.53</v>
      </c>
      <c r="H19">
        <v>150.47999999999999</v>
      </c>
      <c r="J19">
        <v>125.73</v>
      </c>
      <c r="K19">
        <v>50.61</v>
      </c>
    </row>
    <row r="20" spans="1:11" x14ac:dyDescent="0.25">
      <c r="A20">
        <v>4.0199999999999996</v>
      </c>
      <c r="B20">
        <v>50.42</v>
      </c>
      <c r="D20">
        <v>3.87</v>
      </c>
      <c r="E20">
        <v>150.26</v>
      </c>
      <c r="G20">
        <v>125.54</v>
      </c>
      <c r="H20">
        <v>150.47</v>
      </c>
      <c r="J20">
        <v>125.75</v>
      </c>
      <c r="K20">
        <v>50.62</v>
      </c>
    </row>
    <row r="21" spans="1:11" x14ac:dyDescent="0.25">
      <c r="A21">
        <v>4.0599999999999996</v>
      </c>
      <c r="B21">
        <v>50.41</v>
      </c>
      <c r="D21">
        <v>3.91</v>
      </c>
      <c r="E21">
        <v>150.27000000000001</v>
      </c>
      <c r="G21">
        <v>125.54</v>
      </c>
      <c r="H21">
        <v>150.47</v>
      </c>
      <c r="J21">
        <v>125.72</v>
      </c>
      <c r="K21">
        <v>50.62</v>
      </c>
    </row>
    <row r="22" spans="1:11" x14ac:dyDescent="0.25">
      <c r="A22">
        <v>4.04</v>
      </c>
      <c r="B22">
        <v>50.41</v>
      </c>
      <c r="D22">
        <v>3.88</v>
      </c>
      <c r="E22">
        <v>150.29</v>
      </c>
      <c r="G22">
        <v>125.53</v>
      </c>
      <c r="H22">
        <v>150.49</v>
      </c>
      <c r="J22">
        <v>125.74</v>
      </c>
      <c r="K22">
        <v>50.59</v>
      </c>
    </row>
    <row r="23" spans="1:11" x14ac:dyDescent="0.25">
      <c r="A23">
        <v>4.05</v>
      </c>
      <c r="B23">
        <v>50.39</v>
      </c>
      <c r="D23">
        <v>3.9</v>
      </c>
      <c r="E23">
        <v>150.24</v>
      </c>
      <c r="G23">
        <v>125.54</v>
      </c>
      <c r="H23">
        <v>150.46</v>
      </c>
      <c r="J23">
        <v>125.72</v>
      </c>
      <c r="K23">
        <v>50.62</v>
      </c>
    </row>
    <row r="24" spans="1:11" x14ac:dyDescent="0.25">
      <c r="A24">
        <v>4.05</v>
      </c>
      <c r="B24">
        <v>50.41</v>
      </c>
      <c r="D24">
        <v>3.9</v>
      </c>
      <c r="E24">
        <v>150.26</v>
      </c>
      <c r="G24">
        <v>125.54</v>
      </c>
      <c r="H24">
        <v>150.47</v>
      </c>
      <c r="J24">
        <v>125.74</v>
      </c>
      <c r="K24">
        <v>50.58</v>
      </c>
    </row>
    <row r="25" spans="1:11" x14ac:dyDescent="0.25">
      <c r="A25">
        <v>4.01</v>
      </c>
      <c r="B25">
        <v>50.39</v>
      </c>
      <c r="D25">
        <v>3.88</v>
      </c>
      <c r="E25">
        <v>150.26</v>
      </c>
      <c r="G25">
        <v>125.54</v>
      </c>
      <c r="H25">
        <v>150.44</v>
      </c>
      <c r="J25">
        <v>125.73</v>
      </c>
      <c r="K25">
        <v>50.55</v>
      </c>
    </row>
    <row r="26" spans="1:11" x14ac:dyDescent="0.25">
      <c r="A26">
        <v>4.03</v>
      </c>
      <c r="B26">
        <v>50.39</v>
      </c>
      <c r="D26">
        <v>3.9</v>
      </c>
      <c r="E26">
        <v>150.24</v>
      </c>
      <c r="G26">
        <v>125.53</v>
      </c>
      <c r="H26">
        <v>150.44</v>
      </c>
      <c r="J26">
        <v>125.73</v>
      </c>
      <c r="K26">
        <v>50.58</v>
      </c>
    </row>
    <row r="27" spans="1:11" x14ac:dyDescent="0.25">
      <c r="A27">
        <v>4.01</v>
      </c>
      <c r="B27">
        <v>50.39</v>
      </c>
      <c r="D27">
        <v>3.87</v>
      </c>
      <c r="E27">
        <v>150.26</v>
      </c>
      <c r="G27">
        <v>125.52</v>
      </c>
      <c r="H27">
        <v>150.47</v>
      </c>
      <c r="J27">
        <v>125.74</v>
      </c>
      <c r="K27">
        <v>50.57</v>
      </c>
    </row>
    <row r="28" spans="1:11" x14ac:dyDescent="0.25">
      <c r="A28">
        <v>4.01</v>
      </c>
      <c r="B28">
        <v>50.4</v>
      </c>
      <c r="D28">
        <v>3.87</v>
      </c>
      <c r="E28">
        <v>150.26</v>
      </c>
      <c r="G28">
        <v>125.54</v>
      </c>
      <c r="H28">
        <v>150.46</v>
      </c>
      <c r="J28">
        <v>125.74</v>
      </c>
      <c r="K28">
        <v>50.59</v>
      </c>
    </row>
    <row r="29" spans="1:11" x14ac:dyDescent="0.25">
      <c r="A29">
        <v>4.0199999999999996</v>
      </c>
      <c r="B29">
        <v>50.39</v>
      </c>
      <c r="D29">
        <v>3.88</v>
      </c>
      <c r="E29">
        <v>150.26</v>
      </c>
      <c r="G29">
        <v>125.52</v>
      </c>
      <c r="H29">
        <v>150.46</v>
      </c>
      <c r="J29">
        <v>125.74</v>
      </c>
      <c r="K29">
        <v>50.59</v>
      </c>
    </row>
    <row r="30" spans="1:11" x14ac:dyDescent="0.25">
      <c r="A30">
        <v>4</v>
      </c>
      <c r="B30">
        <v>50.42</v>
      </c>
      <c r="D30">
        <v>3.86</v>
      </c>
      <c r="E30">
        <v>150.27000000000001</v>
      </c>
      <c r="G30">
        <v>125.53</v>
      </c>
      <c r="H30">
        <v>150.47</v>
      </c>
      <c r="J30">
        <v>125.72</v>
      </c>
      <c r="K30">
        <v>50.63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P13" sqref="P13"/>
    </sheetView>
  </sheetViews>
  <sheetFormatPr defaultRowHeight="15" x14ac:dyDescent="0.25"/>
  <cols>
    <col min="14" max="14" width="12" bestFit="1" customWidth="1"/>
    <col min="15" max="15" width="18.140625" bestFit="1" customWidth="1"/>
    <col min="16" max="16" width="19" bestFit="1" customWidth="1"/>
  </cols>
  <sheetData>
    <row r="1" spans="1:18" x14ac:dyDescent="0.25">
      <c r="E1" t="s">
        <v>19</v>
      </c>
    </row>
    <row r="2" spans="1:18" x14ac:dyDescent="0.25">
      <c r="A2" t="s">
        <v>21</v>
      </c>
      <c r="N2" t="s">
        <v>6</v>
      </c>
      <c r="P2" t="s">
        <v>15</v>
      </c>
      <c r="R2" t="s">
        <v>16</v>
      </c>
    </row>
    <row r="3" spans="1:18" x14ac:dyDescent="0.25">
      <c r="A3" t="s">
        <v>0</v>
      </c>
      <c r="D3" t="s">
        <v>3</v>
      </c>
      <c r="G3" t="s">
        <v>4</v>
      </c>
      <c r="J3" t="s">
        <v>5</v>
      </c>
      <c r="M3" t="s">
        <v>7</v>
      </c>
      <c r="N3">
        <f>AVERAGE(A5:A30)</f>
        <v>3.688076923076923</v>
      </c>
      <c r="P3">
        <f>_xlfn.STDEV.P(A5:A30)</f>
        <v>2.0384615384615341E-2</v>
      </c>
      <c r="R3">
        <f>_xlfn.VAR.P(A5:A30)</f>
        <v>4.1553254437869645E-4</v>
      </c>
    </row>
    <row r="4" spans="1:18" x14ac:dyDescent="0.25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  <c r="M4" t="s">
        <v>8</v>
      </c>
      <c r="N4">
        <f>AVERAGE(B5:B30)</f>
        <v>50.051153846153838</v>
      </c>
      <c r="P4">
        <f>_xlfn.STDEV.P(B5:B30)</f>
        <v>2.4230769230769431E-2</v>
      </c>
      <c r="R4">
        <f>_xlfn.VAR.P(B5:B30)</f>
        <v>5.8713017751480261E-4</v>
      </c>
    </row>
    <row r="5" spans="1:18" x14ac:dyDescent="0.25">
      <c r="A5">
        <v>3.68</v>
      </c>
      <c r="B5">
        <v>50.09</v>
      </c>
      <c r="D5">
        <v>3.51</v>
      </c>
      <c r="E5">
        <v>149.96</v>
      </c>
      <c r="G5">
        <v>125.14</v>
      </c>
      <c r="H5">
        <v>150.1</v>
      </c>
      <c r="J5">
        <v>125.39</v>
      </c>
      <c r="K5">
        <v>50.22</v>
      </c>
      <c r="M5" t="s">
        <v>9</v>
      </c>
      <c r="N5">
        <f>AVERAGE(D5:D30)</f>
        <v>3.5288461538461537</v>
      </c>
      <c r="P5">
        <f>_xlfn.STDEV.P(D5:D30)</f>
        <v>2.224460575526346E-2</v>
      </c>
      <c r="R5">
        <f>_xlfn.VAR.P(D5:D30)</f>
        <v>4.9482248520710031E-4</v>
      </c>
    </row>
    <row r="6" spans="1:18" x14ac:dyDescent="0.25">
      <c r="A6">
        <v>3.7</v>
      </c>
      <c r="B6">
        <v>50.09</v>
      </c>
      <c r="D6">
        <v>3.55</v>
      </c>
      <c r="E6">
        <v>149.96</v>
      </c>
      <c r="G6">
        <v>125.12</v>
      </c>
      <c r="H6">
        <v>150.13</v>
      </c>
      <c r="J6">
        <v>125.39</v>
      </c>
      <c r="K6">
        <v>50.22</v>
      </c>
      <c r="M6" t="s">
        <v>10</v>
      </c>
      <c r="N6">
        <f>AVERAGE(E5:E30)</f>
        <v>149.90500000000003</v>
      </c>
      <c r="P6">
        <f>_xlfn.STDEV.P(E5:E30)</f>
        <v>3.2254993650362419E-2</v>
      </c>
      <c r="R6">
        <f>_xlfn.VAR.P(E5:E30)</f>
        <v>1.0403846153849198E-3</v>
      </c>
    </row>
    <row r="7" spans="1:18" x14ac:dyDescent="0.25">
      <c r="A7">
        <v>3.69</v>
      </c>
      <c r="B7">
        <v>50.11</v>
      </c>
      <c r="D7">
        <v>3.51</v>
      </c>
      <c r="E7">
        <v>149.96</v>
      </c>
      <c r="G7">
        <v>125.12</v>
      </c>
      <c r="H7">
        <v>150.12</v>
      </c>
      <c r="J7">
        <v>125.35</v>
      </c>
      <c r="K7">
        <v>50.22</v>
      </c>
      <c r="M7" t="s">
        <v>11</v>
      </c>
      <c r="N7">
        <f>AVERAGE(G5:G30)</f>
        <v>125.15461538461538</v>
      </c>
      <c r="P7">
        <f>_xlfn.STDEV.P(G5:G30)</f>
        <v>2.3734228646986859E-2</v>
      </c>
      <c r="R7">
        <f>_xlfn.VAR.P(G5:G30)</f>
        <v>5.6331360946745173E-4</v>
      </c>
    </row>
    <row r="8" spans="1:18" x14ac:dyDescent="0.25">
      <c r="A8">
        <v>3.65</v>
      </c>
      <c r="B8">
        <v>50.07</v>
      </c>
      <c r="D8">
        <v>3.48</v>
      </c>
      <c r="E8">
        <v>149.96</v>
      </c>
      <c r="G8">
        <v>125.11</v>
      </c>
      <c r="H8">
        <v>150.11000000000001</v>
      </c>
      <c r="J8">
        <v>125.37</v>
      </c>
      <c r="K8">
        <v>50.21</v>
      </c>
      <c r="M8" t="s">
        <v>12</v>
      </c>
      <c r="N8">
        <f>AVERAGE(H5:H30)</f>
        <v>150.06115384615384</v>
      </c>
      <c r="P8">
        <f>_xlfn.STDEV.P(H5:H30)</f>
        <v>3.8162297451089136E-2</v>
      </c>
      <c r="R8">
        <f>_xlfn.VAR.P(H5:H30)</f>
        <v>1.4563609467454046E-3</v>
      </c>
    </row>
    <row r="9" spans="1:18" x14ac:dyDescent="0.25">
      <c r="A9">
        <v>3.69</v>
      </c>
      <c r="B9">
        <v>50.09</v>
      </c>
      <c r="D9">
        <v>3.54</v>
      </c>
      <c r="E9">
        <v>149.93</v>
      </c>
      <c r="G9">
        <v>125.17</v>
      </c>
      <c r="H9">
        <v>150.07</v>
      </c>
      <c r="J9">
        <v>125.41</v>
      </c>
      <c r="K9">
        <v>50.19</v>
      </c>
      <c r="M9" t="s">
        <v>13</v>
      </c>
      <c r="N9">
        <f>AVERAGE(J5:J30)</f>
        <v>125.38923076923075</v>
      </c>
      <c r="P9">
        <f>_xlfn.STDEV.P(J5:J30)</f>
        <v>1.8589301497838811E-2</v>
      </c>
      <c r="R9">
        <f>_xlfn.VAR.P(J5:J30)</f>
        <v>3.4556213017755222E-4</v>
      </c>
    </row>
    <row r="10" spans="1:18" x14ac:dyDescent="0.25">
      <c r="A10">
        <v>3.66</v>
      </c>
      <c r="B10">
        <v>50.07</v>
      </c>
      <c r="D10">
        <v>3.5</v>
      </c>
      <c r="E10">
        <v>149.96</v>
      </c>
      <c r="G10">
        <v>125.13</v>
      </c>
      <c r="H10">
        <v>150.12</v>
      </c>
      <c r="J10">
        <v>125.38</v>
      </c>
      <c r="K10">
        <v>50.21</v>
      </c>
      <c r="M10" t="s">
        <v>14</v>
      </c>
      <c r="N10">
        <f>AVERAGE(K5:K30)</f>
        <v>50.175384615384623</v>
      </c>
      <c r="P10">
        <f>_xlfn.STDEV.P(K5:K30)</f>
        <v>2.9382198853514532E-2</v>
      </c>
      <c r="R10">
        <f>_xlfn.VAR.P(K5:K30)</f>
        <v>8.6331360946747073E-4</v>
      </c>
    </row>
    <row r="11" spans="1:18" x14ac:dyDescent="0.25">
      <c r="A11">
        <v>3.66</v>
      </c>
      <c r="B11">
        <v>50.08</v>
      </c>
      <c r="D11">
        <v>3.5</v>
      </c>
      <c r="E11">
        <v>149.93</v>
      </c>
      <c r="G11">
        <v>125.13</v>
      </c>
      <c r="H11">
        <v>150.09</v>
      </c>
      <c r="J11">
        <v>125.37</v>
      </c>
      <c r="K11">
        <v>50.18</v>
      </c>
    </row>
    <row r="12" spans="1:18" x14ac:dyDescent="0.25">
      <c r="A12">
        <v>3.69</v>
      </c>
      <c r="B12">
        <v>50.07</v>
      </c>
      <c r="D12">
        <v>3.54</v>
      </c>
      <c r="E12">
        <v>149.91999999999999</v>
      </c>
      <c r="G12">
        <v>125.17</v>
      </c>
      <c r="H12">
        <v>150.04</v>
      </c>
      <c r="J12">
        <v>125.38</v>
      </c>
      <c r="K12">
        <v>50.2</v>
      </c>
      <c r="O12" t="s">
        <v>17</v>
      </c>
      <c r="P12">
        <f>AVERAGE(P3:P10)</f>
        <v>2.6122876308804999E-2</v>
      </c>
    </row>
    <row r="13" spans="1:18" x14ac:dyDescent="0.25">
      <c r="A13">
        <v>3.7</v>
      </c>
      <c r="B13">
        <v>50.06</v>
      </c>
      <c r="D13">
        <v>3.55</v>
      </c>
      <c r="E13">
        <v>149.93</v>
      </c>
      <c r="G13">
        <v>125.17</v>
      </c>
      <c r="H13">
        <v>150.07</v>
      </c>
      <c r="J13">
        <v>125.42</v>
      </c>
      <c r="K13">
        <v>50.17</v>
      </c>
    </row>
    <row r="14" spans="1:18" x14ac:dyDescent="0.25">
      <c r="A14">
        <v>3.71</v>
      </c>
      <c r="B14">
        <v>50.04</v>
      </c>
      <c r="D14">
        <v>3.53</v>
      </c>
      <c r="E14">
        <v>149.91999999999999</v>
      </c>
      <c r="G14">
        <v>125.14</v>
      </c>
      <c r="H14">
        <v>150.12</v>
      </c>
      <c r="J14">
        <v>125.38</v>
      </c>
      <c r="K14">
        <v>50.17</v>
      </c>
    </row>
    <row r="15" spans="1:18" x14ac:dyDescent="0.25">
      <c r="A15">
        <v>3.68</v>
      </c>
      <c r="B15">
        <v>50.04</v>
      </c>
      <c r="D15">
        <v>3.54</v>
      </c>
      <c r="E15">
        <v>149.88</v>
      </c>
      <c r="G15">
        <v>125.14</v>
      </c>
      <c r="H15">
        <v>150.02000000000001</v>
      </c>
      <c r="J15">
        <v>125.36</v>
      </c>
      <c r="K15">
        <v>50.19</v>
      </c>
    </row>
    <row r="16" spans="1:18" x14ac:dyDescent="0.25">
      <c r="A16">
        <v>3.69</v>
      </c>
      <c r="B16">
        <v>50.04</v>
      </c>
      <c r="D16">
        <v>3.54</v>
      </c>
      <c r="E16">
        <v>149.88</v>
      </c>
      <c r="G16">
        <v>125.17</v>
      </c>
      <c r="H16">
        <v>150.03</v>
      </c>
      <c r="J16">
        <v>125.42</v>
      </c>
      <c r="K16">
        <v>50.14</v>
      </c>
    </row>
    <row r="17" spans="1:11" x14ac:dyDescent="0.25">
      <c r="A17">
        <v>3.68</v>
      </c>
      <c r="B17">
        <v>50.03</v>
      </c>
      <c r="D17">
        <v>3.53</v>
      </c>
      <c r="E17">
        <v>149.87</v>
      </c>
      <c r="G17">
        <v>125.17</v>
      </c>
      <c r="H17">
        <v>150.02000000000001</v>
      </c>
      <c r="J17">
        <v>125.38</v>
      </c>
      <c r="K17">
        <v>50.14</v>
      </c>
    </row>
    <row r="18" spans="1:11" x14ac:dyDescent="0.25">
      <c r="A18">
        <v>3.71</v>
      </c>
      <c r="B18">
        <v>50.02</v>
      </c>
      <c r="D18">
        <v>3.55</v>
      </c>
      <c r="E18">
        <v>149.88</v>
      </c>
      <c r="G18">
        <v>125.16</v>
      </c>
      <c r="H18">
        <v>149.99</v>
      </c>
      <c r="J18">
        <v>125.37</v>
      </c>
      <c r="K18">
        <v>50.14</v>
      </c>
    </row>
    <row r="19" spans="1:11" x14ac:dyDescent="0.25">
      <c r="A19">
        <v>3.68</v>
      </c>
      <c r="B19">
        <v>50.04</v>
      </c>
      <c r="D19">
        <v>3.5</v>
      </c>
      <c r="E19">
        <v>149.88999999999999</v>
      </c>
      <c r="G19">
        <v>125.13</v>
      </c>
      <c r="H19">
        <v>150.07</v>
      </c>
      <c r="J19">
        <v>125.39</v>
      </c>
      <c r="K19">
        <v>50.17</v>
      </c>
    </row>
    <row r="20" spans="1:11" x14ac:dyDescent="0.25">
      <c r="A20">
        <v>3.73</v>
      </c>
      <c r="B20">
        <v>50.04</v>
      </c>
      <c r="D20">
        <v>3.56</v>
      </c>
      <c r="E20">
        <v>149.88</v>
      </c>
      <c r="G20">
        <v>125.17</v>
      </c>
      <c r="H20">
        <v>150.02000000000001</v>
      </c>
      <c r="J20">
        <v>125.4</v>
      </c>
      <c r="K20">
        <v>50.12</v>
      </c>
    </row>
    <row r="21" spans="1:11" x14ac:dyDescent="0.25">
      <c r="A21">
        <v>3.66</v>
      </c>
      <c r="B21">
        <v>50.03</v>
      </c>
      <c r="D21">
        <v>3.51</v>
      </c>
      <c r="E21">
        <v>149.88999999999999</v>
      </c>
      <c r="G21">
        <v>125.14</v>
      </c>
      <c r="H21">
        <v>150.06</v>
      </c>
      <c r="J21">
        <v>125.39</v>
      </c>
      <c r="K21">
        <v>50.16</v>
      </c>
    </row>
    <row r="22" spans="1:11" x14ac:dyDescent="0.25">
      <c r="A22">
        <v>3.68</v>
      </c>
      <c r="B22">
        <v>50.02</v>
      </c>
      <c r="D22">
        <v>3.52</v>
      </c>
      <c r="E22">
        <v>149.88</v>
      </c>
      <c r="G22">
        <v>125.16</v>
      </c>
      <c r="H22">
        <v>150.07</v>
      </c>
      <c r="J22">
        <v>125.4</v>
      </c>
      <c r="K22">
        <v>50.17</v>
      </c>
    </row>
    <row r="23" spans="1:11" x14ac:dyDescent="0.25">
      <c r="A23">
        <v>3.68</v>
      </c>
      <c r="B23">
        <v>50.04</v>
      </c>
      <c r="D23">
        <v>3.51</v>
      </c>
      <c r="E23">
        <v>149.88999999999999</v>
      </c>
      <c r="G23">
        <v>125.19</v>
      </c>
      <c r="H23">
        <v>150.07</v>
      </c>
      <c r="J23">
        <v>125.39</v>
      </c>
      <c r="K23">
        <v>50.18</v>
      </c>
    </row>
    <row r="24" spans="1:11" x14ac:dyDescent="0.25">
      <c r="A24">
        <v>3.66</v>
      </c>
      <c r="B24">
        <v>50.05</v>
      </c>
      <c r="D24">
        <v>3.54</v>
      </c>
      <c r="E24">
        <v>149.88</v>
      </c>
      <c r="G24">
        <v>125.19</v>
      </c>
      <c r="H24">
        <v>150.02000000000001</v>
      </c>
      <c r="J24">
        <v>125.41</v>
      </c>
      <c r="K24">
        <v>50.12</v>
      </c>
    </row>
    <row r="25" spans="1:11" x14ac:dyDescent="0.25">
      <c r="A25">
        <v>3.71</v>
      </c>
      <c r="B25">
        <v>50.03</v>
      </c>
      <c r="D25">
        <v>3.55</v>
      </c>
      <c r="E25">
        <v>149.88</v>
      </c>
      <c r="G25">
        <v>125.16</v>
      </c>
      <c r="H25">
        <v>150.02000000000001</v>
      </c>
      <c r="J25">
        <v>125.43</v>
      </c>
      <c r="K25">
        <v>50.14</v>
      </c>
    </row>
    <row r="26" spans="1:11" x14ac:dyDescent="0.25">
      <c r="A26">
        <v>3.71</v>
      </c>
      <c r="B26">
        <v>50.04</v>
      </c>
      <c r="D26">
        <v>3.55</v>
      </c>
      <c r="E26">
        <v>149.88</v>
      </c>
      <c r="G26">
        <v>125.19</v>
      </c>
      <c r="H26">
        <v>150.04</v>
      </c>
      <c r="J26">
        <v>125.39</v>
      </c>
      <c r="K26">
        <v>50.18</v>
      </c>
    </row>
    <row r="27" spans="1:11" x14ac:dyDescent="0.25">
      <c r="A27">
        <v>3.69</v>
      </c>
      <c r="B27">
        <v>50.04</v>
      </c>
      <c r="D27">
        <v>3.54</v>
      </c>
      <c r="E27">
        <v>149.88</v>
      </c>
      <c r="G27">
        <v>125.19</v>
      </c>
      <c r="H27">
        <v>150.06</v>
      </c>
      <c r="J27">
        <v>125.4</v>
      </c>
      <c r="K27">
        <v>50.21</v>
      </c>
    </row>
    <row r="28" spans="1:11" x14ac:dyDescent="0.25">
      <c r="A28">
        <v>3.69</v>
      </c>
      <c r="B28">
        <v>50.04</v>
      </c>
      <c r="D28">
        <v>3.53</v>
      </c>
      <c r="E28">
        <v>149.88999999999999</v>
      </c>
      <c r="G28">
        <v>125.14</v>
      </c>
      <c r="H28">
        <v>150.07</v>
      </c>
      <c r="J28">
        <v>125.39</v>
      </c>
      <c r="K28">
        <v>50.16</v>
      </c>
    </row>
    <row r="29" spans="1:11" x14ac:dyDescent="0.25">
      <c r="A29">
        <v>3.68</v>
      </c>
      <c r="B29">
        <v>50.03</v>
      </c>
      <c r="D29">
        <v>3.5</v>
      </c>
      <c r="E29">
        <v>149.88</v>
      </c>
      <c r="G29">
        <v>125.14</v>
      </c>
      <c r="H29">
        <v>150.04</v>
      </c>
      <c r="J29">
        <v>125.37</v>
      </c>
      <c r="K29">
        <v>50.18</v>
      </c>
    </row>
    <row r="30" spans="1:11" x14ac:dyDescent="0.25">
      <c r="A30">
        <v>3.73</v>
      </c>
      <c r="B30">
        <v>50.03</v>
      </c>
      <c r="D30">
        <v>3.57</v>
      </c>
      <c r="E30">
        <v>149.87</v>
      </c>
      <c r="G30">
        <v>125.18</v>
      </c>
      <c r="H30">
        <v>150.02000000000001</v>
      </c>
      <c r="J30">
        <v>125.39</v>
      </c>
      <c r="K30">
        <v>50.17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A3" sqref="A3"/>
    </sheetView>
  </sheetViews>
  <sheetFormatPr defaultRowHeight="15" x14ac:dyDescent="0.25"/>
  <cols>
    <col min="7" max="7" width="12" bestFit="1" customWidth="1"/>
    <col min="16" max="16" width="19" bestFit="1" customWidth="1"/>
  </cols>
  <sheetData>
    <row r="1" spans="1:18" x14ac:dyDescent="0.25">
      <c r="E1" t="s">
        <v>20</v>
      </c>
    </row>
    <row r="2" spans="1:18" x14ac:dyDescent="0.25">
      <c r="A2" t="s">
        <v>21</v>
      </c>
      <c r="N2" t="s">
        <v>6</v>
      </c>
      <c r="P2" t="s">
        <v>15</v>
      </c>
      <c r="R2" t="s">
        <v>16</v>
      </c>
    </row>
    <row r="3" spans="1:18" x14ac:dyDescent="0.25">
      <c r="A3" t="s">
        <v>0</v>
      </c>
      <c r="D3" t="s">
        <v>3</v>
      </c>
      <c r="G3" t="s">
        <v>4</v>
      </c>
      <c r="J3" t="s">
        <v>5</v>
      </c>
      <c r="M3" t="s">
        <v>7</v>
      </c>
      <c r="N3">
        <f>AVERAGE(A5:A30)</f>
        <v>3.6715384615384616</v>
      </c>
      <c r="P3">
        <f>_xlfn.STDEV.P(A5:A30)</f>
        <v>1.8541493527990706E-2</v>
      </c>
      <c r="R3">
        <f>_xlfn.VAR.P(A5:A30)</f>
        <v>3.4378698224852129E-4</v>
      </c>
    </row>
    <row r="4" spans="1:18" x14ac:dyDescent="0.25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  <c r="M4" t="s">
        <v>8</v>
      </c>
      <c r="N4">
        <f>AVERAGE(B5:B30)</f>
        <v>50.054999999999986</v>
      </c>
      <c r="P4">
        <f>_xlfn.STDEV.P(B5:B30)</f>
        <v>2.4534120667410654E-2</v>
      </c>
      <c r="R4">
        <f>_xlfn.VAR.P(B5:B30)</f>
        <v>6.0192307692306663E-4</v>
      </c>
    </row>
    <row r="5" spans="1:18" x14ac:dyDescent="0.25">
      <c r="A5">
        <v>3.66</v>
      </c>
      <c r="B5">
        <v>50.11</v>
      </c>
      <c r="D5">
        <v>3.5</v>
      </c>
      <c r="E5">
        <v>149.97999999999999</v>
      </c>
      <c r="G5">
        <v>125.08</v>
      </c>
      <c r="H5">
        <v>150.21</v>
      </c>
      <c r="J5">
        <v>125.3</v>
      </c>
      <c r="K5">
        <v>50.33</v>
      </c>
      <c r="M5" t="s">
        <v>9</v>
      </c>
      <c r="N5">
        <f>AVERAGE(D5:D30)</f>
        <v>3.5080769230769229</v>
      </c>
      <c r="P5">
        <f>_xlfn.STDEV.P(D5:D30)</f>
        <v>1.7763235751931481E-2</v>
      </c>
      <c r="R5">
        <f>_xlfn.VAR.P(D5:D30)</f>
        <v>3.1553254437869673E-4</v>
      </c>
    </row>
    <row r="6" spans="1:18" x14ac:dyDescent="0.25">
      <c r="A6">
        <v>3.64</v>
      </c>
      <c r="B6">
        <v>50.1</v>
      </c>
      <c r="D6">
        <v>3.5</v>
      </c>
      <c r="E6">
        <v>150.02000000000001</v>
      </c>
      <c r="G6">
        <v>125.07</v>
      </c>
      <c r="H6">
        <v>150.18</v>
      </c>
      <c r="J6">
        <v>125.29</v>
      </c>
      <c r="K6">
        <v>50.29</v>
      </c>
      <c r="M6" t="s">
        <v>10</v>
      </c>
      <c r="N6">
        <f>AVERAGE(E5:E30)</f>
        <v>149.94884615384615</v>
      </c>
      <c r="P6">
        <f>_xlfn.STDEV.P(E5:E30)</f>
        <v>2.7079217560127232E-2</v>
      </c>
      <c r="R6">
        <f>_xlfn.VAR.P(E5:E30)</f>
        <v>7.3328402366870313E-4</v>
      </c>
    </row>
    <row r="7" spans="1:18" x14ac:dyDescent="0.25">
      <c r="A7">
        <v>3.67</v>
      </c>
      <c r="B7">
        <v>50.08</v>
      </c>
      <c r="D7">
        <v>3.5</v>
      </c>
      <c r="E7">
        <v>149.99</v>
      </c>
      <c r="G7">
        <v>125.11</v>
      </c>
      <c r="H7">
        <v>150.16999999999999</v>
      </c>
      <c r="J7">
        <v>125.32</v>
      </c>
      <c r="K7">
        <v>50.28</v>
      </c>
      <c r="M7" t="s">
        <v>11</v>
      </c>
      <c r="N7">
        <f>AVERAGE(G5:G30)</f>
        <v>125.12461538461538</v>
      </c>
      <c r="P7">
        <f>_xlfn.STDEV.P(G5:G30)</f>
        <v>2.2227974272000361E-2</v>
      </c>
      <c r="R7">
        <f>_xlfn.VAR.P(G5:G30)</f>
        <v>4.9408284023671003E-4</v>
      </c>
    </row>
    <row r="8" spans="1:18" x14ac:dyDescent="0.25">
      <c r="A8">
        <v>3.66</v>
      </c>
      <c r="B8">
        <v>50.11</v>
      </c>
      <c r="D8">
        <v>3.48</v>
      </c>
      <c r="E8">
        <v>149.97999999999999</v>
      </c>
      <c r="G8">
        <v>125.08</v>
      </c>
      <c r="H8">
        <v>150.16999999999999</v>
      </c>
      <c r="J8">
        <v>125.35</v>
      </c>
      <c r="K8">
        <v>50.29</v>
      </c>
      <c r="M8" t="s">
        <v>12</v>
      </c>
      <c r="N8">
        <f>AVERAGE(H5:H30)</f>
        <v>150.15230769230769</v>
      </c>
      <c r="P8">
        <f>_xlfn.STDEV.P(H5:H30)</f>
        <v>2.2241280453541755E-2</v>
      </c>
      <c r="R8">
        <f>_xlfn.VAR.P(H5:H30)</f>
        <v>4.9467455621309854E-4</v>
      </c>
    </row>
    <row r="9" spans="1:18" x14ac:dyDescent="0.25">
      <c r="A9">
        <v>3.65</v>
      </c>
      <c r="B9">
        <v>50.08</v>
      </c>
      <c r="D9">
        <v>3.49</v>
      </c>
      <c r="E9">
        <v>149.97999999999999</v>
      </c>
      <c r="G9">
        <v>125.09</v>
      </c>
      <c r="H9">
        <v>150.18</v>
      </c>
      <c r="J9">
        <v>125.34</v>
      </c>
      <c r="K9">
        <v>50.28</v>
      </c>
      <c r="M9" t="s">
        <v>13</v>
      </c>
      <c r="N9">
        <f>AVERAGE(J5:J30)</f>
        <v>125.34653846153847</v>
      </c>
      <c r="P9">
        <f>_xlfn.STDEV.P(J5:J30)</f>
        <v>2.2861170925713062E-2</v>
      </c>
      <c r="R9">
        <f>_xlfn.VAR.P(J5:J30)</f>
        <v>5.2263313609466819E-4</v>
      </c>
    </row>
    <row r="10" spans="1:18" x14ac:dyDescent="0.25">
      <c r="A10">
        <v>3.7</v>
      </c>
      <c r="B10">
        <v>50.07</v>
      </c>
      <c r="D10">
        <v>3.5</v>
      </c>
      <c r="E10">
        <v>149.97</v>
      </c>
      <c r="G10">
        <v>125.12</v>
      </c>
      <c r="H10">
        <v>150.19</v>
      </c>
      <c r="J10">
        <v>125.32</v>
      </c>
      <c r="K10">
        <v>50.25</v>
      </c>
      <c r="M10" t="s">
        <v>14</v>
      </c>
      <c r="N10">
        <f>AVERAGE(K5:K30)</f>
        <v>50.266153846153848</v>
      </c>
      <c r="P10">
        <f>_xlfn.STDEV.P(K5:K30)</f>
        <v>2.0953597649039847E-2</v>
      </c>
      <c r="R10">
        <f>_xlfn.VAR.P(K5:K30)</f>
        <v>4.3905325443784819E-4</v>
      </c>
    </row>
    <row r="11" spans="1:18" x14ac:dyDescent="0.25">
      <c r="A11">
        <v>3.68</v>
      </c>
      <c r="B11">
        <v>50.07</v>
      </c>
      <c r="D11">
        <v>3.5</v>
      </c>
      <c r="E11">
        <v>149.96</v>
      </c>
      <c r="G11">
        <v>125.14</v>
      </c>
      <c r="H11">
        <v>150.16</v>
      </c>
      <c r="J11">
        <v>125.33</v>
      </c>
      <c r="K11">
        <v>50.27</v>
      </c>
    </row>
    <row r="12" spans="1:18" x14ac:dyDescent="0.25">
      <c r="A12">
        <v>3.66</v>
      </c>
      <c r="B12">
        <v>50.05</v>
      </c>
      <c r="D12">
        <v>3.5</v>
      </c>
      <c r="E12">
        <v>149.94999999999999</v>
      </c>
      <c r="G12">
        <v>125.14</v>
      </c>
      <c r="H12">
        <v>150.16999999999999</v>
      </c>
      <c r="J12">
        <v>125.35</v>
      </c>
      <c r="K12">
        <v>50.29</v>
      </c>
      <c r="O12" t="s">
        <v>17</v>
      </c>
      <c r="P12">
        <f>AVERAGE(P3:P10)</f>
        <v>2.2025261350969386E-2</v>
      </c>
    </row>
    <row r="13" spans="1:18" x14ac:dyDescent="0.25">
      <c r="A13">
        <v>3.66</v>
      </c>
      <c r="B13">
        <v>50.04</v>
      </c>
      <c r="D13">
        <v>3.52</v>
      </c>
      <c r="E13">
        <v>149.94999999999999</v>
      </c>
      <c r="G13">
        <v>125.1</v>
      </c>
      <c r="H13">
        <v>150.13</v>
      </c>
      <c r="J13">
        <v>125.35</v>
      </c>
      <c r="K13">
        <v>50.29</v>
      </c>
    </row>
    <row r="14" spans="1:18" x14ac:dyDescent="0.25">
      <c r="A14">
        <v>3.67</v>
      </c>
      <c r="B14">
        <v>50.06</v>
      </c>
      <c r="D14">
        <v>3.51</v>
      </c>
      <c r="E14">
        <v>149.97</v>
      </c>
      <c r="G14">
        <v>125.12</v>
      </c>
      <c r="H14">
        <v>150.13999999999999</v>
      </c>
      <c r="J14">
        <v>125.34</v>
      </c>
      <c r="K14">
        <v>50.28</v>
      </c>
    </row>
    <row r="15" spans="1:18" x14ac:dyDescent="0.25">
      <c r="A15">
        <v>3.7</v>
      </c>
      <c r="B15">
        <v>50.04</v>
      </c>
      <c r="D15">
        <v>3.5</v>
      </c>
      <c r="E15">
        <v>149.96</v>
      </c>
      <c r="G15">
        <v>125.14</v>
      </c>
      <c r="H15">
        <v>150.15</v>
      </c>
      <c r="J15">
        <v>125.34</v>
      </c>
      <c r="K15">
        <v>50.27</v>
      </c>
    </row>
    <row r="16" spans="1:18" x14ac:dyDescent="0.25">
      <c r="A16">
        <v>3.66</v>
      </c>
      <c r="B16">
        <v>50.07</v>
      </c>
      <c r="D16">
        <v>3.49</v>
      </c>
      <c r="E16">
        <v>149.93</v>
      </c>
      <c r="G16">
        <v>125.13</v>
      </c>
      <c r="H16">
        <v>150.12</v>
      </c>
      <c r="J16">
        <v>125.36</v>
      </c>
      <c r="K16">
        <v>50.27</v>
      </c>
    </row>
    <row r="17" spans="1:11" x14ac:dyDescent="0.25">
      <c r="A17">
        <v>3.69</v>
      </c>
      <c r="B17">
        <v>50.06</v>
      </c>
      <c r="D17">
        <v>3.53</v>
      </c>
      <c r="E17">
        <v>149.97</v>
      </c>
      <c r="G17">
        <v>125.13</v>
      </c>
      <c r="H17">
        <v>150.16</v>
      </c>
      <c r="J17">
        <v>125.35</v>
      </c>
      <c r="K17">
        <v>50.26</v>
      </c>
    </row>
    <row r="18" spans="1:11" x14ac:dyDescent="0.25">
      <c r="A18">
        <v>3.66</v>
      </c>
      <c r="B18">
        <v>50.06</v>
      </c>
      <c r="D18">
        <v>3.5</v>
      </c>
      <c r="E18">
        <v>149.93</v>
      </c>
      <c r="G18">
        <v>125.13</v>
      </c>
      <c r="H18">
        <v>150.13999999999999</v>
      </c>
      <c r="J18">
        <v>125.39</v>
      </c>
      <c r="K18">
        <v>50.25</v>
      </c>
    </row>
    <row r="19" spans="1:11" x14ac:dyDescent="0.25">
      <c r="A19">
        <v>3.69</v>
      </c>
      <c r="B19">
        <v>50.04</v>
      </c>
      <c r="D19">
        <v>3.54</v>
      </c>
      <c r="E19">
        <v>149.93</v>
      </c>
      <c r="G19">
        <v>125.14</v>
      </c>
      <c r="H19">
        <v>150.13999999999999</v>
      </c>
      <c r="J19">
        <v>125.37</v>
      </c>
      <c r="K19">
        <v>50.25</v>
      </c>
    </row>
    <row r="20" spans="1:11" x14ac:dyDescent="0.25">
      <c r="A20">
        <v>3.68</v>
      </c>
      <c r="B20">
        <v>50.04</v>
      </c>
      <c r="D20">
        <v>3.53</v>
      </c>
      <c r="E20">
        <v>149.93</v>
      </c>
      <c r="G20">
        <v>125.14</v>
      </c>
      <c r="H20">
        <v>150.13</v>
      </c>
      <c r="J20">
        <v>125.34</v>
      </c>
      <c r="K20">
        <v>50.26</v>
      </c>
    </row>
    <row r="21" spans="1:11" x14ac:dyDescent="0.25">
      <c r="A21">
        <v>3.7</v>
      </c>
      <c r="B21">
        <v>50.03</v>
      </c>
      <c r="D21">
        <v>3.5</v>
      </c>
      <c r="E21">
        <v>149.94</v>
      </c>
      <c r="G21">
        <v>125.13</v>
      </c>
      <c r="H21">
        <v>150.13</v>
      </c>
      <c r="J21">
        <v>125.34</v>
      </c>
      <c r="K21">
        <v>50.24</v>
      </c>
    </row>
    <row r="22" spans="1:11" x14ac:dyDescent="0.25">
      <c r="A22">
        <v>3.7</v>
      </c>
      <c r="B22">
        <v>50.03</v>
      </c>
      <c r="D22">
        <v>3.56</v>
      </c>
      <c r="E22">
        <v>149.93</v>
      </c>
      <c r="G22">
        <v>125.14</v>
      </c>
      <c r="H22">
        <v>150.13999999999999</v>
      </c>
      <c r="J22">
        <v>125.34</v>
      </c>
      <c r="K22">
        <v>50.24</v>
      </c>
    </row>
    <row r="23" spans="1:11" x14ac:dyDescent="0.25">
      <c r="A23">
        <v>3.67</v>
      </c>
      <c r="B23">
        <v>50.04</v>
      </c>
      <c r="D23">
        <v>3.49</v>
      </c>
      <c r="E23">
        <v>149.91999999999999</v>
      </c>
      <c r="G23">
        <v>125.13</v>
      </c>
      <c r="H23">
        <v>150.13</v>
      </c>
      <c r="J23">
        <v>125.35</v>
      </c>
      <c r="K23">
        <v>50.24</v>
      </c>
    </row>
    <row r="24" spans="1:11" x14ac:dyDescent="0.25">
      <c r="A24">
        <v>3.65</v>
      </c>
      <c r="B24">
        <v>50.03</v>
      </c>
      <c r="D24">
        <v>3.5</v>
      </c>
      <c r="E24">
        <v>149.91999999999999</v>
      </c>
      <c r="G24">
        <v>125.14</v>
      </c>
      <c r="H24">
        <v>150.13999999999999</v>
      </c>
      <c r="J24">
        <v>125.38</v>
      </c>
      <c r="K24">
        <v>50.26</v>
      </c>
    </row>
    <row r="25" spans="1:11" x14ac:dyDescent="0.25">
      <c r="A25">
        <v>3.65</v>
      </c>
      <c r="B25">
        <v>50.05</v>
      </c>
      <c r="D25">
        <v>3.5</v>
      </c>
      <c r="E25">
        <v>149.93</v>
      </c>
      <c r="G25">
        <v>125.14</v>
      </c>
      <c r="H25">
        <v>150.16</v>
      </c>
      <c r="J25">
        <v>125.34</v>
      </c>
      <c r="K25">
        <v>50.27</v>
      </c>
    </row>
    <row r="26" spans="1:11" x14ac:dyDescent="0.25">
      <c r="A26">
        <v>3.67</v>
      </c>
      <c r="B26">
        <v>50.04</v>
      </c>
      <c r="D26">
        <v>3.52</v>
      </c>
      <c r="E26">
        <v>149.94999999999999</v>
      </c>
      <c r="G26">
        <v>125.13</v>
      </c>
      <c r="H26">
        <v>150.13999999999999</v>
      </c>
      <c r="J26">
        <v>125.37</v>
      </c>
      <c r="K26">
        <v>50.26</v>
      </c>
    </row>
    <row r="27" spans="1:11" x14ac:dyDescent="0.25">
      <c r="A27">
        <v>3.67</v>
      </c>
      <c r="B27">
        <v>50.03</v>
      </c>
      <c r="D27">
        <v>3.53</v>
      </c>
      <c r="E27">
        <v>149.91</v>
      </c>
      <c r="G27">
        <v>125.13</v>
      </c>
      <c r="H27">
        <v>150.16999999999999</v>
      </c>
      <c r="J27">
        <v>125.34</v>
      </c>
      <c r="K27">
        <v>50.24</v>
      </c>
    </row>
    <row r="28" spans="1:11" x14ac:dyDescent="0.25">
      <c r="A28">
        <v>3.69</v>
      </c>
      <c r="B28">
        <v>50.02</v>
      </c>
      <c r="D28">
        <v>3.52</v>
      </c>
      <c r="E28">
        <v>149.91999999999999</v>
      </c>
      <c r="G28">
        <v>125.16</v>
      </c>
      <c r="H28">
        <v>150.12</v>
      </c>
      <c r="J28">
        <v>125.36</v>
      </c>
      <c r="K28">
        <v>50.24</v>
      </c>
    </row>
    <row r="29" spans="1:11" x14ac:dyDescent="0.25">
      <c r="A29">
        <v>3.69</v>
      </c>
      <c r="B29">
        <v>50.04</v>
      </c>
      <c r="D29">
        <v>3.5</v>
      </c>
      <c r="E29">
        <v>149.91</v>
      </c>
      <c r="G29">
        <v>125.14</v>
      </c>
      <c r="H29">
        <v>150.15</v>
      </c>
      <c r="J29">
        <v>125.38</v>
      </c>
      <c r="K29">
        <v>50.26</v>
      </c>
    </row>
    <row r="30" spans="1:11" x14ac:dyDescent="0.25">
      <c r="A30">
        <v>3.64</v>
      </c>
      <c r="B30">
        <v>50.04</v>
      </c>
      <c r="D30">
        <v>3.5</v>
      </c>
      <c r="E30">
        <v>149.94</v>
      </c>
      <c r="G30">
        <v>125.14</v>
      </c>
      <c r="H30">
        <v>150.13999999999999</v>
      </c>
      <c r="J30">
        <v>125.37</v>
      </c>
      <c r="K30">
        <v>50.26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Calibration (with zipties)</vt:lpstr>
      <vt:lpstr>Calibration (zipties &amp; homing)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Wu</dc:creator>
  <cp:lastModifiedBy>Alex Wu</cp:lastModifiedBy>
  <dcterms:created xsi:type="dcterms:W3CDTF">2016-03-21T18:07:47Z</dcterms:created>
  <dcterms:modified xsi:type="dcterms:W3CDTF">2016-03-22T21:59:57Z</dcterms:modified>
</cp:coreProperties>
</file>