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S sources\Addins\BumerangVsto\BumerangVsto\"/>
    </mc:Choice>
  </mc:AlternateContent>
  <bookViews>
    <workbookView xWindow="600" yWindow="612" windowWidth="19632" windowHeight="8700"/>
  </bookViews>
  <sheets>
    <sheet name="198" sheetId="1" r:id="rId1"/>
  </sheets>
  <calcPr calcId="152511"/>
</workbook>
</file>

<file path=xl/calcChain.xml><?xml version="1.0" encoding="utf-8"?>
<calcChain xmlns="http://schemas.openxmlformats.org/spreadsheetml/2006/main">
  <c r="I28" i="1" l="1"/>
  <c r="J28" i="1" s="1"/>
  <c r="K28" i="1" s="1"/>
  <c r="I27" i="1"/>
  <c r="J27" i="1" s="1"/>
  <c r="K27" i="1" s="1"/>
  <c r="I26" i="1"/>
  <c r="J26" i="1" s="1"/>
  <c r="K26" i="1" s="1"/>
  <c r="I25" i="1"/>
  <c r="J25" i="1"/>
  <c r="K25" i="1"/>
  <c r="I24" i="1"/>
  <c r="J24" i="1"/>
  <c r="K24" i="1" s="1"/>
  <c r="I23" i="1"/>
  <c r="J23" i="1" s="1"/>
  <c r="K23" i="1" s="1"/>
  <c r="A32" i="1"/>
  <c r="I22" i="1"/>
  <c r="J22" i="1"/>
  <c r="K22" i="1"/>
  <c r="I21" i="1"/>
  <c r="J21" i="1" s="1"/>
  <c r="K21" i="1" s="1"/>
  <c r="I20" i="1"/>
  <c r="J20" i="1"/>
  <c r="K20" i="1"/>
  <c r="I19" i="1"/>
  <c r="J19" i="1"/>
  <c r="K19" i="1" s="1"/>
  <c r="I18" i="1"/>
  <c r="J18" i="1" s="1"/>
  <c r="K18" i="1" s="1"/>
  <c r="I17" i="1"/>
  <c r="J17" i="1"/>
  <c r="K17" i="1"/>
  <c r="I16" i="1"/>
  <c r="J16" i="1" s="1"/>
  <c r="K16" i="1" s="1"/>
  <c r="I15" i="1"/>
  <c r="J15" i="1" s="1"/>
  <c r="K15" i="1" s="1"/>
  <c r="I14" i="1"/>
  <c r="J14" i="1"/>
  <c r="K14" i="1"/>
</calcChain>
</file>

<file path=xl/sharedStrings.xml><?xml version="1.0" encoding="utf-8"?>
<sst xmlns="http://schemas.openxmlformats.org/spreadsheetml/2006/main" count="87" uniqueCount="47">
  <si>
    <t>Приложение 4</t>
  </si>
  <si>
    <t>к Инструкции о порядке</t>
  </si>
  <si>
    <t>формирования и применения</t>
  </si>
  <si>
    <t>цен и тарифов</t>
  </si>
  <si>
    <t xml:space="preserve"> РЕЕСТР       №</t>
  </si>
  <si>
    <t xml:space="preserve">от </t>
  </si>
  <si>
    <t xml:space="preserve"> розничных цен на </t>
  </si>
  <si>
    <t xml:space="preserve">товарно-материальные ценности, полученные от </t>
  </si>
  <si>
    <t xml:space="preserve">ООО "ПозитивСитиСтрой и К" </t>
  </si>
  <si>
    <t xml:space="preserve">                                           </t>
  </si>
  <si>
    <t>222518 Минская область, г.Борисов, ул.Ленинская, д.49, ком.5</t>
  </si>
  <si>
    <t>Индивидуального предпринимателя Анисько Геннадия Николаевича</t>
  </si>
  <si>
    <t>(наименование субъекта предпринимательской деятельности)</t>
  </si>
  <si>
    <t>№№</t>
  </si>
  <si>
    <t>Номер ТТН</t>
  </si>
  <si>
    <t>Дата получения товара</t>
  </si>
  <si>
    <t>Наименование товара</t>
  </si>
  <si>
    <t>Единица измерения</t>
  </si>
  <si>
    <t>Объём партии</t>
  </si>
  <si>
    <t>Отпускная цена за ед. изм., руб.</t>
  </si>
  <si>
    <t>Торговая надбавка, %</t>
  </si>
  <si>
    <t>Торговая надбавка, сумма, руб.</t>
  </si>
  <si>
    <t>Розничная цена, руб.</t>
  </si>
  <si>
    <t>Розничная цена с округлением, руб.</t>
  </si>
  <si>
    <t>Страна- произ-води-тель</t>
  </si>
  <si>
    <t>Россия</t>
  </si>
  <si>
    <t>Беларусь</t>
  </si>
  <si>
    <t>лист</t>
  </si>
  <si>
    <t>Индивидуальный предприниматель                                                                                                                                Анисько Г.Н.</t>
  </si>
  <si>
    <t>(дата)</t>
  </si>
  <si>
    <t>ЭУ2793282</t>
  </si>
  <si>
    <t>Панель термопечать 250х8 в асортименте</t>
  </si>
  <si>
    <t xml:space="preserve">Панель лаковая белая 400х9 </t>
  </si>
  <si>
    <t>Плиты строительные для сухой штукатурки 2500х1200х12,5</t>
  </si>
  <si>
    <t>Лист оцинкованный 0,45х1250х2500</t>
  </si>
  <si>
    <t>Плита OSB-3 влагостойкая (9 мм) Kronospan (2,5*1,25 м)</t>
  </si>
  <si>
    <t>Плита OSB-3 влагостойкая (10 мм) Kronospan (2,5*1,25 м)</t>
  </si>
  <si>
    <t>Эмаль ПФ-115С для отделочных наружных и внутренних работ белая 2,0л (1,9кг)</t>
  </si>
  <si>
    <t>Эмаль ПФ-115С для отделочных наружных и внутренних работ белая 0,9л (0,85кг)</t>
  </si>
  <si>
    <t>Шпатлевка белая Акрил Путц SP21 Шпатель финишная 1,5 кг</t>
  </si>
  <si>
    <t>Шпатлевка белая Акрил Путц Шпатель шпатлевочная гладь финишная 4 кг</t>
  </si>
  <si>
    <t>Композиции для заполнения швов: фуга Люкс белая 001 в меш по 2 кг</t>
  </si>
  <si>
    <t>Шпатлевочная сухая смесь белая "Люкс" (меш 3кг)</t>
  </si>
  <si>
    <t>Эмаль ПФ-115С для отделочных наружных и внутренних работ шоколадная 2,0л (1,8кг)</t>
  </si>
  <si>
    <t>Эмаль ПФ-115С для отделочных наружных и внутренних работ шоколадная 0,9л (0,8кг)</t>
  </si>
  <si>
    <t>Эмаль ПФ-115С для отделочных наружных и внутренних работ желтая 2,0л (1,9кг)</t>
  </si>
  <si>
    <t>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</si>
</sst>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2" formatCode="[$-F800]dddd\,\ mmmm\ dd\,\ yyyy"/>
    <numFmt numFmtId="173" formatCode="dd/mm/yy;@"/>
    <numFmt numFmtId="174" formatCode="0.0"/>
  </numFmts>
  <fonts count="10" x14ac:knownFonts="1">
    <font>
      <sz val="10"/>
      <name val="Arial Cyr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6"/>
      <name val="Arial Cyr"/>
      <charset val="204"/>
    </font>
    <font>
      <sz val="16"/>
      <name val="Arial Cyr"/>
      <charset val="204"/>
    </font>
    <font>
      <sz val="14"/>
      <name val="Arial Cyr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sz val="8"/>
      <name val="Arial Cyr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ill="1"/>
    <xf numFmtId="0" fontId="2" fillId="0" borderId="0" xfId="0" applyFont="1" applyFill="1"/>
    <xf numFmtId="1" fontId="0" fillId="0" borderId="0" xfId="0" applyNumberFormat="1" applyFill="1"/>
    <xf numFmtId="2" fontId="3" fillId="0" borderId="0" xfId="0" applyNumberFormat="1" applyFont="1" applyFill="1" applyAlignment="1">
      <alignment vertical="center"/>
    </xf>
    <xf numFmtId="2" fontId="4" fillId="0" borderId="0" xfId="0" applyNumberFormat="1" applyFont="1" applyFill="1" applyAlignment="1">
      <alignment vertical="center"/>
    </xf>
    <xf numFmtId="1" fontId="4" fillId="0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vertical="center"/>
    </xf>
    <xf numFmtId="2" fontId="1" fillId="0" borderId="0" xfId="0" applyNumberFormat="1" applyFont="1" applyFill="1" applyAlignment="1">
      <alignment vertical="center"/>
    </xf>
    <xf numFmtId="1" fontId="0" fillId="0" borderId="0" xfId="0" applyNumberFormat="1" applyFill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horizontal="center" vertical="center"/>
    </xf>
    <xf numFmtId="172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1" fillId="0" borderId="2" xfId="0" applyFont="1" applyFill="1" applyBorder="1" applyAlignment="1"/>
    <xf numFmtId="0" fontId="4" fillId="0" borderId="0" xfId="0" applyFont="1" applyFill="1" applyBorder="1" applyAlignment="1">
      <alignment horizontal="center"/>
    </xf>
    <xf numFmtId="1" fontId="4" fillId="0" borderId="0" xfId="0" applyNumberFormat="1" applyFont="1" applyFill="1"/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justify" vertical="center"/>
    </xf>
    <xf numFmtId="0" fontId="5" fillId="0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173" fontId="5" fillId="0" borderId="3" xfId="0" applyNumberFormat="1" applyFont="1" applyFill="1" applyBorder="1" applyAlignment="1">
      <alignment horizontal="center" vertical="center"/>
    </xf>
    <xf numFmtId="173" fontId="1" fillId="0" borderId="3" xfId="0" applyNumberFormat="1" applyFont="1" applyFill="1" applyBorder="1" applyAlignment="1">
      <alignment horizontal="justify" vertical="center"/>
    </xf>
    <xf numFmtId="1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6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73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top" wrapText="1"/>
    </xf>
    <xf numFmtId="0" fontId="8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7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vertical="center"/>
    </xf>
    <xf numFmtId="0" fontId="5" fillId="0" borderId="0" xfId="0" applyFont="1" applyFill="1"/>
    <xf numFmtId="0" fontId="5" fillId="0" borderId="5" xfId="0" applyFont="1" applyFill="1" applyBorder="1"/>
    <xf numFmtId="1" fontId="5" fillId="0" borderId="0" xfId="0" applyNumberFormat="1" applyFont="1" applyFill="1"/>
    <xf numFmtId="0" fontId="1" fillId="0" borderId="0" xfId="0" applyFont="1" applyFill="1"/>
    <xf numFmtId="0" fontId="5" fillId="0" borderId="0" xfId="0" applyFont="1" applyFill="1" applyBorder="1"/>
    <xf numFmtId="0" fontId="6" fillId="0" borderId="0" xfId="0" applyFont="1" applyFill="1" applyBorder="1" applyAlignment="1">
      <alignment vertical="center" wrapText="1"/>
    </xf>
    <xf numFmtId="1" fontId="5" fillId="0" borderId="0" xfId="0" applyNumberFormat="1" applyFont="1" applyFill="1" applyBorder="1"/>
    <xf numFmtId="173" fontId="1" fillId="0" borderId="6" xfId="0" applyNumberFormat="1" applyFont="1" applyFill="1" applyBorder="1" applyAlignment="1">
      <alignment horizontal="justify" vertical="center"/>
    </xf>
    <xf numFmtId="0" fontId="7" fillId="0" borderId="3" xfId="0" applyFont="1" applyBorder="1" applyAlignment="1">
      <alignment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14" fontId="5" fillId="0" borderId="10" xfId="0" applyNumberFormat="1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172" fontId="4" fillId="0" borderId="7" xfId="0" applyNumberFormat="1" applyFont="1" applyFill="1" applyBorder="1" applyAlignment="1">
      <alignment horizontal="center" vertical="center"/>
    </xf>
    <xf numFmtId="172" fontId="4" fillId="0" borderId="9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justify"/>
    </xf>
    <xf numFmtId="0" fontId="5" fillId="0" borderId="8" xfId="0" applyFont="1" applyFill="1" applyBorder="1" applyAlignment="1">
      <alignment horizontal="justify"/>
    </xf>
    <xf numFmtId="0" fontId="5" fillId="0" borderId="9" xfId="0" applyFont="1" applyFill="1" applyBorder="1" applyAlignment="1">
      <alignment horizontal="justify"/>
    </xf>
  </cellXfs>
  <cellStyles count="1">
    <cellStyle name="Обычный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C13" workbookViewId="0">
      <selection activeCell="G21" sqref="G21"/>
    </sheetView>
  </sheetViews>
  <sheetFormatPr defaultColWidth="9.109375" defaultRowHeight="13.2" x14ac:dyDescent="0.25"/>
  <cols>
    <col min="1" max="1" width="7.109375" style="1" customWidth="1"/>
    <col min="2" max="2" width="16.5546875" style="1" customWidth="1"/>
    <col min="3" max="3" width="14.44140625" style="1" customWidth="1"/>
    <col min="4" max="4" width="49.33203125" style="1" customWidth="1"/>
    <col min="5" max="5" width="16.33203125" style="1" customWidth="1"/>
    <col min="6" max="6" width="13" style="1" customWidth="1"/>
    <col min="7" max="7" width="15.5546875" style="1" customWidth="1"/>
    <col min="8" max="8" width="13.44140625" style="1" customWidth="1"/>
    <col min="9" max="9" width="13.109375" style="1" customWidth="1"/>
    <col min="10" max="10" width="14.88671875" style="1" customWidth="1"/>
    <col min="11" max="11" width="18.5546875" style="50" customWidth="1"/>
    <col min="12" max="12" width="10.5546875" style="3" bestFit="1" customWidth="1"/>
    <col min="13" max="16384" width="9.109375" style="1"/>
  </cols>
  <sheetData>
    <row r="1" spans="1:13" ht="15" x14ac:dyDescent="0.25">
      <c r="H1" s="2" t="s">
        <v>0</v>
      </c>
      <c r="I1" s="2"/>
      <c r="J1" s="2"/>
      <c r="K1" s="2"/>
    </row>
    <row r="2" spans="1:13" ht="15" x14ac:dyDescent="0.25">
      <c r="H2" s="2" t="s">
        <v>1</v>
      </c>
      <c r="I2" s="2"/>
      <c r="J2" s="2"/>
      <c r="K2" s="2"/>
    </row>
    <row r="3" spans="1:13" ht="15" x14ac:dyDescent="0.25">
      <c r="H3" s="2" t="s">
        <v>2</v>
      </c>
      <c r="I3" s="2"/>
      <c r="J3" s="2"/>
      <c r="K3" s="2"/>
    </row>
    <row r="4" spans="1:13" ht="15.6" thickBot="1" x14ac:dyDescent="0.3">
      <c r="H4" s="2" t="s">
        <v>3</v>
      </c>
      <c r="I4" s="2"/>
      <c r="J4" s="2"/>
      <c r="K4" s="2"/>
    </row>
    <row r="5" spans="1:13" s="8" customFormat="1" ht="24.75" customHeight="1" thickBot="1" x14ac:dyDescent="0.3">
      <c r="A5" s="4" t="s">
        <v>4</v>
      </c>
      <c r="B5" s="5"/>
      <c r="C5" s="6">
        <v>198</v>
      </c>
      <c r="D5" s="7" t="s">
        <v>5</v>
      </c>
      <c r="E5" s="62">
        <v>42734</v>
      </c>
      <c r="F5" s="63"/>
      <c r="K5" s="9"/>
      <c r="L5" s="10"/>
    </row>
    <row r="6" spans="1:13" s="8" customFormat="1" ht="12.75" customHeight="1" thickBot="1" x14ac:dyDescent="0.3">
      <c r="A6" s="4"/>
      <c r="B6" s="11"/>
      <c r="C6" s="11"/>
      <c r="D6" s="12"/>
      <c r="E6" s="7"/>
      <c r="F6" s="13"/>
      <c r="G6" s="13"/>
      <c r="K6" s="9"/>
      <c r="L6" s="10"/>
    </row>
    <row r="7" spans="1:13" s="16" customFormat="1" ht="24.75" customHeight="1" thickBot="1" x14ac:dyDescent="0.3">
      <c r="A7" s="14" t="s">
        <v>6</v>
      </c>
      <c r="B7" s="14"/>
      <c r="C7" s="14"/>
      <c r="D7" s="56" t="s">
        <v>7</v>
      </c>
      <c r="E7" s="57"/>
      <c r="F7" s="58"/>
      <c r="G7" s="64" t="s">
        <v>8</v>
      </c>
      <c r="H7" s="65"/>
      <c r="I7" s="65"/>
      <c r="J7" s="65"/>
      <c r="K7" s="66"/>
      <c r="L7" s="15"/>
    </row>
    <row r="8" spans="1:13" s="17" customFormat="1" ht="37.5" customHeight="1" thickBot="1" x14ac:dyDescent="0.4">
      <c r="A8" s="17" t="s">
        <v>9</v>
      </c>
      <c r="D8" s="18"/>
      <c r="E8" s="18"/>
      <c r="F8" s="18"/>
      <c r="G8" s="67" t="s">
        <v>10</v>
      </c>
      <c r="H8" s="68"/>
      <c r="I8" s="68"/>
      <c r="J8" s="68"/>
      <c r="K8" s="69"/>
    </row>
    <row r="9" spans="1:13" s="17" customFormat="1" ht="12.75" customHeight="1" thickBot="1" x14ac:dyDescent="0.4">
      <c r="D9" s="19"/>
      <c r="E9" s="19"/>
      <c r="F9" s="19"/>
      <c r="G9" s="19"/>
      <c r="H9" s="19"/>
      <c r="I9" s="19"/>
      <c r="J9" s="19"/>
      <c r="K9" s="19"/>
      <c r="L9" s="20"/>
    </row>
    <row r="10" spans="1:13" s="17" customFormat="1" ht="24.75" customHeight="1" thickBot="1" x14ac:dyDescent="0.4">
      <c r="A10" s="56" t="s">
        <v>11</v>
      </c>
      <c r="B10" s="57"/>
      <c r="C10" s="57"/>
      <c r="D10" s="57"/>
      <c r="E10" s="57"/>
      <c r="F10" s="57"/>
      <c r="G10" s="57"/>
      <c r="H10" s="57"/>
      <c r="I10" s="57"/>
      <c r="J10" s="57"/>
      <c r="K10" s="58"/>
      <c r="L10" s="20"/>
    </row>
    <row r="11" spans="1:13" s="17" customFormat="1" ht="20.399999999999999" x14ac:dyDescent="0.35">
      <c r="A11" s="59" t="s">
        <v>12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20"/>
    </row>
    <row r="12" spans="1:13" s="23" customFormat="1" ht="75.75" customHeight="1" x14ac:dyDescent="0.25">
      <c r="A12" s="21" t="s">
        <v>13</v>
      </c>
      <c r="B12" s="21" t="s">
        <v>14</v>
      </c>
      <c r="C12" s="22" t="s">
        <v>15</v>
      </c>
      <c r="D12" s="21" t="s">
        <v>16</v>
      </c>
      <c r="E12" s="22" t="s">
        <v>17</v>
      </c>
      <c r="F12" s="22" t="s">
        <v>18</v>
      </c>
      <c r="G12" s="22" t="s">
        <v>19</v>
      </c>
      <c r="H12" s="22" t="s">
        <v>20</v>
      </c>
      <c r="I12" s="22" t="s">
        <v>21</v>
      </c>
      <c r="J12" s="22" t="s">
        <v>22</v>
      </c>
      <c r="K12" s="22" t="s">
        <v>23</v>
      </c>
      <c r="L12" s="22" t="s">
        <v>24</v>
      </c>
    </row>
    <row r="13" spans="1:13" s="26" customFormat="1" ht="18.75" customHeight="1" x14ac:dyDescent="0.25">
      <c r="A13" s="24">
        <v>1</v>
      </c>
      <c r="B13" s="24">
        <v>2</v>
      </c>
      <c r="C13" s="24">
        <v>3</v>
      </c>
      <c r="D13" s="25">
        <v>4</v>
      </c>
      <c r="E13" s="24">
        <v>5</v>
      </c>
      <c r="F13" s="24">
        <v>6</v>
      </c>
      <c r="G13" s="24">
        <v>7</v>
      </c>
      <c r="H13" s="24">
        <v>8</v>
      </c>
      <c r="I13" s="24">
        <v>9</v>
      </c>
      <c r="J13" s="24">
        <v>10</v>
      </c>
      <c r="K13" s="25">
        <v>11</v>
      </c>
      <c r="L13" s="24">
        <v>12</v>
      </c>
    </row>
    <row r="14" spans="1:13" s="26" customFormat="1" ht="21" customHeight="1" x14ac:dyDescent="0.25">
      <c r="A14" s="24">
        <v>1</v>
      </c>
      <c r="B14" s="27" t="s">
        <v>30</v>
      </c>
      <c r="C14" s="28">
        <v>42734</v>
      </c>
      <c r="D14" s="36" t="s">
        <v>31</v>
      </c>
      <c r="E14" s="30" t="s">
        <v>46</v>
      </c>
      <c r="F14" s="30">
        <v>100</v>
      </c>
      <c r="G14" s="31">
        <v>4.3380000000000001</v>
      </c>
      <c r="H14" s="31">
        <v>33.799999999999997</v>
      </c>
      <c r="I14" s="31">
        <f>G14*H14/100</f>
        <v>1.4662439999999999</v>
      </c>
      <c r="J14" s="31">
        <f>G14+I14</f>
        <v>5.8042439999999997</v>
      </c>
      <c r="K14" s="31" t="str">
        <f t="shared" ref="K14:K28" si="0">SUBSTITUTE(TEXT(J14,"0,00"),",",".")</f>
        <v>5.80</v>
      </c>
      <c r="L14" s="32" t="s">
        <v>25</v>
      </c>
      <c r="M14" s="33"/>
    </row>
    <row r="15" spans="1:13" s="26" customFormat="1" ht="21" customHeight="1" x14ac:dyDescent="0.25">
      <c r="A15" s="24">
        <v>2</v>
      </c>
      <c r="B15" s="27" t="s">
        <v>30</v>
      </c>
      <c r="C15" s="28">
        <v>42734</v>
      </c>
      <c r="D15" s="36" t="s">
        <v>32</v>
      </c>
      <c r="E15" s="30" t="s">
        <v>46</v>
      </c>
      <c r="F15" s="30">
        <v>60</v>
      </c>
      <c r="G15" s="31">
        <v>7.3150000000000004</v>
      </c>
      <c r="H15" s="31">
        <v>36.700000000000003</v>
      </c>
      <c r="I15" s="31">
        <f t="shared" ref="I15:I22" si="1">G15*H15/100</f>
        <v>2.6846050000000004</v>
      </c>
      <c r="J15" s="31">
        <f t="shared" ref="J15:J22" si="2">G15+I15</f>
        <v>9.9996050000000007</v>
      </c>
      <c r="K15" s="31" t="str">
        <f t="shared" si="0"/>
        <v>10.00</v>
      </c>
      <c r="L15" s="32" t="s">
        <v>25</v>
      </c>
      <c r="M15" s="33"/>
    </row>
    <row r="16" spans="1:13" s="26" customFormat="1" ht="29.25" customHeight="1" x14ac:dyDescent="0.25">
      <c r="A16" s="24">
        <v>3</v>
      </c>
      <c r="B16" s="27" t="s">
        <v>30</v>
      </c>
      <c r="C16" s="28">
        <v>42734</v>
      </c>
      <c r="D16" s="34" t="s">
        <v>33</v>
      </c>
      <c r="E16" s="30" t="s">
        <v>27</v>
      </c>
      <c r="F16" s="30">
        <v>104</v>
      </c>
      <c r="G16" s="31">
        <v>6.5279999999999996</v>
      </c>
      <c r="H16" s="31">
        <v>34.799999999999997</v>
      </c>
      <c r="I16" s="31">
        <f t="shared" si="1"/>
        <v>2.2717439999999995</v>
      </c>
      <c r="J16" s="31">
        <f t="shared" si="2"/>
        <v>8.7997439999999987</v>
      </c>
      <c r="K16" s="31" t="str">
        <f t="shared" si="0"/>
        <v>8.80</v>
      </c>
      <c r="L16" s="32" t="s">
        <v>25</v>
      </c>
      <c r="M16" s="33"/>
    </row>
    <row r="17" spans="1:13" s="26" customFormat="1" ht="21" customHeight="1" x14ac:dyDescent="0.25">
      <c r="A17" s="24">
        <v>4</v>
      </c>
      <c r="B17" s="27" t="s">
        <v>30</v>
      </c>
      <c r="C17" s="28">
        <v>42734</v>
      </c>
      <c r="D17" s="29" t="s">
        <v>34</v>
      </c>
      <c r="E17" s="30" t="s">
        <v>27</v>
      </c>
      <c r="F17" s="30">
        <v>50</v>
      </c>
      <c r="G17" s="31">
        <v>22.655999999999999</v>
      </c>
      <c r="H17" s="31">
        <v>30.2</v>
      </c>
      <c r="I17" s="31">
        <f t="shared" si="1"/>
        <v>6.8421119999999993</v>
      </c>
      <c r="J17" s="31">
        <f t="shared" si="2"/>
        <v>29.498111999999999</v>
      </c>
      <c r="K17" s="31" t="str">
        <f t="shared" si="0"/>
        <v>29.50</v>
      </c>
      <c r="L17" s="32" t="s">
        <v>25</v>
      </c>
      <c r="M17" s="33"/>
    </row>
    <row r="18" spans="1:13" s="26" customFormat="1" ht="21" customHeight="1" x14ac:dyDescent="0.25">
      <c r="A18" s="24">
        <v>5</v>
      </c>
      <c r="B18" s="27" t="s">
        <v>30</v>
      </c>
      <c r="C18" s="28">
        <v>42734</v>
      </c>
      <c r="D18" s="35" t="s">
        <v>35</v>
      </c>
      <c r="E18" s="30" t="s">
        <v>27</v>
      </c>
      <c r="F18" s="30">
        <v>78</v>
      </c>
      <c r="G18" s="31">
        <v>14.664</v>
      </c>
      <c r="H18" s="31">
        <v>33</v>
      </c>
      <c r="I18" s="31">
        <f t="shared" si="1"/>
        <v>4.8391199999999994</v>
      </c>
      <c r="J18" s="31">
        <f t="shared" si="2"/>
        <v>19.503119999999999</v>
      </c>
      <c r="K18" s="31" t="str">
        <f t="shared" si="0"/>
        <v>19.50</v>
      </c>
      <c r="L18" s="32" t="s">
        <v>26</v>
      </c>
      <c r="M18" s="33"/>
    </row>
    <row r="19" spans="1:13" s="26" customFormat="1" ht="21" customHeight="1" x14ac:dyDescent="0.25">
      <c r="A19" s="24">
        <v>6</v>
      </c>
      <c r="B19" s="27" t="s">
        <v>30</v>
      </c>
      <c r="C19" s="28">
        <v>42734</v>
      </c>
      <c r="D19" s="35" t="s">
        <v>36</v>
      </c>
      <c r="E19" s="30" t="s">
        <v>27</v>
      </c>
      <c r="F19" s="30">
        <v>72</v>
      </c>
      <c r="G19" s="31">
        <v>16.908000000000001</v>
      </c>
      <c r="H19" s="31">
        <v>30.1</v>
      </c>
      <c r="I19" s="31">
        <f t="shared" si="1"/>
        <v>5.0893079999999999</v>
      </c>
      <c r="J19" s="31">
        <f t="shared" si="2"/>
        <v>21.997308</v>
      </c>
      <c r="K19" s="31" t="str">
        <f t="shared" si="0"/>
        <v>22.00</v>
      </c>
      <c r="L19" s="32" t="s">
        <v>26</v>
      </c>
      <c r="M19" s="33"/>
    </row>
    <row r="20" spans="1:13" s="26" customFormat="1" ht="28.5" customHeight="1" x14ac:dyDescent="0.25">
      <c r="A20" s="24">
        <v>7</v>
      </c>
      <c r="B20" s="27" t="s">
        <v>30</v>
      </c>
      <c r="C20" s="28">
        <v>42734</v>
      </c>
      <c r="D20" s="29" t="s">
        <v>37</v>
      </c>
      <c r="E20" s="30" t="s">
        <v>46</v>
      </c>
      <c r="F20" s="30">
        <v>6</v>
      </c>
      <c r="G20" s="31">
        <v>7.117</v>
      </c>
      <c r="H20" s="31">
        <v>33.5</v>
      </c>
      <c r="I20" s="31">
        <f t="shared" si="1"/>
        <v>2.3841950000000001</v>
      </c>
      <c r="J20" s="31">
        <f t="shared" si="2"/>
        <v>9.5011949999999992</v>
      </c>
      <c r="K20" s="31" t="str">
        <f t="shared" si="0"/>
        <v>9.50</v>
      </c>
      <c r="L20" s="32" t="s">
        <v>26</v>
      </c>
      <c r="M20" s="33"/>
    </row>
    <row r="21" spans="1:13" s="26" customFormat="1" ht="27.75" customHeight="1" x14ac:dyDescent="0.25">
      <c r="A21" s="24">
        <v>8</v>
      </c>
      <c r="B21" s="27" t="s">
        <v>30</v>
      </c>
      <c r="C21" s="28">
        <v>42734</v>
      </c>
      <c r="D21" s="54" t="s">
        <v>38</v>
      </c>
      <c r="E21" s="30" t="s">
        <v>46</v>
      </c>
      <c r="F21" s="30">
        <v>14</v>
      </c>
      <c r="G21" s="31">
        <v>3.3</v>
      </c>
      <c r="H21" s="31">
        <v>36.299999999999997</v>
      </c>
      <c r="I21" s="31">
        <f t="shared" si="1"/>
        <v>1.1978999999999997</v>
      </c>
      <c r="J21" s="31">
        <f t="shared" si="2"/>
        <v>4.4978999999999996</v>
      </c>
      <c r="K21" s="31" t="str">
        <f t="shared" si="0"/>
        <v>4.50</v>
      </c>
      <c r="L21" s="32" t="s">
        <v>26</v>
      </c>
      <c r="M21" s="33"/>
    </row>
    <row r="22" spans="1:13" s="26" customFormat="1" ht="24.75" customHeight="1" x14ac:dyDescent="0.25">
      <c r="A22" s="24">
        <v>9</v>
      </c>
      <c r="B22" s="27" t="s">
        <v>30</v>
      </c>
      <c r="C22" s="28">
        <v>42734</v>
      </c>
      <c r="D22" s="35" t="s">
        <v>39</v>
      </c>
      <c r="E22" s="30" t="s">
        <v>46</v>
      </c>
      <c r="F22" s="30">
        <v>6</v>
      </c>
      <c r="G22" s="31">
        <v>2.5920000000000001</v>
      </c>
      <c r="H22" s="31">
        <v>35</v>
      </c>
      <c r="I22" s="31">
        <f t="shared" si="1"/>
        <v>0.90720000000000001</v>
      </c>
      <c r="J22" s="31">
        <f t="shared" si="2"/>
        <v>3.4992000000000001</v>
      </c>
      <c r="K22" s="31" t="str">
        <f t="shared" si="0"/>
        <v>3.50</v>
      </c>
      <c r="L22" s="32" t="s">
        <v>26</v>
      </c>
      <c r="M22" s="33"/>
    </row>
    <row r="23" spans="1:13" s="26" customFormat="1" ht="27.75" customHeight="1" x14ac:dyDescent="0.25">
      <c r="A23" s="24">
        <v>10</v>
      </c>
      <c r="B23" s="27" t="s">
        <v>30</v>
      </c>
      <c r="C23" s="28">
        <v>42734</v>
      </c>
      <c r="D23" s="35" t="s">
        <v>40</v>
      </c>
      <c r="E23" s="30" t="s">
        <v>46</v>
      </c>
      <c r="F23" s="30">
        <v>4</v>
      </c>
      <c r="G23" s="31">
        <v>6.06</v>
      </c>
      <c r="H23" s="31">
        <v>35.25</v>
      </c>
      <c r="I23" s="31">
        <f t="shared" ref="I23:I28" si="3">G23*H23/100</f>
        <v>2.1361499999999998</v>
      </c>
      <c r="J23" s="31">
        <f t="shared" ref="J23:J28" si="4">G23+I23</f>
        <v>8.1961499999999994</v>
      </c>
      <c r="K23" s="31" t="str">
        <f t="shared" si="0"/>
        <v>8.20</v>
      </c>
      <c r="L23" s="32" t="s">
        <v>26</v>
      </c>
      <c r="M23" s="33"/>
    </row>
    <row r="24" spans="1:13" s="26" customFormat="1" ht="27.75" customHeight="1" x14ac:dyDescent="0.25">
      <c r="A24" s="24">
        <v>11</v>
      </c>
      <c r="B24" s="27" t="s">
        <v>30</v>
      </c>
      <c r="C24" s="28">
        <v>42734</v>
      </c>
      <c r="D24" s="35" t="s">
        <v>41</v>
      </c>
      <c r="E24" s="30" t="s">
        <v>46</v>
      </c>
      <c r="F24" s="30">
        <v>10</v>
      </c>
      <c r="G24" s="31">
        <v>2.34</v>
      </c>
      <c r="H24" s="31">
        <v>36.6</v>
      </c>
      <c r="I24" s="31">
        <f t="shared" si="3"/>
        <v>0.85643999999999987</v>
      </c>
      <c r="J24" s="31">
        <f t="shared" si="4"/>
        <v>3.1964399999999999</v>
      </c>
      <c r="K24" s="31" t="str">
        <f t="shared" si="0"/>
        <v>3.20</v>
      </c>
      <c r="L24" s="32" t="s">
        <v>26</v>
      </c>
      <c r="M24" s="33"/>
    </row>
    <row r="25" spans="1:13" s="26" customFormat="1" ht="21" customHeight="1" x14ac:dyDescent="0.25">
      <c r="A25" s="24">
        <v>12</v>
      </c>
      <c r="B25" s="27" t="s">
        <v>30</v>
      </c>
      <c r="C25" s="28">
        <v>42734</v>
      </c>
      <c r="D25" s="55" t="s">
        <v>42</v>
      </c>
      <c r="E25" s="30" t="s">
        <v>46</v>
      </c>
      <c r="F25" s="30">
        <v>10</v>
      </c>
      <c r="G25" s="31">
        <v>2.556</v>
      </c>
      <c r="H25" s="31">
        <v>37</v>
      </c>
      <c r="I25" s="31">
        <f t="shared" si="3"/>
        <v>0.94572000000000001</v>
      </c>
      <c r="J25" s="31">
        <f t="shared" si="4"/>
        <v>3.5017200000000002</v>
      </c>
      <c r="K25" s="31" t="str">
        <f t="shared" si="0"/>
        <v>3.50</v>
      </c>
      <c r="L25" s="32" t="s">
        <v>26</v>
      </c>
      <c r="M25" s="33"/>
    </row>
    <row r="26" spans="1:13" s="26" customFormat="1" ht="27.75" customHeight="1" x14ac:dyDescent="0.25">
      <c r="A26" s="24">
        <v>13</v>
      </c>
      <c r="B26" s="27" t="s">
        <v>30</v>
      </c>
      <c r="C26" s="28">
        <v>42734</v>
      </c>
      <c r="D26" s="29" t="s">
        <v>43</v>
      </c>
      <c r="E26" s="30" t="s">
        <v>46</v>
      </c>
      <c r="F26" s="30">
        <v>6</v>
      </c>
      <c r="G26" s="31">
        <v>6.3120000000000003</v>
      </c>
      <c r="H26" s="31">
        <v>42.6</v>
      </c>
      <c r="I26" s="31">
        <f t="shared" si="3"/>
        <v>2.6889120000000002</v>
      </c>
      <c r="J26" s="31">
        <f t="shared" si="4"/>
        <v>9.0009119999999996</v>
      </c>
      <c r="K26" s="31" t="str">
        <f t="shared" si="0"/>
        <v>9.00</v>
      </c>
      <c r="L26" s="32" t="s">
        <v>26</v>
      </c>
      <c r="M26" s="33"/>
    </row>
    <row r="27" spans="1:13" s="26" customFormat="1" ht="26.25" customHeight="1" x14ac:dyDescent="0.25">
      <c r="A27" s="24">
        <v>14</v>
      </c>
      <c r="B27" s="27" t="s">
        <v>30</v>
      </c>
      <c r="C27" s="28">
        <v>42734</v>
      </c>
      <c r="D27" s="29" t="s">
        <v>44</v>
      </c>
      <c r="E27" s="30" t="s">
        <v>46</v>
      </c>
      <c r="F27" s="30">
        <v>14</v>
      </c>
      <c r="G27" s="31">
        <v>2.9159999999999999</v>
      </c>
      <c r="H27" s="31">
        <v>40.700000000000003</v>
      </c>
      <c r="I27" s="31">
        <f t="shared" si="3"/>
        <v>1.186812</v>
      </c>
      <c r="J27" s="31">
        <f t="shared" si="4"/>
        <v>4.1028120000000001</v>
      </c>
      <c r="K27" s="31" t="str">
        <f t="shared" si="0"/>
        <v>4.10</v>
      </c>
      <c r="L27" s="32" t="s">
        <v>26</v>
      </c>
      <c r="M27" s="33"/>
    </row>
    <row r="28" spans="1:13" s="26" customFormat="1" ht="27" customHeight="1" x14ac:dyDescent="0.25">
      <c r="A28" s="24">
        <v>15</v>
      </c>
      <c r="B28" s="27" t="s">
        <v>30</v>
      </c>
      <c r="C28" s="28">
        <v>42734</v>
      </c>
      <c r="D28" s="29" t="s">
        <v>45</v>
      </c>
      <c r="E28" s="30" t="s">
        <v>46</v>
      </c>
      <c r="F28" s="30">
        <v>6</v>
      </c>
      <c r="G28" s="31">
        <v>7.7880000000000003</v>
      </c>
      <c r="H28" s="31">
        <v>32.200000000000003</v>
      </c>
      <c r="I28" s="31">
        <f t="shared" si="3"/>
        <v>2.5077360000000004</v>
      </c>
      <c r="J28" s="31">
        <f t="shared" si="4"/>
        <v>10.295736000000002</v>
      </c>
      <c r="K28" s="31" t="str">
        <f t="shared" si="0"/>
        <v>10.30</v>
      </c>
      <c r="L28" s="32" t="s">
        <v>26</v>
      </c>
      <c r="M28" s="33"/>
    </row>
    <row r="29" spans="1:13" s="37" customFormat="1" ht="17.399999999999999" x14ac:dyDescent="0.25">
      <c r="B29" s="38"/>
      <c r="C29" s="39"/>
      <c r="D29" s="40"/>
      <c r="E29" s="41"/>
      <c r="F29" s="42"/>
      <c r="G29" s="43"/>
      <c r="H29" s="44"/>
      <c r="I29" s="42"/>
      <c r="J29" s="42"/>
      <c r="K29" s="42"/>
      <c r="L29" s="45"/>
    </row>
    <row r="30" spans="1:13" s="47" customFormat="1" ht="17.399999999999999" x14ac:dyDescent="0.3">
      <c r="A30" s="46" t="s">
        <v>28</v>
      </c>
      <c r="D30" s="1"/>
      <c r="E30" s="48"/>
      <c r="F30" s="48"/>
      <c r="L30" s="49"/>
    </row>
    <row r="31" spans="1:13" ht="17.399999999999999" x14ac:dyDescent="0.3">
      <c r="D31" s="47"/>
      <c r="F31" s="44"/>
    </row>
    <row r="32" spans="1:13" s="51" customFormat="1" ht="17.399999999999999" x14ac:dyDescent="0.3">
      <c r="A32" s="60">
        <f>$E$5</f>
        <v>42734</v>
      </c>
      <c r="B32" s="61"/>
      <c r="D32" s="52"/>
      <c r="L32" s="53"/>
    </row>
    <row r="33" spans="2:2" x14ac:dyDescent="0.25">
      <c r="B33" s="1" t="s">
        <v>29</v>
      </c>
    </row>
  </sheetData>
  <mergeCells count="7">
    <mergeCell ref="A10:K10"/>
    <mergeCell ref="A11:K11"/>
    <mergeCell ref="A32:B32"/>
    <mergeCell ref="E5:F5"/>
    <mergeCell ref="D7:F7"/>
    <mergeCell ref="G7:K7"/>
    <mergeCell ref="G8:K8"/>
  </mergeCells>
  <phoneticPr fontId="9" type="noConversion"/>
  <conditionalFormatting sqref="D25">
    <cfRule type="cellIs" dxfId="0" priority="1" stopIfTrue="1" operator="equal">
      <formula>" || для розн.торг."</formula>
    </cfRule>
  </conditionalFormatting>
  <pageMargins left="0.45" right="0.2" top="0.7" bottom="0.22" header="0.5" footer="0.2"/>
  <pageSetup paperSize="9" scale="7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198</vt:lpstr>
    </vt:vector>
  </TitlesOfParts>
  <Company>RePack by SPecialiST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bumerang</dc:creator>
  <cp:lastModifiedBy>dima-anisko@yandex.ru</cp:lastModifiedBy>
  <cp:lastPrinted>2017-01-09T19:50:21Z</cp:lastPrinted>
  <dcterms:created xsi:type="dcterms:W3CDTF">2016-10-10T21:00:59Z</dcterms:created>
  <dcterms:modified xsi:type="dcterms:W3CDTF">2017-01-24T20:18:53Z</dcterms:modified>
</cp:coreProperties>
</file>