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10" yWindow="-110" windowWidth="19420" windowHeight="10420"/>
  </bookViews>
  <sheets>
    <sheet name="Лист1" sheetId="1" r:id="rId1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8" i="1" l="1"/>
  <c r="G4" i="1"/>
  <c r="H2" i="1"/>
  <c r="E7" i="1"/>
  <c r="D3" i="1"/>
  <c r="E3" i="1" s="1"/>
  <c r="D4" i="1"/>
  <c r="E4" i="1" s="1"/>
  <c r="D5" i="1"/>
  <c r="D6" i="1"/>
  <c r="E6" i="1" s="1"/>
  <c r="D7" i="1"/>
  <c r="D2" i="1"/>
  <c r="E2" i="1" s="1"/>
  <c r="E5" i="1" l="1"/>
  <c r="C8" i="1" l="1"/>
  <c r="E8" i="1" l="1"/>
  <c r="D12" i="1" l="1"/>
  <c r="E12" i="1"/>
  <c r="E14" i="1"/>
  <c r="F12" i="1" l="1"/>
  <c r="G12" i="1" s="1"/>
  <c r="H12" i="1" s="1"/>
  <c r="I12" i="1" s="1"/>
  <c r="J12" i="1" s="1"/>
  <c r="E13" i="1"/>
  <c r="D13" i="1"/>
  <c r="D17" i="1"/>
  <c r="D16" i="1"/>
  <c r="E15" i="1"/>
  <c r="D15" i="1"/>
  <c r="E17" i="1"/>
  <c r="D14" i="1"/>
  <c r="F14" i="1" s="1"/>
  <c r="E16" i="1"/>
  <c r="G14" i="1" l="1"/>
  <c r="H14" i="1" s="1"/>
  <c r="I14" i="1" s="1"/>
  <c r="J14" i="1" s="1"/>
  <c r="F15" i="1"/>
  <c r="G15" i="1" s="1"/>
  <c r="F16" i="1"/>
  <c r="G16" i="1" s="1"/>
  <c r="F13" i="1"/>
  <c r="G13" i="1" s="1"/>
  <c r="F17" i="1"/>
  <c r="H16" i="1" l="1"/>
  <c r="I16" i="1" s="1"/>
  <c r="J16" i="1" s="1"/>
  <c r="H15" i="1"/>
  <c r="I15" i="1" s="1"/>
  <c r="J15" i="1" s="1"/>
  <c r="G17" i="1"/>
  <c r="H17" i="1" s="1"/>
  <c r="I17" i="1" s="1"/>
  <c r="J17" i="1" s="1"/>
  <c r="H13" i="1"/>
  <c r="I13" i="1" s="1"/>
  <c r="J13" i="1" s="1"/>
</calcChain>
</file>

<file path=xl/sharedStrings.xml><?xml version="1.0" encoding="utf-8"?>
<sst xmlns="http://schemas.openxmlformats.org/spreadsheetml/2006/main" count="23" uniqueCount="20">
  <si>
    <t>Xi*ni</t>
  </si>
  <si>
    <t>среднее</t>
  </si>
  <si>
    <t>Суммы</t>
  </si>
  <si>
    <t>pi*n</t>
  </si>
  <si>
    <t>Лев. конец</t>
  </si>
  <si>
    <t>Прав. конец</t>
  </si>
  <si>
    <t>Частота ni</t>
  </si>
  <si>
    <t>Середина Xi</t>
  </si>
  <si>
    <t>pi-вер.</t>
  </si>
  <si>
    <t>ХИ2.ОБР</t>
  </si>
  <si>
    <t>Фр_прав</t>
  </si>
  <si>
    <t>Фр_лев</t>
  </si>
  <si>
    <t>n=</t>
  </si>
  <si>
    <t>ГИПОТЕЗЫ</t>
  </si>
  <si>
    <t>Н0: данные имеют экспоненциальное распределение</t>
  </si>
  <si>
    <t>Н1:распределение данных отличается от экспоненциального</t>
  </si>
  <si>
    <t>ni-npi</t>
  </si>
  <si>
    <t>(ni-npi)^2</t>
  </si>
  <si>
    <t>(ni-npi)^2/npi</t>
  </si>
  <si>
    <t>Набл. значение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</si>
</sst>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charset val="204"/>
      <scheme val="minor"/>
    </font>
    <font>
      <sz val="14"/>
      <color rgb="FF000000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sz val="12"/>
      <color rgb="FFC00000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 vertical="center"/>
    </xf>
    <xf numFmtId="0" fontId="0" fillId="4" borderId="0" xfId="0" applyFill="1" applyBorder="1"/>
    <xf numFmtId="0" fontId="0" fillId="5" borderId="1" xfId="0" applyFill="1" applyBorder="1"/>
    <xf numFmtId="0" fontId="2" fillId="3" borderId="1" xfId="0" applyFont="1" applyFill="1" applyBorder="1"/>
    <xf numFmtId="0" fontId="2" fillId="2" borderId="1" xfId="0" applyFont="1" applyFill="1" applyBorder="1"/>
    <xf numFmtId="0" fontId="3" fillId="2" borderId="1" xfId="0" applyFont="1" applyFill="1" applyBorder="1" applyAlignment="1">
      <alignment horizontal="right"/>
    </xf>
    <xf numFmtId="0" fontId="3" fillId="2" borderId="1" xfId="0" applyFont="1" applyFill="1" applyBorder="1"/>
    <xf numFmtId="0" fontId="2" fillId="2" borderId="0" xfId="0" applyFont="1" applyFill="1" applyBorder="1"/>
    <xf numFmtId="0" fontId="3" fillId="4" borderId="0" xfId="0" applyFont="1" applyFill="1" applyBorder="1"/>
    <xf numFmtId="0" fontId="3" fillId="4" borderId="1" xfId="0" applyFont="1" applyFill="1" applyBorder="1"/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6350</xdr:colOff>
      <xdr:row>0</xdr:row>
      <xdr:rowOff>0</xdr:rowOff>
    </xdr:from>
    <xdr:to>
      <xdr:col>12</xdr:col>
      <xdr:colOff>670231</xdr:colOff>
      <xdr:row>18</xdr:row>
      <xdr:rowOff>6350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947150" y="0"/>
          <a:ext cx="2289481" cy="3530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tabSelected="1" workbookViewId="0">
      <selection activeCell="G4" sqref="G4:H4"/>
    </sheetView>
  </sheetViews>
  <sheetFormatPr defaultColWidth="10.6640625" defaultRowHeight="15.5" x14ac:dyDescent="0.35"/>
  <cols>
    <col min="1" max="1" width="12" customWidth="1"/>
    <col min="2" max="2" width="12.1640625" customWidth="1"/>
    <col min="4" max="4" width="11.83203125" customWidth="1"/>
    <col min="5" max="5" width="16.08203125" customWidth="1"/>
    <col min="9" max="9" width="15.33203125" customWidth="1"/>
    <col min="10" max="10" width="12.6640625" customWidth="1"/>
  </cols>
  <sheetData>
    <row r="1" spans="1:10" x14ac:dyDescent="0.35">
      <c r="A1" s="5" t="s">
        <v>4</v>
      </c>
      <c r="B1" s="5" t="s">
        <v>5</v>
      </c>
      <c r="C1" s="5" t="s">
        <v>6</v>
      </c>
      <c r="D1" s="5" t="s">
        <v>7</v>
      </c>
      <c r="E1" s="5" t="s">
        <v>0</v>
      </c>
    </row>
    <row r="2" spans="1:10" x14ac:dyDescent="0.35">
      <c r="A2" s="4">
        <v>0</v>
      </c>
      <c r="B2" s="4">
        <v>1</v>
      </c>
      <c r="C2" s="4">
        <v>91</v>
      </c>
      <c r="D2" s="1">
        <f>AVERAGE(A2:B2)</f>
        <v>0.5</v>
      </c>
      <c r="E2" s="1">
        <f>D2*C2</f>
        <v>45.5</v>
      </c>
      <c r="G2" s="9" t="s">
        <v>1</v>
      </c>
      <c r="H2" s="3">
        <f>E8/C8</f>
        <v>1.7541666666666667</v>
      </c>
    </row>
    <row r="3" spans="1:10" x14ac:dyDescent="0.35">
      <c r="A3" s="4">
        <v>1</v>
      </c>
      <c r="B3" s="4">
        <v>2</v>
      </c>
      <c r="C3" s="4">
        <v>63</v>
      </c>
      <c r="D3" s="1">
        <f t="shared" ref="D3:D7" si="0">AVERAGE(A3:B3)</f>
        <v>1.5</v>
      </c>
      <c r="E3" s="1">
        <f t="shared" ref="E3:E7" si="1">D3*C3</f>
        <v>94.5</v>
      </c>
    </row>
    <row r="4" spans="1:10" x14ac:dyDescent="0.35">
      <c r="A4" s="4">
        <v>2</v>
      </c>
      <c r="B4" s="4">
        <v>3</v>
      </c>
      <c r="C4" s="4">
        <v>45</v>
      </c>
      <c r="D4" s="1">
        <f t="shared" si="0"/>
        <v>2.5</v>
      </c>
      <c r="E4" s="1">
        <f t="shared" si="1"/>
        <v>112.5</v>
      </c>
      <c r="G4" s="10">
        <f>_xlfn.CHISQ.INV(0.95,4)</f>
        <v>9.4877290367811575</v>
      </c>
      <c r="H4" s="9" t="s">
        <v>9</v>
      </c>
    </row>
    <row r="5" spans="1:10" x14ac:dyDescent="0.35">
      <c r="A5" s="4">
        <v>3</v>
      </c>
      <c r="B5" s="4">
        <v>4</v>
      </c>
      <c r="C5" s="4">
        <v>22</v>
      </c>
      <c r="D5" s="1">
        <f t="shared" si="0"/>
        <v>3.5</v>
      </c>
      <c r="E5" s="1">
        <f t="shared" si="1"/>
        <v>77</v>
      </c>
    </row>
    <row r="6" spans="1:10" x14ac:dyDescent="0.35">
      <c r="A6" s="4">
        <v>4</v>
      </c>
      <c r="B6" s="4">
        <v>5</v>
      </c>
      <c r="C6" s="4">
        <v>13</v>
      </c>
      <c r="D6" s="1">
        <f t="shared" si="0"/>
        <v>4.5</v>
      </c>
      <c r="E6" s="1">
        <f t="shared" si="1"/>
        <v>58.5</v>
      </c>
    </row>
    <row r="7" spans="1:10" x14ac:dyDescent="0.35">
      <c r="A7" s="4">
        <v>5</v>
      </c>
      <c r="B7" s="4">
        <v>6</v>
      </c>
      <c r="C7" s="4">
        <v>6</v>
      </c>
      <c r="D7" s="1">
        <f t="shared" si="0"/>
        <v>5.5</v>
      </c>
      <c r="E7" s="1">
        <f t="shared" si="1"/>
        <v>33</v>
      </c>
    </row>
    <row r="8" spans="1:10" x14ac:dyDescent="0.35">
      <c r="A8" s="6" t="s">
        <v>2</v>
      </c>
      <c r="B8" s="7" t="s">
        <v>12</v>
      </c>
      <c r="C8" s="7">
        <f>SUM(C2:C7)</f>
        <v>240</v>
      </c>
      <c r="D8" s="8"/>
      <c r="E8" s="8">
        <f>SUM(E2:E7)</f>
        <v>421</v>
      </c>
    </row>
    <row r="9" spans="1:10" ht="14" customHeight="1" x14ac:dyDescent="0.35"/>
    <row r="11" spans="1:10" x14ac:dyDescent="0.35">
      <c r="A11" s="5" t="s">
        <v>4</v>
      </c>
      <c r="B11" s="5" t="s">
        <v>5</v>
      </c>
      <c r="C11" s="5" t="s">
        <v>6</v>
      </c>
      <c r="D11" s="5" t="s">
        <v>10</v>
      </c>
      <c r="E11" s="5" t="s">
        <v>11</v>
      </c>
      <c r="F11" s="5" t="s">
        <v>8</v>
      </c>
      <c r="G11" s="5" t="s">
        <v>3</v>
      </c>
      <c r="H11" s="5" t="s">
        <v>16</v>
      </c>
      <c r="I11" s="5" t="s">
        <v>17</v>
      </c>
      <c r="J11" s="5" t="s">
        <v>18</v>
      </c>
    </row>
    <row r="12" spans="1:10" x14ac:dyDescent="0.35">
      <c r="A12" s="4">
        <v>0</v>
      </c>
      <c r="B12" s="4">
        <v>1</v>
      </c>
      <c r="C12" s="4">
        <v>91</v>
      </c>
      <c r="D12" s="1">
        <f>EXPONDIST(B12,$H$2,TRUE)</f>
        <v>0.82694860828578975</v>
      </c>
      <c r="E12" s="1">
        <f>EXPONDIST(A12,$H$2,TRUE)</f>
        <v>0</v>
      </c>
      <c r="F12" s="1">
        <f>D12-E12</f>
        <v>0.82694860828578975</v>
      </c>
      <c r="G12" s="1">
        <f>F12*$C$8</f>
        <v>198.46766598858954</v>
      </c>
      <c r="H12" s="1">
        <f>C12-G12</f>
        <v>-107.46766598858954</v>
      </c>
      <c r="I12" s="1">
        <f>H12^2</f>
        <v>11549.299233035046</v>
      </c>
      <c r="J12" s="1">
        <f>I12/G12</f>
        <v>58.192346725632618</v>
      </c>
    </row>
    <row r="13" spans="1:10" x14ac:dyDescent="0.35">
      <c r="A13" s="4">
        <v>1</v>
      </c>
      <c r="B13" s="4">
        <v>2</v>
      </c>
      <c r="C13" s="4">
        <v>63</v>
      </c>
      <c r="D13" s="1">
        <f>EXPONDIST(B13,$H$2,TRUE)</f>
        <v>0.97005321582577497</v>
      </c>
      <c r="E13" s="1">
        <f>EXPONDIST(A13,$H$2,TRUE)</f>
        <v>0.82694860828578975</v>
      </c>
      <c r="F13" s="1">
        <f t="shared" ref="F13:F17" si="2">D13-E13</f>
        <v>0.14310460753998522</v>
      </c>
      <c r="G13" s="1">
        <f t="shared" ref="G13:G16" si="3">F13*$C$8</f>
        <v>34.345105809596454</v>
      </c>
      <c r="H13" s="1">
        <f t="shared" ref="H13:H17" si="4">C13-G13</f>
        <v>28.654894190403546</v>
      </c>
      <c r="I13" s="1">
        <f t="shared" ref="I13:I17" si="5">H13^2</f>
        <v>821.10296106322289</v>
      </c>
      <c r="J13" s="1">
        <f>I13/G13</f>
        <v>23.90742266497244</v>
      </c>
    </row>
    <row r="14" spans="1:10" x14ac:dyDescent="0.35">
      <c r="A14" s="4">
        <v>2</v>
      </c>
      <c r="B14" s="4">
        <v>3</v>
      </c>
      <c r="C14" s="4">
        <v>45</v>
      </c>
      <c r="D14" s="1">
        <f t="shared" ref="D14:D17" si="6">EXPONDIST(B14,$H$2,TRUE)</f>
        <v>0.99481766732128529</v>
      </c>
      <c r="E14" s="1">
        <f t="shared" ref="E14:E17" si="7">EXPONDIST(A14,$H$2,TRUE)</f>
        <v>0.97005321582577497</v>
      </c>
      <c r="F14" s="1">
        <f t="shared" si="2"/>
        <v>2.476445149551032E-2</v>
      </c>
      <c r="G14" s="1">
        <f>F14*$C$8</f>
        <v>5.9434683589224768</v>
      </c>
      <c r="H14" s="1">
        <f t="shared" si="4"/>
        <v>39.056531641077527</v>
      </c>
      <c r="I14" s="1">
        <f t="shared" si="5"/>
        <v>1525.4126638304899</v>
      </c>
      <c r="J14" s="1">
        <f>I14/G14</f>
        <v>256.65361901700106</v>
      </c>
    </row>
    <row r="15" spans="1:10" x14ac:dyDescent="0.35">
      <c r="A15" s="4">
        <v>3</v>
      </c>
      <c r="B15" s="4">
        <v>4</v>
      </c>
      <c r="C15" s="4">
        <v>22</v>
      </c>
      <c r="D15" s="1">
        <f t="shared" si="6"/>
        <v>0.99910319011762239</v>
      </c>
      <c r="E15" s="1">
        <f t="shared" si="7"/>
        <v>0.99481766732128529</v>
      </c>
      <c r="F15" s="1">
        <f t="shared" si="2"/>
        <v>4.2855227963370934E-3</v>
      </c>
      <c r="G15" s="1">
        <f t="shared" si="3"/>
        <v>1.0285254711209024</v>
      </c>
      <c r="H15" s="1">
        <f t="shared" si="4"/>
        <v>20.971474528879099</v>
      </c>
      <c r="I15" s="1">
        <f t="shared" si="5"/>
        <v>439.80274391542486</v>
      </c>
      <c r="J15" s="1">
        <f>I15/G15</f>
        <v>427.60510679052146</v>
      </c>
    </row>
    <row r="16" spans="1:10" x14ac:dyDescent="0.35">
      <c r="A16" s="4">
        <v>4</v>
      </c>
      <c r="B16" s="4">
        <v>5</v>
      </c>
      <c r="C16" s="4">
        <v>13</v>
      </c>
      <c r="D16" s="1">
        <f t="shared" si="6"/>
        <v>0.9998448058017515</v>
      </c>
      <c r="E16" s="1">
        <f t="shared" si="7"/>
        <v>0.99910319011762239</v>
      </c>
      <c r="F16" s="1">
        <f t="shared" si="2"/>
        <v>7.4161568412911549E-4</v>
      </c>
      <c r="G16" s="1">
        <f t="shared" si="3"/>
        <v>0.17798776419098772</v>
      </c>
      <c r="H16" s="1">
        <f t="shared" si="4"/>
        <v>12.822012235809012</v>
      </c>
      <c r="I16" s="1">
        <f t="shared" si="5"/>
        <v>164.40399777523604</v>
      </c>
      <c r="J16" s="1">
        <f>I16/G16</f>
        <v>923.68145935483642</v>
      </c>
    </row>
    <row r="17" spans="1:10" x14ac:dyDescent="0.35">
      <c r="A17" s="4">
        <v>5</v>
      </c>
      <c r="B17" s="4">
        <v>6</v>
      </c>
      <c r="C17" s="4">
        <v>6</v>
      </c>
      <c r="D17" s="1">
        <f t="shared" si="6"/>
        <v>0.99997314342800714</v>
      </c>
      <c r="E17" s="1">
        <f t="shared" si="7"/>
        <v>0.9998448058017515</v>
      </c>
      <c r="F17" s="1">
        <f t="shared" si="2"/>
        <v>1.2833762625563683E-4</v>
      </c>
      <c r="G17" s="1">
        <f>F17*$C$8</f>
        <v>3.0801030301352839E-2</v>
      </c>
      <c r="H17" s="1">
        <f t="shared" si="4"/>
        <v>5.9691989696986472</v>
      </c>
      <c r="I17" s="1">
        <f t="shared" si="5"/>
        <v>35.631336339851394</v>
      </c>
      <c r="J17" s="1">
        <f>I17/G17</f>
        <v>1156.8228721974408</v>
      </c>
    </row>
    <row r="18" spans="1:10" x14ac:dyDescent="0.35">
      <c r="I18" s="6" t="s">
        <v>19</v>
      </c>
      <c r="J18" s="11">
        <f>SUM(J12:J17)</f>
        <v>2846.8628267504046</v>
      </c>
    </row>
    <row r="20" spans="1:10" x14ac:dyDescent="0.35">
      <c r="A20" s="12" t="s">
        <v>13</v>
      </c>
      <c r="B20" s="13"/>
      <c r="C20" s="13"/>
      <c r="D20" s="13"/>
      <c r="E20" s="14"/>
    </row>
    <row r="21" spans="1:10" ht="18" x14ac:dyDescent="0.35">
      <c r="A21" s="2" t="s">
        <v>14</v>
      </c>
      <c r="B21" s="2"/>
      <c r="C21" s="2"/>
      <c r="D21" s="2"/>
      <c r="E21" s="2"/>
    </row>
    <row r="22" spans="1:10" ht="18" x14ac:dyDescent="0.35">
      <c r="A22" s="2" t="s">
        <v>15</v>
      </c>
      <c r="B22" s="2"/>
      <c r="C22" s="2"/>
      <c r="D22" s="2"/>
      <c r="E22" s="2"/>
    </row>
  </sheetData>
  <mergeCells count="3">
    <mergeCell ref="A21:E21"/>
    <mergeCell ref="A22:E22"/>
    <mergeCell ref="A20:E20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Пользователь Windows</cp:lastModifiedBy>
  <dcterms:created xsi:type="dcterms:W3CDTF">2021-05-02T17:04:55Z</dcterms:created>
  <dcterms:modified xsi:type="dcterms:W3CDTF">2021-05-04T14:54:56Z</dcterms:modified>
</cp:coreProperties>
</file>