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3DF8279-AD0D-4AF0-AD3D-F09E7BCA69A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Лист6" sheetId="12" r:id="rId1"/>
    <sheet name="Лист7" sheetId="13" r:id="rId2"/>
    <sheet name="Лист8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4" l="1"/>
  <c r="D3" i="14"/>
  <c r="D1" i="14"/>
  <c r="I9" i="13"/>
  <c r="I8" i="13"/>
  <c r="I3" i="13"/>
  <c r="I4" i="13"/>
  <c r="I5" i="13"/>
  <c r="I6" i="13"/>
  <c r="I7" i="13"/>
  <c r="I2" i="13"/>
  <c r="H3" i="13"/>
  <c r="H4" i="13"/>
  <c r="H5" i="13"/>
  <c r="H6" i="13"/>
  <c r="H7" i="13"/>
  <c r="H2" i="13"/>
  <c r="G3" i="13"/>
  <c r="G4" i="13"/>
  <c r="G5" i="13"/>
  <c r="G6" i="13"/>
  <c r="G7" i="13"/>
  <c r="G2" i="13"/>
  <c r="F3" i="13"/>
  <c r="F4" i="13"/>
  <c r="F5" i="13"/>
  <c r="F6" i="13"/>
  <c r="F7" i="13"/>
  <c r="F2" i="13"/>
  <c r="E3" i="13"/>
  <c r="E4" i="13"/>
  <c r="E5" i="13"/>
  <c r="E6" i="13"/>
  <c r="E7" i="13"/>
  <c r="E2" i="13"/>
  <c r="D3" i="13"/>
  <c r="D4" i="13"/>
  <c r="D5" i="13"/>
  <c r="D6" i="13"/>
  <c r="D7" i="13"/>
  <c r="D2" i="13"/>
  <c r="D13" i="13"/>
  <c r="D12" i="13"/>
  <c r="D11" i="13"/>
  <c r="D10" i="13"/>
  <c r="C2" i="13" a="1"/>
  <c r="C2" i="13" s="1"/>
  <c r="C1" i="13"/>
  <c r="D33" i="12"/>
  <c r="D37" i="12" s="1"/>
  <c r="D32" i="12"/>
  <c r="D36" i="12" s="1"/>
  <c r="D34" i="12"/>
  <c r="D30" i="12"/>
  <c r="D29" i="12"/>
  <c r="D27" i="12"/>
  <c r="D26" i="12"/>
  <c r="D24" i="12"/>
  <c r="D23" i="12"/>
  <c r="D21" i="12"/>
  <c r="D22" i="12"/>
  <c r="D20" i="12"/>
  <c r="D19" i="12"/>
  <c r="C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<sst xmlns="http://schemas.openxmlformats.org/spreadsheetml/2006/main" count="314" uniqueCount="46">
  <si>
    <t>n</t>
  </si>
  <si>
    <t>z</t>
  </si>
  <si>
    <t>левая</t>
  </si>
  <si>
    <t>правая</t>
  </si>
  <si>
    <t>p</t>
  </si>
  <si>
    <t>^2</t>
  </si>
  <si>
    <t>крит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</si>
  <si>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</si>
  <si>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</si>
  <si>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</si>
  <si>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</si>
  <si>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</si>
  <si>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</si>
  <si>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</si>
  <si>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</si>
  <si>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</si>
  <si>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</si>
  <si>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</si>
  <si>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</si>
  <si>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</si>
  <si>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</si>
  <si>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числитель</t>
  </si>
  <si>
    <t>B</t>
  </si>
  <si>
    <t>доля В</t>
  </si>
  <si>
    <t>набл</t>
  </si>
  <si>
    <t>межквартильный размах</t>
  </si>
  <si>
    <t>низ</t>
  </si>
  <si>
    <t>вверх</t>
  </si>
  <si>
    <t>полдлины</t>
  </si>
  <si>
    <t xml:space="preserve">левая </t>
  </si>
  <si>
    <t>1кв</t>
  </si>
  <si>
    <t>3кв</t>
  </si>
  <si>
    <t>размах выборки</t>
  </si>
  <si>
    <t>квантиль для среднего</t>
  </si>
  <si>
    <t>квантиль для лев</t>
  </si>
  <si>
    <t>квантиль для прав</t>
  </si>
  <si>
    <t>лев</t>
  </si>
  <si>
    <t>прав</t>
  </si>
  <si>
    <t>E</t>
  </si>
  <si>
    <t>F</t>
  </si>
  <si>
    <t>A</t>
  </si>
  <si>
    <t>D</t>
  </si>
  <si>
    <t>C</t>
  </si>
  <si>
    <t>Np</t>
  </si>
  <si>
    <t>n-Np</t>
  </si>
  <si>
    <t>/Np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</si>
</sst>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6219-5AFA-4AC3-BA1D-8836A2CF91DE}">
  <dimension ref="A1:D277"/>
  <sheetViews>
    <sheetView topLeftCell="A21" workbookViewId="0">
      <selection activeCell="D37" sqref="D37"/>
    </sheetView>
  </sheetViews>
  <sheetFormatPr defaultRowHeight="14.5" x14ac:dyDescent="0.35"/>
  <cols>
    <col min="3" max="3" width="22.81640625" customWidth="1"/>
  </cols>
  <sheetData>
    <row r="1" spans="1:4" x14ac:dyDescent="0.35">
      <c r="A1">
        <v>-102</v>
      </c>
      <c r="C1">
        <f>COUNTA(A:A)</f>
        <v>277</v>
      </c>
    </row>
    <row r="2" spans="1:4" ht="15" thickBot="1" x14ac:dyDescent="0.4">
      <c r="A2">
        <v>-103</v>
      </c>
    </row>
    <row r="3" spans="1:4" x14ac:dyDescent="0.35">
      <c r="A3">
        <v>-103.7</v>
      </c>
      <c r="C3" s="3" t="s">
        <v>7</v>
      </c>
      <c r="D3" s="3"/>
    </row>
    <row r="4" spans="1:4" x14ac:dyDescent="0.35">
      <c r="A4">
        <v>-105.3</v>
      </c>
      <c r="C4" s="1"/>
      <c r="D4" s="1"/>
    </row>
    <row r="5" spans="1:4" x14ac:dyDescent="0.35">
      <c r="A5">
        <v>-106.1</v>
      </c>
      <c r="C5" s="1" t="s">
        <v>8</v>
      </c>
      <c r="D5" s="1">
        <v>-154.90920577617322</v>
      </c>
    </row>
    <row r="6" spans="1:4" x14ac:dyDescent="0.35">
      <c r="A6">
        <v>-106.6</v>
      </c>
      <c r="C6" s="1" t="s">
        <v>9</v>
      </c>
      <c r="D6" s="1">
        <v>1.4244839895811314</v>
      </c>
    </row>
    <row r="7" spans="1:4" x14ac:dyDescent="0.35">
      <c r="A7">
        <v>-107.8</v>
      </c>
      <c r="C7" s="1" t="s">
        <v>10</v>
      </c>
      <c r="D7" s="1">
        <v>-155.69999999999999</v>
      </c>
    </row>
    <row r="8" spans="1:4" x14ac:dyDescent="0.35">
      <c r="A8">
        <v>-110.5</v>
      </c>
      <c r="C8" s="1" t="s">
        <v>11</v>
      </c>
      <c r="D8" s="1">
        <v>-171.8</v>
      </c>
    </row>
    <row r="9" spans="1:4" x14ac:dyDescent="0.35">
      <c r="A9">
        <v>-111.1</v>
      </c>
      <c r="C9" s="1" t="s">
        <v>12</v>
      </c>
      <c r="D9" s="1">
        <v>23.708138567393153</v>
      </c>
    </row>
    <row r="10" spans="1:4" x14ac:dyDescent="0.35">
      <c r="A10">
        <v>-112.4</v>
      </c>
      <c r="C10" s="1" t="s">
        <v>13</v>
      </c>
      <c r="D10" s="1">
        <v>562.07583433071466</v>
      </c>
    </row>
    <row r="11" spans="1:4" x14ac:dyDescent="0.35">
      <c r="A11">
        <v>-112.9</v>
      </c>
      <c r="C11" s="1" t="s">
        <v>14</v>
      </c>
      <c r="D11" s="1">
        <v>2.9372182199041039</v>
      </c>
    </row>
    <row r="12" spans="1:4" x14ac:dyDescent="0.35">
      <c r="A12">
        <v>-113.5</v>
      </c>
      <c r="C12" s="1" t="s">
        <v>15</v>
      </c>
      <c r="D12" s="1">
        <v>-0.69391907438260703</v>
      </c>
    </row>
    <row r="13" spans="1:4" x14ac:dyDescent="0.35">
      <c r="A13">
        <v>-113.6</v>
      </c>
      <c r="C13" s="1" t="s">
        <v>16</v>
      </c>
      <c r="D13" s="1">
        <v>172.27499999999998</v>
      </c>
    </row>
    <row r="14" spans="1:4" x14ac:dyDescent="0.35">
      <c r="A14">
        <v>-114.7</v>
      </c>
      <c r="C14" s="1" t="s">
        <v>17</v>
      </c>
      <c r="D14" s="1">
        <v>-274.27499999999998</v>
      </c>
    </row>
    <row r="15" spans="1:4" x14ac:dyDescent="0.35">
      <c r="A15">
        <v>-116.2</v>
      </c>
      <c r="C15" s="1" t="s">
        <v>18</v>
      </c>
      <c r="D15" s="1">
        <v>-102</v>
      </c>
    </row>
    <row r="16" spans="1:4" x14ac:dyDescent="0.35">
      <c r="A16">
        <v>-117.6</v>
      </c>
      <c r="C16" s="1" t="s">
        <v>19</v>
      </c>
      <c r="D16" s="1">
        <v>-42909.849999999984</v>
      </c>
    </row>
    <row r="17" spans="1:4" ht="15" thickBot="1" x14ac:dyDescent="0.4">
      <c r="A17">
        <v>-117.7</v>
      </c>
      <c r="C17" s="2" t="s">
        <v>20</v>
      </c>
      <c r="D17" s="2">
        <v>277</v>
      </c>
    </row>
    <row r="18" spans="1:4" x14ac:dyDescent="0.35">
      <c r="A18">
        <v>-118.3</v>
      </c>
    </row>
    <row r="19" spans="1:4" x14ac:dyDescent="0.35">
      <c r="A19">
        <v>-120.4</v>
      </c>
      <c r="C19" t="s">
        <v>30</v>
      </c>
      <c r="D19">
        <f>_xlfn.QUARTILE.INC(A:A,1)</f>
        <v>-170</v>
      </c>
    </row>
    <row r="20" spans="1:4" x14ac:dyDescent="0.35">
      <c r="A20">
        <v>-120.7</v>
      </c>
      <c r="C20" t="s">
        <v>31</v>
      </c>
      <c r="D20">
        <f>_xlfn.QUARTILE.INC(A:A,3)</f>
        <v>-138.69999999999999</v>
      </c>
    </row>
    <row r="21" spans="1:4" x14ac:dyDescent="0.35">
      <c r="A21">
        <v>-121.1</v>
      </c>
      <c r="C21" t="s">
        <v>32</v>
      </c>
      <c r="D21">
        <f>D15-D14</f>
        <v>172.27499999999998</v>
      </c>
    </row>
    <row r="22" spans="1:4" x14ac:dyDescent="0.35">
      <c r="A22">
        <v>-121.5</v>
      </c>
      <c r="C22" t="s">
        <v>25</v>
      </c>
      <c r="D22">
        <f>D20-D19</f>
        <v>31.300000000000011</v>
      </c>
    </row>
    <row r="23" spans="1:4" x14ac:dyDescent="0.35">
      <c r="A23">
        <v>-122.1</v>
      </c>
      <c r="C23" t="s">
        <v>26</v>
      </c>
      <c r="D23">
        <f>D19-1.5*D22</f>
        <v>-216.95000000000002</v>
      </c>
    </row>
    <row r="24" spans="1:4" x14ac:dyDescent="0.35">
      <c r="A24">
        <v>-122.6</v>
      </c>
      <c r="C24" t="s">
        <v>27</v>
      </c>
      <c r="D24">
        <f>D20+1.5*D22</f>
        <v>-91.749999999999972</v>
      </c>
    </row>
    <row r="25" spans="1:4" x14ac:dyDescent="0.35">
      <c r="A25">
        <v>-123.4</v>
      </c>
    </row>
    <row r="26" spans="1:4" x14ac:dyDescent="0.35">
      <c r="A26">
        <v>-123.5</v>
      </c>
      <c r="C26" t="s">
        <v>33</v>
      </c>
      <c r="D26">
        <f>_xlfn.T.INV.2T(1-0.9,D17)</f>
        <v>1.6503731542653466</v>
      </c>
    </row>
    <row r="27" spans="1:4" x14ac:dyDescent="0.35">
      <c r="A27">
        <v>-123.5</v>
      </c>
      <c r="C27" t="s">
        <v>28</v>
      </c>
      <c r="D27">
        <f>D26*D6</f>
        <v>2.350930135085497</v>
      </c>
    </row>
    <row r="28" spans="1:4" x14ac:dyDescent="0.35">
      <c r="A28">
        <v>-123.6</v>
      </c>
    </row>
    <row r="29" spans="1:4" x14ac:dyDescent="0.35">
      <c r="A29">
        <v>-124.3</v>
      </c>
      <c r="C29" t="s">
        <v>2</v>
      </c>
      <c r="D29">
        <f>D5-D27</f>
        <v>-157.26013591125871</v>
      </c>
    </row>
    <row r="30" spans="1:4" x14ac:dyDescent="0.35">
      <c r="A30">
        <v>-125.3</v>
      </c>
      <c r="C30" t="s">
        <v>3</v>
      </c>
      <c r="D30">
        <f>D5+D27</f>
        <v>-152.55827564108773</v>
      </c>
    </row>
    <row r="31" spans="1:4" x14ac:dyDescent="0.35">
      <c r="A31">
        <v>-126.3</v>
      </c>
    </row>
    <row r="32" spans="1:4" x14ac:dyDescent="0.35">
      <c r="A32">
        <v>-127.9</v>
      </c>
      <c r="C32" t="s">
        <v>34</v>
      </c>
      <c r="D32">
        <f>_xlfn.CHISQ.INV((1+0.9)/2,D17-1)</f>
        <v>315.74850333973899</v>
      </c>
    </row>
    <row r="33" spans="1:4" x14ac:dyDescent="0.35">
      <c r="A33">
        <v>-129.1</v>
      </c>
      <c r="C33" t="s">
        <v>35</v>
      </c>
      <c r="D33">
        <f>_xlfn.CHISQ.INV((1-0.9)/2,D17-1)</f>
        <v>238.52466096300986</v>
      </c>
    </row>
    <row r="34" spans="1:4" x14ac:dyDescent="0.35">
      <c r="A34">
        <v>-129.69999999999999</v>
      </c>
      <c r="C34" t="s">
        <v>21</v>
      </c>
      <c r="D34">
        <f>D10*276</f>
        <v>155132.93027527723</v>
      </c>
    </row>
    <row r="35" spans="1:4" x14ac:dyDescent="0.35">
      <c r="A35">
        <v>-130</v>
      </c>
    </row>
    <row r="36" spans="1:4" x14ac:dyDescent="0.35">
      <c r="A36">
        <v>-130.30000000000001</v>
      </c>
      <c r="C36" t="s">
        <v>36</v>
      </c>
      <c r="D36">
        <f>D34/D32</f>
        <v>491.31802252236599</v>
      </c>
    </row>
    <row r="37" spans="1:4" x14ac:dyDescent="0.35">
      <c r="A37">
        <v>-130.4</v>
      </c>
      <c r="C37" t="s">
        <v>37</v>
      </c>
      <c r="D37">
        <f>D34/D33</f>
        <v>650.38528783124468</v>
      </c>
    </row>
    <row r="38" spans="1:4" x14ac:dyDescent="0.35">
      <c r="A38">
        <v>-130.5</v>
      </c>
    </row>
    <row r="39" spans="1:4" x14ac:dyDescent="0.35">
      <c r="A39">
        <v>-131.30000000000001</v>
      </c>
    </row>
    <row r="40" spans="1:4" x14ac:dyDescent="0.35">
      <c r="A40">
        <v>-131.5</v>
      </c>
    </row>
    <row r="41" spans="1:4" x14ac:dyDescent="0.35">
      <c r="A41">
        <v>-132.19999999999999</v>
      </c>
    </row>
    <row r="42" spans="1:4" x14ac:dyDescent="0.35">
      <c r="A42">
        <v>-133.5</v>
      </c>
    </row>
    <row r="43" spans="1:4" x14ac:dyDescent="0.35">
      <c r="A43">
        <v>-133.5</v>
      </c>
    </row>
    <row r="44" spans="1:4" x14ac:dyDescent="0.35">
      <c r="A44">
        <v>-133.6</v>
      </c>
    </row>
    <row r="45" spans="1:4" x14ac:dyDescent="0.35">
      <c r="A45">
        <v>-134</v>
      </c>
    </row>
    <row r="46" spans="1:4" x14ac:dyDescent="0.35">
      <c r="A46">
        <v>-134</v>
      </c>
    </row>
    <row r="47" spans="1:4" x14ac:dyDescent="0.35">
      <c r="A47">
        <v>-134.30000000000001</v>
      </c>
    </row>
    <row r="48" spans="1:4" x14ac:dyDescent="0.35">
      <c r="A48">
        <v>-134.4</v>
      </c>
    </row>
    <row r="49" spans="1:1" x14ac:dyDescent="0.35">
      <c r="A49">
        <v>-134.6</v>
      </c>
    </row>
    <row r="50" spans="1:1" x14ac:dyDescent="0.35">
      <c r="A50">
        <v>-134.69999999999999</v>
      </c>
    </row>
    <row r="51" spans="1:1" x14ac:dyDescent="0.35">
      <c r="A51">
        <v>-134.9</v>
      </c>
    </row>
    <row r="52" spans="1:1" x14ac:dyDescent="0.35">
      <c r="A52">
        <v>-135</v>
      </c>
    </row>
    <row r="53" spans="1:1" x14ac:dyDescent="0.35">
      <c r="A53">
        <v>-135.4</v>
      </c>
    </row>
    <row r="54" spans="1:1" x14ac:dyDescent="0.35">
      <c r="A54">
        <v>-135.5</v>
      </c>
    </row>
    <row r="55" spans="1:1" x14ac:dyDescent="0.35">
      <c r="A55">
        <v>-135.80000000000001</v>
      </c>
    </row>
    <row r="56" spans="1:1" x14ac:dyDescent="0.35">
      <c r="A56">
        <v>-135.80000000000001</v>
      </c>
    </row>
    <row r="57" spans="1:1" x14ac:dyDescent="0.35">
      <c r="A57">
        <v>-136.30000000000001</v>
      </c>
    </row>
    <row r="58" spans="1:1" x14ac:dyDescent="0.35">
      <c r="A58">
        <v>-136.9</v>
      </c>
    </row>
    <row r="59" spans="1:1" x14ac:dyDescent="0.35">
      <c r="A59">
        <v>-136.9</v>
      </c>
    </row>
    <row r="60" spans="1:1" x14ac:dyDescent="0.35">
      <c r="A60">
        <v>-137</v>
      </c>
    </row>
    <row r="61" spans="1:1" x14ac:dyDescent="0.35">
      <c r="A61">
        <v>-137</v>
      </c>
    </row>
    <row r="62" spans="1:1" x14ac:dyDescent="0.35">
      <c r="A62">
        <v>-137.19999999999999</v>
      </c>
    </row>
    <row r="63" spans="1:1" x14ac:dyDescent="0.35">
      <c r="A63">
        <v>-137.4</v>
      </c>
    </row>
    <row r="64" spans="1:1" x14ac:dyDescent="0.35">
      <c r="A64">
        <v>-137.4</v>
      </c>
    </row>
    <row r="65" spans="1:1" x14ac:dyDescent="0.35">
      <c r="A65">
        <v>-137.6</v>
      </c>
    </row>
    <row r="66" spans="1:1" x14ac:dyDescent="0.35">
      <c r="A66">
        <v>-137.69999999999999</v>
      </c>
    </row>
    <row r="67" spans="1:1" x14ac:dyDescent="0.35">
      <c r="A67">
        <v>-137.69999999999999</v>
      </c>
    </row>
    <row r="68" spans="1:1" x14ac:dyDescent="0.35">
      <c r="A68">
        <v>-138.1</v>
      </c>
    </row>
    <row r="69" spans="1:1" x14ac:dyDescent="0.35">
      <c r="A69">
        <v>-138.30000000000001</v>
      </c>
    </row>
    <row r="70" spans="1:1" x14ac:dyDescent="0.35">
      <c r="A70">
        <v>-138.69999999999999</v>
      </c>
    </row>
    <row r="71" spans="1:1" x14ac:dyDescent="0.35">
      <c r="A71">
        <v>-139.30000000000001</v>
      </c>
    </row>
    <row r="72" spans="1:1" x14ac:dyDescent="0.35">
      <c r="A72">
        <v>-139.5</v>
      </c>
    </row>
    <row r="73" spans="1:1" x14ac:dyDescent="0.35">
      <c r="A73">
        <v>-139.80000000000001</v>
      </c>
    </row>
    <row r="74" spans="1:1" x14ac:dyDescent="0.35">
      <c r="A74">
        <v>-140.5</v>
      </c>
    </row>
    <row r="75" spans="1:1" x14ac:dyDescent="0.35">
      <c r="A75">
        <v>-140.6</v>
      </c>
    </row>
    <row r="76" spans="1:1" x14ac:dyDescent="0.35">
      <c r="A76">
        <v>-141</v>
      </c>
    </row>
    <row r="77" spans="1:1" x14ac:dyDescent="0.35">
      <c r="A77">
        <v>-141</v>
      </c>
    </row>
    <row r="78" spans="1:1" x14ac:dyDescent="0.35">
      <c r="A78">
        <v>-141.6</v>
      </c>
    </row>
    <row r="79" spans="1:1" x14ac:dyDescent="0.35">
      <c r="A79">
        <v>-142</v>
      </c>
    </row>
    <row r="80" spans="1:1" x14ac:dyDescent="0.35">
      <c r="A80">
        <v>-142.1</v>
      </c>
    </row>
    <row r="81" spans="1:1" x14ac:dyDescent="0.35">
      <c r="A81">
        <v>-142.1</v>
      </c>
    </row>
    <row r="82" spans="1:1" x14ac:dyDescent="0.35">
      <c r="A82">
        <v>-142.4</v>
      </c>
    </row>
    <row r="83" spans="1:1" x14ac:dyDescent="0.35">
      <c r="A83">
        <v>-142.5</v>
      </c>
    </row>
    <row r="84" spans="1:1" x14ac:dyDescent="0.35">
      <c r="A84">
        <v>-143.30000000000001</v>
      </c>
    </row>
    <row r="85" spans="1:1" x14ac:dyDescent="0.35">
      <c r="A85">
        <v>-143.9</v>
      </c>
    </row>
    <row r="86" spans="1:1" x14ac:dyDescent="0.35">
      <c r="A86">
        <v>-144.1</v>
      </c>
    </row>
    <row r="87" spans="1:1" x14ac:dyDescent="0.35">
      <c r="A87">
        <v>-144.1</v>
      </c>
    </row>
    <row r="88" spans="1:1" x14ac:dyDescent="0.35">
      <c r="A88">
        <v>-144.30000000000001</v>
      </c>
    </row>
    <row r="89" spans="1:1" x14ac:dyDescent="0.35">
      <c r="A89">
        <v>-144.30000000000001</v>
      </c>
    </row>
    <row r="90" spans="1:1" x14ac:dyDescent="0.35">
      <c r="A90">
        <v>-144.69999999999999</v>
      </c>
    </row>
    <row r="91" spans="1:1" x14ac:dyDescent="0.35">
      <c r="A91">
        <v>-144.80000000000001</v>
      </c>
    </row>
    <row r="92" spans="1:1" x14ac:dyDescent="0.35">
      <c r="A92">
        <v>-144.80000000000001</v>
      </c>
    </row>
    <row r="93" spans="1:1" x14ac:dyDescent="0.35">
      <c r="A93">
        <v>-145.80000000000001</v>
      </c>
    </row>
    <row r="94" spans="1:1" x14ac:dyDescent="0.35">
      <c r="A94">
        <v>-146.1</v>
      </c>
    </row>
    <row r="95" spans="1:1" x14ac:dyDescent="0.35">
      <c r="A95">
        <v>-146.80000000000001</v>
      </c>
    </row>
    <row r="96" spans="1:1" x14ac:dyDescent="0.35">
      <c r="A96">
        <v>-146.80000000000001</v>
      </c>
    </row>
    <row r="97" spans="1:1" x14ac:dyDescent="0.35">
      <c r="A97">
        <v>-147</v>
      </c>
    </row>
    <row r="98" spans="1:1" x14ac:dyDescent="0.35">
      <c r="A98">
        <v>-147</v>
      </c>
    </row>
    <row r="99" spans="1:1" x14ac:dyDescent="0.35">
      <c r="A99">
        <v>-147.4</v>
      </c>
    </row>
    <row r="100" spans="1:1" x14ac:dyDescent="0.35">
      <c r="A100">
        <v>-147.5</v>
      </c>
    </row>
    <row r="101" spans="1:1" x14ac:dyDescent="0.35">
      <c r="A101">
        <v>-147.80000000000001</v>
      </c>
    </row>
    <row r="102" spans="1:1" x14ac:dyDescent="0.35">
      <c r="A102">
        <v>-148</v>
      </c>
    </row>
    <row r="103" spans="1:1" x14ac:dyDescent="0.35">
      <c r="A103">
        <v>-148.30000000000001</v>
      </c>
    </row>
    <row r="104" spans="1:1" x14ac:dyDescent="0.35">
      <c r="A104">
        <v>-148.5</v>
      </c>
    </row>
    <row r="105" spans="1:1" x14ac:dyDescent="0.35">
      <c r="A105">
        <v>-149.1</v>
      </c>
    </row>
    <row r="106" spans="1:1" x14ac:dyDescent="0.35">
      <c r="A106">
        <v>-149.19999999999999</v>
      </c>
    </row>
    <row r="107" spans="1:1" x14ac:dyDescent="0.35">
      <c r="A107">
        <v>-149.4</v>
      </c>
    </row>
    <row r="108" spans="1:1" x14ac:dyDescent="0.35">
      <c r="A108">
        <v>-149.6</v>
      </c>
    </row>
    <row r="109" spans="1:1" x14ac:dyDescent="0.35">
      <c r="A109">
        <v>-149.69999999999999</v>
      </c>
    </row>
    <row r="110" spans="1:1" x14ac:dyDescent="0.35">
      <c r="A110">
        <v>-149.80000000000001</v>
      </c>
    </row>
    <row r="111" spans="1:1" x14ac:dyDescent="0.35">
      <c r="A111">
        <v>-150.19999999999999</v>
      </c>
    </row>
    <row r="112" spans="1:1" x14ac:dyDescent="0.35">
      <c r="A112">
        <v>-150.30000000000001</v>
      </c>
    </row>
    <row r="113" spans="1:1" x14ac:dyDescent="0.35">
      <c r="A113">
        <v>-150.6</v>
      </c>
    </row>
    <row r="114" spans="1:1" x14ac:dyDescent="0.35">
      <c r="A114">
        <v>-150.69999999999999</v>
      </c>
    </row>
    <row r="115" spans="1:1" x14ac:dyDescent="0.35">
      <c r="A115">
        <v>-150.9</v>
      </c>
    </row>
    <row r="116" spans="1:1" x14ac:dyDescent="0.35">
      <c r="A116">
        <v>-151</v>
      </c>
    </row>
    <row r="117" spans="1:1" x14ac:dyDescent="0.35">
      <c r="A117">
        <v>-151.1</v>
      </c>
    </row>
    <row r="118" spans="1:1" x14ac:dyDescent="0.35">
      <c r="A118">
        <v>-151.19999999999999</v>
      </c>
    </row>
    <row r="119" spans="1:1" x14ac:dyDescent="0.35">
      <c r="A119">
        <v>-151.5</v>
      </c>
    </row>
    <row r="120" spans="1:1" x14ac:dyDescent="0.35">
      <c r="A120">
        <v>-151.80000000000001</v>
      </c>
    </row>
    <row r="121" spans="1:1" x14ac:dyDescent="0.35">
      <c r="A121">
        <v>-151.9</v>
      </c>
    </row>
    <row r="122" spans="1:1" x14ac:dyDescent="0.35">
      <c r="A122">
        <v>-152.30000000000001</v>
      </c>
    </row>
    <row r="123" spans="1:1" x14ac:dyDescent="0.35">
      <c r="A123">
        <v>-152.5</v>
      </c>
    </row>
    <row r="124" spans="1:1" x14ac:dyDescent="0.35">
      <c r="A124">
        <v>-152.69999999999999</v>
      </c>
    </row>
    <row r="125" spans="1:1" x14ac:dyDescent="0.35">
      <c r="A125">
        <v>-152.80000000000001</v>
      </c>
    </row>
    <row r="126" spans="1:1" x14ac:dyDescent="0.35">
      <c r="A126">
        <v>-152.80000000000001</v>
      </c>
    </row>
    <row r="127" spans="1:1" x14ac:dyDescent="0.35">
      <c r="A127">
        <v>-152.9</v>
      </c>
    </row>
    <row r="128" spans="1:1" x14ac:dyDescent="0.35">
      <c r="A128">
        <v>-153</v>
      </c>
    </row>
    <row r="129" spans="1:1" x14ac:dyDescent="0.35">
      <c r="A129">
        <v>-153.5</v>
      </c>
    </row>
    <row r="130" spans="1:1" x14ac:dyDescent="0.35">
      <c r="A130">
        <v>-153.9</v>
      </c>
    </row>
    <row r="131" spans="1:1" x14ac:dyDescent="0.35">
      <c r="A131">
        <v>-154.1</v>
      </c>
    </row>
    <row r="132" spans="1:1" x14ac:dyDescent="0.35">
      <c r="A132">
        <v>-154.19999999999999</v>
      </c>
    </row>
    <row r="133" spans="1:1" x14ac:dyDescent="0.35">
      <c r="A133">
        <v>-154.4</v>
      </c>
    </row>
    <row r="134" spans="1:1" x14ac:dyDescent="0.35">
      <c r="A134">
        <v>-154.5</v>
      </c>
    </row>
    <row r="135" spans="1:1" x14ac:dyDescent="0.35">
      <c r="A135">
        <v>-154.69999999999999</v>
      </c>
    </row>
    <row r="136" spans="1:1" x14ac:dyDescent="0.35">
      <c r="A136">
        <v>-154.80000000000001</v>
      </c>
    </row>
    <row r="137" spans="1:1" x14ac:dyDescent="0.35">
      <c r="A137">
        <v>-155.1</v>
      </c>
    </row>
    <row r="138" spans="1:1" x14ac:dyDescent="0.35">
      <c r="A138">
        <v>-155.30000000000001</v>
      </c>
    </row>
    <row r="139" spans="1:1" x14ac:dyDescent="0.35">
      <c r="A139">
        <v>-155.69999999999999</v>
      </c>
    </row>
    <row r="140" spans="1:1" x14ac:dyDescent="0.35">
      <c r="A140">
        <v>-155.80000000000001</v>
      </c>
    </row>
    <row r="141" spans="1:1" x14ac:dyDescent="0.35">
      <c r="A141">
        <v>-155.9</v>
      </c>
    </row>
    <row r="142" spans="1:1" x14ac:dyDescent="0.35">
      <c r="A142">
        <v>-156</v>
      </c>
    </row>
    <row r="143" spans="1:1" x14ac:dyDescent="0.35">
      <c r="A143">
        <v>-156.1</v>
      </c>
    </row>
    <row r="144" spans="1:1" x14ac:dyDescent="0.35">
      <c r="A144">
        <v>-156.4</v>
      </c>
    </row>
    <row r="145" spans="1:1" x14ac:dyDescent="0.35">
      <c r="A145">
        <v>-156.5</v>
      </c>
    </row>
    <row r="146" spans="1:1" x14ac:dyDescent="0.35">
      <c r="A146">
        <v>-156.6</v>
      </c>
    </row>
    <row r="147" spans="1:1" x14ac:dyDescent="0.35">
      <c r="A147">
        <v>-156.80000000000001</v>
      </c>
    </row>
    <row r="148" spans="1:1" x14ac:dyDescent="0.35">
      <c r="A148">
        <v>-156.80000000000001</v>
      </c>
    </row>
    <row r="149" spans="1:1" x14ac:dyDescent="0.35">
      <c r="A149">
        <v>-157.1</v>
      </c>
    </row>
    <row r="150" spans="1:1" x14ac:dyDescent="0.35">
      <c r="A150">
        <v>-157.30000000000001</v>
      </c>
    </row>
    <row r="151" spans="1:1" x14ac:dyDescent="0.35">
      <c r="A151">
        <v>-157.5</v>
      </c>
    </row>
    <row r="152" spans="1:1" x14ac:dyDescent="0.35">
      <c r="A152">
        <v>-157.6</v>
      </c>
    </row>
    <row r="153" spans="1:1" x14ac:dyDescent="0.35">
      <c r="A153">
        <v>-157.69999999999999</v>
      </c>
    </row>
    <row r="154" spans="1:1" x14ac:dyDescent="0.35">
      <c r="A154">
        <v>-157.69999999999999</v>
      </c>
    </row>
    <row r="155" spans="1:1" x14ac:dyDescent="0.35">
      <c r="A155">
        <v>-157.80000000000001</v>
      </c>
    </row>
    <row r="156" spans="1:1" x14ac:dyDescent="0.35">
      <c r="A156">
        <v>-158.4</v>
      </c>
    </row>
    <row r="157" spans="1:1" x14ac:dyDescent="0.35">
      <c r="A157">
        <v>-158.5</v>
      </c>
    </row>
    <row r="158" spans="1:1" x14ac:dyDescent="0.35">
      <c r="A158">
        <v>-158.69999999999999</v>
      </c>
    </row>
    <row r="159" spans="1:1" x14ac:dyDescent="0.35">
      <c r="A159">
        <v>-159.30000000000001</v>
      </c>
    </row>
    <row r="160" spans="1:1" x14ac:dyDescent="0.35">
      <c r="A160">
        <v>-159.6</v>
      </c>
    </row>
    <row r="161" spans="1:1" x14ac:dyDescent="0.35">
      <c r="A161">
        <v>-159.69999999999999</v>
      </c>
    </row>
    <row r="162" spans="1:1" x14ac:dyDescent="0.35">
      <c r="A162">
        <v>-159.9</v>
      </c>
    </row>
    <row r="163" spans="1:1" x14ac:dyDescent="0.35">
      <c r="A163">
        <v>-160</v>
      </c>
    </row>
    <row r="164" spans="1:1" x14ac:dyDescent="0.35">
      <c r="A164">
        <v>-160.1</v>
      </c>
    </row>
    <row r="165" spans="1:1" x14ac:dyDescent="0.35">
      <c r="A165">
        <v>-160.19999999999999</v>
      </c>
    </row>
    <row r="166" spans="1:1" x14ac:dyDescent="0.35">
      <c r="A166">
        <v>-160.30000000000001</v>
      </c>
    </row>
    <row r="167" spans="1:1" x14ac:dyDescent="0.35">
      <c r="A167">
        <v>-160.4</v>
      </c>
    </row>
    <row r="168" spans="1:1" x14ac:dyDescent="0.35">
      <c r="A168">
        <v>-160.4</v>
      </c>
    </row>
    <row r="169" spans="1:1" x14ac:dyDescent="0.35">
      <c r="A169">
        <v>-160.5</v>
      </c>
    </row>
    <row r="170" spans="1:1" x14ac:dyDescent="0.35">
      <c r="A170">
        <v>-160.80000000000001</v>
      </c>
    </row>
    <row r="171" spans="1:1" x14ac:dyDescent="0.35">
      <c r="A171">
        <v>-161.1</v>
      </c>
    </row>
    <row r="172" spans="1:1" x14ac:dyDescent="0.35">
      <c r="A172">
        <v>-161.5</v>
      </c>
    </row>
    <row r="173" spans="1:1" x14ac:dyDescent="0.35">
      <c r="A173">
        <v>-161.6</v>
      </c>
    </row>
    <row r="174" spans="1:1" x14ac:dyDescent="0.35">
      <c r="A174">
        <v>-161.80000000000001</v>
      </c>
    </row>
    <row r="175" spans="1:1" x14ac:dyDescent="0.35">
      <c r="A175">
        <v>-162</v>
      </c>
    </row>
    <row r="176" spans="1:1" x14ac:dyDescent="0.35">
      <c r="A176">
        <v>-162</v>
      </c>
    </row>
    <row r="177" spans="1:1" x14ac:dyDescent="0.35">
      <c r="A177">
        <v>-162.1</v>
      </c>
    </row>
    <row r="178" spans="1:1" x14ac:dyDescent="0.35">
      <c r="A178">
        <v>-162.19999999999999</v>
      </c>
    </row>
    <row r="179" spans="1:1" x14ac:dyDescent="0.35">
      <c r="A179">
        <v>-162.4</v>
      </c>
    </row>
    <row r="180" spans="1:1" x14ac:dyDescent="0.35">
      <c r="A180">
        <v>-162.9</v>
      </c>
    </row>
    <row r="181" spans="1:1" x14ac:dyDescent="0.35">
      <c r="A181">
        <v>-163.19999999999999</v>
      </c>
    </row>
    <row r="182" spans="1:1" x14ac:dyDescent="0.35">
      <c r="A182">
        <v>-163.30000000000001</v>
      </c>
    </row>
    <row r="183" spans="1:1" x14ac:dyDescent="0.35">
      <c r="A183">
        <v>-163.30000000000001</v>
      </c>
    </row>
    <row r="184" spans="1:1" x14ac:dyDescent="0.35">
      <c r="A184">
        <v>-163.5</v>
      </c>
    </row>
    <row r="185" spans="1:1" x14ac:dyDescent="0.35">
      <c r="A185">
        <v>-163.5</v>
      </c>
    </row>
    <row r="186" spans="1:1" x14ac:dyDescent="0.35">
      <c r="A186">
        <v>-163.9</v>
      </c>
    </row>
    <row r="187" spans="1:1" x14ac:dyDescent="0.35">
      <c r="A187">
        <v>-163.9</v>
      </c>
    </row>
    <row r="188" spans="1:1" x14ac:dyDescent="0.35">
      <c r="A188">
        <v>-164.2</v>
      </c>
    </row>
    <row r="189" spans="1:1" x14ac:dyDescent="0.35">
      <c r="A189">
        <v>-164.3</v>
      </c>
    </row>
    <row r="190" spans="1:1" x14ac:dyDescent="0.35">
      <c r="A190">
        <v>-164.4</v>
      </c>
    </row>
    <row r="191" spans="1:1" x14ac:dyDescent="0.35">
      <c r="A191">
        <v>-164.4</v>
      </c>
    </row>
    <row r="192" spans="1:1" x14ac:dyDescent="0.35">
      <c r="A192">
        <v>-165.2</v>
      </c>
    </row>
    <row r="193" spans="1:1" x14ac:dyDescent="0.35">
      <c r="A193">
        <v>-165.4</v>
      </c>
    </row>
    <row r="194" spans="1:1" x14ac:dyDescent="0.35">
      <c r="A194">
        <v>-165.5</v>
      </c>
    </row>
    <row r="195" spans="1:1" x14ac:dyDescent="0.35">
      <c r="A195">
        <v>-165.6</v>
      </c>
    </row>
    <row r="196" spans="1:1" x14ac:dyDescent="0.35">
      <c r="A196">
        <v>-166</v>
      </c>
    </row>
    <row r="197" spans="1:1" x14ac:dyDescent="0.35">
      <c r="A197">
        <v>-166.2</v>
      </c>
    </row>
    <row r="198" spans="1:1" x14ac:dyDescent="0.35">
      <c r="A198">
        <v>-166.8</v>
      </c>
    </row>
    <row r="199" spans="1:1" x14ac:dyDescent="0.35">
      <c r="A199">
        <v>-166.9</v>
      </c>
    </row>
    <row r="200" spans="1:1" x14ac:dyDescent="0.35">
      <c r="A200">
        <v>-167.1</v>
      </c>
    </row>
    <row r="201" spans="1:1" x14ac:dyDescent="0.35">
      <c r="A201">
        <v>-167.6</v>
      </c>
    </row>
    <row r="202" spans="1:1" x14ac:dyDescent="0.35">
      <c r="A202">
        <v>-167.9</v>
      </c>
    </row>
    <row r="203" spans="1:1" x14ac:dyDescent="0.35">
      <c r="A203">
        <v>-168.1</v>
      </c>
    </row>
    <row r="204" spans="1:1" x14ac:dyDescent="0.35">
      <c r="A204">
        <v>-168.2</v>
      </c>
    </row>
    <row r="205" spans="1:1" x14ac:dyDescent="0.35">
      <c r="A205">
        <v>-168.2</v>
      </c>
    </row>
    <row r="206" spans="1:1" x14ac:dyDescent="0.35">
      <c r="A206">
        <v>-168.6</v>
      </c>
    </row>
    <row r="207" spans="1:1" x14ac:dyDescent="0.35">
      <c r="A207">
        <v>-169.2</v>
      </c>
    </row>
    <row r="208" spans="1:1" x14ac:dyDescent="0.35">
      <c r="A208">
        <v>-170</v>
      </c>
    </row>
    <row r="209" spans="1:1" x14ac:dyDescent="0.35">
      <c r="A209">
        <v>-170.1</v>
      </c>
    </row>
    <row r="210" spans="1:1" x14ac:dyDescent="0.35">
      <c r="A210">
        <v>-170.3</v>
      </c>
    </row>
    <row r="211" spans="1:1" x14ac:dyDescent="0.35">
      <c r="A211">
        <v>-170.4</v>
      </c>
    </row>
    <row r="212" spans="1:1" x14ac:dyDescent="0.35">
      <c r="A212">
        <v>-170.5</v>
      </c>
    </row>
    <row r="213" spans="1:1" x14ac:dyDescent="0.35">
      <c r="A213">
        <v>-170.7</v>
      </c>
    </row>
    <row r="214" spans="1:1" x14ac:dyDescent="0.35">
      <c r="A214">
        <v>-170.8</v>
      </c>
    </row>
    <row r="215" spans="1:1" x14ac:dyDescent="0.35">
      <c r="A215">
        <v>-171</v>
      </c>
    </row>
    <row r="216" spans="1:1" x14ac:dyDescent="0.35">
      <c r="A216">
        <v>-171.3</v>
      </c>
    </row>
    <row r="217" spans="1:1" x14ac:dyDescent="0.35">
      <c r="A217">
        <v>-171.6</v>
      </c>
    </row>
    <row r="218" spans="1:1" x14ac:dyDescent="0.35">
      <c r="A218">
        <v>-171.7</v>
      </c>
    </row>
    <row r="219" spans="1:1" x14ac:dyDescent="0.35">
      <c r="A219">
        <v>-171.8</v>
      </c>
    </row>
    <row r="220" spans="1:1" x14ac:dyDescent="0.35">
      <c r="A220">
        <v>-171.8</v>
      </c>
    </row>
    <row r="221" spans="1:1" x14ac:dyDescent="0.35">
      <c r="A221">
        <v>-171.8</v>
      </c>
    </row>
    <row r="222" spans="1:1" x14ac:dyDescent="0.35">
      <c r="A222">
        <v>-171.8</v>
      </c>
    </row>
    <row r="223" spans="1:1" x14ac:dyDescent="0.35">
      <c r="A223">
        <v>-172.4</v>
      </c>
    </row>
    <row r="224" spans="1:1" x14ac:dyDescent="0.35">
      <c r="A224">
        <v>-172.5</v>
      </c>
    </row>
    <row r="225" spans="1:1" x14ac:dyDescent="0.35">
      <c r="A225">
        <v>-172.5</v>
      </c>
    </row>
    <row r="226" spans="1:1" x14ac:dyDescent="0.35">
      <c r="A226">
        <v>-172.7</v>
      </c>
    </row>
    <row r="227" spans="1:1" x14ac:dyDescent="0.35">
      <c r="A227">
        <v>-173.2</v>
      </c>
    </row>
    <row r="228" spans="1:1" x14ac:dyDescent="0.35">
      <c r="A228">
        <v>-173.2</v>
      </c>
    </row>
    <row r="229" spans="1:1" x14ac:dyDescent="0.35">
      <c r="A229">
        <v>-173.3</v>
      </c>
    </row>
    <row r="230" spans="1:1" x14ac:dyDescent="0.35">
      <c r="A230">
        <v>-173.3</v>
      </c>
    </row>
    <row r="231" spans="1:1" x14ac:dyDescent="0.35">
      <c r="A231">
        <v>-173.5</v>
      </c>
    </row>
    <row r="232" spans="1:1" x14ac:dyDescent="0.35">
      <c r="A232">
        <v>-173.6</v>
      </c>
    </row>
    <row r="233" spans="1:1" x14ac:dyDescent="0.35">
      <c r="A233">
        <v>-173.8</v>
      </c>
    </row>
    <row r="234" spans="1:1" x14ac:dyDescent="0.35">
      <c r="A234">
        <v>-174.4</v>
      </c>
    </row>
    <row r="235" spans="1:1" x14ac:dyDescent="0.35">
      <c r="A235">
        <v>-174.7</v>
      </c>
    </row>
    <row r="236" spans="1:1" x14ac:dyDescent="0.35">
      <c r="A236">
        <v>-174.7</v>
      </c>
    </row>
    <row r="237" spans="1:1" x14ac:dyDescent="0.35">
      <c r="A237">
        <v>-174.7</v>
      </c>
    </row>
    <row r="238" spans="1:1" x14ac:dyDescent="0.35">
      <c r="A238">
        <v>-174.7</v>
      </c>
    </row>
    <row r="239" spans="1:1" x14ac:dyDescent="0.35">
      <c r="A239">
        <v>-175.2</v>
      </c>
    </row>
    <row r="240" spans="1:1" x14ac:dyDescent="0.35">
      <c r="A240">
        <v>-175.2</v>
      </c>
    </row>
    <row r="241" spans="1:1" x14ac:dyDescent="0.35">
      <c r="A241">
        <v>-176</v>
      </c>
    </row>
    <row r="242" spans="1:1" x14ac:dyDescent="0.35">
      <c r="A242">
        <v>-176.6</v>
      </c>
    </row>
    <row r="243" spans="1:1" x14ac:dyDescent="0.35">
      <c r="A243">
        <v>-176.8</v>
      </c>
    </row>
    <row r="244" spans="1:1" x14ac:dyDescent="0.35">
      <c r="A244">
        <v>-176.9</v>
      </c>
    </row>
    <row r="245" spans="1:1" x14ac:dyDescent="0.35">
      <c r="A245">
        <v>-178.3</v>
      </c>
    </row>
    <row r="246" spans="1:1" x14ac:dyDescent="0.35">
      <c r="A246">
        <v>-180.2</v>
      </c>
    </row>
    <row r="247" spans="1:1" x14ac:dyDescent="0.35">
      <c r="A247">
        <v>-180.3</v>
      </c>
    </row>
    <row r="248" spans="1:1" x14ac:dyDescent="0.35">
      <c r="A248">
        <v>-180.3</v>
      </c>
    </row>
    <row r="249" spans="1:1" x14ac:dyDescent="0.35">
      <c r="A249">
        <v>-181.3</v>
      </c>
    </row>
    <row r="250" spans="1:1" x14ac:dyDescent="0.35">
      <c r="A250">
        <v>-181.8</v>
      </c>
    </row>
    <row r="251" spans="1:1" x14ac:dyDescent="0.35">
      <c r="A251">
        <v>-182.1</v>
      </c>
    </row>
    <row r="252" spans="1:1" x14ac:dyDescent="0.35">
      <c r="A252">
        <v>-182.8</v>
      </c>
    </row>
    <row r="253" spans="1:1" x14ac:dyDescent="0.35">
      <c r="A253">
        <v>-183.4</v>
      </c>
    </row>
    <row r="254" spans="1:1" x14ac:dyDescent="0.35">
      <c r="A254">
        <v>-183.6</v>
      </c>
    </row>
    <row r="255" spans="1:1" x14ac:dyDescent="0.35">
      <c r="A255">
        <v>-184.1</v>
      </c>
    </row>
    <row r="256" spans="1:1" x14ac:dyDescent="0.35">
      <c r="A256">
        <v>-184.6</v>
      </c>
    </row>
    <row r="257" spans="1:1" x14ac:dyDescent="0.35">
      <c r="A257">
        <v>-185</v>
      </c>
    </row>
    <row r="258" spans="1:1" x14ac:dyDescent="0.35">
      <c r="A258">
        <v>-185.5</v>
      </c>
    </row>
    <row r="259" spans="1:1" x14ac:dyDescent="0.35">
      <c r="A259">
        <v>-187.4</v>
      </c>
    </row>
    <row r="260" spans="1:1" x14ac:dyDescent="0.35">
      <c r="A260">
        <v>-188.2</v>
      </c>
    </row>
    <row r="261" spans="1:1" x14ac:dyDescent="0.35">
      <c r="A261">
        <v>-188.2</v>
      </c>
    </row>
    <row r="262" spans="1:1" x14ac:dyDescent="0.35">
      <c r="A262">
        <v>-188.9</v>
      </c>
    </row>
    <row r="263" spans="1:1" x14ac:dyDescent="0.35">
      <c r="A263">
        <v>-189.3</v>
      </c>
    </row>
    <row r="264" spans="1:1" x14ac:dyDescent="0.35">
      <c r="A264">
        <v>-191.6</v>
      </c>
    </row>
    <row r="265" spans="1:1" x14ac:dyDescent="0.35">
      <c r="A265">
        <v>-191.9</v>
      </c>
    </row>
    <row r="266" spans="1:1" x14ac:dyDescent="0.35">
      <c r="A266">
        <v>-192.2</v>
      </c>
    </row>
    <row r="267" spans="1:1" x14ac:dyDescent="0.35">
      <c r="A267">
        <v>-195.8</v>
      </c>
    </row>
    <row r="268" spans="1:1" x14ac:dyDescent="0.35">
      <c r="A268">
        <v>-197.7</v>
      </c>
    </row>
    <row r="269" spans="1:1" x14ac:dyDescent="0.35">
      <c r="A269">
        <v>-197.9</v>
      </c>
    </row>
    <row r="270" spans="1:1" x14ac:dyDescent="0.35">
      <c r="A270">
        <v>-198.5</v>
      </c>
    </row>
    <row r="271" spans="1:1" x14ac:dyDescent="0.35">
      <c r="A271">
        <v>-200.4</v>
      </c>
    </row>
    <row r="272" spans="1:1" x14ac:dyDescent="0.35">
      <c r="A272">
        <v>-200.8</v>
      </c>
    </row>
    <row r="273" spans="1:1" x14ac:dyDescent="0.35">
      <c r="A273">
        <v>-204.7</v>
      </c>
    </row>
    <row r="274" spans="1:1" x14ac:dyDescent="0.35">
      <c r="A274">
        <v>-209.6</v>
      </c>
    </row>
    <row r="275" spans="1:1" x14ac:dyDescent="0.35">
      <c r="A275">
        <v>-244.125</v>
      </c>
    </row>
    <row r="276" spans="1:1" x14ac:dyDescent="0.35">
      <c r="A276">
        <v>-250.85</v>
      </c>
    </row>
    <row r="277" spans="1:1" x14ac:dyDescent="0.35">
      <c r="A277">
        <v>-274.27499999999998</v>
      </c>
    </row>
  </sheetData>
  <sortState xmlns:xlrd2="http://schemas.microsoft.com/office/spreadsheetml/2017/richdata2" ref="A1:A279">
    <sortCondition descending="1" ref="A1:A2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9979-D997-408C-9ABF-B0B12B579D7C}">
  <dimension ref="A1:I273"/>
  <sheetViews>
    <sheetView topLeftCell="C1" workbookViewId="0">
      <selection activeCell="I8" sqref="I8"/>
    </sheetView>
  </sheetViews>
  <sheetFormatPr defaultRowHeight="14.5" x14ac:dyDescent="0.35"/>
  <sheetData>
    <row r="1" spans="1:9" x14ac:dyDescent="0.35">
      <c r="A1" t="s">
        <v>39</v>
      </c>
      <c r="C1">
        <f>COUNTA(A:A)</f>
        <v>273</v>
      </c>
      <c r="D1" t="s">
        <v>0</v>
      </c>
      <c r="E1" t="s">
        <v>4</v>
      </c>
      <c r="F1" t="s">
        <v>43</v>
      </c>
      <c r="G1" t="s">
        <v>44</v>
      </c>
      <c r="H1" t="s">
        <v>5</v>
      </c>
      <c r="I1" t="s">
        <v>45</v>
      </c>
    </row>
    <row r="2" spans="1:9" x14ac:dyDescent="0.35">
      <c r="A2" t="s">
        <v>39</v>
      </c>
      <c r="C2" t="str" cm="1">
        <f t="array" ref="C2:C8">_xlfn.UNIQUE(A:A)</f>
        <v>F</v>
      </c>
      <c r="D2">
        <f>COUNTIF(A:A,C2)</f>
        <v>37</v>
      </c>
      <c r="E2">
        <f>1/6</f>
        <v>0.16666666666666666</v>
      </c>
      <c r="F2">
        <f>E2*273</f>
        <v>45.5</v>
      </c>
      <c r="G2">
        <f>D2-F2</f>
        <v>-8.5</v>
      </c>
      <c r="H2">
        <f>G2*G2</f>
        <v>72.25</v>
      </c>
      <c r="I2">
        <f>H2/F2</f>
        <v>1.5879120879120878</v>
      </c>
    </row>
    <row r="3" spans="1:9" x14ac:dyDescent="0.35">
      <c r="A3" t="s">
        <v>39</v>
      </c>
      <c r="C3" t="str">
        <v>E</v>
      </c>
      <c r="D3">
        <f t="shared" ref="D3:D7" si="0">COUNTIF(A:A,C3)</f>
        <v>85</v>
      </c>
      <c r="E3">
        <f t="shared" ref="E3:E7" si="1">1/6</f>
        <v>0.16666666666666666</v>
      </c>
      <c r="F3">
        <f t="shared" ref="F3:F7" si="2">E3*273</f>
        <v>45.5</v>
      </c>
      <c r="G3">
        <f t="shared" ref="G3:G7" si="3">D3-F3</f>
        <v>39.5</v>
      </c>
      <c r="H3">
        <f t="shared" ref="H3:H7" si="4">G3*G3</f>
        <v>1560.25</v>
      </c>
      <c r="I3">
        <f t="shared" ref="I3:I7" si="5">H3/F3</f>
        <v>34.291208791208788</v>
      </c>
    </row>
    <row r="4" spans="1:9" x14ac:dyDescent="0.35">
      <c r="A4" t="s">
        <v>39</v>
      </c>
      <c r="C4" t="str">
        <v>D</v>
      </c>
      <c r="D4">
        <f t="shared" si="0"/>
        <v>31</v>
      </c>
      <c r="E4">
        <f t="shared" si="1"/>
        <v>0.16666666666666666</v>
      </c>
      <c r="F4">
        <f t="shared" si="2"/>
        <v>45.5</v>
      </c>
      <c r="G4">
        <f t="shared" si="3"/>
        <v>-14.5</v>
      </c>
      <c r="H4">
        <f t="shared" si="4"/>
        <v>210.25</v>
      </c>
      <c r="I4">
        <f t="shared" si="5"/>
        <v>4.6208791208791204</v>
      </c>
    </row>
    <row r="5" spans="1:9" x14ac:dyDescent="0.35">
      <c r="A5" t="s">
        <v>39</v>
      </c>
      <c r="C5" t="str">
        <v>C</v>
      </c>
      <c r="D5">
        <f t="shared" si="0"/>
        <v>22</v>
      </c>
      <c r="E5">
        <f t="shared" si="1"/>
        <v>0.16666666666666666</v>
      </c>
      <c r="F5">
        <f t="shared" si="2"/>
        <v>45.5</v>
      </c>
      <c r="G5">
        <f t="shared" si="3"/>
        <v>-23.5</v>
      </c>
      <c r="H5">
        <f t="shared" si="4"/>
        <v>552.25</v>
      </c>
      <c r="I5">
        <f t="shared" si="5"/>
        <v>12.137362637362637</v>
      </c>
    </row>
    <row r="6" spans="1:9" x14ac:dyDescent="0.35">
      <c r="A6" t="s">
        <v>39</v>
      </c>
      <c r="C6" t="str">
        <v>B</v>
      </c>
      <c r="D6">
        <f t="shared" si="0"/>
        <v>58</v>
      </c>
      <c r="E6">
        <f t="shared" si="1"/>
        <v>0.16666666666666666</v>
      </c>
      <c r="F6">
        <f t="shared" si="2"/>
        <v>45.5</v>
      </c>
      <c r="G6">
        <f t="shared" si="3"/>
        <v>12.5</v>
      </c>
      <c r="H6">
        <f t="shared" si="4"/>
        <v>156.25</v>
      </c>
      <c r="I6">
        <f t="shared" si="5"/>
        <v>3.4340659340659339</v>
      </c>
    </row>
    <row r="7" spans="1:9" x14ac:dyDescent="0.35">
      <c r="A7" t="s">
        <v>39</v>
      </c>
      <c r="C7" t="str">
        <v>A</v>
      </c>
      <c r="D7">
        <f t="shared" si="0"/>
        <v>40</v>
      </c>
      <c r="E7">
        <f t="shared" si="1"/>
        <v>0.16666666666666666</v>
      </c>
      <c r="F7">
        <f t="shared" si="2"/>
        <v>45.5</v>
      </c>
      <c r="G7">
        <f t="shared" si="3"/>
        <v>-5.5</v>
      </c>
      <c r="H7">
        <f t="shared" si="4"/>
        <v>30.25</v>
      </c>
      <c r="I7">
        <f t="shared" si="5"/>
        <v>0.6648351648351648</v>
      </c>
    </row>
    <row r="8" spans="1:9" x14ac:dyDescent="0.35">
      <c r="A8" t="s">
        <v>39</v>
      </c>
      <c r="C8">
        <v>0</v>
      </c>
      <c r="H8" t="s">
        <v>24</v>
      </c>
      <c r="I8" s="4">
        <f>SUM(I2:I7)</f>
        <v>56.736263736263737</v>
      </c>
    </row>
    <row r="9" spans="1:9" x14ac:dyDescent="0.35">
      <c r="A9" t="s">
        <v>39</v>
      </c>
      <c r="H9" t="s">
        <v>6</v>
      </c>
      <c r="I9">
        <f>CHIINV(0.1,5)</f>
        <v>9.2363568997811178</v>
      </c>
    </row>
    <row r="10" spans="1:9" x14ac:dyDescent="0.35">
      <c r="A10" t="s">
        <v>39</v>
      </c>
      <c r="C10" t="s">
        <v>23</v>
      </c>
      <c r="D10">
        <f>COUNTIF(A:A,C6)/C1</f>
        <v>0.21245421245421245</v>
      </c>
    </row>
    <row r="11" spans="1:9" x14ac:dyDescent="0.35">
      <c r="A11" t="s">
        <v>39</v>
      </c>
      <c r="C11" t="s">
        <v>1</v>
      </c>
      <c r="D11">
        <f>_xlfn.NORM.S.INV((1+0.9)/2)</f>
        <v>1.6448536269514715</v>
      </c>
    </row>
    <row r="12" spans="1:9" x14ac:dyDescent="0.35">
      <c r="A12" t="s">
        <v>39</v>
      </c>
      <c r="C12" t="s">
        <v>29</v>
      </c>
      <c r="D12">
        <f>D10-D11*SQRT(D10*(1-D10)/C1)</f>
        <v>0.17173339263096582</v>
      </c>
    </row>
    <row r="13" spans="1:9" x14ac:dyDescent="0.35">
      <c r="A13" t="s">
        <v>39</v>
      </c>
      <c r="C13" t="s">
        <v>3</v>
      </c>
      <c r="D13">
        <f>D10+D11*SQRT(D10*(1-D10)/C1)</f>
        <v>0.25317503227745908</v>
      </c>
    </row>
    <row r="14" spans="1:9" x14ac:dyDescent="0.35">
      <c r="A14" t="s">
        <v>39</v>
      </c>
    </row>
    <row r="15" spans="1:9" x14ac:dyDescent="0.35">
      <c r="A15" t="s">
        <v>39</v>
      </c>
    </row>
    <row r="16" spans="1:9" x14ac:dyDescent="0.35">
      <c r="A16" t="s">
        <v>39</v>
      </c>
    </row>
    <row r="17" spans="1:1" x14ac:dyDescent="0.35">
      <c r="A17" t="s">
        <v>39</v>
      </c>
    </row>
    <row r="18" spans="1:1" x14ac:dyDescent="0.35">
      <c r="A18" t="s">
        <v>39</v>
      </c>
    </row>
    <row r="19" spans="1:1" x14ac:dyDescent="0.35">
      <c r="A19" t="s">
        <v>39</v>
      </c>
    </row>
    <row r="20" spans="1:1" x14ac:dyDescent="0.35">
      <c r="A20" t="s">
        <v>39</v>
      </c>
    </row>
    <row r="21" spans="1:1" x14ac:dyDescent="0.35">
      <c r="A21" t="s">
        <v>39</v>
      </c>
    </row>
    <row r="22" spans="1:1" x14ac:dyDescent="0.35">
      <c r="A22" t="s">
        <v>39</v>
      </c>
    </row>
    <row r="23" spans="1:1" x14ac:dyDescent="0.35">
      <c r="A23" t="s">
        <v>39</v>
      </c>
    </row>
    <row r="24" spans="1:1" x14ac:dyDescent="0.35">
      <c r="A24" t="s">
        <v>39</v>
      </c>
    </row>
    <row r="25" spans="1:1" x14ac:dyDescent="0.35">
      <c r="A25" t="s">
        <v>39</v>
      </c>
    </row>
    <row r="26" spans="1:1" x14ac:dyDescent="0.35">
      <c r="A26" t="s">
        <v>39</v>
      </c>
    </row>
    <row r="27" spans="1:1" x14ac:dyDescent="0.35">
      <c r="A27" t="s">
        <v>39</v>
      </c>
    </row>
    <row r="28" spans="1:1" x14ac:dyDescent="0.35">
      <c r="A28" t="s">
        <v>39</v>
      </c>
    </row>
    <row r="29" spans="1:1" x14ac:dyDescent="0.35">
      <c r="A29" t="s">
        <v>39</v>
      </c>
    </row>
    <row r="30" spans="1:1" x14ac:dyDescent="0.35">
      <c r="A30" t="s">
        <v>39</v>
      </c>
    </row>
    <row r="31" spans="1:1" x14ac:dyDescent="0.35">
      <c r="A31" t="s">
        <v>39</v>
      </c>
    </row>
    <row r="32" spans="1:1" x14ac:dyDescent="0.35">
      <c r="A32" t="s">
        <v>39</v>
      </c>
    </row>
    <row r="33" spans="1:1" x14ac:dyDescent="0.35">
      <c r="A33" t="s">
        <v>39</v>
      </c>
    </row>
    <row r="34" spans="1:1" x14ac:dyDescent="0.35">
      <c r="A34" t="s">
        <v>39</v>
      </c>
    </row>
    <row r="35" spans="1:1" x14ac:dyDescent="0.35">
      <c r="A35" t="s">
        <v>39</v>
      </c>
    </row>
    <row r="36" spans="1:1" x14ac:dyDescent="0.35">
      <c r="A36" t="s">
        <v>39</v>
      </c>
    </row>
    <row r="37" spans="1:1" x14ac:dyDescent="0.35">
      <c r="A37" t="s">
        <v>39</v>
      </c>
    </row>
    <row r="38" spans="1:1" x14ac:dyDescent="0.35">
      <c r="A38" t="s">
        <v>38</v>
      </c>
    </row>
    <row r="39" spans="1:1" x14ac:dyDescent="0.35">
      <c r="A39" t="s">
        <v>38</v>
      </c>
    </row>
    <row r="40" spans="1:1" x14ac:dyDescent="0.35">
      <c r="A40" t="s">
        <v>38</v>
      </c>
    </row>
    <row r="41" spans="1:1" x14ac:dyDescent="0.35">
      <c r="A41" t="s">
        <v>38</v>
      </c>
    </row>
    <row r="42" spans="1:1" x14ac:dyDescent="0.35">
      <c r="A42" t="s">
        <v>38</v>
      </c>
    </row>
    <row r="43" spans="1:1" x14ac:dyDescent="0.35">
      <c r="A43" t="s">
        <v>38</v>
      </c>
    </row>
    <row r="44" spans="1:1" x14ac:dyDescent="0.35">
      <c r="A44" t="s">
        <v>38</v>
      </c>
    </row>
    <row r="45" spans="1:1" x14ac:dyDescent="0.35">
      <c r="A45" t="s">
        <v>38</v>
      </c>
    </row>
    <row r="46" spans="1:1" x14ac:dyDescent="0.35">
      <c r="A46" t="s">
        <v>38</v>
      </c>
    </row>
    <row r="47" spans="1:1" x14ac:dyDescent="0.35">
      <c r="A47" t="s">
        <v>38</v>
      </c>
    </row>
    <row r="48" spans="1:1" x14ac:dyDescent="0.35">
      <c r="A48" t="s">
        <v>38</v>
      </c>
    </row>
    <row r="49" spans="1:1" x14ac:dyDescent="0.35">
      <c r="A49" t="s">
        <v>38</v>
      </c>
    </row>
    <row r="50" spans="1:1" x14ac:dyDescent="0.35">
      <c r="A50" t="s">
        <v>38</v>
      </c>
    </row>
    <row r="51" spans="1:1" x14ac:dyDescent="0.35">
      <c r="A51" t="s">
        <v>38</v>
      </c>
    </row>
    <row r="52" spans="1:1" x14ac:dyDescent="0.35">
      <c r="A52" t="s">
        <v>38</v>
      </c>
    </row>
    <row r="53" spans="1:1" x14ac:dyDescent="0.35">
      <c r="A53" t="s">
        <v>38</v>
      </c>
    </row>
    <row r="54" spans="1:1" x14ac:dyDescent="0.35">
      <c r="A54" t="s">
        <v>38</v>
      </c>
    </row>
    <row r="55" spans="1:1" x14ac:dyDescent="0.35">
      <c r="A55" t="s">
        <v>38</v>
      </c>
    </row>
    <row r="56" spans="1:1" x14ac:dyDescent="0.35">
      <c r="A56" t="s">
        <v>38</v>
      </c>
    </row>
    <row r="57" spans="1:1" x14ac:dyDescent="0.35">
      <c r="A57" t="s">
        <v>38</v>
      </c>
    </row>
    <row r="58" spans="1:1" x14ac:dyDescent="0.35">
      <c r="A58" t="s">
        <v>38</v>
      </c>
    </row>
    <row r="59" spans="1:1" x14ac:dyDescent="0.35">
      <c r="A59" t="s">
        <v>38</v>
      </c>
    </row>
    <row r="60" spans="1:1" x14ac:dyDescent="0.35">
      <c r="A60" t="s">
        <v>38</v>
      </c>
    </row>
    <row r="61" spans="1:1" x14ac:dyDescent="0.35">
      <c r="A61" t="s">
        <v>38</v>
      </c>
    </row>
    <row r="62" spans="1:1" x14ac:dyDescent="0.35">
      <c r="A62" t="s">
        <v>38</v>
      </c>
    </row>
    <row r="63" spans="1:1" x14ac:dyDescent="0.35">
      <c r="A63" t="s">
        <v>38</v>
      </c>
    </row>
    <row r="64" spans="1:1" x14ac:dyDescent="0.35">
      <c r="A64" t="s">
        <v>38</v>
      </c>
    </row>
    <row r="65" spans="1:1" x14ac:dyDescent="0.35">
      <c r="A65" t="s">
        <v>38</v>
      </c>
    </row>
    <row r="66" spans="1:1" x14ac:dyDescent="0.35">
      <c r="A66" t="s">
        <v>38</v>
      </c>
    </row>
    <row r="67" spans="1:1" x14ac:dyDescent="0.35">
      <c r="A67" t="s">
        <v>38</v>
      </c>
    </row>
    <row r="68" spans="1:1" x14ac:dyDescent="0.35">
      <c r="A68" t="s">
        <v>38</v>
      </c>
    </row>
    <row r="69" spans="1:1" x14ac:dyDescent="0.35">
      <c r="A69" t="s">
        <v>38</v>
      </c>
    </row>
    <row r="70" spans="1:1" x14ac:dyDescent="0.35">
      <c r="A70" t="s">
        <v>38</v>
      </c>
    </row>
    <row r="71" spans="1:1" x14ac:dyDescent="0.35">
      <c r="A71" t="s">
        <v>38</v>
      </c>
    </row>
    <row r="72" spans="1:1" x14ac:dyDescent="0.35">
      <c r="A72" t="s">
        <v>38</v>
      </c>
    </row>
    <row r="73" spans="1:1" x14ac:dyDescent="0.35">
      <c r="A73" t="s">
        <v>38</v>
      </c>
    </row>
    <row r="74" spans="1:1" x14ac:dyDescent="0.35">
      <c r="A74" t="s">
        <v>38</v>
      </c>
    </row>
    <row r="75" spans="1:1" x14ac:dyDescent="0.35">
      <c r="A75" t="s">
        <v>38</v>
      </c>
    </row>
    <row r="76" spans="1:1" x14ac:dyDescent="0.35">
      <c r="A76" t="s">
        <v>38</v>
      </c>
    </row>
    <row r="77" spans="1:1" x14ac:dyDescent="0.35">
      <c r="A77" t="s">
        <v>38</v>
      </c>
    </row>
    <row r="78" spans="1:1" x14ac:dyDescent="0.35">
      <c r="A78" t="s">
        <v>38</v>
      </c>
    </row>
    <row r="79" spans="1:1" x14ac:dyDescent="0.35">
      <c r="A79" t="s">
        <v>38</v>
      </c>
    </row>
    <row r="80" spans="1:1" x14ac:dyDescent="0.35">
      <c r="A80" t="s">
        <v>38</v>
      </c>
    </row>
    <row r="81" spans="1:1" x14ac:dyDescent="0.35">
      <c r="A81" t="s">
        <v>38</v>
      </c>
    </row>
    <row r="82" spans="1:1" x14ac:dyDescent="0.35">
      <c r="A82" t="s">
        <v>38</v>
      </c>
    </row>
    <row r="83" spans="1:1" x14ac:dyDescent="0.35">
      <c r="A83" t="s">
        <v>38</v>
      </c>
    </row>
    <row r="84" spans="1:1" x14ac:dyDescent="0.35">
      <c r="A84" t="s">
        <v>38</v>
      </c>
    </row>
    <row r="85" spans="1:1" x14ac:dyDescent="0.35">
      <c r="A85" t="s">
        <v>38</v>
      </c>
    </row>
    <row r="86" spans="1:1" x14ac:dyDescent="0.35">
      <c r="A86" t="s">
        <v>38</v>
      </c>
    </row>
    <row r="87" spans="1:1" x14ac:dyDescent="0.35">
      <c r="A87" t="s">
        <v>38</v>
      </c>
    </row>
    <row r="88" spans="1:1" x14ac:dyDescent="0.35">
      <c r="A88" t="s">
        <v>38</v>
      </c>
    </row>
    <row r="89" spans="1:1" x14ac:dyDescent="0.35">
      <c r="A89" t="s">
        <v>38</v>
      </c>
    </row>
    <row r="90" spans="1:1" x14ac:dyDescent="0.35">
      <c r="A90" t="s">
        <v>38</v>
      </c>
    </row>
    <row r="91" spans="1:1" x14ac:dyDescent="0.35">
      <c r="A91" t="s">
        <v>38</v>
      </c>
    </row>
    <row r="92" spans="1:1" x14ac:dyDescent="0.35">
      <c r="A92" t="s">
        <v>38</v>
      </c>
    </row>
    <row r="93" spans="1:1" x14ac:dyDescent="0.35">
      <c r="A93" t="s">
        <v>38</v>
      </c>
    </row>
    <row r="94" spans="1:1" x14ac:dyDescent="0.35">
      <c r="A94" t="s">
        <v>38</v>
      </c>
    </row>
    <row r="95" spans="1:1" x14ac:dyDescent="0.35">
      <c r="A95" t="s">
        <v>38</v>
      </c>
    </row>
    <row r="96" spans="1:1" x14ac:dyDescent="0.35">
      <c r="A96" t="s">
        <v>38</v>
      </c>
    </row>
    <row r="97" spans="1:1" x14ac:dyDescent="0.35">
      <c r="A97" t="s">
        <v>38</v>
      </c>
    </row>
    <row r="98" spans="1:1" x14ac:dyDescent="0.35">
      <c r="A98" t="s">
        <v>38</v>
      </c>
    </row>
    <row r="99" spans="1:1" x14ac:dyDescent="0.35">
      <c r="A99" t="s">
        <v>38</v>
      </c>
    </row>
    <row r="100" spans="1:1" x14ac:dyDescent="0.35">
      <c r="A100" t="s">
        <v>38</v>
      </c>
    </row>
    <row r="101" spans="1:1" x14ac:dyDescent="0.35">
      <c r="A101" t="s">
        <v>38</v>
      </c>
    </row>
    <row r="102" spans="1:1" x14ac:dyDescent="0.35">
      <c r="A102" t="s">
        <v>38</v>
      </c>
    </row>
    <row r="103" spans="1:1" x14ac:dyDescent="0.35">
      <c r="A103" t="s">
        <v>38</v>
      </c>
    </row>
    <row r="104" spans="1:1" x14ac:dyDescent="0.35">
      <c r="A104" t="s">
        <v>38</v>
      </c>
    </row>
    <row r="105" spans="1:1" x14ac:dyDescent="0.35">
      <c r="A105" t="s">
        <v>38</v>
      </c>
    </row>
    <row r="106" spans="1:1" x14ac:dyDescent="0.35">
      <c r="A106" t="s">
        <v>38</v>
      </c>
    </row>
    <row r="107" spans="1:1" x14ac:dyDescent="0.35">
      <c r="A107" t="s">
        <v>38</v>
      </c>
    </row>
    <row r="108" spans="1:1" x14ac:dyDescent="0.35">
      <c r="A108" t="s">
        <v>38</v>
      </c>
    </row>
    <row r="109" spans="1:1" x14ac:dyDescent="0.35">
      <c r="A109" t="s">
        <v>38</v>
      </c>
    </row>
    <row r="110" spans="1:1" x14ac:dyDescent="0.35">
      <c r="A110" t="s">
        <v>38</v>
      </c>
    </row>
    <row r="111" spans="1:1" x14ac:dyDescent="0.35">
      <c r="A111" t="s">
        <v>38</v>
      </c>
    </row>
    <row r="112" spans="1:1" x14ac:dyDescent="0.35">
      <c r="A112" t="s">
        <v>38</v>
      </c>
    </row>
    <row r="113" spans="1:1" x14ac:dyDescent="0.35">
      <c r="A113" t="s">
        <v>38</v>
      </c>
    </row>
    <row r="114" spans="1:1" x14ac:dyDescent="0.35">
      <c r="A114" t="s">
        <v>38</v>
      </c>
    </row>
    <row r="115" spans="1:1" x14ac:dyDescent="0.35">
      <c r="A115" t="s">
        <v>38</v>
      </c>
    </row>
    <row r="116" spans="1:1" x14ac:dyDescent="0.35">
      <c r="A116" t="s">
        <v>38</v>
      </c>
    </row>
    <row r="117" spans="1:1" x14ac:dyDescent="0.35">
      <c r="A117" t="s">
        <v>38</v>
      </c>
    </row>
    <row r="118" spans="1:1" x14ac:dyDescent="0.35">
      <c r="A118" t="s">
        <v>38</v>
      </c>
    </row>
    <row r="119" spans="1:1" x14ac:dyDescent="0.35">
      <c r="A119" t="s">
        <v>38</v>
      </c>
    </row>
    <row r="120" spans="1:1" x14ac:dyDescent="0.35">
      <c r="A120" t="s">
        <v>38</v>
      </c>
    </row>
    <row r="121" spans="1:1" x14ac:dyDescent="0.35">
      <c r="A121" t="s">
        <v>38</v>
      </c>
    </row>
    <row r="122" spans="1:1" x14ac:dyDescent="0.35">
      <c r="A122" t="s">
        <v>38</v>
      </c>
    </row>
    <row r="123" spans="1:1" x14ac:dyDescent="0.35">
      <c r="A123" t="s">
        <v>41</v>
      </c>
    </row>
    <row r="124" spans="1:1" x14ac:dyDescent="0.35">
      <c r="A124" t="s">
        <v>41</v>
      </c>
    </row>
    <row r="125" spans="1:1" x14ac:dyDescent="0.35">
      <c r="A125" t="s">
        <v>41</v>
      </c>
    </row>
    <row r="126" spans="1:1" x14ac:dyDescent="0.35">
      <c r="A126" t="s">
        <v>41</v>
      </c>
    </row>
    <row r="127" spans="1:1" x14ac:dyDescent="0.35">
      <c r="A127" t="s">
        <v>41</v>
      </c>
    </row>
    <row r="128" spans="1:1" x14ac:dyDescent="0.35">
      <c r="A128" t="s">
        <v>41</v>
      </c>
    </row>
    <row r="129" spans="1:1" x14ac:dyDescent="0.35">
      <c r="A129" t="s">
        <v>41</v>
      </c>
    </row>
    <row r="130" spans="1:1" x14ac:dyDescent="0.35">
      <c r="A130" t="s">
        <v>41</v>
      </c>
    </row>
    <row r="131" spans="1:1" x14ac:dyDescent="0.35">
      <c r="A131" t="s">
        <v>41</v>
      </c>
    </row>
    <row r="132" spans="1:1" x14ac:dyDescent="0.35">
      <c r="A132" t="s">
        <v>41</v>
      </c>
    </row>
    <row r="133" spans="1:1" x14ac:dyDescent="0.35">
      <c r="A133" t="s">
        <v>41</v>
      </c>
    </row>
    <row r="134" spans="1:1" x14ac:dyDescent="0.35">
      <c r="A134" t="s">
        <v>41</v>
      </c>
    </row>
    <row r="135" spans="1:1" x14ac:dyDescent="0.35">
      <c r="A135" t="s">
        <v>41</v>
      </c>
    </row>
    <row r="136" spans="1:1" x14ac:dyDescent="0.35">
      <c r="A136" t="s">
        <v>41</v>
      </c>
    </row>
    <row r="137" spans="1:1" x14ac:dyDescent="0.35">
      <c r="A137" t="s">
        <v>41</v>
      </c>
    </row>
    <row r="138" spans="1:1" x14ac:dyDescent="0.35">
      <c r="A138" t="s">
        <v>41</v>
      </c>
    </row>
    <row r="139" spans="1:1" x14ac:dyDescent="0.35">
      <c r="A139" t="s">
        <v>41</v>
      </c>
    </row>
    <row r="140" spans="1:1" x14ac:dyDescent="0.35">
      <c r="A140" t="s">
        <v>41</v>
      </c>
    </row>
    <row r="141" spans="1:1" x14ac:dyDescent="0.35">
      <c r="A141" t="s">
        <v>41</v>
      </c>
    </row>
    <row r="142" spans="1:1" x14ac:dyDescent="0.35">
      <c r="A142" t="s">
        <v>41</v>
      </c>
    </row>
    <row r="143" spans="1:1" x14ac:dyDescent="0.35">
      <c r="A143" t="s">
        <v>41</v>
      </c>
    </row>
    <row r="144" spans="1:1" x14ac:dyDescent="0.35">
      <c r="A144" t="s">
        <v>41</v>
      </c>
    </row>
    <row r="145" spans="1:1" x14ac:dyDescent="0.35">
      <c r="A145" t="s">
        <v>41</v>
      </c>
    </row>
    <row r="146" spans="1:1" x14ac:dyDescent="0.35">
      <c r="A146" t="s">
        <v>41</v>
      </c>
    </row>
    <row r="147" spans="1:1" x14ac:dyDescent="0.35">
      <c r="A147" t="s">
        <v>41</v>
      </c>
    </row>
    <row r="148" spans="1:1" x14ac:dyDescent="0.35">
      <c r="A148" t="s">
        <v>41</v>
      </c>
    </row>
    <row r="149" spans="1:1" x14ac:dyDescent="0.35">
      <c r="A149" t="s">
        <v>41</v>
      </c>
    </row>
    <row r="150" spans="1:1" x14ac:dyDescent="0.35">
      <c r="A150" t="s">
        <v>41</v>
      </c>
    </row>
    <row r="151" spans="1:1" x14ac:dyDescent="0.35">
      <c r="A151" t="s">
        <v>41</v>
      </c>
    </row>
    <row r="152" spans="1:1" x14ac:dyDescent="0.35">
      <c r="A152" t="s">
        <v>41</v>
      </c>
    </row>
    <row r="153" spans="1:1" x14ac:dyDescent="0.35">
      <c r="A153" t="s">
        <v>41</v>
      </c>
    </row>
    <row r="154" spans="1:1" x14ac:dyDescent="0.35">
      <c r="A154" t="s">
        <v>42</v>
      </c>
    </row>
    <row r="155" spans="1:1" x14ac:dyDescent="0.35">
      <c r="A155" t="s">
        <v>42</v>
      </c>
    </row>
    <row r="156" spans="1:1" x14ac:dyDescent="0.35">
      <c r="A156" t="s">
        <v>42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42</v>
      </c>
    </row>
    <row r="160" spans="1:1" x14ac:dyDescent="0.35">
      <c r="A160" t="s">
        <v>42</v>
      </c>
    </row>
    <row r="161" spans="1:1" x14ac:dyDescent="0.35">
      <c r="A161" t="s">
        <v>42</v>
      </c>
    </row>
    <row r="162" spans="1:1" x14ac:dyDescent="0.35">
      <c r="A162" t="s">
        <v>42</v>
      </c>
    </row>
    <row r="163" spans="1:1" x14ac:dyDescent="0.35">
      <c r="A163" t="s">
        <v>42</v>
      </c>
    </row>
    <row r="164" spans="1:1" x14ac:dyDescent="0.35">
      <c r="A164" t="s">
        <v>42</v>
      </c>
    </row>
    <row r="165" spans="1:1" x14ac:dyDescent="0.35">
      <c r="A165" t="s">
        <v>42</v>
      </c>
    </row>
    <row r="166" spans="1:1" x14ac:dyDescent="0.35">
      <c r="A166" t="s">
        <v>42</v>
      </c>
    </row>
    <row r="167" spans="1:1" x14ac:dyDescent="0.35">
      <c r="A167" t="s">
        <v>42</v>
      </c>
    </row>
    <row r="168" spans="1:1" x14ac:dyDescent="0.35">
      <c r="A168" t="s">
        <v>42</v>
      </c>
    </row>
    <row r="169" spans="1:1" x14ac:dyDescent="0.35">
      <c r="A169" t="s">
        <v>42</v>
      </c>
    </row>
    <row r="170" spans="1:1" x14ac:dyDescent="0.35">
      <c r="A170" t="s">
        <v>42</v>
      </c>
    </row>
    <row r="171" spans="1:1" x14ac:dyDescent="0.35">
      <c r="A171" t="s">
        <v>42</v>
      </c>
    </row>
    <row r="172" spans="1:1" x14ac:dyDescent="0.35">
      <c r="A172" t="s">
        <v>42</v>
      </c>
    </row>
    <row r="173" spans="1:1" x14ac:dyDescent="0.35">
      <c r="A173" t="s">
        <v>42</v>
      </c>
    </row>
    <row r="174" spans="1:1" x14ac:dyDescent="0.35">
      <c r="A174" t="s">
        <v>42</v>
      </c>
    </row>
    <row r="175" spans="1:1" x14ac:dyDescent="0.35">
      <c r="A175" t="s">
        <v>42</v>
      </c>
    </row>
    <row r="176" spans="1:1" x14ac:dyDescent="0.35">
      <c r="A176" t="s">
        <v>22</v>
      </c>
    </row>
    <row r="177" spans="1:1" x14ac:dyDescent="0.35">
      <c r="A177" t="s">
        <v>22</v>
      </c>
    </row>
    <row r="178" spans="1:1" x14ac:dyDescent="0.35">
      <c r="A178" t="s">
        <v>22</v>
      </c>
    </row>
    <row r="179" spans="1:1" x14ac:dyDescent="0.35">
      <c r="A179" t="s">
        <v>22</v>
      </c>
    </row>
    <row r="180" spans="1:1" x14ac:dyDescent="0.35">
      <c r="A180" t="s">
        <v>22</v>
      </c>
    </row>
    <row r="181" spans="1:1" x14ac:dyDescent="0.35">
      <c r="A181" t="s">
        <v>22</v>
      </c>
    </row>
    <row r="182" spans="1:1" x14ac:dyDescent="0.35">
      <c r="A182" t="s">
        <v>22</v>
      </c>
    </row>
    <row r="183" spans="1:1" x14ac:dyDescent="0.35">
      <c r="A183" t="s">
        <v>22</v>
      </c>
    </row>
    <row r="184" spans="1:1" x14ac:dyDescent="0.35">
      <c r="A184" t="s">
        <v>22</v>
      </c>
    </row>
    <row r="185" spans="1:1" x14ac:dyDescent="0.35">
      <c r="A185" t="s">
        <v>22</v>
      </c>
    </row>
    <row r="186" spans="1:1" x14ac:dyDescent="0.35">
      <c r="A186" t="s">
        <v>22</v>
      </c>
    </row>
    <row r="187" spans="1:1" x14ac:dyDescent="0.35">
      <c r="A187" t="s">
        <v>22</v>
      </c>
    </row>
    <row r="188" spans="1:1" x14ac:dyDescent="0.35">
      <c r="A188" t="s">
        <v>22</v>
      </c>
    </row>
    <row r="189" spans="1:1" x14ac:dyDescent="0.35">
      <c r="A189" t="s">
        <v>22</v>
      </c>
    </row>
    <row r="190" spans="1:1" x14ac:dyDescent="0.35">
      <c r="A190" t="s">
        <v>22</v>
      </c>
    </row>
    <row r="191" spans="1:1" x14ac:dyDescent="0.35">
      <c r="A191" t="s">
        <v>22</v>
      </c>
    </row>
    <row r="192" spans="1:1" x14ac:dyDescent="0.35">
      <c r="A192" t="s">
        <v>22</v>
      </c>
    </row>
    <row r="193" spans="1:1" x14ac:dyDescent="0.35">
      <c r="A193" t="s">
        <v>22</v>
      </c>
    </row>
    <row r="194" spans="1:1" x14ac:dyDescent="0.35">
      <c r="A194" t="s">
        <v>22</v>
      </c>
    </row>
    <row r="195" spans="1:1" x14ac:dyDescent="0.35">
      <c r="A195" t="s">
        <v>22</v>
      </c>
    </row>
    <row r="196" spans="1:1" x14ac:dyDescent="0.35">
      <c r="A196" t="s">
        <v>22</v>
      </c>
    </row>
    <row r="197" spans="1:1" x14ac:dyDescent="0.35">
      <c r="A197" t="s">
        <v>22</v>
      </c>
    </row>
    <row r="198" spans="1:1" x14ac:dyDescent="0.35">
      <c r="A198" t="s">
        <v>22</v>
      </c>
    </row>
    <row r="199" spans="1:1" x14ac:dyDescent="0.35">
      <c r="A199" t="s">
        <v>22</v>
      </c>
    </row>
    <row r="200" spans="1:1" x14ac:dyDescent="0.35">
      <c r="A200" t="s">
        <v>22</v>
      </c>
    </row>
    <row r="201" spans="1:1" x14ac:dyDescent="0.35">
      <c r="A201" t="s">
        <v>22</v>
      </c>
    </row>
    <row r="202" spans="1:1" x14ac:dyDescent="0.35">
      <c r="A202" t="s">
        <v>22</v>
      </c>
    </row>
    <row r="203" spans="1:1" x14ac:dyDescent="0.35">
      <c r="A203" t="s">
        <v>22</v>
      </c>
    </row>
    <row r="204" spans="1:1" x14ac:dyDescent="0.35">
      <c r="A204" t="s">
        <v>22</v>
      </c>
    </row>
    <row r="205" spans="1:1" x14ac:dyDescent="0.35">
      <c r="A205" t="s">
        <v>22</v>
      </c>
    </row>
    <row r="206" spans="1:1" x14ac:dyDescent="0.35">
      <c r="A206" t="s">
        <v>22</v>
      </c>
    </row>
    <row r="207" spans="1:1" x14ac:dyDescent="0.35">
      <c r="A207" t="s">
        <v>22</v>
      </c>
    </row>
    <row r="208" spans="1:1" x14ac:dyDescent="0.35">
      <c r="A208" t="s">
        <v>22</v>
      </c>
    </row>
    <row r="209" spans="1:1" x14ac:dyDescent="0.35">
      <c r="A209" t="s">
        <v>22</v>
      </c>
    </row>
    <row r="210" spans="1:1" x14ac:dyDescent="0.35">
      <c r="A210" t="s">
        <v>22</v>
      </c>
    </row>
    <row r="211" spans="1:1" x14ac:dyDescent="0.35">
      <c r="A211" t="s">
        <v>22</v>
      </c>
    </row>
    <row r="212" spans="1:1" x14ac:dyDescent="0.35">
      <c r="A212" t="s">
        <v>22</v>
      </c>
    </row>
    <row r="213" spans="1:1" x14ac:dyDescent="0.35">
      <c r="A213" t="s">
        <v>22</v>
      </c>
    </row>
    <row r="214" spans="1:1" x14ac:dyDescent="0.35">
      <c r="A214" t="s">
        <v>22</v>
      </c>
    </row>
    <row r="215" spans="1:1" x14ac:dyDescent="0.35">
      <c r="A215" t="s">
        <v>22</v>
      </c>
    </row>
    <row r="216" spans="1:1" x14ac:dyDescent="0.35">
      <c r="A216" t="s">
        <v>22</v>
      </c>
    </row>
    <row r="217" spans="1:1" x14ac:dyDescent="0.35">
      <c r="A217" t="s">
        <v>22</v>
      </c>
    </row>
    <row r="218" spans="1:1" x14ac:dyDescent="0.35">
      <c r="A218" t="s">
        <v>22</v>
      </c>
    </row>
    <row r="219" spans="1:1" x14ac:dyDescent="0.35">
      <c r="A219" t="s">
        <v>22</v>
      </c>
    </row>
    <row r="220" spans="1:1" x14ac:dyDescent="0.35">
      <c r="A220" t="s">
        <v>22</v>
      </c>
    </row>
    <row r="221" spans="1:1" x14ac:dyDescent="0.35">
      <c r="A221" t="s">
        <v>22</v>
      </c>
    </row>
    <row r="222" spans="1:1" x14ac:dyDescent="0.35">
      <c r="A222" t="s">
        <v>22</v>
      </c>
    </row>
    <row r="223" spans="1:1" x14ac:dyDescent="0.35">
      <c r="A223" t="s">
        <v>22</v>
      </c>
    </row>
    <row r="224" spans="1:1" x14ac:dyDescent="0.35">
      <c r="A224" t="s">
        <v>22</v>
      </c>
    </row>
    <row r="225" spans="1:1" x14ac:dyDescent="0.35">
      <c r="A225" t="s">
        <v>22</v>
      </c>
    </row>
    <row r="226" spans="1:1" x14ac:dyDescent="0.35">
      <c r="A226" t="s">
        <v>22</v>
      </c>
    </row>
    <row r="227" spans="1:1" x14ac:dyDescent="0.35">
      <c r="A227" t="s">
        <v>22</v>
      </c>
    </row>
    <row r="228" spans="1:1" x14ac:dyDescent="0.35">
      <c r="A228" t="s">
        <v>22</v>
      </c>
    </row>
    <row r="229" spans="1:1" x14ac:dyDescent="0.35">
      <c r="A229" t="s">
        <v>22</v>
      </c>
    </row>
    <row r="230" spans="1:1" x14ac:dyDescent="0.35">
      <c r="A230" t="s">
        <v>22</v>
      </c>
    </row>
    <row r="231" spans="1:1" x14ac:dyDescent="0.35">
      <c r="A231" t="s">
        <v>22</v>
      </c>
    </row>
    <row r="232" spans="1:1" x14ac:dyDescent="0.35">
      <c r="A232" t="s">
        <v>22</v>
      </c>
    </row>
    <row r="233" spans="1:1" x14ac:dyDescent="0.35">
      <c r="A233" t="s">
        <v>22</v>
      </c>
    </row>
    <row r="234" spans="1:1" x14ac:dyDescent="0.35">
      <c r="A234" t="s">
        <v>40</v>
      </c>
    </row>
    <row r="235" spans="1:1" x14ac:dyDescent="0.35">
      <c r="A235" t="s">
        <v>40</v>
      </c>
    </row>
    <row r="236" spans="1:1" x14ac:dyDescent="0.35">
      <c r="A236" t="s">
        <v>40</v>
      </c>
    </row>
    <row r="237" spans="1:1" x14ac:dyDescent="0.35">
      <c r="A237" t="s">
        <v>40</v>
      </c>
    </row>
    <row r="238" spans="1:1" x14ac:dyDescent="0.35">
      <c r="A238" t="s">
        <v>40</v>
      </c>
    </row>
    <row r="239" spans="1:1" x14ac:dyDescent="0.35">
      <c r="A239" t="s">
        <v>40</v>
      </c>
    </row>
    <row r="240" spans="1:1" x14ac:dyDescent="0.35">
      <c r="A240" t="s">
        <v>40</v>
      </c>
    </row>
    <row r="241" spans="1:1" x14ac:dyDescent="0.35">
      <c r="A241" t="s">
        <v>40</v>
      </c>
    </row>
    <row r="242" spans="1:1" x14ac:dyDescent="0.35">
      <c r="A242" t="s">
        <v>40</v>
      </c>
    </row>
    <row r="243" spans="1:1" x14ac:dyDescent="0.35">
      <c r="A243" t="s">
        <v>40</v>
      </c>
    </row>
    <row r="244" spans="1:1" x14ac:dyDescent="0.35">
      <c r="A244" t="s">
        <v>40</v>
      </c>
    </row>
    <row r="245" spans="1:1" x14ac:dyDescent="0.35">
      <c r="A245" t="s">
        <v>40</v>
      </c>
    </row>
    <row r="246" spans="1:1" x14ac:dyDescent="0.35">
      <c r="A246" t="s">
        <v>40</v>
      </c>
    </row>
    <row r="247" spans="1:1" x14ac:dyDescent="0.35">
      <c r="A247" t="s">
        <v>40</v>
      </c>
    </row>
    <row r="248" spans="1:1" x14ac:dyDescent="0.35">
      <c r="A248" t="s">
        <v>40</v>
      </c>
    </row>
    <row r="249" spans="1:1" x14ac:dyDescent="0.35">
      <c r="A249" t="s">
        <v>40</v>
      </c>
    </row>
    <row r="250" spans="1:1" x14ac:dyDescent="0.35">
      <c r="A250" t="s">
        <v>40</v>
      </c>
    </row>
    <row r="251" spans="1:1" x14ac:dyDescent="0.35">
      <c r="A251" t="s">
        <v>40</v>
      </c>
    </row>
    <row r="252" spans="1:1" x14ac:dyDescent="0.35">
      <c r="A252" t="s">
        <v>40</v>
      </c>
    </row>
    <row r="253" spans="1:1" x14ac:dyDescent="0.35">
      <c r="A253" t="s">
        <v>40</v>
      </c>
    </row>
    <row r="254" spans="1:1" x14ac:dyDescent="0.35">
      <c r="A254" t="s">
        <v>40</v>
      </c>
    </row>
    <row r="255" spans="1:1" x14ac:dyDescent="0.35">
      <c r="A255" t="s">
        <v>40</v>
      </c>
    </row>
    <row r="256" spans="1:1" x14ac:dyDescent="0.35">
      <c r="A256" t="s">
        <v>40</v>
      </c>
    </row>
    <row r="257" spans="1:1" x14ac:dyDescent="0.35">
      <c r="A257" t="s">
        <v>40</v>
      </c>
    </row>
    <row r="258" spans="1:1" x14ac:dyDescent="0.35">
      <c r="A258" t="s">
        <v>40</v>
      </c>
    </row>
    <row r="259" spans="1:1" x14ac:dyDescent="0.35">
      <c r="A259" t="s">
        <v>40</v>
      </c>
    </row>
    <row r="260" spans="1:1" x14ac:dyDescent="0.35">
      <c r="A260" t="s">
        <v>40</v>
      </c>
    </row>
    <row r="261" spans="1:1" x14ac:dyDescent="0.35">
      <c r="A261" t="s">
        <v>40</v>
      </c>
    </row>
    <row r="262" spans="1:1" x14ac:dyDescent="0.35">
      <c r="A262" t="s">
        <v>40</v>
      </c>
    </row>
    <row r="263" spans="1:1" x14ac:dyDescent="0.35">
      <c r="A263" t="s">
        <v>40</v>
      </c>
    </row>
    <row r="264" spans="1:1" x14ac:dyDescent="0.35">
      <c r="A264" t="s">
        <v>40</v>
      </c>
    </row>
    <row r="265" spans="1:1" x14ac:dyDescent="0.35">
      <c r="A265" t="s">
        <v>40</v>
      </c>
    </row>
    <row r="266" spans="1:1" x14ac:dyDescent="0.35">
      <c r="A266" t="s">
        <v>40</v>
      </c>
    </row>
    <row r="267" spans="1:1" x14ac:dyDescent="0.35">
      <c r="A267" t="s">
        <v>40</v>
      </c>
    </row>
    <row r="268" spans="1:1" x14ac:dyDescent="0.35">
      <c r="A268" t="s">
        <v>40</v>
      </c>
    </row>
    <row r="269" spans="1:1" x14ac:dyDescent="0.35">
      <c r="A269" t="s">
        <v>40</v>
      </c>
    </row>
    <row r="270" spans="1:1" x14ac:dyDescent="0.35">
      <c r="A270" t="s">
        <v>40</v>
      </c>
    </row>
    <row r="271" spans="1:1" x14ac:dyDescent="0.35">
      <c r="A271" t="s">
        <v>40</v>
      </c>
    </row>
    <row r="272" spans="1:1" x14ac:dyDescent="0.35">
      <c r="A272" t="s">
        <v>40</v>
      </c>
    </row>
    <row r="273" spans="1:1" x14ac:dyDescent="0.35">
      <c r="A273" t="s">
        <v>40</v>
      </c>
    </row>
  </sheetData>
  <sortState xmlns:xlrd2="http://schemas.microsoft.com/office/spreadsheetml/2017/richdata2" ref="A1:A16339">
    <sortCondition descending="1" ref="A1:A163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B4B6-219C-4E1E-9C0F-E355CC17AA2A}">
  <dimension ref="A1:D119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>
        <v>-127.343</v>
      </c>
      <c r="B1">
        <v>-110.2242</v>
      </c>
      <c r="D1">
        <f>CORREL(A:A,B:B)</f>
        <v>0.19158039924801992</v>
      </c>
    </row>
    <row r="2" spans="1:4" x14ac:dyDescent="0.35">
      <c r="A2">
        <v>-135.14099999999999</v>
      </c>
      <c r="B2">
        <v>-125.2848</v>
      </c>
    </row>
    <row r="3" spans="1:4" x14ac:dyDescent="0.35">
      <c r="A3">
        <v>-119.351</v>
      </c>
      <c r="B3">
        <v>-127.69540000000001</v>
      </c>
      <c r="D3">
        <f>TTEST(A:A,B:B,2,3)</f>
        <v>0.24597285986431863</v>
      </c>
    </row>
    <row r="4" spans="1:4" x14ac:dyDescent="0.35">
      <c r="A4">
        <v>-138.64500000000001</v>
      </c>
      <c r="B4">
        <v>-129.79150000000001</v>
      </c>
    </row>
    <row r="5" spans="1:4" x14ac:dyDescent="0.35">
      <c r="A5">
        <v>-147.61699999999999</v>
      </c>
      <c r="B5">
        <v>-132.14920000000001</v>
      </c>
      <c r="D5">
        <f>FTEST(A:A,B:B)/2</f>
        <v>0.30428582537529397</v>
      </c>
    </row>
    <row r="6" spans="1:4" x14ac:dyDescent="0.35">
      <c r="A6">
        <v>-170.602</v>
      </c>
      <c r="B6">
        <v>-132.1652</v>
      </c>
    </row>
    <row r="7" spans="1:4" x14ac:dyDescent="0.35">
      <c r="A7">
        <v>-165.87700000000001</v>
      </c>
      <c r="B7">
        <v>-134.03870000000001</v>
      </c>
    </row>
    <row r="8" spans="1:4" x14ac:dyDescent="0.35">
      <c r="A8">
        <v>-157.62200000000001</v>
      </c>
      <c r="B8">
        <v>-134.3075</v>
      </c>
    </row>
    <row r="9" spans="1:4" x14ac:dyDescent="0.35">
      <c r="A9">
        <v>-152.392</v>
      </c>
      <c r="B9">
        <v>-135.0478</v>
      </c>
    </row>
    <row r="10" spans="1:4" x14ac:dyDescent="0.35">
      <c r="A10">
        <v>-174.42400000000001</v>
      </c>
      <c r="B10">
        <v>-135.50360000000001</v>
      </c>
    </row>
    <row r="11" spans="1:4" x14ac:dyDescent="0.35">
      <c r="A11">
        <v>-176.511</v>
      </c>
      <c r="B11">
        <v>-136.14689999999999</v>
      </c>
    </row>
    <row r="12" spans="1:4" x14ac:dyDescent="0.35">
      <c r="A12">
        <v>-190.10300000000001</v>
      </c>
      <c r="B12">
        <v>-136.46850000000001</v>
      </c>
    </row>
    <row r="13" spans="1:4" x14ac:dyDescent="0.35">
      <c r="A13">
        <v>-189.934</v>
      </c>
      <c r="B13">
        <v>-136.75880000000001</v>
      </c>
    </row>
    <row r="14" spans="1:4" x14ac:dyDescent="0.35">
      <c r="A14">
        <v>-175.03299999999999</v>
      </c>
      <c r="B14">
        <v>-139.1343</v>
      </c>
    </row>
    <row r="15" spans="1:4" x14ac:dyDescent="0.35">
      <c r="A15">
        <v>-193.69300000000001</v>
      </c>
      <c r="B15">
        <v>-141.07929999999999</v>
      </c>
    </row>
    <row r="16" spans="1:4" x14ac:dyDescent="0.35">
      <c r="A16">
        <v>-168.79</v>
      </c>
      <c r="B16">
        <v>-141.9051</v>
      </c>
    </row>
    <row r="17" spans="1:2" x14ac:dyDescent="0.35">
      <c r="A17">
        <v>-179.22</v>
      </c>
      <c r="B17">
        <v>-142.0419</v>
      </c>
    </row>
    <row r="18" spans="1:2" x14ac:dyDescent="0.35">
      <c r="A18">
        <v>-152.27699999999999</v>
      </c>
      <c r="B18">
        <v>-145.00800000000001</v>
      </c>
    </row>
    <row r="19" spans="1:2" x14ac:dyDescent="0.35">
      <c r="A19">
        <v>-187.02600000000001</v>
      </c>
      <c r="B19">
        <v>-145.10210000000001</v>
      </c>
    </row>
    <row r="20" spans="1:2" x14ac:dyDescent="0.35">
      <c r="A20">
        <v>-143.404</v>
      </c>
      <c r="B20">
        <v>-145.30539999999999</v>
      </c>
    </row>
    <row r="21" spans="1:2" x14ac:dyDescent="0.35">
      <c r="A21">
        <v>-158.73599999999999</v>
      </c>
      <c r="B21">
        <v>-146.26159999999999</v>
      </c>
    </row>
    <row r="22" spans="1:2" x14ac:dyDescent="0.35">
      <c r="A22">
        <v>-214.47</v>
      </c>
      <c r="B22">
        <v>-147.0813</v>
      </c>
    </row>
    <row r="23" spans="1:2" x14ac:dyDescent="0.35">
      <c r="A23">
        <v>-166.39500000000001</v>
      </c>
      <c r="B23">
        <v>-147.4034</v>
      </c>
    </row>
    <row r="24" spans="1:2" x14ac:dyDescent="0.35">
      <c r="A24">
        <v>-195.71799999999999</v>
      </c>
      <c r="B24">
        <v>-148.0395</v>
      </c>
    </row>
    <row r="25" spans="1:2" x14ac:dyDescent="0.35">
      <c r="A25">
        <v>-164.89699999999999</v>
      </c>
      <c r="B25">
        <v>-148.08500000000001</v>
      </c>
    </row>
    <row r="26" spans="1:2" x14ac:dyDescent="0.35">
      <c r="A26">
        <v>-141.261</v>
      </c>
      <c r="B26">
        <v>-148.61340000000001</v>
      </c>
    </row>
    <row r="27" spans="1:2" x14ac:dyDescent="0.35">
      <c r="A27">
        <v>-133.01900000000001</v>
      </c>
      <c r="B27">
        <v>-149.3828</v>
      </c>
    </row>
    <row r="28" spans="1:2" x14ac:dyDescent="0.35">
      <c r="A28">
        <v>-187.173</v>
      </c>
      <c r="B28">
        <v>-149.4391</v>
      </c>
    </row>
    <row r="29" spans="1:2" x14ac:dyDescent="0.35">
      <c r="A29">
        <v>-181.53100000000001</v>
      </c>
      <c r="B29">
        <v>-150.024</v>
      </c>
    </row>
    <row r="30" spans="1:2" x14ac:dyDescent="0.35">
      <c r="A30">
        <v>-135.684</v>
      </c>
      <c r="B30">
        <v>-150.18279999999999</v>
      </c>
    </row>
    <row r="31" spans="1:2" x14ac:dyDescent="0.35">
      <c r="A31">
        <v>-174.554</v>
      </c>
      <c r="B31">
        <v>-150.71129999999999</v>
      </c>
    </row>
    <row r="32" spans="1:2" x14ac:dyDescent="0.35">
      <c r="A32">
        <v>-189.90799999999999</v>
      </c>
      <c r="B32">
        <v>-150.941</v>
      </c>
    </row>
    <row r="33" spans="1:2" x14ac:dyDescent="0.35">
      <c r="A33">
        <v>-204.31100000000001</v>
      </c>
      <c r="B33">
        <v>-152.7244</v>
      </c>
    </row>
    <row r="34" spans="1:2" x14ac:dyDescent="0.35">
      <c r="A34">
        <v>-165.85499999999999</v>
      </c>
      <c r="B34">
        <v>-153.5617</v>
      </c>
    </row>
    <row r="35" spans="1:2" x14ac:dyDescent="0.35">
      <c r="A35">
        <v>-203.083</v>
      </c>
      <c r="B35">
        <v>-154.36529999999999</v>
      </c>
    </row>
    <row r="36" spans="1:2" x14ac:dyDescent="0.35">
      <c r="A36">
        <v>-192.98699999999999</v>
      </c>
      <c r="B36">
        <v>-154.89769999999999</v>
      </c>
    </row>
    <row r="37" spans="1:2" x14ac:dyDescent="0.35">
      <c r="A37">
        <v>-165.66200000000001</v>
      </c>
      <c r="B37">
        <v>-154.96350000000001</v>
      </c>
    </row>
    <row r="38" spans="1:2" x14ac:dyDescent="0.35">
      <c r="A38">
        <v>-151.44399999999999</v>
      </c>
      <c r="B38">
        <v>-156.9426</v>
      </c>
    </row>
    <row r="39" spans="1:2" x14ac:dyDescent="0.35">
      <c r="A39">
        <v>-145.512</v>
      </c>
      <c r="B39">
        <v>-157.51140000000001</v>
      </c>
    </row>
    <row r="40" spans="1:2" x14ac:dyDescent="0.35">
      <c r="A40">
        <v>-191.447</v>
      </c>
      <c r="B40">
        <v>-157.90969999999999</v>
      </c>
    </row>
    <row r="41" spans="1:2" x14ac:dyDescent="0.35">
      <c r="A41">
        <v>-174.89</v>
      </c>
      <c r="B41">
        <v>-158.4051</v>
      </c>
    </row>
    <row r="42" spans="1:2" x14ac:dyDescent="0.35">
      <c r="A42">
        <v>-205.809</v>
      </c>
      <c r="B42">
        <v>-158.49770000000001</v>
      </c>
    </row>
    <row r="43" spans="1:2" x14ac:dyDescent="0.35">
      <c r="A43">
        <v>-139.84200000000001</v>
      </c>
      <c r="B43">
        <v>-160.2473</v>
      </c>
    </row>
    <row r="44" spans="1:2" x14ac:dyDescent="0.35">
      <c r="A44">
        <v>-170.20599999999999</v>
      </c>
      <c r="B44">
        <v>-160.4178</v>
      </c>
    </row>
    <row r="45" spans="1:2" x14ac:dyDescent="0.35">
      <c r="A45">
        <v>-177.15799999999999</v>
      </c>
      <c r="B45">
        <v>-161.06610000000001</v>
      </c>
    </row>
    <row r="46" spans="1:2" x14ac:dyDescent="0.35">
      <c r="A46">
        <v>-190.22499999999999</v>
      </c>
      <c r="B46">
        <v>-161.0675</v>
      </c>
    </row>
    <row r="47" spans="1:2" x14ac:dyDescent="0.35">
      <c r="A47">
        <v>-151.85</v>
      </c>
      <c r="B47">
        <v>-161.0873</v>
      </c>
    </row>
    <row r="48" spans="1:2" x14ac:dyDescent="0.35">
      <c r="A48">
        <v>-159.76400000000001</v>
      </c>
      <c r="B48">
        <v>-161.93610000000001</v>
      </c>
    </row>
    <row r="49" spans="1:2" x14ac:dyDescent="0.35">
      <c r="A49">
        <v>-203.273</v>
      </c>
      <c r="B49">
        <v>-161.9803</v>
      </c>
    </row>
    <row r="50" spans="1:2" x14ac:dyDescent="0.35">
      <c r="A50">
        <v>-178.12700000000001</v>
      </c>
      <c r="B50">
        <v>-162.8151</v>
      </c>
    </row>
    <row r="51" spans="1:2" x14ac:dyDescent="0.35">
      <c r="A51">
        <v>-181.55199999999999</v>
      </c>
      <c r="B51">
        <v>-162.96889999999999</v>
      </c>
    </row>
    <row r="52" spans="1:2" x14ac:dyDescent="0.35">
      <c r="A52">
        <v>-135.46700000000001</v>
      </c>
      <c r="B52">
        <v>-163.0121</v>
      </c>
    </row>
    <row r="53" spans="1:2" x14ac:dyDescent="0.35">
      <c r="A53">
        <v>-146.48500000000001</v>
      </c>
      <c r="B53">
        <v>-163.1292</v>
      </c>
    </row>
    <row r="54" spans="1:2" x14ac:dyDescent="0.35">
      <c r="A54">
        <v>-158.25</v>
      </c>
      <c r="B54">
        <v>-164.42740000000001</v>
      </c>
    </row>
    <row r="55" spans="1:2" x14ac:dyDescent="0.35">
      <c r="A55">
        <v>-194.411</v>
      </c>
      <c r="B55">
        <v>-165.06389999999999</v>
      </c>
    </row>
    <row r="56" spans="1:2" x14ac:dyDescent="0.35">
      <c r="A56">
        <v>-139.46700000000001</v>
      </c>
      <c r="B56">
        <v>-165.6369</v>
      </c>
    </row>
    <row r="57" spans="1:2" x14ac:dyDescent="0.35">
      <c r="A57">
        <v>-201.39</v>
      </c>
      <c r="B57">
        <v>-165.7319</v>
      </c>
    </row>
    <row r="58" spans="1:2" x14ac:dyDescent="0.35">
      <c r="A58">
        <v>-190.11600000000001</v>
      </c>
      <c r="B58">
        <v>-165.7355</v>
      </c>
    </row>
    <row r="59" spans="1:2" x14ac:dyDescent="0.35">
      <c r="A59">
        <v>-170.892</v>
      </c>
      <c r="B59">
        <v>-166.02250000000001</v>
      </c>
    </row>
    <row r="60" spans="1:2" x14ac:dyDescent="0.35">
      <c r="A60">
        <v>-182.322</v>
      </c>
      <c r="B60">
        <v>-166.47040000000001</v>
      </c>
    </row>
    <row r="61" spans="1:2" x14ac:dyDescent="0.35">
      <c r="A61">
        <v>-191.01900000000001</v>
      </c>
      <c r="B61">
        <v>-166.5077</v>
      </c>
    </row>
    <row r="62" spans="1:2" x14ac:dyDescent="0.35">
      <c r="A62">
        <v>-189.26300000000001</v>
      </c>
      <c r="B62">
        <v>-166.5164</v>
      </c>
    </row>
    <row r="63" spans="1:2" x14ac:dyDescent="0.35">
      <c r="A63">
        <v>-148.916</v>
      </c>
      <c r="B63">
        <v>-167.232</v>
      </c>
    </row>
    <row r="64" spans="1:2" x14ac:dyDescent="0.35">
      <c r="A64">
        <v>-168.29</v>
      </c>
      <c r="B64">
        <v>-167.79640000000001</v>
      </c>
    </row>
    <row r="65" spans="1:2" x14ac:dyDescent="0.35">
      <c r="A65">
        <v>-157</v>
      </c>
      <c r="B65">
        <v>-168.1293</v>
      </c>
    </row>
    <row r="66" spans="1:2" x14ac:dyDescent="0.35">
      <c r="A66">
        <v>-196.16200000000001</v>
      </c>
      <c r="B66">
        <v>-168.54830000000001</v>
      </c>
    </row>
    <row r="67" spans="1:2" x14ac:dyDescent="0.35">
      <c r="A67">
        <v>-147.125</v>
      </c>
      <c r="B67">
        <v>-170.12479999999999</v>
      </c>
    </row>
    <row r="68" spans="1:2" x14ac:dyDescent="0.35">
      <c r="A68">
        <v>-194.214</v>
      </c>
      <c r="B68">
        <v>-170.27680000000001</v>
      </c>
    </row>
    <row r="69" spans="1:2" x14ac:dyDescent="0.35">
      <c r="A69">
        <v>-170.97499999999999</v>
      </c>
      <c r="B69">
        <v>-170.3623</v>
      </c>
    </row>
    <row r="70" spans="1:2" x14ac:dyDescent="0.35">
      <c r="A70">
        <v>-161.43899999999999</v>
      </c>
      <c r="B70">
        <v>-171.01679999999999</v>
      </c>
    </row>
    <row r="71" spans="1:2" x14ac:dyDescent="0.35">
      <c r="A71">
        <v>-189.98099999999999</v>
      </c>
      <c r="B71">
        <v>-171.9092</v>
      </c>
    </row>
    <row r="72" spans="1:2" x14ac:dyDescent="0.35">
      <c r="A72">
        <v>-167.31200000000001</v>
      </c>
      <c r="B72">
        <v>-172.1266</v>
      </c>
    </row>
    <row r="73" spans="1:2" x14ac:dyDescent="0.35">
      <c r="A73">
        <v>-164.273</v>
      </c>
      <c r="B73">
        <v>-172.37450000000001</v>
      </c>
    </row>
    <row r="74" spans="1:2" x14ac:dyDescent="0.35">
      <c r="A74">
        <v>-185.79599999999999</v>
      </c>
      <c r="B74">
        <v>-172.87569999999999</v>
      </c>
    </row>
    <row r="75" spans="1:2" x14ac:dyDescent="0.35">
      <c r="A75">
        <v>-147.18199999999999</v>
      </c>
      <c r="B75">
        <v>-173.2466</v>
      </c>
    </row>
    <row r="76" spans="1:2" x14ac:dyDescent="0.35">
      <c r="A76">
        <v>-170.756</v>
      </c>
      <c r="B76">
        <v>-173.4537</v>
      </c>
    </row>
    <row r="77" spans="1:2" x14ac:dyDescent="0.35">
      <c r="A77">
        <v>-175.66</v>
      </c>
      <c r="B77">
        <v>-173.48089999999999</v>
      </c>
    </row>
    <row r="78" spans="1:2" x14ac:dyDescent="0.35">
      <c r="A78">
        <v>-181.935</v>
      </c>
      <c r="B78">
        <v>-173.9871</v>
      </c>
    </row>
    <row r="79" spans="1:2" x14ac:dyDescent="0.35">
      <c r="A79">
        <v>-202.80699999999999</v>
      </c>
      <c r="B79">
        <v>-174.5729</v>
      </c>
    </row>
    <row r="80" spans="1:2" x14ac:dyDescent="0.35">
      <c r="A80">
        <v>-215.26900000000001</v>
      </c>
      <c r="B80">
        <v>-174.93049999999999</v>
      </c>
    </row>
    <row r="81" spans="1:2" x14ac:dyDescent="0.35">
      <c r="A81">
        <v>-151.02000000000001</v>
      </c>
      <c r="B81">
        <v>-175.11330000000001</v>
      </c>
    </row>
    <row r="82" spans="1:2" x14ac:dyDescent="0.35">
      <c r="A82">
        <v>-148.22900000000001</v>
      </c>
      <c r="B82">
        <v>-178.05340000000001</v>
      </c>
    </row>
    <row r="83" spans="1:2" x14ac:dyDescent="0.35">
      <c r="A83">
        <v>-129.46199999999999</v>
      </c>
      <c r="B83">
        <v>-178.5052</v>
      </c>
    </row>
    <row r="84" spans="1:2" x14ac:dyDescent="0.35">
      <c r="A84">
        <v>-169.79900000000001</v>
      </c>
      <c r="B84">
        <v>-178.56720000000001</v>
      </c>
    </row>
    <row r="85" spans="1:2" x14ac:dyDescent="0.35">
      <c r="A85">
        <v>-195.04400000000001</v>
      </c>
      <c r="B85">
        <v>-179.13679999999999</v>
      </c>
    </row>
    <row r="86" spans="1:2" x14ac:dyDescent="0.35">
      <c r="A86">
        <v>-164.36199999999999</v>
      </c>
      <c r="B86">
        <v>-180.02330000000001</v>
      </c>
    </row>
    <row r="87" spans="1:2" x14ac:dyDescent="0.35">
      <c r="A87">
        <v>-192.04900000000001</v>
      </c>
      <c r="B87">
        <v>-180.0633</v>
      </c>
    </row>
    <row r="88" spans="1:2" x14ac:dyDescent="0.35">
      <c r="A88">
        <v>-142.85</v>
      </c>
      <c r="B88">
        <v>-181.38579999999999</v>
      </c>
    </row>
    <row r="89" spans="1:2" x14ac:dyDescent="0.35">
      <c r="A89">
        <v>-162.958</v>
      </c>
      <c r="B89">
        <v>-181.45500000000001</v>
      </c>
    </row>
    <row r="90" spans="1:2" x14ac:dyDescent="0.35">
      <c r="A90">
        <v>-188.773</v>
      </c>
      <c r="B90">
        <v>-182.5753</v>
      </c>
    </row>
    <row r="91" spans="1:2" x14ac:dyDescent="0.35">
      <c r="A91">
        <v>-169.24700000000001</v>
      </c>
      <c r="B91">
        <v>-182.7979</v>
      </c>
    </row>
    <row r="92" spans="1:2" x14ac:dyDescent="0.35">
      <c r="A92">
        <v>-168.74700000000001</v>
      </c>
      <c r="B92">
        <v>-183.7663</v>
      </c>
    </row>
    <row r="93" spans="1:2" x14ac:dyDescent="0.35">
      <c r="A93">
        <v>-143.15299999999999</v>
      </c>
      <c r="B93">
        <v>-184.51779999999999</v>
      </c>
    </row>
    <row r="94" spans="1:2" x14ac:dyDescent="0.35">
      <c r="A94">
        <v>-179.85900000000001</v>
      </c>
      <c r="B94">
        <v>-185.8929</v>
      </c>
    </row>
    <row r="95" spans="1:2" x14ac:dyDescent="0.35">
      <c r="A95">
        <v>-211.483</v>
      </c>
      <c r="B95">
        <v>-186.3699</v>
      </c>
    </row>
    <row r="96" spans="1:2" x14ac:dyDescent="0.35">
      <c r="A96">
        <v>-171.126</v>
      </c>
      <c r="B96">
        <v>-186.7149</v>
      </c>
    </row>
    <row r="97" spans="1:2" x14ac:dyDescent="0.35">
      <c r="A97">
        <v>-214.50299999999999</v>
      </c>
      <c r="B97">
        <v>-187.04679999999999</v>
      </c>
    </row>
    <row r="98" spans="1:2" x14ac:dyDescent="0.35">
      <c r="A98">
        <v>-118.163</v>
      </c>
      <c r="B98">
        <v>-187.3604</v>
      </c>
    </row>
    <row r="99" spans="1:2" x14ac:dyDescent="0.35">
      <c r="A99">
        <v>-178.488</v>
      </c>
      <c r="B99">
        <v>-188.738</v>
      </c>
    </row>
    <row r="100" spans="1:2" x14ac:dyDescent="0.35">
      <c r="A100">
        <v>-132.721</v>
      </c>
      <c r="B100">
        <v>-189.22839999999999</v>
      </c>
    </row>
    <row r="101" spans="1:2" x14ac:dyDescent="0.35">
      <c r="A101">
        <v>-154.78</v>
      </c>
      <c r="B101">
        <v>-190.48330000000001</v>
      </c>
    </row>
    <row r="102" spans="1:2" x14ac:dyDescent="0.35">
      <c r="A102">
        <v>-185.012</v>
      </c>
      <c r="B102">
        <v>-190.97620000000001</v>
      </c>
    </row>
    <row r="103" spans="1:2" x14ac:dyDescent="0.35">
      <c r="A103">
        <v>-187.197</v>
      </c>
      <c r="B103">
        <v>-192.4579</v>
      </c>
    </row>
    <row r="104" spans="1:2" x14ac:dyDescent="0.35">
      <c r="A104">
        <v>-102.167</v>
      </c>
      <c r="B104">
        <v>-193.5737</v>
      </c>
    </row>
    <row r="105" spans="1:2" x14ac:dyDescent="0.35">
      <c r="A105">
        <v>-167.14</v>
      </c>
      <c r="B105">
        <v>-193.8186</v>
      </c>
    </row>
    <row r="106" spans="1:2" x14ac:dyDescent="0.35">
      <c r="A106">
        <v>-161.41300000000001</v>
      </c>
      <c r="B106">
        <v>-193.86779999999999</v>
      </c>
    </row>
    <row r="107" spans="1:2" x14ac:dyDescent="0.35">
      <c r="A107">
        <v>-156.09800000000001</v>
      </c>
      <c r="B107">
        <v>-194.8613</v>
      </c>
    </row>
    <row r="108" spans="1:2" x14ac:dyDescent="0.35">
      <c r="A108">
        <v>-175.40799999999999</v>
      </c>
      <c r="B108">
        <v>-196.9881</v>
      </c>
    </row>
    <row r="109" spans="1:2" x14ac:dyDescent="0.35">
      <c r="A109">
        <v>-135.23699999999999</v>
      </c>
      <c r="B109">
        <v>-197.333</v>
      </c>
    </row>
    <row r="110" spans="1:2" x14ac:dyDescent="0.35">
      <c r="A110">
        <v>-159.68899999999999</v>
      </c>
      <c r="B110">
        <v>-199.65260000000001</v>
      </c>
    </row>
    <row r="111" spans="1:2" x14ac:dyDescent="0.35">
      <c r="A111">
        <v>-201.166</v>
      </c>
      <c r="B111">
        <v>-201.42769999999999</v>
      </c>
    </row>
    <row r="112" spans="1:2" x14ac:dyDescent="0.35">
      <c r="A112">
        <v>-192.131</v>
      </c>
      <c r="B112">
        <v>-203.1147</v>
      </c>
    </row>
    <row r="113" spans="1:2" x14ac:dyDescent="0.35">
      <c r="A113">
        <v>-187.45699999999999</v>
      </c>
      <c r="B113">
        <v>-204.60919999999999</v>
      </c>
    </row>
    <row r="114" spans="1:2" x14ac:dyDescent="0.35">
      <c r="A114">
        <v>-216.40299999999999</v>
      </c>
      <c r="B114">
        <v>-205.53800000000001</v>
      </c>
    </row>
    <row r="115" spans="1:2" x14ac:dyDescent="0.35">
      <c r="A115">
        <v>-201.42</v>
      </c>
      <c r="B115">
        <v>-210.9306</v>
      </c>
    </row>
    <row r="116" spans="1:2" x14ac:dyDescent="0.35">
      <c r="A116">
        <v>-171.155</v>
      </c>
      <c r="B116">
        <v>-216.52269999999999</v>
      </c>
    </row>
    <row r="117" spans="1:2" x14ac:dyDescent="0.35">
      <c r="A117">
        <v>-175.91300000000001</v>
      </c>
      <c r="B117">
        <v>-216.6311</v>
      </c>
    </row>
    <row r="118" spans="1:2" x14ac:dyDescent="0.35">
      <c r="A118">
        <v>-180.108</v>
      </c>
      <c r="B118">
        <v>-226.67949999999999</v>
      </c>
    </row>
    <row r="119" spans="1:2" x14ac:dyDescent="0.35">
      <c r="A119">
        <v>-217.96700000000001</v>
      </c>
      <c r="B119">
        <v>-233.029</v>
      </c>
    </row>
  </sheetData>
  <sortState xmlns:xlrd2="http://schemas.microsoft.com/office/spreadsheetml/2017/richdata2" ref="A1:B16376">
    <sortCondition descending="1" ref="B1:B163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Лист6</vt:lpstr>
      <vt:lpstr>Лист7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2015-06-05T18:19:34Z</dcterms:created>
  <dcterms:modified xsi:type="dcterms:W3CDTF">2021-06-10T17:54:05Z</dcterms:modified>
</cp:coreProperties>
</file>