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al.slu.se\home$\gacl0001\Desktop\Leslies project\"/>
    </mc:Choice>
  </mc:AlternateContent>
  <bookViews>
    <workbookView xWindow="0" yWindow="462" windowWidth="28380" windowHeight="14778" activeTab="1"/>
  </bookViews>
  <sheets>
    <sheet name="IR25a" sheetId="1" r:id="rId1"/>
    <sheet name="Liverpo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B7" i="1"/>
  <c r="AB6" i="1"/>
  <c r="Z8" i="1"/>
  <c r="Z7" i="1"/>
  <c r="Z6" i="1"/>
  <c r="X8" i="1"/>
  <c r="X7" i="1"/>
  <c r="X6" i="1"/>
  <c r="Y8" i="2" l="1"/>
  <c r="Y7" i="2"/>
  <c r="Y6" i="2"/>
  <c r="W6" i="2"/>
  <c r="AA6" i="2" l="1"/>
  <c r="AO6" i="1" l="1"/>
  <c r="E32" i="1" l="1"/>
  <c r="AH8" i="1" s="1"/>
  <c r="E25" i="1"/>
  <c r="I8" i="1" s="1"/>
  <c r="E12" i="1"/>
  <c r="E18" i="1"/>
  <c r="AE6" i="1" s="1"/>
  <c r="E118" i="2"/>
  <c r="X8" i="2" s="1"/>
  <c r="E119" i="2"/>
  <c r="X7" i="2" s="1"/>
  <c r="E117" i="2"/>
  <c r="X6" i="2" s="1"/>
  <c r="E112" i="2"/>
  <c r="E113" i="2"/>
  <c r="E111" i="2"/>
  <c r="E106" i="2"/>
  <c r="V8" i="2" s="1"/>
  <c r="E107" i="2"/>
  <c r="V7" i="2" s="1"/>
  <c r="E105" i="2"/>
  <c r="V6" i="2" s="1"/>
  <c r="E99" i="2"/>
  <c r="U8" i="2" s="1"/>
  <c r="E100" i="2"/>
  <c r="U7" i="2" s="1"/>
  <c r="E98" i="2"/>
  <c r="U6" i="2" s="1"/>
  <c r="E92" i="2"/>
  <c r="T8" i="2" s="1"/>
  <c r="E93" i="2"/>
  <c r="T7" i="2" s="1"/>
  <c r="E91" i="2"/>
  <c r="T6" i="2" s="1"/>
  <c r="E85" i="2"/>
  <c r="S8" i="2" s="1"/>
  <c r="E86" i="2"/>
  <c r="S7" i="2" s="1"/>
  <c r="E84" i="2"/>
  <c r="S6" i="2" s="1"/>
  <c r="E78" i="2"/>
  <c r="R8" i="2" s="1"/>
  <c r="E79" i="2"/>
  <c r="R7" i="2" s="1"/>
  <c r="E77" i="2"/>
  <c r="R6" i="2" s="1"/>
  <c r="E71" i="2"/>
  <c r="Q8" i="2" s="1"/>
  <c r="E72" i="2"/>
  <c r="Q7" i="2" s="1"/>
  <c r="E70" i="2"/>
  <c r="Q6" i="2" s="1"/>
  <c r="E64" i="2"/>
  <c r="P8" i="2" s="1"/>
  <c r="E65" i="2"/>
  <c r="P7" i="2" s="1"/>
  <c r="E63" i="2"/>
  <c r="P6" i="2" s="1"/>
  <c r="E56" i="2"/>
  <c r="O8" i="2" s="1"/>
  <c r="E57" i="2"/>
  <c r="O7" i="2" s="1"/>
  <c r="E55" i="2"/>
  <c r="O6" i="2" s="1"/>
  <c r="E49" i="2"/>
  <c r="N8" i="2" s="1"/>
  <c r="E50" i="2"/>
  <c r="N7" i="2" s="1"/>
  <c r="E48" i="2"/>
  <c r="N6" i="2" s="1"/>
  <c r="E41" i="2"/>
  <c r="M6" i="2" s="1"/>
  <c r="E42" i="2"/>
  <c r="M8" i="2" s="1"/>
  <c r="E43" i="2"/>
  <c r="M7" i="2" s="1"/>
  <c r="E35" i="2"/>
  <c r="L8" i="2" s="1"/>
  <c r="E36" i="2"/>
  <c r="L7" i="2" s="1"/>
  <c r="E34" i="2"/>
  <c r="L6" i="2" s="1"/>
  <c r="E160" i="1" l="1"/>
  <c r="Y7" i="1" s="1"/>
  <c r="E159" i="1"/>
  <c r="Y8" i="1" s="1"/>
  <c r="E158" i="1"/>
  <c r="Y6" i="1" s="1"/>
  <c r="E153" i="1"/>
  <c r="E152" i="1"/>
  <c r="E151" i="1"/>
  <c r="E145" i="1"/>
  <c r="W7" i="1" s="1"/>
  <c r="E144" i="1"/>
  <c r="W8" i="1" s="1"/>
  <c r="E143" i="1"/>
  <c r="W6" i="1" s="1"/>
  <c r="E131" i="1"/>
  <c r="U7" i="1" s="1"/>
  <c r="E138" i="1"/>
  <c r="V7" i="1" s="1"/>
  <c r="E137" i="1"/>
  <c r="V8" i="1" s="1"/>
  <c r="E136" i="1"/>
  <c r="V6" i="1" s="1"/>
  <c r="E130" i="1"/>
  <c r="U8" i="1" s="1"/>
  <c r="E129" i="1"/>
  <c r="U6" i="1" s="1"/>
  <c r="E124" i="1"/>
  <c r="T7" i="1" s="1"/>
  <c r="E123" i="1"/>
  <c r="T8" i="1" s="1"/>
  <c r="E122" i="1"/>
  <c r="T6" i="1" s="1"/>
  <c r="E117" i="1"/>
  <c r="S7" i="1" s="1"/>
  <c r="E116" i="1"/>
  <c r="S8" i="1" s="1"/>
  <c r="E115" i="1"/>
  <c r="S6" i="1" s="1"/>
  <c r="E110" i="1"/>
  <c r="R7" i="1" s="1"/>
  <c r="E109" i="1"/>
  <c r="R8" i="1" s="1"/>
  <c r="E108" i="1"/>
  <c r="R6" i="1" s="1"/>
  <c r="E29" i="2" l="1"/>
  <c r="K7" i="2" s="1"/>
  <c r="E28" i="2"/>
  <c r="K8" i="2" s="1"/>
  <c r="E27" i="2"/>
  <c r="K6" i="2" s="1"/>
  <c r="E22" i="2"/>
  <c r="J7" i="2" s="1"/>
  <c r="E21" i="2"/>
  <c r="J8" i="2" s="1"/>
  <c r="E20" i="2"/>
  <c r="J6" i="2" s="1"/>
  <c r="E15" i="2"/>
  <c r="I7" i="2" s="1"/>
  <c r="E14" i="2"/>
  <c r="I8" i="2" s="1"/>
  <c r="E13" i="2"/>
  <c r="I6" i="2" s="1"/>
  <c r="E6" i="2"/>
  <c r="H6" i="2" s="1"/>
  <c r="E8" i="2"/>
  <c r="H7" i="2" s="1"/>
  <c r="E7" i="2"/>
  <c r="H8" i="2" s="1"/>
  <c r="E103" i="1"/>
  <c r="Q7" i="1" s="1"/>
  <c r="E102" i="1"/>
  <c r="Q8" i="1" s="1"/>
  <c r="E101" i="1"/>
  <c r="Q6" i="1" s="1"/>
  <c r="E96" i="1"/>
  <c r="AG7" i="1" s="1"/>
  <c r="E95" i="1"/>
  <c r="AG8" i="1" s="1"/>
  <c r="E94" i="1"/>
  <c r="AG6" i="1" s="1"/>
  <c r="E89" i="1"/>
  <c r="P7" i="1" s="1"/>
  <c r="E88" i="1"/>
  <c r="P8" i="1" s="1"/>
  <c r="E87" i="1"/>
  <c r="P6" i="1" s="1"/>
  <c r="E82" i="1"/>
  <c r="O7" i="1" s="1"/>
  <c r="E81" i="1"/>
  <c r="O8" i="1" s="1"/>
  <c r="E80" i="1"/>
  <c r="O6" i="1" s="1"/>
  <c r="E75" i="1"/>
  <c r="N7" i="1" s="1"/>
  <c r="E74" i="1"/>
  <c r="N8" i="1" s="1"/>
  <c r="E73" i="1"/>
  <c r="N6" i="1" s="1"/>
  <c r="E68" i="1"/>
  <c r="M7" i="1" s="1"/>
  <c r="E67" i="1"/>
  <c r="M8" i="1" s="1"/>
  <c r="E66" i="1"/>
  <c r="M6" i="1" s="1"/>
  <c r="E61" i="1"/>
  <c r="L7" i="1" s="1"/>
  <c r="E60" i="1"/>
  <c r="L8" i="1" s="1"/>
  <c r="E59" i="1"/>
  <c r="L6" i="1" s="1"/>
  <c r="E53" i="1"/>
  <c r="E52" i="1"/>
  <c r="E51" i="1"/>
  <c r="AF6" i="1" s="1"/>
  <c r="E45" i="1"/>
  <c r="K8" i="1" s="1"/>
  <c r="E44" i="1"/>
  <c r="K7" i="1" s="1"/>
  <c r="E43" i="1"/>
  <c r="K6" i="1" s="1"/>
  <c r="E38" i="1"/>
  <c r="J8" i="1" s="1"/>
  <c r="E37" i="1"/>
  <c r="J7" i="1" s="1"/>
  <c r="E36" i="1"/>
  <c r="J6" i="1" s="1"/>
  <c r="E31" i="1"/>
  <c r="AH7" i="1" s="1"/>
  <c r="E30" i="1"/>
  <c r="AH6" i="1" s="1"/>
  <c r="E23" i="1"/>
  <c r="I6" i="1" s="1"/>
  <c r="E24" i="1"/>
  <c r="I7" i="1" s="1"/>
  <c r="E20" i="1"/>
  <c r="AE8" i="1" s="1"/>
  <c r="E19" i="1"/>
  <c r="AE7" i="1" s="1"/>
  <c r="E5" i="1"/>
  <c r="H6" i="1" s="1"/>
  <c r="E14" i="1"/>
  <c r="AD8" i="1" s="1"/>
  <c r="E13" i="1"/>
  <c r="AD7" i="1" s="1"/>
  <c r="AD6" i="1"/>
  <c r="E7" i="1"/>
  <c r="H7" i="1" s="1"/>
  <c r="E6" i="1"/>
  <c r="H8" i="1" s="1"/>
  <c r="AK6" i="1" l="1"/>
  <c r="AA7" i="2"/>
  <c r="AA8" i="2"/>
  <c r="AK7" i="1"/>
  <c r="AI7" i="1"/>
  <c r="AI8" i="1"/>
  <c r="AK8" i="1"/>
  <c r="AI6" i="1"/>
  <c r="AA7" i="1" l="1"/>
  <c r="Z7" i="2"/>
  <c r="Z8" i="2"/>
  <c r="AJ8" i="1"/>
  <c r="AJ7" i="1"/>
  <c r="AA8" i="1"/>
</calcChain>
</file>

<file path=xl/sharedStrings.xml><?xml version="1.0" encoding="utf-8"?>
<sst xmlns="http://schemas.openxmlformats.org/spreadsheetml/2006/main" count="490" uniqueCount="99">
  <si>
    <t>Order #</t>
  </si>
  <si>
    <t>Compounds:</t>
  </si>
  <si>
    <t>0.5 sec before stim</t>
  </si>
  <si>
    <t>0.5 sec after stim</t>
  </si>
  <si>
    <t>After-before</t>
  </si>
  <si>
    <t>Triethyl amine</t>
  </si>
  <si>
    <t>Water</t>
  </si>
  <si>
    <t>water</t>
  </si>
  <si>
    <r>
      <rPr>
        <b/>
        <sz val="11"/>
        <color theme="1"/>
        <rFont val="Times New Roman"/>
        <family val="1"/>
      </rPr>
      <t>Line:</t>
    </r>
    <r>
      <rPr>
        <sz val="11"/>
        <color theme="1"/>
        <rFont val="Times New Roman"/>
        <family val="1"/>
      </rPr>
      <t xml:space="preserve"> IR25a</t>
    </r>
  </si>
  <si>
    <t>Date:14/09/2021</t>
  </si>
  <si>
    <t xml:space="preserve">Hexyl amine </t>
  </si>
  <si>
    <t>Hexyl amine</t>
  </si>
  <si>
    <t>Date:15/09/2021</t>
  </si>
  <si>
    <t>Date:20/09/2021</t>
  </si>
  <si>
    <r>
      <rPr>
        <b/>
        <sz val="11"/>
        <color theme="1"/>
        <rFont val="Times New Roman"/>
        <family val="1"/>
      </rPr>
      <t>Line:</t>
    </r>
    <r>
      <rPr>
        <sz val="11"/>
        <color theme="1"/>
        <rFont val="Times New Roman"/>
        <family val="1"/>
      </rPr>
      <t xml:space="preserve"> Liverpool</t>
    </r>
  </si>
  <si>
    <t>File name:</t>
  </si>
  <si>
    <t>Date:01/10/2021</t>
  </si>
  <si>
    <t xml:space="preserve"> </t>
  </si>
  <si>
    <t>Date: 02/10/2021</t>
  </si>
  <si>
    <t>Compounds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</si>
  <si>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</si>
  <si>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</si>
  <si>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</si>
  <si>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</si>
  <si>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</si>
  <si>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</si>
  <si>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</si>
  <si>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</si>
  <si>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</si>
  <si>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</si>
  <si>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</si>
  <si>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</si>
  <si>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#15</t>
  </si>
  <si>
    <t>#14</t>
  </si>
  <si>
    <t>#13</t>
  </si>
  <si>
    <t>-</t>
  </si>
  <si>
    <t>#16</t>
  </si>
  <si>
    <t>#17</t>
  </si>
  <si>
    <t>Liverpool</t>
  </si>
  <si>
    <t>IR25a</t>
  </si>
  <si>
    <t>Mean</t>
  </si>
  <si>
    <t>SEM</t>
  </si>
  <si>
    <t xml:space="preserve">Triethyl amine </t>
  </si>
  <si>
    <t>Date:07/10/2021</t>
  </si>
  <si>
    <t>Hexyl amine¤</t>
  </si>
  <si>
    <t>#18</t>
  </si>
  <si>
    <t>Date: 07/10/2021</t>
  </si>
  <si>
    <t xml:space="preserve"> Liverpool#3 one dose</t>
  </si>
  <si>
    <t xml:space="preserve"> Liverpool#4 one dose </t>
  </si>
  <si>
    <t xml:space="preserve"> Liverpool#5 one dose </t>
  </si>
  <si>
    <t xml:space="preserve"> Liverpool#5_2 one dose</t>
  </si>
  <si>
    <t xml:space="preserve"> Liverpool#13 one dose</t>
  </si>
  <si>
    <t xml:space="preserve"> Liverpool#14 one dose</t>
  </si>
  <si>
    <t xml:space="preserve"> Liverpool#14_2 one dose</t>
  </si>
  <si>
    <t xml:space="preserve"> Liverpool#14_3 one dose</t>
  </si>
  <si>
    <t xml:space="preserve"> Liverpool#16 one dose</t>
  </si>
  <si>
    <t xml:space="preserve"> Liverpool#16_2 one dose</t>
  </si>
  <si>
    <t xml:space="preserve"> Liverpool#17 one dose</t>
  </si>
  <si>
    <t xml:space="preserve"> Liverpool#18 one dose</t>
  </si>
  <si>
    <t xml:space="preserve"> Liverpool#19 one dose</t>
  </si>
  <si>
    <t xml:space="preserve"> Liverpool#20 one dose</t>
  </si>
  <si>
    <t xml:space="preserve"> Liverpool#23 one dose</t>
  </si>
  <si>
    <t xml:space="preserve"> Liverpool#24 one dose</t>
  </si>
  <si>
    <t xml:space="preserve"> Liverpool#25 one dose</t>
  </si>
  <si>
    <t>Date: 11/10/2021</t>
  </si>
  <si>
    <t>Net resp</t>
  </si>
  <si>
    <t>Net Resp</t>
  </si>
  <si>
    <t>Proportion</t>
  </si>
  <si>
    <t>Total recordings</t>
  </si>
  <si>
    <t>Nb responding neurons</t>
  </si>
  <si>
    <t>non- respondent</t>
  </si>
  <si>
    <t>Respondent</t>
  </si>
  <si>
    <t>Only trace counted using the "100 ms" bin method</t>
  </si>
  <si>
    <t>Previously analysed using the "100 ms" bin method due to high A neuron activity. Now changed to standard method, which results in some deviance from that previously reported</t>
  </si>
  <si>
    <t>Previously analysed using the "100 ms" bin method due to high initial activity of the B neuron. Now changed to standard method, which results in some deviance from that previously reported</t>
  </si>
  <si>
    <t>File name: IR25a_amines2</t>
  </si>
  <si>
    <t>File name: IR25a_amines3</t>
  </si>
  <si>
    <t>File name: IR25a_amines3_2</t>
  </si>
  <si>
    <t>File name: IR25a_amines4</t>
  </si>
  <si>
    <t>File name: IR25a_amines extra</t>
  </si>
  <si>
    <t>File name: IR25a_amines5</t>
  </si>
  <si>
    <t>Date:16/09/2021</t>
  </si>
  <si>
    <t>File name: IR25a_amines5_2</t>
  </si>
  <si>
    <t>File name: IR25a_ one dose</t>
  </si>
  <si>
    <t>File name: IR25a_2 one dose</t>
  </si>
  <si>
    <t>File name: IR25a_3 one dose</t>
  </si>
  <si>
    <t>File name: IR25a_3_2 one dose</t>
  </si>
  <si>
    <t>File name: IR25a_4 one dose</t>
  </si>
  <si>
    <t>File name: #IR25a_5 one dose</t>
  </si>
  <si>
    <t>File name: IR25a_6 one dose</t>
  </si>
  <si>
    <t>File name:IR25a_7 one dose</t>
  </si>
  <si>
    <t>File name: IR25a_7_2 one dose</t>
  </si>
  <si>
    <t>File name:IR25a_14 one dose</t>
  </si>
  <si>
    <t>File name:IR25a_14_2 one dose</t>
  </si>
  <si>
    <t>File name: IR25a_15 one dose</t>
  </si>
  <si>
    <t>File name: IR25a_16 one dose</t>
  </si>
  <si>
    <t>File name: IR25a_17 one dose</t>
  </si>
  <si>
    <t>File name: IR25a_18 one dose</t>
  </si>
  <si>
    <t>File name: IR25a_18_2 one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</si>
</sst>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2" xfId="0" applyFont="1" applyBorder="1"/>
    <xf numFmtId="0" fontId="1" fillId="3" borderId="0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1" fillId="0" borderId="0" xfId="0" applyFont="1" applyFill="1"/>
    <xf numFmtId="0" fontId="1" fillId="0" borderId="0" xfId="0" applyFont="1"/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7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IR25a non-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respondent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1662292213473"/>
          <c:y val="0.308387284922718"/>
          <c:w val="0.769761154855643"/>
          <c:h val="0.6684645669291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IR25a!$Z$5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8C7DB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IR25a!$AB$6:$AB$8</c:f>
                <c:numCache>
                  <c:formatCode>General</c:formatCode>
                  <c:ptCount val="3"/>
                  <c:pt idx="0">
                    <c:v>1.0415253652721044</c:v>
                  </c:pt>
                  <c:pt idx="1">
                    <c:v>1.3400924411640609</c:v>
                  </c:pt>
                  <c:pt idx="2">
                    <c:v>2.1351401662213574</c:v>
                  </c:pt>
                </c:numCache>
              </c:numRef>
            </c:plus>
            <c:minus>
              <c:numRef>
                <c:f>IR25a!$AB$6:$AB$8</c:f>
                <c:numCache>
                  <c:formatCode>General</c:formatCode>
                  <c:ptCount val="3"/>
                  <c:pt idx="0">
                    <c:v>1.0415253652721044</c:v>
                  </c:pt>
                  <c:pt idx="1">
                    <c:v>1.3400924411640609</c:v>
                  </c:pt>
                  <c:pt idx="2">
                    <c:v>2.1351401662213574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IR25a!$G$6:$G$8</c:f>
              <c:strCache>
                <c:ptCount val="3"/>
                <c:pt idx="0">
                  <c:v>Water</c:v>
                </c:pt>
                <c:pt idx="1">
                  <c:v>Triethyl amine</c:v>
                </c:pt>
                <c:pt idx="2">
                  <c:v>Hexyl amine</c:v>
                </c:pt>
              </c:strCache>
            </c:strRef>
          </c:cat>
          <c:val>
            <c:numRef>
              <c:f>IR25a!$Z$6:$Z$8</c:f>
              <c:numCache>
                <c:formatCode>General</c:formatCode>
                <c:ptCount val="3"/>
                <c:pt idx="0">
                  <c:v>4.5555555555555554</c:v>
                </c:pt>
                <c:pt idx="1">
                  <c:v>9.2222222222222214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0-4B06-992E-02BE28217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9978080"/>
        <c:axId val="649977096"/>
      </c:barChart>
      <c:dateAx>
        <c:axId val="6499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096"/>
        <c:crosses val="autoZero"/>
        <c:auto val="0"/>
        <c:lblOffset val="100"/>
        <c:baseTimeUnit val="days"/>
      </c:dateAx>
      <c:valAx>
        <c:axId val="649977096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Spikes.s-1</a:t>
                </a:r>
              </a:p>
            </c:rich>
          </c:tx>
          <c:layout>
            <c:manualLayout>
              <c:xMode val="edge"/>
              <c:yMode val="edge"/>
              <c:x val="0.4937720909886264"/>
              <c:y val="0.15182852143482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IR25a 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respondent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1662292213473"/>
          <c:y val="0.308387284922718"/>
          <c:w val="0.769761154855643"/>
          <c:h val="0.6684645669291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IR25a!$AI$6:$AI$8</c:f>
              <c:strCache>
                <c:ptCount val="3"/>
                <c:pt idx="0">
                  <c:v>10.5</c:v>
                </c:pt>
                <c:pt idx="1">
                  <c:v>85.2</c:v>
                </c:pt>
                <c:pt idx="2">
                  <c:v>128.8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IR25a!$AK$6:$AK$8</c:f>
                <c:numCache>
                  <c:formatCode>General</c:formatCode>
                  <c:ptCount val="3"/>
                  <c:pt idx="0">
                    <c:v>3.4292856398964493</c:v>
                  </c:pt>
                  <c:pt idx="1">
                    <c:v>17.951044537853505</c:v>
                  </c:pt>
                  <c:pt idx="2">
                    <c:v>16.280049139974981</c:v>
                  </c:pt>
                </c:numCache>
              </c:numRef>
            </c:plus>
            <c:minus>
              <c:numRef>
                <c:f>IR25a!$AK$6:$AK$8</c:f>
                <c:numCache>
                  <c:formatCode>General</c:formatCode>
                  <c:ptCount val="3"/>
                  <c:pt idx="0">
                    <c:v>3.4292856398964493</c:v>
                  </c:pt>
                  <c:pt idx="1">
                    <c:v>17.951044537853505</c:v>
                  </c:pt>
                  <c:pt idx="2">
                    <c:v>16.280049139974981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IR25a!$G$6:$G$8</c:f>
              <c:strCache>
                <c:ptCount val="3"/>
                <c:pt idx="0">
                  <c:v>Water</c:v>
                </c:pt>
                <c:pt idx="1">
                  <c:v>Triethyl amine</c:v>
                </c:pt>
                <c:pt idx="2">
                  <c:v>Hexyl amine</c:v>
                </c:pt>
              </c:strCache>
            </c:strRef>
          </c:cat>
          <c:val>
            <c:numRef>
              <c:f>IR25a!$AI$6:$AI$8</c:f>
              <c:numCache>
                <c:formatCode>General</c:formatCode>
                <c:ptCount val="3"/>
                <c:pt idx="0">
                  <c:v>10.5</c:v>
                </c:pt>
                <c:pt idx="1">
                  <c:v>85.2</c:v>
                </c:pt>
                <c:pt idx="2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0-4EA3-BC9C-86185016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9978080"/>
        <c:axId val="649977096"/>
      </c:barChart>
      <c:dateAx>
        <c:axId val="6499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096"/>
        <c:crosses val="autoZero"/>
        <c:auto val="0"/>
        <c:lblOffset val="100"/>
        <c:baseTimeUnit val="days"/>
      </c:dateAx>
      <c:valAx>
        <c:axId val="64997709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Spikes.s-1</a:t>
                </a:r>
              </a:p>
            </c:rich>
          </c:tx>
          <c:layout>
            <c:manualLayout>
              <c:xMode val="edge"/>
              <c:yMode val="edge"/>
              <c:x val="0.4937720909886264"/>
              <c:y val="0.15182852143482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>
                <a:latin typeface="Times New Roman" panose="02020603050405020304" pitchFamily="18" charset="0"/>
                <a:cs typeface="Times New Roman" panose="02020603050405020304" pitchFamily="18" charset="0"/>
              </a:rPr>
              <a:t>Proportion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3338718555814"/>
          <c:y val="0.18410727028354376"/>
          <c:w val="0.76684434489942288"/>
          <c:h val="0.70465494594280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IR25a!$AM$5:$AN$5</c:f>
              <c:strCache>
                <c:ptCount val="2"/>
                <c:pt idx="0">
                  <c:v>Total recordings</c:v>
                </c:pt>
                <c:pt idx="1">
                  <c:v>Nb responding neurons</c:v>
                </c:pt>
              </c:strCache>
            </c:strRef>
          </c:cat>
          <c:val>
            <c:numRef>
              <c:f>IR25a!$AM$6:$AN$6</c:f>
              <c:numCache>
                <c:formatCode>General</c:formatCode>
                <c:ptCount val="2"/>
                <c:pt idx="0">
                  <c:v>23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5AF-9E95-852F5DD1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99008"/>
        <c:axId val="410798680"/>
      </c:barChart>
      <c:catAx>
        <c:axId val="4107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798680"/>
        <c:crosses val="autoZero"/>
        <c:auto val="1"/>
        <c:lblAlgn val="ctr"/>
        <c:lblOffset val="100"/>
        <c:noMultiLvlLbl val="0"/>
      </c:catAx>
      <c:valAx>
        <c:axId val="410798680"/>
        <c:scaling>
          <c:orientation val="minMax"/>
          <c:max val="23"/>
          <c:min val="0"/>
        </c:scaling>
        <c:delete val="1"/>
        <c:axPos val="l"/>
        <c:numFmt formatCode="General" sourceLinked="0"/>
        <c:majorTickMark val="none"/>
        <c:minorTickMark val="none"/>
        <c:tickLblPos val="nextTo"/>
        <c:crossAx val="4107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Liverpool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1662292213473"/>
          <c:y val="0.308387284922718"/>
          <c:w val="0.769761154855643"/>
          <c:h val="0.6684645669291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Liverpool!$Y$6:$Y$8</c:f>
              <c:strCache>
                <c:ptCount val="3"/>
                <c:pt idx="0">
                  <c:v>5.058823529</c:v>
                </c:pt>
                <c:pt idx="1">
                  <c:v>78.70588235</c:v>
                </c:pt>
                <c:pt idx="2">
                  <c:v>51.88235294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Liverpool!$AA$6:$AA$8</c:f>
                <c:numCache>
                  <c:formatCode>General</c:formatCode>
                  <c:ptCount val="3"/>
                  <c:pt idx="0">
                    <c:v>1.086246194859964</c:v>
                  </c:pt>
                  <c:pt idx="1">
                    <c:v>6.3406744317252972</c:v>
                  </c:pt>
                  <c:pt idx="2">
                    <c:v>3.2515633716508709</c:v>
                  </c:pt>
                </c:numCache>
              </c:numRef>
            </c:plus>
            <c:minus>
              <c:numRef>
                <c:f>Liverpool!$AA$6:$AA$8</c:f>
                <c:numCache>
                  <c:formatCode>General</c:formatCode>
                  <c:ptCount val="3"/>
                  <c:pt idx="0">
                    <c:v>1.086246194859964</c:v>
                  </c:pt>
                  <c:pt idx="1">
                    <c:v>6.3406744317252972</c:v>
                  </c:pt>
                  <c:pt idx="2">
                    <c:v>3.2515633716508709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IR25a!$G$6:$G$8</c:f>
              <c:strCache>
                <c:ptCount val="3"/>
                <c:pt idx="0">
                  <c:v>Water</c:v>
                </c:pt>
                <c:pt idx="1">
                  <c:v>Triethyl amine</c:v>
                </c:pt>
                <c:pt idx="2">
                  <c:v>Hexyl amine</c:v>
                </c:pt>
              </c:strCache>
            </c:strRef>
          </c:cat>
          <c:val>
            <c:numRef>
              <c:f>Liverpool!$Y$6:$Y$8</c:f>
              <c:numCache>
                <c:formatCode>General</c:formatCode>
                <c:ptCount val="3"/>
                <c:pt idx="0">
                  <c:v>5.0588235294117645</c:v>
                </c:pt>
                <c:pt idx="1">
                  <c:v>78.705882352941174</c:v>
                </c:pt>
                <c:pt idx="2">
                  <c:v>51.882352941176471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9-421E-AB3D-C3549C92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9978080"/>
        <c:axId val="649977096"/>
      </c:barChart>
      <c:dateAx>
        <c:axId val="6499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7096"/>
        <c:crosses val="autoZero"/>
        <c:auto val="0"/>
        <c:lblOffset val="100"/>
        <c:baseTimeUnit val="days"/>
      </c:dateAx>
      <c:valAx>
        <c:axId val="6499770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Spikes.s-1</a:t>
                </a:r>
              </a:p>
            </c:rich>
          </c:tx>
          <c:layout>
            <c:manualLayout>
              <c:xMode val="edge"/>
              <c:yMode val="edge"/>
              <c:x val="0.4937720909886264"/>
              <c:y val="0.15182852143482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9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518454</xdr:colOff>
      <xdr:row>10</xdr:row>
      <xdr:rowOff>29309</xdr:rowOff>
    </xdr:from>
    <xdr:to>
      <xdr:col>14</xdr:col>
      <xdr:colOff>169985</xdr:colOff>
      <xdr:row>25</xdr:row>
      <xdr:rowOff>77518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615461</xdr:colOff>
      <xdr:row>10</xdr:row>
      <xdr:rowOff>99646</xdr:rowOff>
    </xdr:from>
    <xdr:to>
      <xdr:col>20</xdr:col>
      <xdr:colOff>266992</xdr:colOff>
      <xdr:row>25</xdr:row>
      <xdr:rowOff>147855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159489</xdr:colOff>
      <xdr:row>9</xdr:row>
      <xdr:rowOff>53163</xdr:rowOff>
    </xdr:from>
    <xdr:to>
      <xdr:col>41</xdr:col>
      <xdr:colOff>225941</xdr:colOff>
      <xdr:row>23</xdr:row>
      <xdr:rowOff>62466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1625599</xdr:colOff>
      <xdr:row>29</xdr:row>
      <xdr:rowOff>90488</xdr:rowOff>
    </xdr:from>
    <xdr:to>
      <xdr:col>10</xdr:col>
      <xdr:colOff>584614</xdr:colOff>
      <xdr:row>44</xdr:row>
      <xdr:rowOff>159212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0"/>
  <sheetViews>
    <sheetView zoomScale="91" zoomScaleNormal="91" workbookViewId="0">
      <selection activeCell="H138" sqref="H138"/>
    </sheetView>
  </sheetViews>
  <sheetFormatPr defaultColWidth="8.83984375" defaultRowHeight="14.1" x14ac:dyDescent="0.5"/>
  <cols>
    <col min="1" max="1" width="25.15625" style="13" bestFit="1" customWidth="1"/>
    <col min="2" max="2" width="18.47265625" style="13" bestFit="1" customWidth="1"/>
    <col min="3" max="3" width="15.68359375" style="13" bestFit="1" customWidth="1"/>
    <col min="4" max="4" width="14.47265625" style="13" bestFit="1" customWidth="1"/>
    <col min="5" max="5" width="11" style="13" bestFit="1" customWidth="1"/>
    <col min="6" max="6" width="8.83984375" style="13"/>
    <col min="7" max="7" width="17.47265625" style="13" bestFit="1" customWidth="1"/>
    <col min="8" max="38" width="8.83984375" style="13"/>
    <col min="39" max="39" width="14.47265625" style="13" bestFit="1" customWidth="1"/>
    <col min="40" max="40" width="20.47265625" style="13" bestFit="1" customWidth="1"/>
    <col min="41" max="41" width="10" style="13" bestFit="1" customWidth="1"/>
    <col min="42" max="16384" width="8.83984375" style="13"/>
  </cols>
  <sheetData>
    <row r="1" spans="1:41" s="10" customFormat="1" x14ac:dyDescent="0.5">
      <c r="A1" s="10" t="s">
        <v>8</v>
      </c>
      <c r="F1" s="17"/>
      <c r="G1" s="17"/>
      <c r="H1" s="17"/>
    </row>
    <row r="2" spans="1:41" x14ac:dyDescent="0.5">
      <c r="B2" s="6"/>
      <c r="C2" s="6"/>
      <c r="D2" s="6"/>
      <c r="E2" s="6"/>
      <c r="F2" s="17"/>
      <c r="G2" s="17"/>
      <c r="H2" s="17"/>
    </row>
    <row r="3" spans="1:41" x14ac:dyDescent="0.5">
      <c r="A3" s="23" t="s">
        <v>75</v>
      </c>
      <c r="B3" s="6" t="s">
        <v>9</v>
      </c>
      <c r="C3" s="6"/>
      <c r="D3" s="6"/>
      <c r="E3" s="6"/>
      <c r="F3" s="16"/>
      <c r="G3" s="17"/>
      <c r="H3" s="17"/>
    </row>
    <row r="4" spans="1:41" ht="14.4" x14ac:dyDescent="0.55000000000000004">
      <c r="A4" s="2" t="s">
        <v>0</v>
      </c>
      <c r="B4" s="3" t="s">
        <v>1</v>
      </c>
      <c r="C4" s="3" t="s">
        <v>2</v>
      </c>
      <c r="D4" s="3" t="s">
        <v>3</v>
      </c>
      <c r="E4" s="22" t="s">
        <v>4</v>
      </c>
      <c r="F4" s="9"/>
      <c r="G4" s="33" t="s">
        <v>39</v>
      </c>
      <c r="H4" s="53" t="s">
        <v>70</v>
      </c>
      <c r="I4" s="54"/>
      <c r="J4" s="54"/>
      <c r="K4" s="54"/>
      <c r="L4" s="54"/>
      <c r="M4" s="54"/>
      <c r="N4" s="54"/>
      <c r="O4" s="54"/>
      <c r="P4" s="54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D4" s="51" t="s">
        <v>71</v>
      </c>
      <c r="AE4" s="52"/>
      <c r="AF4" s="52"/>
      <c r="AG4" s="52"/>
      <c r="AH4" s="52"/>
      <c r="AI4" s="52"/>
      <c r="AJ4" s="52"/>
      <c r="AK4" s="52"/>
      <c r="AL4" s="36"/>
    </row>
    <row r="5" spans="1:41" s="14" customFormat="1" x14ac:dyDescent="0.5">
      <c r="A5" s="8">
        <v>7</v>
      </c>
      <c r="B5" s="14" t="s">
        <v>6</v>
      </c>
      <c r="C5" s="14">
        <v>40</v>
      </c>
      <c r="D5" s="14">
        <v>43</v>
      </c>
      <c r="E5" s="14">
        <f>(D5-C5)*2</f>
        <v>6</v>
      </c>
      <c r="F5" s="17"/>
      <c r="G5" s="3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5" t="s">
        <v>24</v>
      </c>
      <c r="M5" s="25" t="s">
        <v>25</v>
      </c>
      <c r="N5" s="25" t="s">
        <v>26</v>
      </c>
      <c r="O5" s="25" t="s">
        <v>27</v>
      </c>
      <c r="P5" s="25" t="s">
        <v>28</v>
      </c>
      <c r="Q5" s="25" t="s">
        <v>29</v>
      </c>
      <c r="R5" s="25" t="s">
        <v>30</v>
      </c>
      <c r="S5" s="25" t="s">
        <v>31</v>
      </c>
      <c r="T5" s="25" t="s">
        <v>34</v>
      </c>
      <c r="U5" s="25" t="s">
        <v>33</v>
      </c>
      <c r="V5" s="25" t="s">
        <v>32</v>
      </c>
      <c r="W5" s="25" t="s">
        <v>36</v>
      </c>
      <c r="X5" s="25" t="s">
        <v>37</v>
      </c>
      <c r="Y5" s="25" t="s">
        <v>45</v>
      </c>
      <c r="Z5" s="25" t="s">
        <v>40</v>
      </c>
      <c r="AA5" s="25" t="s">
        <v>65</v>
      </c>
      <c r="AB5" s="25" t="s">
        <v>41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24</v>
      </c>
      <c r="AI5" s="25" t="s">
        <v>40</v>
      </c>
      <c r="AJ5" s="25" t="s">
        <v>65</v>
      </c>
      <c r="AK5" s="25" t="s">
        <v>41</v>
      </c>
      <c r="AL5" s="35"/>
      <c r="AM5" s="32" t="s">
        <v>68</v>
      </c>
      <c r="AN5" s="32" t="s">
        <v>69</v>
      </c>
      <c r="AO5" s="32" t="s">
        <v>67</v>
      </c>
    </row>
    <row r="6" spans="1:41" s="14" customFormat="1" x14ac:dyDescent="0.5">
      <c r="A6" s="8">
        <v>6</v>
      </c>
      <c r="B6" s="15" t="s">
        <v>10</v>
      </c>
      <c r="C6" s="10">
        <v>60</v>
      </c>
      <c r="D6" s="10">
        <v>70</v>
      </c>
      <c r="E6" s="10">
        <f>(D6-C6)*2</f>
        <v>20</v>
      </c>
      <c r="F6" s="17"/>
      <c r="G6" s="13" t="s">
        <v>6</v>
      </c>
      <c r="H6" s="24">
        <f>E5</f>
        <v>6</v>
      </c>
      <c r="I6" s="24">
        <f>E23</f>
        <v>4</v>
      </c>
      <c r="J6" s="24">
        <f>E36</f>
        <v>10</v>
      </c>
      <c r="K6" s="24">
        <f>E43</f>
        <v>-6</v>
      </c>
      <c r="L6" s="24">
        <f>E59</f>
        <v>10</v>
      </c>
      <c r="M6" s="24">
        <f>E66</f>
        <v>6</v>
      </c>
      <c r="N6" s="24">
        <f>E73</f>
        <v>6</v>
      </c>
      <c r="O6" s="24">
        <f>E80</f>
        <v>8</v>
      </c>
      <c r="P6" s="24">
        <f>E87</f>
        <v>4</v>
      </c>
      <c r="Q6" s="14">
        <f>E101</f>
        <v>6</v>
      </c>
      <c r="R6" s="14">
        <f>E108</f>
        <v>2</v>
      </c>
      <c r="S6" s="14">
        <f>E115</f>
        <v>2</v>
      </c>
      <c r="T6" s="14">
        <f>E122</f>
        <v>10</v>
      </c>
      <c r="U6" s="14">
        <f>E129</f>
        <v>0</v>
      </c>
      <c r="V6" s="14">
        <f>E136</f>
        <v>4</v>
      </c>
      <c r="W6" s="14">
        <f>E143</f>
        <v>0</v>
      </c>
      <c r="X6" s="14">
        <f>E151</f>
        <v>0</v>
      </c>
      <c r="Y6" s="14">
        <f>E158</f>
        <v>10</v>
      </c>
      <c r="Z6" s="14">
        <f>AVERAGE(H6:Y6)</f>
        <v>4.5555555555555554</v>
      </c>
      <c r="AA6" s="29" t="s">
        <v>35</v>
      </c>
      <c r="AB6" s="14">
        <f>STDEVA(H6:X6)/SQRT(COUNT(H6:X6))</f>
        <v>1.0415253652721044</v>
      </c>
      <c r="AD6" s="24">
        <f>E12</f>
        <v>20</v>
      </c>
      <c r="AE6" s="24">
        <f>E18</f>
        <v>16</v>
      </c>
      <c r="AF6" s="24">
        <f>E51</f>
        <v>4</v>
      </c>
      <c r="AG6" s="24">
        <f>E94</f>
        <v>2</v>
      </c>
      <c r="AH6" s="24">
        <f>E30</f>
        <v>10</v>
      </c>
      <c r="AI6" s="14">
        <f>AVERAGE(AD6:AG6)</f>
        <v>10.5</v>
      </c>
      <c r="AJ6" s="14" t="s">
        <v>35</v>
      </c>
      <c r="AK6" s="14">
        <f>STDEVA(AD6:AH6)/SQRT(COUNT(AD6:AH6))</f>
        <v>3.4292856398964493</v>
      </c>
      <c r="AM6" s="29">
        <v>23</v>
      </c>
      <c r="AN6" s="29">
        <v>5</v>
      </c>
      <c r="AO6" s="37">
        <f>AN6/AM6</f>
        <v>0.21739130434782608</v>
      </c>
    </row>
    <row r="7" spans="1:41" s="14" customFormat="1" x14ac:dyDescent="0.5">
      <c r="A7" s="8">
        <v>11</v>
      </c>
      <c r="B7" s="15" t="s">
        <v>42</v>
      </c>
      <c r="C7" s="10">
        <v>60</v>
      </c>
      <c r="D7" s="10">
        <v>65</v>
      </c>
      <c r="E7" s="10">
        <f t="shared" ref="E7" si="0">(D7-C7)*2</f>
        <v>10</v>
      </c>
      <c r="F7" s="17"/>
      <c r="G7" s="15" t="s">
        <v>5</v>
      </c>
      <c r="H7" s="29">
        <f>E7</f>
        <v>10</v>
      </c>
      <c r="I7" s="24">
        <f>E24</f>
        <v>2</v>
      </c>
      <c r="J7" s="24">
        <f>E37</f>
        <v>22</v>
      </c>
      <c r="K7" s="24">
        <f>E44</f>
        <v>12</v>
      </c>
      <c r="L7" s="24">
        <f>E61</f>
        <v>6</v>
      </c>
      <c r="M7" s="24">
        <f>E68</f>
        <v>20</v>
      </c>
      <c r="N7" s="24">
        <f>E75</f>
        <v>12</v>
      </c>
      <c r="O7" s="24">
        <f>E82</f>
        <v>10</v>
      </c>
      <c r="P7" s="29">
        <f>E89</f>
        <v>4</v>
      </c>
      <c r="Q7" s="14">
        <f>E103</f>
        <v>10</v>
      </c>
      <c r="R7" s="14">
        <f>E110</f>
        <v>6</v>
      </c>
      <c r="S7" s="14">
        <f>E117</f>
        <v>10</v>
      </c>
      <c r="T7" s="14">
        <f>E124</f>
        <v>10</v>
      </c>
      <c r="U7" s="14">
        <f>E131</f>
        <v>10</v>
      </c>
      <c r="V7" s="14">
        <f>E138</f>
        <v>6</v>
      </c>
      <c r="W7" s="14">
        <f>E145</f>
        <v>2</v>
      </c>
      <c r="X7" s="14">
        <f>E153</f>
        <v>4</v>
      </c>
      <c r="Y7" s="14">
        <f>E160</f>
        <v>10</v>
      </c>
      <c r="Z7" s="14">
        <f>AVERAGE(H7:Y7)</f>
        <v>9.2222222222222214</v>
      </c>
      <c r="AA7" s="14">
        <f>Z7-Z6</f>
        <v>4.6666666666666661</v>
      </c>
      <c r="AB7" s="14">
        <f>STDEVA(H7:X7)/SQRT(COUNT(H7:X7))</f>
        <v>1.3400924411640609</v>
      </c>
      <c r="AD7" s="34">
        <f>E13</f>
        <v>80</v>
      </c>
      <c r="AE7" s="34">
        <f>E19</f>
        <v>60</v>
      </c>
      <c r="AF7" s="34">
        <v>144</v>
      </c>
      <c r="AG7" s="34">
        <f>E96</f>
        <v>102</v>
      </c>
      <c r="AH7" s="34">
        <f>E31</f>
        <v>40</v>
      </c>
      <c r="AI7" s="14">
        <f>AVERAGE(AD7:AH7)</f>
        <v>85.2</v>
      </c>
      <c r="AJ7" s="14">
        <f>AI7-AI6</f>
        <v>74.7</v>
      </c>
      <c r="AK7" s="14">
        <f>STDEVA(AD7:AH7)/SQRT(COUNT(AD7:AH7))</f>
        <v>17.951044537853505</v>
      </c>
    </row>
    <row r="8" spans="1:41" x14ac:dyDescent="0.5">
      <c r="F8" s="17"/>
      <c r="G8" s="5" t="s">
        <v>11</v>
      </c>
      <c r="H8" s="29">
        <f>E6</f>
        <v>20</v>
      </c>
      <c r="I8" s="24">
        <f>E25</f>
        <v>4</v>
      </c>
      <c r="J8" s="24">
        <f>E38</f>
        <v>28</v>
      </c>
      <c r="K8" s="24">
        <f>E45</f>
        <v>22</v>
      </c>
      <c r="L8" s="24">
        <f>E60</f>
        <v>2</v>
      </c>
      <c r="M8" s="24">
        <f>E67</f>
        <v>2</v>
      </c>
      <c r="N8" s="24">
        <f>E74</f>
        <v>10</v>
      </c>
      <c r="O8" s="24">
        <f>E81</f>
        <v>20</v>
      </c>
      <c r="P8" s="29">
        <f>E88</f>
        <v>2</v>
      </c>
      <c r="Q8" s="13">
        <f>E102</f>
        <v>10</v>
      </c>
      <c r="R8" s="13">
        <f>E109</f>
        <v>8</v>
      </c>
      <c r="S8" s="13">
        <f>E116</f>
        <v>6</v>
      </c>
      <c r="T8" s="13">
        <f>E123</f>
        <v>20</v>
      </c>
      <c r="U8" s="13">
        <f>E130</f>
        <v>10</v>
      </c>
      <c r="V8" s="13">
        <f>E137</f>
        <v>6</v>
      </c>
      <c r="W8" s="13">
        <f>E144</f>
        <v>-2</v>
      </c>
      <c r="X8" s="13">
        <f>E152</f>
        <v>2</v>
      </c>
      <c r="Y8" s="13">
        <f>E159</f>
        <v>10</v>
      </c>
      <c r="Z8" s="14">
        <f>AVERAGE(H8:Y8)</f>
        <v>10</v>
      </c>
      <c r="AA8" s="14">
        <f>Z8-Z6</f>
        <v>5.4444444444444446</v>
      </c>
      <c r="AB8" s="14">
        <f>STDEVA(H8:X8)/SQRT(COUNT(H8:X8))</f>
        <v>2.1351401662213574</v>
      </c>
      <c r="AD8" s="34">
        <f>E14</f>
        <v>100</v>
      </c>
      <c r="AE8" s="34">
        <f>E20</f>
        <v>122</v>
      </c>
      <c r="AF8" s="34">
        <v>192</v>
      </c>
      <c r="AG8" s="34">
        <f>E95</f>
        <v>120</v>
      </c>
      <c r="AH8" s="34">
        <f>E32</f>
        <v>110</v>
      </c>
      <c r="AI8" s="14">
        <f>AVERAGE(AD8:AH8)</f>
        <v>128.80000000000001</v>
      </c>
      <c r="AJ8" s="14">
        <f>AI8-AI6</f>
        <v>118.30000000000001</v>
      </c>
      <c r="AK8" s="14">
        <f>STDEVA(AD8:AH8)/SQRT(COUNT(AD8:AH8))</f>
        <v>16.280049139974981</v>
      </c>
      <c r="AL8" s="14"/>
    </row>
    <row r="9" spans="1:41" x14ac:dyDescent="0.5">
      <c r="B9" s="6"/>
      <c r="C9" s="6"/>
      <c r="D9" s="6"/>
      <c r="E9" s="6"/>
      <c r="F9" s="17"/>
      <c r="G9" s="17"/>
      <c r="H9" s="17"/>
    </row>
    <row r="10" spans="1:41" x14ac:dyDescent="0.5">
      <c r="A10" s="23" t="s">
        <v>76</v>
      </c>
      <c r="B10" s="6" t="s">
        <v>9</v>
      </c>
      <c r="C10" s="6"/>
      <c r="D10" s="6"/>
      <c r="E10" s="6"/>
      <c r="F10" s="17"/>
      <c r="G10" s="17"/>
      <c r="H10" s="17"/>
    </row>
    <row r="11" spans="1:41" x14ac:dyDescent="0.5">
      <c r="A11" s="2" t="s">
        <v>0</v>
      </c>
      <c r="B11" s="3" t="s">
        <v>1</v>
      </c>
      <c r="C11" s="3" t="s">
        <v>2</v>
      </c>
      <c r="D11" s="3" t="s">
        <v>3</v>
      </c>
      <c r="E11" s="22" t="s">
        <v>4</v>
      </c>
      <c r="F11" s="16"/>
      <c r="G11" s="17"/>
      <c r="H11" s="17"/>
      <c r="I11" s="6"/>
    </row>
    <row r="12" spans="1:41" x14ac:dyDescent="0.5">
      <c r="A12" s="4">
        <v>1</v>
      </c>
      <c r="B12" s="5" t="s">
        <v>6</v>
      </c>
      <c r="C12" s="6">
        <v>25</v>
      </c>
      <c r="D12" s="6">
        <v>35</v>
      </c>
      <c r="E12" s="6">
        <f>(D12-C12)*2</f>
        <v>20</v>
      </c>
      <c r="F12" s="20"/>
      <c r="G12" s="16"/>
      <c r="H12" s="16"/>
      <c r="I12" s="6"/>
    </row>
    <row r="13" spans="1:41" x14ac:dyDescent="0.5">
      <c r="A13" s="8">
        <v>12</v>
      </c>
      <c r="B13" s="15" t="s">
        <v>42</v>
      </c>
      <c r="C13" s="10">
        <v>20</v>
      </c>
      <c r="D13" s="10">
        <v>60</v>
      </c>
      <c r="E13" s="30">
        <f t="shared" ref="E13:E14" si="1">(D13-C13)*2</f>
        <v>80</v>
      </c>
      <c r="F13" s="18"/>
      <c r="G13" s="19"/>
      <c r="H13" s="17"/>
      <c r="I13" s="6"/>
    </row>
    <row r="14" spans="1:41" x14ac:dyDescent="0.5">
      <c r="A14" s="8">
        <v>13</v>
      </c>
      <c r="B14" s="15" t="s">
        <v>11</v>
      </c>
      <c r="C14" s="10">
        <v>20</v>
      </c>
      <c r="D14" s="10">
        <v>70</v>
      </c>
      <c r="E14" s="30">
        <f t="shared" si="1"/>
        <v>100</v>
      </c>
      <c r="F14" s="18"/>
      <c r="G14" s="19"/>
      <c r="H14" s="17"/>
      <c r="I14" s="6"/>
    </row>
    <row r="15" spans="1:41" x14ac:dyDescent="0.5">
      <c r="A15" s="8"/>
      <c r="B15" s="15"/>
      <c r="C15" s="10"/>
      <c r="D15" s="10"/>
      <c r="E15" s="10"/>
      <c r="F15" s="18"/>
      <c r="G15" s="19"/>
      <c r="H15" s="17"/>
      <c r="I15" s="6"/>
    </row>
    <row r="16" spans="1:41" x14ac:dyDescent="0.5">
      <c r="A16" s="23" t="s">
        <v>77</v>
      </c>
      <c r="B16" s="6" t="s">
        <v>9</v>
      </c>
      <c r="C16" s="6"/>
      <c r="D16" s="6"/>
      <c r="E16" s="6"/>
      <c r="F16" s="18"/>
      <c r="G16" s="19"/>
      <c r="H16" s="17"/>
      <c r="I16" s="6"/>
    </row>
    <row r="17" spans="1:9" x14ac:dyDescent="0.5">
      <c r="A17" s="2" t="s">
        <v>0</v>
      </c>
      <c r="B17" s="3" t="s">
        <v>1</v>
      </c>
      <c r="C17" s="3" t="s">
        <v>2</v>
      </c>
      <c r="D17" s="3" t="s">
        <v>3</v>
      </c>
      <c r="E17" s="22" t="s">
        <v>4</v>
      </c>
      <c r="F17" s="18"/>
    </row>
    <row r="18" spans="1:9" x14ac:dyDescent="0.5">
      <c r="A18" s="24">
        <v>19</v>
      </c>
      <c r="B18" s="13" t="s">
        <v>7</v>
      </c>
      <c r="C18" s="13">
        <v>18</v>
      </c>
      <c r="D18" s="13">
        <v>26</v>
      </c>
      <c r="E18" s="10">
        <f>(D18-C18)*2</f>
        <v>16</v>
      </c>
      <c r="F18" s="18"/>
      <c r="G18" s="19"/>
      <c r="H18" s="17"/>
      <c r="I18" s="6"/>
    </row>
    <row r="19" spans="1:9" x14ac:dyDescent="0.5">
      <c r="A19" s="8">
        <v>24</v>
      </c>
      <c r="B19" s="15" t="s">
        <v>42</v>
      </c>
      <c r="C19" s="10">
        <v>11</v>
      </c>
      <c r="D19" s="10">
        <v>41</v>
      </c>
      <c r="E19" s="30">
        <f>(D19-C19)*2</f>
        <v>60</v>
      </c>
      <c r="F19" s="18"/>
      <c r="G19" s="19"/>
      <c r="H19" s="17"/>
      <c r="I19" s="6"/>
    </row>
    <row r="20" spans="1:9" x14ac:dyDescent="0.5">
      <c r="A20" s="8">
        <v>18</v>
      </c>
      <c r="B20" s="15" t="s">
        <v>10</v>
      </c>
      <c r="C20" s="10">
        <v>9</v>
      </c>
      <c r="D20" s="10">
        <v>70</v>
      </c>
      <c r="E20" s="30">
        <f>(D20-C20)*2</f>
        <v>122</v>
      </c>
      <c r="F20" s="18"/>
      <c r="G20" s="19"/>
      <c r="H20" s="17"/>
      <c r="I20" s="6"/>
    </row>
    <row r="21" spans="1:9" x14ac:dyDescent="0.5">
      <c r="A21" s="23" t="s">
        <v>78</v>
      </c>
      <c r="B21" s="6" t="s">
        <v>12</v>
      </c>
      <c r="C21" s="6"/>
      <c r="D21" s="6"/>
      <c r="E21" s="6"/>
      <c r="F21" s="18"/>
      <c r="G21" s="19"/>
      <c r="H21" s="17"/>
      <c r="I21" s="6"/>
    </row>
    <row r="22" spans="1:9" x14ac:dyDescent="0.5">
      <c r="A22" s="2" t="s">
        <v>0</v>
      </c>
      <c r="B22" s="3" t="s">
        <v>1</v>
      </c>
      <c r="C22" s="3" t="s">
        <v>2</v>
      </c>
      <c r="D22" s="3" t="s">
        <v>3</v>
      </c>
      <c r="E22" s="22" t="s">
        <v>4</v>
      </c>
      <c r="F22" s="18"/>
      <c r="G22" s="19"/>
      <c r="H22" s="17"/>
      <c r="I22" s="6"/>
    </row>
    <row r="23" spans="1:9" x14ac:dyDescent="0.5">
      <c r="A23" s="24">
        <v>1</v>
      </c>
      <c r="B23" s="13" t="s">
        <v>7</v>
      </c>
      <c r="C23" s="13">
        <v>4</v>
      </c>
      <c r="D23" s="13">
        <v>6</v>
      </c>
      <c r="E23" s="13">
        <f>(D23-C23)*2</f>
        <v>4</v>
      </c>
      <c r="F23" s="17"/>
      <c r="G23" s="17"/>
      <c r="H23" s="17"/>
    </row>
    <row r="24" spans="1:9" x14ac:dyDescent="0.5">
      <c r="A24" s="8">
        <v>6</v>
      </c>
      <c r="B24" s="15" t="s">
        <v>42</v>
      </c>
      <c r="C24" s="10">
        <v>10</v>
      </c>
      <c r="D24" s="10">
        <v>11</v>
      </c>
      <c r="E24" s="10">
        <f t="shared" ref="E24:E25" si="2">(D24-C24)*2</f>
        <v>2</v>
      </c>
      <c r="F24" s="17"/>
      <c r="G24" s="17"/>
      <c r="H24" s="17"/>
    </row>
    <row r="25" spans="1:9" x14ac:dyDescent="0.5">
      <c r="A25" s="8">
        <v>11</v>
      </c>
      <c r="B25" s="15" t="s">
        <v>10</v>
      </c>
      <c r="C25" s="10">
        <v>7</v>
      </c>
      <c r="D25" s="10">
        <v>9</v>
      </c>
      <c r="E25" s="10">
        <f t="shared" si="2"/>
        <v>4</v>
      </c>
      <c r="F25" s="17"/>
      <c r="G25" s="17"/>
      <c r="H25" s="17"/>
    </row>
    <row r="26" spans="1:9" x14ac:dyDescent="0.5">
      <c r="A26" s="8"/>
      <c r="F26" s="17"/>
      <c r="G26" s="17"/>
      <c r="H26" s="17"/>
    </row>
    <row r="27" spans="1:9" x14ac:dyDescent="0.5">
      <c r="A27" s="23" t="s">
        <v>79</v>
      </c>
      <c r="B27" s="6"/>
      <c r="C27" s="6"/>
      <c r="D27" s="6"/>
      <c r="E27" s="6"/>
      <c r="F27" s="17"/>
      <c r="G27" s="17"/>
      <c r="H27" s="17"/>
    </row>
    <row r="28" spans="1:9" x14ac:dyDescent="0.5">
      <c r="A28" s="7"/>
      <c r="B28" s="6" t="s">
        <v>12</v>
      </c>
      <c r="C28" s="6"/>
      <c r="D28" s="6"/>
      <c r="E28" s="6"/>
      <c r="F28" s="17"/>
      <c r="G28" s="17"/>
      <c r="H28" s="17"/>
    </row>
    <row r="29" spans="1:9" x14ac:dyDescent="0.5">
      <c r="A29" s="2" t="s">
        <v>0</v>
      </c>
      <c r="B29" s="3" t="s">
        <v>1</v>
      </c>
      <c r="C29" s="3" t="s">
        <v>2</v>
      </c>
      <c r="D29" s="3" t="s">
        <v>3</v>
      </c>
      <c r="E29" s="22" t="s">
        <v>4</v>
      </c>
      <c r="F29" s="17"/>
      <c r="G29" s="17"/>
      <c r="H29" s="17"/>
    </row>
    <row r="30" spans="1:9" x14ac:dyDescent="0.5">
      <c r="A30" s="24">
        <v>1</v>
      </c>
      <c r="B30" s="13" t="s">
        <v>7</v>
      </c>
      <c r="C30" s="13">
        <v>55</v>
      </c>
      <c r="D30" s="13">
        <v>60</v>
      </c>
      <c r="E30" s="13">
        <f>(D30-C30)*2</f>
        <v>10</v>
      </c>
      <c r="F30" s="17"/>
      <c r="G30" s="17"/>
      <c r="H30" s="17"/>
    </row>
    <row r="31" spans="1:9" x14ac:dyDescent="0.5">
      <c r="A31" s="8">
        <v>6</v>
      </c>
      <c r="B31" s="15" t="s">
        <v>5</v>
      </c>
      <c r="C31" s="10">
        <v>65</v>
      </c>
      <c r="D31" s="10">
        <v>85</v>
      </c>
      <c r="E31" s="30">
        <f t="shared" ref="E31:E32" si="3">(D31-C31)*2</f>
        <v>40</v>
      </c>
      <c r="F31" s="17"/>
      <c r="G31" s="17"/>
      <c r="H31" s="17"/>
    </row>
    <row r="32" spans="1:9" x14ac:dyDescent="0.5">
      <c r="A32" s="11">
        <v>9</v>
      </c>
      <c r="B32" s="12" t="s">
        <v>11</v>
      </c>
      <c r="C32" s="12">
        <v>40</v>
      </c>
      <c r="D32" s="12">
        <v>95</v>
      </c>
      <c r="E32" s="30">
        <f t="shared" si="3"/>
        <v>110</v>
      </c>
      <c r="F32" s="17"/>
      <c r="G32" s="17"/>
      <c r="H32" s="17"/>
    </row>
    <row r="33" spans="1:11" x14ac:dyDescent="0.5">
      <c r="A33" s="23" t="s">
        <v>80</v>
      </c>
      <c r="B33" s="6"/>
      <c r="C33" s="6"/>
      <c r="D33" s="6"/>
      <c r="E33" s="6"/>
      <c r="F33" s="17"/>
      <c r="G33" s="17"/>
      <c r="H33" s="17"/>
    </row>
    <row r="34" spans="1:11" x14ac:dyDescent="0.5">
      <c r="A34" s="7"/>
      <c r="B34" s="6" t="s">
        <v>81</v>
      </c>
      <c r="C34" s="6"/>
      <c r="D34" s="6"/>
      <c r="E34" s="6"/>
      <c r="F34" s="17"/>
      <c r="G34" s="17"/>
      <c r="H34" s="17"/>
    </row>
    <row r="35" spans="1:11" x14ac:dyDescent="0.5">
      <c r="A35" s="2" t="s">
        <v>0</v>
      </c>
      <c r="B35" s="3" t="s">
        <v>1</v>
      </c>
      <c r="C35" s="3" t="s">
        <v>2</v>
      </c>
      <c r="D35" s="3" t="s">
        <v>3</v>
      </c>
      <c r="E35" s="22" t="s">
        <v>4</v>
      </c>
      <c r="F35" s="16"/>
      <c r="G35" s="17"/>
      <c r="H35" s="17"/>
    </row>
    <row r="36" spans="1:11" x14ac:dyDescent="0.5">
      <c r="A36" s="24">
        <v>1</v>
      </c>
      <c r="B36" s="13" t="s">
        <v>7</v>
      </c>
      <c r="C36" s="13">
        <v>40</v>
      </c>
      <c r="D36" s="13">
        <v>45</v>
      </c>
      <c r="E36" s="13">
        <f>(D36-C36)*2</f>
        <v>10</v>
      </c>
      <c r="F36" s="20"/>
      <c r="G36" s="16"/>
      <c r="H36" s="16"/>
    </row>
    <row r="37" spans="1:11" x14ac:dyDescent="0.5">
      <c r="A37" s="8">
        <v>5</v>
      </c>
      <c r="B37" s="15" t="s">
        <v>5</v>
      </c>
      <c r="C37" s="10">
        <v>35</v>
      </c>
      <c r="D37" s="10">
        <v>46</v>
      </c>
      <c r="E37" s="10">
        <f t="shared" ref="E37:E38" si="4">(D37-C37)*2</f>
        <v>22</v>
      </c>
      <c r="F37" s="18"/>
      <c r="G37" s="19"/>
      <c r="H37" s="17"/>
      <c r="K37" s="13" t="s">
        <v>17</v>
      </c>
    </row>
    <row r="38" spans="1:11" x14ac:dyDescent="0.5">
      <c r="A38" s="24">
        <v>10</v>
      </c>
      <c r="B38" s="13" t="s">
        <v>11</v>
      </c>
      <c r="C38" s="13">
        <v>21</v>
      </c>
      <c r="D38" s="13">
        <v>35</v>
      </c>
      <c r="E38" s="10">
        <f t="shared" si="4"/>
        <v>28</v>
      </c>
    </row>
    <row r="40" spans="1:11" x14ac:dyDescent="0.5">
      <c r="A40" s="23" t="s">
        <v>82</v>
      </c>
      <c r="B40" s="6"/>
      <c r="C40" s="10"/>
      <c r="D40" s="6"/>
      <c r="E40" s="6"/>
    </row>
    <row r="41" spans="1:11" x14ac:dyDescent="0.5">
      <c r="A41" s="7"/>
      <c r="B41" s="6" t="s">
        <v>13</v>
      </c>
      <c r="C41" s="6"/>
      <c r="D41" s="6"/>
      <c r="E41" s="6"/>
    </row>
    <row r="42" spans="1:11" x14ac:dyDescent="0.5">
      <c r="A42" s="2" t="s">
        <v>0</v>
      </c>
      <c r="B42" s="3" t="s">
        <v>1</v>
      </c>
      <c r="C42" s="3" t="s">
        <v>2</v>
      </c>
      <c r="D42" s="3" t="s">
        <v>3</v>
      </c>
      <c r="E42" s="22" t="s">
        <v>4</v>
      </c>
    </row>
    <row r="43" spans="1:11" x14ac:dyDescent="0.5">
      <c r="A43" s="24">
        <v>5</v>
      </c>
      <c r="B43" s="13" t="s">
        <v>7</v>
      </c>
      <c r="C43" s="13">
        <v>70</v>
      </c>
      <c r="D43" s="13">
        <v>67</v>
      </c>
      <c r="E43" s="13">
        <f>(D43-C43)*2</f>
        <v>-6</v>
      </c>
    </row>
    <row r="44" spans="1:11" x14ac:dyDescent="0.5">
      <c r="A44" s="8">
        <v>4</v>
      </c>
      <c r="B44" s="15" t="s">
        <v>42</v>
      </c>
      <c r="C44" s="17">
        <v>68</v>
      </c>
      <c r="D44" s="10">
        <v>74</v>
      </c>
      <c r="E44" s="10">
        <f t="shared" ref="E44:E45" si="5">(D44-C44)*2</f>
        <v>12</v>
      </c>
    </row>
    <row r="45" spans="1:11" x14ac:dyDescent="0.5">
      <c r="A45" s="24">
        <v>10</v>
      </c>
      <c r="B45" s="13" t="s">
        <v>11</v>
      </c>
      <c r="C45" s="13">
        <v>52</v>
      </c>
      <c r="D45" s="13">
        <v>63</v>
      </c>
      <c r="E45" s="10">
        <f t="shared" si="5"/>
        <v>22</v>
      </c>
    </row>
    <row r="48" spans="1:11" x14ac:dyDescent="0.5">
      <c r="A48" s="23" t="s">
        <v>83</v>
      </c>
      <c r="B48" s="6"/>
      <c r="C48" s="6"/>
      <c r="D48" s="6"/>
      <c r="E48" s="6"/>
    </row>
    <row r="49" spans="1:5" x14ac:dyDescent="0.5">
      <c r="A49" s="7"/>
      <c r="B49" s="6" t="s">
        <v>16</v>
      </c>
      <c r="C49" s="6"/>
      <c r="D49" s="6"/>
      <c r="E49" s="6"/>
    </row>
    <row r="50" spans="1:5" x14ac:dyDescent="0.5">
      <c r="A50" s="2" t="s">
        <v>0</v>
      </c>
      <c r="B50" s="3" t="s">
        <v>1</v>
      </c>
      <c r="C50" s="3" t="s">
        <v>2</v>
      </c>
      <c r="D50" s="3" t="s">
        <v>3</v>
      </c>
      <c r="E50" s="22" t="s">
        <v>4</v>
      </c>
    </row>
    <row r="51" spans="1:5" x14ac:dyDescent="0.5">
      <c r="A51" s="24">
        <v>2</v>
      </c>
      <c r="B51" s="13" t="s">
        <v>7</v>
      </c>
      <c r="C51" s="13">
        <v>7</v>
      </c>
      <c r="D51" s="13">
        <v>9</v>
      </c>
      <c r="E51" s="31">
        <f>(D51-C51)*2</f>
        <v>4</v>
      </c>
    </row>
    <row r="52" spans="1:5" x14ac:dyDescent="0.5">
      <c r="A52" s="8">
        <v>3</v>
      </c>
      <c r="B52" s="13" t="s">
        <v>11</v>
      </c>
      <c r="C52" s="17">
        <v>9</v>
      </c>
      <c r="D52" s="10">
        <v>105</v>
      </c>
      <c r="E52" s="30">
        <f t="shared" ref="E52:E53" si="6">(D52-C52)*2</f>
        <v>192</v>
      </c>
    </row>
    <row r="53" spans="1:5" x14ac:dyDescent="0.5">
      <c r="A53" s="24">
        <v>5</v>
      </c>
      <c r="B53" s="15" t="s">
        <v>42</v>
      </c>
      <c r="C53" s="13">
        <v>8</v>
      </c>
      <c r="D53" s="13">
        <v>80</v>
      </c>
      <c r="E53" s="30">
        <f t="shared" si="6"/>
        <v>144</v>
      </c>
    </row>
    <row r="54" spans="1:5" x14ac:dyDescent="0.5">
      <c r="A54" s="24"/>
    </row>
    <row r="56" spans="1:5" x14ac:dyDescent="0.5">
      <c r="A56" s="23" t="s">
        <v>84</v>
      </c>
      <c r="B56" s="6"/>
      <c r="C56" s="6"/>
      <c r="D56" s="6"/>
      <c r="E56" s="6"/>
    </row>
    <row r="57" spans="1:5" x14ac:dyDescent="0.5">
      <c r="A57" s="7"/>
      <c r="B57" s="6" t="s">
        <v>16</v>
      </c>
      <c r="C57" s="6"/>
      <c r="D57" s="6"/>
      <c r="E57" s="6"/>
    </row>
    <row r="58" spans="1:5" x14ac:dyDescent="0.5">
      <c r="A58" s="2" t="s">
        <v>0</v>
      </c>
      <c r="B58" s="3" t="s">
        <v>1</v>
      </c>
      <c r="C58" s="3" t="s">
        <v>2</v>
      </c>
      <c r="D58" s="3" t="s">
        <v>3</v>
      </c>
      <c r="E58" s="22" t="s">
        <v>4</v>
      </c>
    </row>
    <row r="59" spans="1:5" x14ac:dyDescent="0.5">
      <c r="A59" s="24">
        <v>8</v>
      </c>
      <c r="B59" s="13" t="s">
        <v>7</v>
      </c>
      <c r="C59" s="13">
        <v>9</v>
      </c>
      <c r="D59" s="13">
        <v>14</v>
      </c>
      <c r="E59" s="13">
        <f>(D59-C59)*2</f>
        <v>10</v>
      </c>
    </row>
    <row r="60" spans="1:5" x14ac:dyDescent="0.5">
      <c r="A60" s="8">
        <v>11</v>
      </c>
      <c r="B60" s="13" t="s">
        <v>11</v>
      </c>
      <c r="C60" s="17">
        <v>12</v>
      </c>
      <c r="D60" s="10">
        <v>13</v>
      </c>
      <c r="E60" s="10">
        <f t="shared" ref="E60:E61" si="7">(D60-C60)*2</f>
        <v>2</v>
      </c>
    </row>
    <row r="61" spans="1:5" x14ac:dyDescent="0.5">
      <c r="A61" s="24">
        <v>10</v>
      </c>
      <c r="B61" s="15" t="s">
        <v>42</v>
      </c>
      <c r="C61" s="13">
        <v>10</v>
      </c>
      <c r="D61" s="13">
        <v>13</v>
      </c>
      <c r="E61" s="10">
        <f t="shared" si="7"/>
        <v>6</v>
      </c>
    </row>
    <row r="63" spans="1:5" x14ac:dyDescent="0.5">
      <c r="A63" s="23" t="s">
        <v>85</v>
      </c>
      <c r="B63" s="6"/>
      <c r="C63" s="6"/>
      <c r="D63" s="6"/>
      <c r="E63" s="6"/>
    </row>
    <row r="64" spans="1:5" x14ac:dyDescent="0.5">
      <c r="A64" s="7"/>
      <c r="B64" s="6" t="s">
        <v>16</v>
      </c>
      <c r="C64" s="6"/>
      <c r="D64" s="6"/>
      <c r="E64" s="6"/>
    </row>
    <row r="65" spans="1:18" x14ac:dyDescent="0.5">
      <c r="A65" s="2" t="s">
        <v>0</v>
      </c>
      <c r="B65" s="3" t="s">
        <v>1</v>
      </c>
      <c r="C65" s="3" t="s">
        <v>2</v>
      </c>
      <c r="D65" s="3" t="s">
        <v>3</v>
      </c>
      <c r="E65" s="22" t="s">
        <v>4</v>
      </c>
    </row>
    <row r="66" spans="1:18" x14ac:dyDescent="0.5">
      <c r="A66" s="24">
        <v>1</v>
      </c>
      <c r="B66" s="13" t="s">
        <v>7</v>
      </c>
      <c r="C66" s="13">
        <v>9</v>
      </c>
      <c r="D66" s="13">
        <v>12</v>
      </c>
      <c r="E66" s="13">
        <f>(D66-C66)*2</f>
        <v>6</v>
      </c>
      <c r="I66" s="24"/>
      <c r="J66" s="24"/>
      <c r="K66" s="24"/>
      <c r="L66" s="14"/>
      <c r="M66" s="14"/>
      <c r="N66" s="14"/>
      <c r="O66" s="14"/>
      <c r="P66" s="14"/>
      <c r="Q66" s="14"/>
      <c r="R66" s="14"/>
    </row>
    <row r="67" spans="1:18" x14ac:dyDescent="0.5">
      <c r="A67" s="8">
        <v>5</v>
      </c>
      <c r="B67" s="13" t="s">
        <v>11</v>
      </c>
      <c r="C67" s="17">
        <v>8</v>
      </c>
      <c r="D67" s="10">
        <v>9</v>
      </c>
      <c r="E67" s="10">
        <f t="shared" ref="E67:E68" si="8">(D67-C67)*2</f>
        <v>2</v>
      </c>
      <c r="I67" s="24"/>
      <c r="J67" s="29"/>
      <c r="K67" s="29"/>
      <c r="L67" s="14"/>
      <c r="M67" s="14"/>
      <c r="N67" s="14"/>
      <c r="O67" s="14"/>
      <c r="P67" s="14"/>
      <c r="Q67" s="14"/>
      <c r="R67" s="14"/>
    </row>
    <row r="68" spans="1:18" x14ac:dyDescent="0.5">
      <c r="A68" s="24">
        <v>2</v>
      </c>
      <c r="B68" s="15" t="s">
        <v>42</v>
      </c>
      <c r="C68" s="13">
        <v>8</v>
      </c>
      <c r="D68" s="13">
        <v>18</v>
      </c>
      <c r="E68" s="10">
        <f t="shared" si="8"/>
        <v>20</v>
      </c>
      <c r="I68" s="24"/>
      <c r="J68" s="29"/>
      <c r="K68" s="29"/>
    </row>
    <row r="70" spans="1:18" x14ac:dyDescent="0.5">
      <c r="A70" s="23" t="s">
        <v>86</v>
      </c>
      <c r="B70" s="10"/>
      <c r="C70" s="6"/>
      <c r="D70" s="6"/>
      <c r="E70" s="6"/>
    </row>
    <row r="71" spans="1:18" x14ac:dyDescent="0.5">
      <c r="A71" s="7"/>
      <c r="B71" s="6" t="s">
        <v>16</v>
      </c>
      <c r="C71" s="6"/>
      <c r="D71" s="6"/>
      <c r="E71" s="6"/>
    </row>
    <row r="72" spans="1:18" x14ac:dyDescent="0.5">
      <c r="A72" s="2" t="s">
        <v>0</v>
      </c>
      <c r="B72" s="3" t="s">
        <v>1</v>
      </c>
      <c r="C72" s="3" t="s">
        <v>2</v>
      </c>
      <c r="D72" s="3" t="s">
        <v>3</v>
      </c>
      <c r="E72" s="22" t="s">
        <v>4</v>
      </c>
    </row>
    <row r="73" spans="1:18" x14ac:dyDescent="0.5">
      <c r="A73" s="24">
        <v>8</v>
      </c>
      <c r="B73" s="13" t="s">
        <v>7</v>
      </c>
      <c r="C73" s="13">
        <v>10</v>
      </c>
      <c r="D73" s="13">
        <v>13</v>
      </c>
      <c r="E73" s="13">
        <f>(D73-C73)*2</f>
        <v>6</v>
      </c>
    </row>
    <row r="74" spans="1:18" x14ac:dyDescent="0.5">
      <c r="A74" s="8">
        <v>10</v>
      </c>
      <c r="B74" s="13" t="s">
        <v>11</v>
      </c>
      <c r="C74" s="17">
        <v>13</v>
      </c>
      <c r="D74" s="10">
        <v>18</v>
      </c>
      <c r="E74" s="10">
        <f t="shared" ref="E74:E75" si="9">(D74-C74)*2</f>
        <v>10</v>
      </c>
    </row>
    <row r="75" spans="1:18" x14ac:dyDescent="0.5">
      <c r="A75" s="24">
        <v>9</v>
      </c>
      <c r="B75" s="15" t="s">
        <v>42</v>
      </c>
      <c r="C75" s="13">
        <v>9</v>
      </c>
      <c r="D75" s="13">
        <v>15</v>
      </c>
      <c r="E75" s="10">
        <f t="shared" si="9"/>
        <v>12</v>
      </c>
    </row>
    <row r="77" spans="1:18" x14ac:dyDescent="0.5">
      <c r="A77" s="23" t="s">
        <v>87</v>
      </c>
      <c r="B77" s="6"/>
      <c r="C77" s="6"/>
      <c r="D77" s="6"/>
      <c r="E77" s="6"/>
    </row>
    <row r="78" spans="1:18" x14ac:dyDescent="0.5">
      <c r="A78" s="7"/>
      <c r="B78" s="6" t="s">
        <v>16</v>
      </c>
      <c r="C78" s="6"/>
      <c r="D78" s="6"/>
      <c r="E78" s="6"/>
    </row>
    <row r="79" spans="1:18" x14ac:dyDescent="0.5">
      <c r="A79" s="2" t="s">
        <v>0</v>
      </c>
      <c r="B79" s="3" t="s">
        <v>1</v>
      </c>
      <c r="C79" s="3" t="s">
        <v>2</v>
      </c>
      <c r="D79" s="3" t="s">
        <v>3</v>
      </c>
      <c r="E79" s="22" t="s">
        <v>4</v>
      </c>
    </row>
    <row r="80" spans="1:18" x14ac:dyDescent="0.5">
      <c r="A80" s="24">
        <v>4</v>
      </c>
      <c r="B80" s="13" t="s">
        <v>7</v>
      </c>
      <c r="C80" s="13">
        <v>19</v>
      </c>
      <c r="D80" s="13">
        <v>23</v>
      </c>
      <c r="E80" s="13">
        <f>(D80-C80)*2</f>
        <v>8</v>
      </c>
    </row>
    <row r="81" spans="1:5" x14ac:dyDescent="0.5">
      <c r="A81" s="8">
        <v>3</v>
      </c>
      <c r="B81" s="13" t="s">
        <v>11</v>
      </c>
      <c r="C81" s="17">
        <v>70</v>
      </c>
      <c r="D81" s="10">
        <v>80</v>
      </c>
      <c r="E81" s="10">
        <f t="shared" ref="E81:E82" si="10">(D81-C81)*2</f>
        <v>20</v>
      </c>
    </row>
    <row r="82" spans="1:5" x14ac:dyDescent="0.5">
      <c r="A82" s="24">
        <v>1</v>
      </c>
      <c r="B82" s="15" t="s">
        <v>42</v>
      </c>
      <c r="C82" s="13">
        <v>110</v>
      </c>
      <c r="D82" s="13">
        <v>115</v>
      </c>
      <c r="E82" s="10">
        <f t="shared" si="10"/>
        <v>10</v>
      </c>
    </row>
    <row r="84" spans="1:5" x14ac:dyDescent="0.5">
      <c r="A84" s="23" t="s">
        <v>88</v>
      </c>
      <c r="B84" s="6"/>
      <c r="C84" s="6"/>
      <c r="D84" s="6"/>
      <c r="E84" s="6"/>
    </row>
    <row r="85" spans="1:5" x14ac:dyDescent="0.5">
      <c r="A85" s="7"/>
      <c r="B85" s="6" t="s">
        <v>16</v>
      </c>
      <c r="C85" s="6"/>
      <c r="D85" s="6"/>
      <c r="E85" s="6"/>
    </row>
    <row r="86" spans="1:5" x14ac:dyDescent="0.5">
      <c r="A86" s="2" t="s">
        <v>0</v>
      </c>
      <c r="B86" s="3" t="s">
        <v>1</v>
      </c>
      <c r="C86" s="3" t="s">
        <v>2</v>
      </c>
      <c r="D86" s="3" t="s">
        <v>3</v>
      </c>
      <c r="E86" s="22" t="s">
        <v>4</v>
      </c>
    </row>
    <row r="87" spans="1:5" x14ac:dyDescent="0.5">
      <c r="A87" s="24">
        <v>1</v>
      </c>
      <c r="B87" s="13" t="s">
        <v>7</v>
      </c>
      <c r="C87" s="13">
        <v>10</v>
      </c>
      <c r="D87" s="13">
        <v>12</v>
      </c>
      <c r="E87" s="13">
        <f>(D87-C87)*2</f>
        <v>4</v>
      </c>
    </row>
    <row r="88" spans="1:5" x14ac:dyDescent="0.5">
      <c r="A88" s="8">
        <v>4</v>
      </c>
      <c r="B88" s="13" t="s">
        <v>11</v>
      </c>
      <c r="C88" s="17">
        <v>7</v>
      </c>
      <c r="D88" s="10">
        <v>8</v>
      </c>
      <c r="E88" s="10">
        <f t="shared" ref="E88:E89" si="11">(D88-C88)*2</f>
        <v>2</v>
      </c>
    </row>
    <row r="89" spans="1:5" x14ac:dyDescent="0.5">
      <c r="A89" s="24">
        <v>3</v>
      </c>
      <c r="B89" s="15" t="s">
        <v>42</v>
      </c>
      <c r="C89" s="13">
        <v>5</v>
      </c>
      <c r="D89" s="13">
        <v>7</v>
      </c>
      <c r="E89" s="10">
        <f t="shared" si="11"/>
        <v>4</v>
      </c>
    </row>
    <row r="91" spans="1:5" x14ac:dyDescent="0.5">
      <c r="A91" s="23" t="s">
        <v>89</v>
      </c>
      <c r="B91" s="6"/>
      <c r="C91" s="6"/>
      <c r="D91" s="6"/>
      <c r="E91" s="6"/>
    </row>
    <row r="92" spans="1:5" x14ac:dyDescent="0.5">
      <c r="A92" s="7"/>
      <c r="B92" s="6" t="s">
        <v>16</v>
      </c>
      <c r="C92" s="6"/>
      <c r="D92" s="6"/>
      <c r="E92" s="6"/>
    </row>
    <row r="93" spans="1:5" x14ac:dyDescent="0.5">
      <c r="A93" s="2" t="s">
        <v>0</v>
      </c>
      <c r="B93" s="3" t="s">
        <v>1</v>
      </c>
      <c r="C93" s="3" t="s">
        <v>2</v>
      </c>
      <c r="D93" s="3" t="s">
        <v>3</v>
      </c>
      <c r="E93" s="22" t="s">
        <v>4</v>
      </c>
    </row>
    <row r="94" spans="1:5" x14ac:dyDescent="0.5">
      <c r="A94" s="24">
        <v>3</v>
      </c>
      <c r="B94" s="13" t="s">
        <v>7</v>
      </c>
      <c r="C94" s="13">
        <v>3</v>
      </c>
      <c r="D94" s="13">
        <v>4</v>
      </c>
      <c r="E94" s="13">
        <f>(D94-C94)*2</f>
        <v>2</v>
      </c>
    </row>
    <row r="95" spans="1:5" x14ac:dyDescent="0.5">
      <c r="A95" s="8">
        <v>4</v>
      </c>
      <c r="B95" s="13" t="s">
        <v>11</v>
      </c>
      <c r="C95" s="17">
        <v>10</v>
      </c>
      <c r="D95" s="10">
        <v>70</v>
      </c>
      <c r="E95" s="30">
        <f t="shared" ref="E95:E96" si="12">(D95-C95)*2</f>
        <v>120</v>
      </c>
    </row>
    <row r="96" spans="1:5" x14ac:dyDescent="0.5">
      <c r="A96" s="24">
        <v>1</v>
      </c>
      <c r="B96" s="15" t="s">
        <v>42</v>
      </c>
      <c r="C96" s="13">
        <v>9</v>
      </c>
      <c r="D96" s="13">
        <v>60</v>
      </c>
      <c r="E96" s="30">
        <f t="shared" si="12"/>
        <v>102</v>
      </c>
    </row>
    <row r="97" spans="1:5" x14ac:dyDescent="0.5">
      <c r="E97" s="14"/>
    </row>
    <row r="98" spans="1:5" x14ac:dyDescent="0.5">
      <c r="A98" s="23" t="s">
        <v>90</v>
      </c>
      <c r="B98" s="6"/>
      <c r="C98" s="6"/>
      <c r="D98" s="6"/>
      <c r="E98" s="6"/>
    </row>
    <row r="99" spans="1:5" x14ac:dyDescent="0.5">
      <c r="A99" s="7"/>
      <c r="B99" s="6" t="s">
        <v>16</v>
      </c>
      <c r="C99" s="6"/>
      <c r="D99" s="6"/>
      <c r="E99" s="6"/>
    </row>
    <row r="100" spans="1:5" x14ac:dyDescent="0.5">
      <c r="A100" s="2" t="s">
        <v>0</v>
      </c>
      <c r="B100" s="3" t="s">
        <v>1</v>
      </c>
      <c r="C100" s="3" t="s">
        <v>2</v>
      </c>
      <c r="D100" s="3" t="s">
        <v>3</v>
      </c>
      <c r="E100" s="22" t="s">
        <v>4</v>
      </c>
    </row>
    <row r="101" spans="1:5" x14ac:dyDescent="0.5">
      <c r="A101" s="24">
        <v>2</v>
      </c>
      <c r="B101" s="13" t="s">
        <v>7</v>
      </c>
      <c r="C101" s="13">
        <v>7</v>
      </c>
      <c r="D101" s="13">
        <v>10</v>
      </c>
      <c r="E101" s="13">
        <f>(D101-C101)*2</f>
        <v>6</v>
      </c>
    </row>
    <row r="102" spans="1:5" x14ac:dyDescent="0.5">
      <c r="A102" s="8">
        <v>4</v>
      </c>
      <c r="B102" s="13" t="s">
        <v>11</v>
      </c>
      <c r="C102" s="17">
        <v>2</v>
      </c>
      <c r="D102" s="10">
        <v>7</v>
      </c>
      <c r="E102" s="10">
        <f t="shared" ref="E102:E103" si="13">(D102-C102)*2</f>
        <v>10</v>
      </c>
    </row>
    <row r="103" spans="1:5" x14ac:dyDescent="0.5">
      <c r="A103" s="24">
        <v>3</v>
      </c>
      <c r="B103" s="15" t="s">
        <v>42</v>
      </c>
      <c r="C103" s="13">
        <v>3</v>
      </c>
      <c r="D103" s="13">
        <v>8</v>
      </c>
      <c r="E103" s="10">
        <f t="shared" si="13"/>
        <v>10</v>
      </c>
    </row>
    <row r="105" spans="1:5" x14ac:dyDescent="0.5">
      <c r="A105" s="23" t="s">
        <v>91</v>
      </c>
      <c r="B105" s="6"/>
      <c r="C105" s="6"/>
      <c r="D105" s="6"/>
      <c r="E105" s="6"/>
    </row>
    <row r="106" spans="1:5" x14ac:dyDescent="0.5">
      <c r="A106" s="7"/>
      <c r="B106" s="6" t="s">
        <v>16</v>
      </c>
      <c r="C106" s="6"/>
      <c r="D106" s="6"/>
      <c r="E106" s="6"/>
    </row>
    <row r="107" spans="1:5" x14ac:dyDescent="0.5">
      <c r="A107" s="2" t="s">
        <v>0</v>
      </c>
      <c r="B107" s="3" t="s">
        <v>1</v>
      </c>
      <c r="C107" s="3" t="s">
        <v>2</v>
      </c>
      <c r="D107" s="3" t="s">
        <v>3</v>
      </c>
      <c r="E107" s="22" t="s">
        <v>4</v>
      </c>
    </row>
    <row r="108" spans="1:5" x14ac:dyDescent="0.5">
      <c r="A108" s="24">
        <v>6</v>
      </c>
      <c r="B108" s="13" t="s">
        <v>7</v>
      </c>
      <c r="C108" s="13">
        <v>8</v>
      </c>
      <c r="D108" s="13">
        <v>9</v>
      </c>
      <c r="E108" s="13">
        <f>(D108-C108)*2</f>
        <v>2</v>
      </c>
    </row>
    <row r="109" spans="1:5" x14ac:dyDescent="0.5">
      <c r="A109" s="8">
        <v>8</v>
      </c>
      <c r="B109" s="13" t="s">
        <v>11</v>
      </c>
      <c r="C109" s="17">
        <v>7</v>
      </c>
      <c r="D109" s="10">
        <v>11</v>
      </c>
      <c r="E109" s="10">
        <f t="shared" ref="E109:E110" si="14">(D109-C109)*2</f>
        <v>8</v>
      </c>
    </row>
    <row r="110" spans="1:5" x14ac:dyDescent="0.5">
      <c r="A110" s="24">
        <v>7</v>
      </c>
      <c r="B110" s="15" t="s">
        <v>42</v>
      </c>
      <c r="C110" s="13">
        <v>7</v>
      </c>
      <c r="D110" s="13">
        <v>10</v>
      </c>
      <c r="E110" s="10">
        <f t="shared" si="14"/>
        <v>6</v>
      </c>
    </row>
    <row r="112" spans="1:5" x14ac:dyDescent="0.5">
      <c r="A112" s="23" t="s">
        <v>92</v>
      </c>
      <c r="B112" s="6"/>
      <c r="C112" s="6"/>
      <c r="D112" s="6"/>
      <c r="E112" s="6"/>
    </row>
    <row r="113" spans="1:5" x14ac:dyDescent="0.5">
      <c r="A113" s="7"/>
      <c r="B113" s="6" t="s">
        <v>43</v>
      </c>
      <c r="C113" s="6"/>
      <c r="D113" s="6"/>
      <c r="E113" s="6"/>
    </row>
    <row r="114" spans="1:5" x14ac:dyDescent="0.5">
      <c r="A114" s="2" t="s">
        <v>0</v>
      </c>
      <c r="B114" s="3" t="s">
        <v>1</v>
      </c>
      <c r="C114" s="3" t="s">
        <v>2</v>
      </c>
      <c r="D114" s="3" t="s">
        <v>3</v>
      </c>
      <c r="E114" s="22" t="s">
        <v>4</v>
      </c>
    </row>
    <row r="115" spans="1:5" x14ac:dyDescent="0.5">
      <c r="A115" s="24">
        <v>3</v>
      </c>
      <c r="B115" s="13" t="s">
        <v>7</v>
      </c>
      <c r="C115" s="13">
        <v>64</v>
      </c>
      <c r="D115" s="13">
        <v>65</v>
      </c>
      <c r="E115" s="13">
        <f>(D115-C115)*2</f>
        <v>2</v>
      </c>
    </row>
    <row r="116" spans="1:5" x14ac:dyDescent="0.5">
      <c r="A116" s="8">
        <v>1</v>
      </c>
      <c r="B116" s="13" t="s">
        <v>11</v>
      </c>
      <c r="C116" s="17">
        <v>8</v>
      </c>
      <c r="D116" s="10">
        <v>11</v>
      </c>
      <c r="E116" s="10">
        <f t="shared" ref="E116:E117" si="15">(D116-C116)*2</f>
        <v>6</v>
      </c>
    </row>
    <row r="117" spans="1:5" x14ac:dyDescent="0.5">
      <c r="A117" s="24">
        <v>2</v>
      </c>
      <c r="B117" s="15" t="s">
        <v>42</v>
      </c>
      <c r="C117" s="13">
        <v>35</v>
      </c>
      <c r="D117" s="13">
        <v>40</v>
      </c>
      <c r="E117" s="10">
        <f t="shared" si="15"/>
        <v>10</v>
      </c>
    </row>
    <row r="119" spans="1:5" x14ac:dyDescent="0.5">
      <c r="A119" s="23" t="s">
        <v>93</v>
      </c>
    </row>
    <row r="120" spans="1:5" x14ac:dyDescent="0.5">
      <c r="A120" s="7"/>
      <c r="B120" s="6" t="s">
        <v>43</v>
      </c>
      <c r="C120" s="6"/>
      <c r="D120" s="6"/>
      <c r="E120" s="6"/>
    </row>
    <row r="121" spans="1:5" x14ac:dyDescent="0.5">
      <c r="A121" s="2" t="s">
        <v>0</v>
      </c>
      <c r="B121" s="3" t="s">
        <v>1</v>
      </c>
      <c r="C121" s="3" t="s">
        <v>2</v>
      </c>
      <c r="D121" s="3" t="s">
        <v>3</v>
      </c>
      <c r="E121" s="22" t="s">
        <v>4</v>
      </c>
    </row>
    <row r="122" spans="1:5" x14ac:dyDescent="0.5">
      <c r="A122" s="24">
        <v>7</v>
      </c>
      <c r="B122" s="13" t="s">
        <v>7</v>
      </c>
      <c r="C122" s="13">
        <v>65</v>
      </c>
      <c r="D122" s="13">
        <v>70</v>
      </c>
      <c r="E122" s="13">
        <f>(D122-C122)*2</f>
        <v>10</v>
      </c>
    </row>
    <row r="123" spans="1:5" x14ac:dyDescent="0.5">
      <c r="A123" s="8">
        <v>5</v>
      </c>
      <c r="B123" s="13" t="s">
        <v>44</v>
      </c>
      <c r="C123" s="17">
        <v>70</v>
      </c>
      <c r="D123" s="10">
        <v>80</v>
      </c>
      <c r="E123" s="10">
        <f t="shared" ref="E123:E124" si="16">(D123-C123)*2</f>
        <v>20</v>
      </c>
    </row>
    <row r="124" spans="1:5" x14ac:dyDescent="0.5">
      <c r="A124" s="24">
        <v>6</v>
      </c>
      <c r="B124" s="15" t="s">
        <v>42</v>
      </c>
      <c r="C124" s="13">
        <v>80</v>
      </c>
      <c r="D124" s="13">
        <v>85</v>
      </c>
      <c r="E124" s="10">
        <f t="shared" si="16"/>
        <v>10</v>
      </c>
    </row>
    <row r="126" spans="1:5" x14ac:dyDescent="0.5">
      <c r="A126" s="23" t="s">
        <v>94</v>
      </c>
      <c r="B126" s="6"/>
      <c r="C126" s="6"/>
      <c r="D126" s="6"/>
      <c r="E126" s="6"/>
    </row>
    <row r="127" spans="1:5" x14ac:dyDescent="0.5">
      <c r="A127" s="7"/>
      <c r="B127" s="6" t="s">
        <v>43</v>
      </c>
      <c r="C127" s="6"/>
      <c r="D127" s="6"/>
      <c r="E127" s="6"/>
    </row>
    <row r="128" spans="1:5" x14ac:dyDescent="0.5">
      <c r="A128" s="2" t="s">
        <v>0</v>
      </c>
      <c r="B128" s="3" t="s">
        <v>1</v>
      </c>
      <c r="C128" s="3" t="s">
        <v>2</v>
      </c>
      <c r="D128" s="3" t="s">
        <v>3</v>
      </c>
      <c r="E128" s="22" t="s">
        <v>4</v>
      </c>
    </row>
    <row r="129" spans="1:5" x14ac:dyDescent="0.5">
      <c r="A129" s="24">
        <v>3</v>
      </c>
      <c r="B129" s="13" t="s">
        <v>7</v>
      </c>
      <c r="C129" s="13">
        <v>25</v>
      </c>
      <c r="D129" s="13">
        <v>25</v>
      </c>
      <c r="E129" s="13">
        <f>(D129-C129)*2</f>
        <v>0</v>
      </c>
    </row>
    <row r="130" spans="1:5" x14ac:dyDescent="0.5">
      <c r="A130" s="8">
        <v>1</v>
      </c>
      <c r="B130" s="13" t="s">
        <v>11</v>
      </c>
      <c r="C130" s="17">
        <v>60</v>
      </c>
      <c r="D130" s="10">
        <v>65</v>
      </c>
      <c r="E130" s="10">
        <f>(D130-C130)*2</f>
        <v>10</v>
      </c>
    </row>
    <row r="131" spans="1:5" x14ac:dyDescent="0.5">
      <c r="A131" s="24">
        <v>2</v>
      </c>
      <c r="B131" s="15" t="s">
        <v>42</v>
      </c>
      <c r="C131" s="13">
        <v>25</v>
      </c>
      <c r="D131" s="13">
        <v>30</v>
      </c>
      <c r="E131" s="10">
        <f>(D131-C131)*2</f>
        <v>10</v>
      </c>
    </row>
    <row r="133" spans="1:5" x14ac:dyDescent="0.5">
      <c r="A133" s="23" t="s">
        <v>95</v>
      </c>
      <c r="B133" s="6"/>
      <c r="C133" s="6"/>
      <c r="D133" s="6"/>
      <c r="E133" s="6"/>
    </row>
    <row r="134" spans="1:5" x14ac:dyDescent="0.5">
      <c r="A134" s="7"/>
      <c r="B134" s="6" t="s">
        <v>43</v>
      </c>
      <c r="C134" s="6"/>
      <c r="D134" s="6"/>
      <c r="E134" s="6"/>
    </row>
    <row r="135" spans="1:5" x14ac:dyDescent="0.5">
      <c r="A135" s="2" t="s">
        <v>0</v>
      </c>
      <c r="B135" s="3" t="s">
        <v>1</v>
      </c>
      <c r="C135" s="3" t="s">
        <v>2</v>
      </c>
      <c r="D135" s="3" t="s">
        <v>3</v>
      </c>
      <c r="E135" s="22" t="s">
        <v>4</v>
      </c>
    </row>
    <row r="136" spans="1:5" x14ac:dyDescent="0.5">
      <c r="A136" s="24">
        <v>4</v>
      </c>
      <c r="B136" s="13" t="s">
        <v>7</v>
      </c>
      <c r="C136" s="13">
        <v>2</v>
      </c>
      <c r="D136" s="13">
        <v>4</v>
      </c>
      <c r="E136" s="13">
        <f>(D136-C136)*2</f>
        <v>4</v>
      </c>
    </row>
    <row r="137" spans="1:5" x14ac:dyDescent="0.5">
      <c r="A137" s="8">
        <v>1</v>
      </c>
      <c r="B137" s="13" t="s">
        <v>11</v>
      </c>
      <c r="C137" s="17">
        <v>5</v>
      </c>
      <c r="D137" s="10">
        <v>8</v>
      </c>
      <c r="E137" s="10">
        <f t="shared" ref="E137:E138" si="17">(D137-C137)*2</f>
        <v>6</v>
      </c>
    </row>
    <row r="138" spans="1:5" x14ac:dyDescent="0.5">
      <c r="A138" s="24">
        <v>2</v>
      </c>
      <c r="B138" s="15" t="s">
        <v>42</v>
      </c>
      <c r="C138" s="13">
        <v>4</v>
      </c>
      <c r="D138" s="13">
        <v>7</v>
      </c>
      <c r="E138" s="10">
        <f t="shared" si="17"/>
        <v>6</v>
      </c>
    </row>
    <row r="140" spans="1:5" x14ac:dyDescent="0.5">
      <c r="A140" s="23" t="s">
        <v>96</v>
      </c>
      <c r="B140" s="6"/>
      <c r="C140" s="6"/>
      <c r="D140" s="6"/>
      <c r="E140" s="6"/>
    </row>
    <row r="141" spans="1:5" x14ac:dyDescent="0.5">
      <c r="A141" s="7"/>
      <c r="B141" s="6" t="s">
        <v>43</v>
      </c>
      <c r="C141" s="6"/>
      <c r="D141" s="6"/>
      <c r="E141" s="6"/>
    </row>
    <row r="142" spans="1:5" x14ac:dyDescent="0.5">
      <c r="A142" s="2" t="s">
        <v>0</v>
      </c>
      <c r="B142" s="3" t="s">
        <v>1</v>
      </c>
      <c r="C142" s="3" t="s">
        <v>2</v>
      </c>
      <c r="D142" s="3" t="s">
        <v>3</v>
      </c>
      <c r="E142" s="22" t="s">
        <v>4</v>
      </c>
    </row>
    <row r="143" spans="1:5" x14ac:dyDescent="0.5">
      <c r="A143" s="24">
        <v>1</v>
      </c>
      <c r="B143" s="13" t="s">
        <v>7</v>
      </c>
      <c r="C143" s="13">
        <v>3</v>
      </c>
      <c r="D143" s="13">
        <v>3</v>
      </c>
      <c r="E143" s="13">
        <f>(D143-C143)*2</f>
        <v>0</v>
      </c>
    </row>
    <row r="144" spans="1:5" x14ac:dyDescent="0.5">
      <c r="A144" s="8">
        <v>2</v>
      </c>
      <c r="B144" s="13" t="s">
        <v>11</v>
      </c>
      <c r="C144" s="17">
        <v>3</v>
      </c>
      <c r="D144" s="10">
        <v>2</v>
      </c>
      <c r="E144" s="10">
        <f t="shared" ref="E144:E145" si="18">(D144-C144)*2</f>
        <v>-2</v>
      </c>
    </row>
    <row r="145" spans="1:5" x14ac:dyDescent="0.5">
      <c r="A145" s="24">
        <v>3</v>
      </c>
      <c r="B145" s="15" t="s">
        <v>42</v>
      </c>
      <c r="C145" s="13">
        <v>3</v>
      </c>
      <c r="D145" s="13">
        <v>4</v>
      </c>
      <c r="E145" s="10">
        <f t="shared" si="18"/>
        <v>2</v>
      </c>
    </row>
    <row r="148" spans="1:5" x14ac:dyDescent="0.5">
      <c r="A148" s="23" t="s">
        <v>97</v>
      </c>
      <c r="B148" s="6"/>
      <c r="C148" s="6"/>
      <c r="D148" s="6"/>
      <c r="E148" s="6"/>
    </row>
    <row r="149" spans="1:5" x14ac:dyDescent="0.5">
      <c r="A149" s="7"/>
      <c r="B149" s="6" t="s">
        <v>43</v>
      </c>
      <c r="C149" s="6"/>
      <c r="D149" s="6"/>
      <c r="E149" s="6"/>
    </row>
    <row r="150" spans="1:5" x14ac:dyDescent="0.5">
      <c r="A150" s="2" t="s">
        <v>0</v>
      </c>
      <c r="B150" s="3" t="s">
        <v>1</v>
      </c>
      <c r="C150" s="3" t="s">
        <v>2</v>
      </c>
      <c r="D150" s="3" t="s">
        <v>3</v>
      </c>
      <c r="E150" s="22" t="s">
        <v>4</v>
      </c>
    </row>
    <row r="151" spans="1:5" x14ac:dyDescent="0.5">
      <c r="A151" s="24">
        <v>1</v>
      </c>
      <c r="B151" s="13" t="s">
        <v>7</v>
      </c>
      <c r="C151" s="13">
        <v>9</v>
      </c>
      <c r="D151" s="13">
        <v>9</v>
      </c>
      <c r="E151" s="13">
        <f>(D151-C151)*2</f>
        <v>0</v>
      </c>
    </row>
    <row r="152" spans="1:5" x14ac:dyDescent="0.5">
      <c r="A152" s="8">
        <v>1.1000000000000001</v>
      </c>
      <c r="B152" s="13" t="s">
        <v>11</v>
      </c>
      <c r="C152" s="17">
        <v>11</v>
      </c>
      <c r="D152" s="10">
        <v>12</v>
      </c>
      <c r="E152" s="10">
        <f t="shared" ref="E152:E153" si="19">(D152-C152)*2</f>
        <v>2</v>
      </c>
    </row>
    <row r="153" spans="1:5" x14ac:dyDescent="0.5">
      <c r="A153" s="24">
        <v>2</v>
      </c>
      <c r="B153" s="15" t="s">
        <v>42</v>
      </c>
      <c r="C153" s="13">
        <v>8</v>
      </c>
      <c r="D153" s="13">
        <v>10</v>
      </c>
      <c r="E153" s="10">
        <f t="shared" si="19"/>
        <v>4</v>
      </c>
    </row>
    <row r="155" spans="1:5" x14ac:dyDescent="0.5">
      <c r="A155" s="23" t="s">
        <v>98</v>
      </c>
      <c r="B155" s="6"/>
      <c r="C155" s="6"/>
      <c r="D155" s="6"/>
      <c r="E155" s="6"/>
    </row>
    <row r="156" spans="1:5" x14ac:dyDescent="0.5">
      <c r="A156" s="7"/>
      <c r="B156" s="6" t="s">
        <v>43</v>
      </c>
      <c r="C156" s="6"/>
      <c r="D156" s="6"/>
      <c r="E156" s="6"/>
    </row>
    <row r="157" spans="1:5" x14ac:dyDescent="0.5">
      <c r="A157" s="2" t="s">
        <v>0</v>
      </c>
      <c r="B157" s="3" t="s">
        <v>1</v>
      </c>
      <c r="C157" s="3" t="s">
        <v>2</v>
      </c>
      <c r="D157" s="3" t="s">
        <v>3</v>
      </c>
      <c r="E157" s="22" t="s">
        <v>4</v>
      </c>
    </row>
    <row r="158" spans="1:5" x14ac:dyDescent="0.5">
      <c r="A158" s="24">
        <v>4</v>
      </c>
      <c r="B158" s="13" t="s">
        <v>7</v>
      </c>
      <c r="C158" s="13">
        <v>30</v>
      </c>
      <c r="D158" s="13">
        <v>35</v>
      </c>
      <c r="E158" s="13">
        <f>(D158-C158)*2</f>
        <v>10</v>
      </c>
    </row>
    <row r="159" spans="1:5" x14ac:dyDescent="0.5">
      <c r="A159" s="8">
        <v>5</v>
      </c>
      <c r="B159" s="13" t="s">
        <v>11</v>
      </c>
      <c r="C159" s="17">
        <v>45</v>
      </c>
      <c r="D159" s="10">
        <v>50</v>
      </c>
      <c r="E159" s="10">
        <f t="shared" ref="E159:E160" si="20">(D159-C159)*2</f>
        <v>10</v>
      </c>
    </row>
    <row r="160" spans="1:5" x14ac:dyDescent="0.5">
      <c r="A160" s="24">
        <v>6</v>
      </c>
      <c r="B160" s="15" t="s">
        <v>42</v>
      </c>
      <c r="C160" s="13">
        <v>35</v>
      </c>
      <c r="D160" s="13">
        <v>40</v>
      </c>
      <c r="E160" s="10">
        <f t="shared" si="20"/>
        <v>10</v>
      </c>
    </row>
  </sheetData>
  <mergeCells count="2">
    <mergeCell ref="AD4:AK4"/>
    <mergeCell ref="H4:A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zoomScale="80" zoomScaleNormal="80" workbookViewId="0">
      <selection activeCell="H72" sqref="H72"/>
    </sheetView>
  </sheetViews>
  <sheetFormatPr defaultColWidth="8.83984375" defaultRowHeight="14.4" x14ac:dyDescent="0.55000000000000004"/>
  <cols>
    <col min="1" max="1" width="11.15625" customWidth="1"/>
    <col min="2" max="2" width="16" bestFit="1" customWidth="1"/>
    <col min="4" max="4" width="15.47265625" bestFit="1" customWidth="1"/>
    <col min="6" max="6" width="23.3125" customWidth="1"/>
    <col min="7" max="7" width="11.83984375" bestFit="1" customWidth="1"/>
  </cols>
  <sheetData>
    <row r="1" spans="1:27" x14ac:dyDescent="0.55000000000000004">
      <c r="A1" s="10" t="s">
        <v>14</v>
      </c>
      <c r="B1" s="10"/>
      <c r="C1" s="10"/>
      <c r="D1" s="10"/>
      <c r="E1" s="10"/>
    </row>
    <row r="3" spans="1:27" x14ac:dyDescent="0.55000000000000004">
      <c r="A3" s="1" t="s">
        <v>15</v>
      </c>
      <c r="B3" s="6" t="s">
        <v>47</v>
      </c>
      <c r="C3" s="6"/>
      <c r="D3" s="10"/>
      <c r="E3" s="6"/>
    </row>
    <row r="4" spans="1:27" x14ac:dyDescent="0.55000000000000004">
      <c r="A4" s="1" t="s">
        <v>18</v>
      </c>
      <c r="B4" s="6"/>
      <c r="C4" s="6"/>
      <c r="D4" s="6"/>
      <c r="E4" s="6"/>
      <c r="G4" s="33" t="s">
        <v>38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26"/>
      <c r="U4" s="26"/>
      <c r="V4" s="26"/>
      <c r="W4" s="26"/>
      <c r="X4" s="26"/>
      <c r="Y4" s="13"/>
      <c r="Z4" s="13"/>
      <c r="AA4" s="13"/>
    </row>
    <row r="5" spans="1:27" x14ac:dyDescent="0.55000000000000004">
      <c r="A5" s="2" t="s">
        <v>0</v>
      </c>
      <c r="B5" s="3" t="s">
        <v>1</v>
      </c>
      <c r="C5" s="3" t="s">
        <v>2</v>
      </c>
      <c r="D5" s="3" t="s">
        <v>3</v>
      </c>
      <c r="E5" s="22" t="s">
        <v>4</v>
      </c>
      <c r="F5" s="38"/>
      <c r="G5" s="3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5" t="s">
        <v>24</v>
      </c>
      <c r="M5" s="25" t="s">
        <v>25</v>
      </c>
      <c r="N5" s="25" t="s">
        <v>26</v>
      </c>
      <c r="O5" s="25" t="s">
        <v>27</v>
      </c>
      <c r="P5" s="25" t="s">
        <v>28</v>
      </c>
      <c r="Q5" s="25" t="s">
        <v>29</v>
      </c>
      <c r="R5" s="25" t="s">
        <v>30</v>
      </c>
      <c r="S5" s="42" t="s">
        <v>31</v>
      </c>
      <c r="T5" s="25" t="s">
        <v>34</v>
      </c>
      <c r="U5" s="45" t="s">
        <v>33</v>
      </c>
      <c r="V5" s="25" t="s">
        <v>32</v>
      </c>
      <c r="W5" s="48" t="s">
        <v>36</v>
      </c>
      <c r="X5" s="25" t="s">
        <v>37</v>
      </c>
      <c r="Y5" s="25" t="s">
        <v>40</v>
      </c>
      <c r="Z5" s="25" t="s">
        <v>66</v>
      </c>
      <c r="AA5" s="25" t="s">
        <v>41</v>
      </c>
    </row>
    <row r="6" spans="1:27" x14ac:dyDescent="0.55000000000000004">
      <c r="A6" s="4">
        <v>1</v>
      </c>
      <c r="B6" s="5" t="s">
        <v>7</v>
      </c>
      <c r="C6" s="6">
        <v>31</v>
      </c>
      <c r="D6" s="6">
        <v>35</v>
      </c>
      <c r="E6" s="6">
        <f>(D6-C6)*2</f>
        <v>8</v>
      </c>
      <c r="F6" s="39"/>
      <c r="G6" s="13" t="s">
        <v>6</v>
      </c>
      <c r="H6" s="24">
        <f>E6</f>
        <v>8</v>
      </c>
      <c r="I6" s="24">
        <f>E13</f>
        <v>-2</v>
      </c>
      <c r="J6" s="24">
        <f>E20</f>
        <v>12</v>
      </c>
      <c r="K6" s="24">
        <f>E27</f>
        <v>2</v>
      </c>
      <c r="L6" s="24">
        <f>E34</f>
        <v>6</v>
      </c>
      <c r="M6" s="24">
        <f>E41</f>
        <v>0</v>
      </c>
      <c r="N6" s="24">
        <f>E48</f>
        <v>4</v>
      </c>
      <c r="O6" s="24">
        <f>E55</f>
        <v>10</v>
      </c>
      <c r="P6" s="24">
        <f>E63</f>
        <v>2</v>
      </c>
      <c r="Q6" s="24">
        <f>E70</f>
        <v>6</v>
      </c>
      <c r="R6" s="24">
        <f>E77</f>
        <v>12</v>
      </c>
      <c r="S6" s="43">
        <f>E84</f>
        <v>4</v>
      </c>
      <c r="T6" s="24">
        <f>E91</f>
        <v>6</v>
      </c>
      <c r="U6" s="46">
        <f>E98</f>
        <v>8</v>
      </c>
      <c r="V6" s="24">
        <f>E105</f>
        <v>6</v>
      </c>
      <c r="W6" s="49">
        <f>E111</f>
        <v>6</v>
      </c>
      <c r="X6" s="24">
        <f>E117</f>
        <v>-4</v>
      </c>
      <c r="Y6" s="13">
        <f>AVERAGE(H6:X6)</f>
        <v>5.0588235294117645</v>
      </c>
      <c r="Z6" s="24" t="s">
        <v>35</v>
      </c>
      <c r="AA6" s="13">
        <f>STDEVA(H6:X6)/SQRT(COUNT(H6:X6))</f>
        <v>1.086246194859964</v>
      </c>
    </row>
    <row r="7" spans="1:27" x14ac:dyDescent="0.55000000000000004">
      <c r="A7" s="24">
        <v>2</v>
      </c>
      <c r="B7" s="13" t="s">
        <v>11</v>
      </c>
      <c r="C7" s="13">
        <v>18</v>
      </c>
      <c r="D7" s="13">
        <v>57</v>
      </c>
      <c r="E7" s="10">
        <f t="shared" ref="E7:E8" si="0">(D7-C7)*2</f>
        <v>78</v>
      </c>
      <c r="F7" s="39"/>
      <c r="G7" s="15" t="s">
        <v>5</v>
      </c>
      <c r="H7" s="24">
        <f>E8</f>
        <v>56</v>
      </c>
      <c r="I7" s="24">
        <f>E15</f>
        <v>66</v>
      </c>
      <c r="J7" s="24">
        <f>E22</f>
        <v>46</v>
      </c>
      <c r="K7" s="24">
        <f>E29</f>
        <v>76</v>
      </c>
      <c r="L7" s="24">
        <f>E36</f>
        <v>84</v>
      </c>
      <c r="M7" s="24">
        <f>E43</f>
        <v>74</v>
      </c>
      <c r="N7" s="24">
        <f>E50</f>
        <v>86</v>
      </c>
      <c r="O7" s="24">
        <f>E57</f>
        <v>76</v>
      </c>
      <c r="P7" s="24">
        <f>E65</f>
        <v>90</v>
      </c>
      <c r="Q7" s="24">
        <f>E72</f>
        <v>76</v>
      </c>
      <c r="R7" s="24">
        <f>E79</f>
        <v>58</v>
      </c>
      <c r="S7" s="43">
        <f>E86</f>
        <v>170</v>
      </c>
      <c r="T7" s="24">
        <f>E93</f>
        <v>76</v>
      </c>
      <c r="U7" s="46">
        <f>E100</f>
        <v>68</v>
      </c>
      <c r="V7" s="24">
        <f>E107</f>
        <v>78</v>
      </c>
      <c r="W7" s="49">
        <v>74</v>
      </c>
      <c r="X7" s="24">
        <f>E119</f>
        <v>84</v>
      </c>
      <c r="Y7" s="13">
        <f>AVERAGE(H7:X7)</f>
        <v>78.705882352941174</v>
      </c>
      <c r="Z7" s="13">
        <f>Y7-Y6</f>
        <v>73.647058823529406</v>
      </c>
      <c r="AA7" s="13">
        <f>STDEVA(H7:X7)/SQRT(COUNT(H7:X7))</f>
        <v>6.3406744317252972</v>
      </c>
    </row>
    <row r="8" spans="1:27" x14ac:dyDescent="0.55000000000000004">
      <c r="A8" s="8">
        <v>4</v>
      </c>
      <c r="B8" s="15" t="s">
        <v>5</v>
      </c>
      <c r="C8" s="10">
        <v>17</v>
      </c>
      <c r="D8" s="10">
        <v>45</v>
      </c>
      <c r="E8" s="10">
        <f t="shared" si="0"/>
        <v>56</v>
      </c>
      <c r="F8" s="40"/>
      <c r="G8" s="5" t="s">
        <v>11</v>
      </c>
      <c r="H8" s="24">
        <f>E7</f>
        <v>78</v>
      </c>
      <c r="I8" s="24">
        <f>E14</f>
        <v>48</v>
      </c>
      <c r="J8" s="24">
        <f>E21</f>
        <v>18</v>
      </c>
      <c r="K8" s="24">
        <f>E28</f>
        <v>54</v>
      </c>
      <c r="L8" s="24">
        <f>E35</f>
        <v>54</v>
      </c>
      <c r="M8" s="24">
        <f>E42</f>
        <v>54</v>
      </c>
      <c r="N8" s="24">
        <f>E49</f>
        <v>64</v>
      </c>
      <c r="O8" s="24">
        <f>E56</f>
        <v>44</v>
      </c>
      <c r="P8" s="24">
        <f>E64</f>
        <v>52</v>
      </c>
      <c r="Q8" s="24">
        <f>E71</f>
        <v>48</v>
      </c>
      <c r="R8" s="24">
        <f>E78</f>
        <v>44</v>
      </c>
      <c r="S8" s="43">
        <f>E85</f>
        <v>64</v>
      </c>
      <c r="T8" s="24">
        <f>E92</f>
        <v>58</v>
      </c>
      <c r="U8" s="46">
        <f>E99</f>
        <v>44</v>
      </c>
      <c r="V8" s="24">
        <f>E106</f>
        <v>48</v>
      </c>
      <c r="W8" s="49">
        <v>70</v>
      </c>
      <c r="X8" s="24">
        <f>E118</f>
        <v>40</v>
      </c>
      <c r="Y8" s="13">
        <f>AVERAGE(H8:X8)</f>
        <v>51.882352941176471</v>
      </c>
      <c r="Z8" s="13">
        <f>Y8-Y6</f>
        <v>46.82352941176471</v>
      </c>
      <c r="AA8" s="13">
        <f>STDEVA(H8:X8)/SQRT(COUNT(H8:X8))</f>
        <v>3.2515633716508709</v>
      </c>
    </row>
    <row r="9" spans="1:27" x14ac:dyDescent="0.55000000000000004">
      <c r="B9" s="13"/>
      <c r="C9" s="13"/>
      <c r="D9" s="13"/>
      <c r="E9" s="13"/>
      <c r="F9" s="40"/>
      <c r="Y9" s="13"/>
      <c r="Z9" s="13"/>
      <c r="AA9" s="13"/>
    </row>
    <row r="10" spans="1:27" x14ac:dyDescent="0.55000000000000004">
      <c r="A10" s="1" t="s">
        <v>15</v>
      </c>
      <c r="B10" s="6" t="s">
        <v>48</v>
      </c>
      <c r="C10" s="6"/>
      <c r="D10" s="10"/>
      <c r="E10" s="6"/>
      <c r="F10" s="41"/>
    </row>
    <row r="11" spans="1:27" x14ac:dyDescent="0.55000000000000004">
      <c r="A11" s="1" t="s">
        <v>18</v>
      </c>
      <c r="B11" s="6"/>
      <c r="C11" s="6"/>
      <c r="D11" s="6"/>
      <c r="E11" s="6"/>
      <c r="F11" s="13"/>
    </row>
    <row r="12" spans="1:27" x14ac:dyDescent="0.55000000000000004">
      <c r="A12" s="2" t="s">
        <v>0</v>
      </c>
      <c r="B12" s="3" t="s">
        <v>1</v>
      </c>
      <c r="C12" s="3" t="s">
        <v>2</v>
      </c>
      <c r="D12" s="3" t="s">
        <v>3</v>
      </c>
      <c r="E12" s="22" t="s">
        <v>4</v>
      </c>
      <c r="F12" s="13"/>
      <c r="S12" s="44"/>
      <c r="T12" t="s">
        <v>72</v>
      </c>
    </row>
    <row r="13" spans="1:27" x14ac:dyDescent="0.55000000000000004">
      <c r="A13" s="4">
        <v>4</v>
      </c>
      <c r="B13" s="5" t="s">
        <v>7</v>
      </c>
      <c r="C13" s="6">
        <v>34</v>
      </c>
      <c r="D13" s="6">
        <v>33</v>
      </c>
      <c r="E13" s="6">
        <f>(D13-C13)*2</f>
        <v>-2</v>
      </c>
      <c r="F13" s="13"/>
    </row>
    <row r="14" spans="1:27" x14ac:dyDescent="0.55000000000000004">
      <c r="A14" s="24">
        <v>1</v>
      </c>
      <c r="B14" s="13" t="s">
        <v>10</v>
      </c>
      <c r="C14" s="13">
        <v>31</v>
      </c>
      <c r="D14" s="13">
        <v>55</v>
      </c>
      <c r="E14" s="10">
        <f t="shared" ref="E14:E15" si="1">(D14-C14)*2</f>
        <v>48</v>
      </c>
      <c r="F14" s="13"/>
      <c r="S14" s="47"/>
      <c r="T14" t="s">
        <v>73</v>
      </c>
    </row>
    <row r="15" spans="1:27" x14ac:dyDescent="0.55000000000000004">
      <c r="A15" s="8">
        <v>3</v>
      </c>
      <c r="B15" s="15" t="s">
        <v>5</v>
      </c>
      <c r="C15" s="10">
        <v>25</v>
      </c>
      <c r="D15" s="10">
        <v>58</v>
      </c>
      <c r="E15" s="10">
        <f t="shared" si="1"/>
        <v>66</v>
      </c>
      <c r="F15" s="13"/>
    </row>
    <row r="16" spans="1:27" x14ac:dyDescent="0.55000000000000004">
      <c r="B16" s="13"/>
      <c r="C16" s="13"/>
      <c r="D16" s="13"/>
      <c r="E16" s="13"/>
      <c r="F16" s="13"/>
      <c r="S16" s="50"/>
      <c r="T16" t="s">
        <v>74</v>
      </c>
    </row>
    <row r="17" spans="1:6" x14ac:dyDescent="0.55000000000000004">
      <c r="A17" s="1" t="s">
        <v>15</v>
      </c>
      <c r="B17" s="6" t="s">
        <v>49</v>
      </c>
      <c r="C17" s="6"/>
      <c r="D17" s="10"/>
      <c r="E17" s="6"/>
      <c r="F17" s="13"/>
    </row>
    <row r="18" spans="1:6" x14ac:dyDescent="0.55000000000000004">
      <c r="A18" s="1" t="s">
        <v>18</v>
      </c>
      <c r="B18" s="6"/>
      <c r="C18" s="6"/>
      <c r="D18" s="6"/>
      <c r="E18" s="6"/>
      <c r="F18" s="13"/>
    </row>
    <row r="19" spans="1:6" x14ac:dyDescent="0.55000000000000004">
      <c r="A19" s="2" t="s">
        <v>0</v>
      </c>
      <c r="B19" s="3" t="s">
        <v>1</v>
      </c>
      <c r="C19" s="3" t="s">
        <v>2</v>
      </c>
      <c r="D19" s="3" t="s">
        <v>3</v>
      </c>
      <c r="E19" s="22" t="s">
        <v>4</v>
      </c>
      <c r="F19" s="13"/>
    </row>
    <row r="20" spans="1:6" x14ac:dyDescent="0.55000000000000004">
      <c r="A20" s="4">
        <v>4</v>
      </c>
      <c r="B20" s="5" t="s">
        <v>7</v>
      </c>
      <c r="C20" s="6">
        <v>17</v>
      </c>
      <c r="D20" s="6">
        <v>23</v>
      </c>
      <c r="E20" s="6">
        <f>(D20-C20)*2</f>
        <v>12</v>
      </c>
      <c r="F20" s="13"/>
    </row>
    <row r="21" spans="1:6" x14ac:dyDescent="0.55000000000000004">
      <c r="A21" s="24">
        <v>3</v>
      </c>
      <c r="B21" s="13" t="s">
        <v>10</v>
      </c>
      <c r="C21" s="13">
        <v>35</v>
      </c>
      <c r="D21" s="13">
        <v>44</v>
      </c>
      <c r="E21" s="10">
        <f t="shared" ref="E21:E22" si="2">(D21-C21)*2</f>
        <v>18</v>
      </c>
      <c r="F21" s="13"/>
    </row>
    <row r="22" spans="1:6" x14ac:dyDescent="0.55000000000000004">
      <c r="A22" s="8">
        <v>1</v>
      </c>
      <c r="B22" s="15" t="s">
        <v>5</v>
      </c>
      <c r="C22" s="10">
        <v>26</v>
      </c>
      <c r="D22" s="10">
        <v>49</v>
      </c>
      <c r="E22" s="10">
        <f t="shared" si="2"/>
        <v>46</v>
      </c>
    </row>
    <row r="24" spans="1:6" x14ac:dyDescent="0.55000000000000004">
      <c r="A24" s="1" t="s">
        <v>15</v>
      </c>
      <c r="B24" s="6" t="s">
        <v>50</v>
      </c>
      <c r="C24" s="6"/>
      <c r="D24" s="10"/>
      <c r="E24" s="6"/>
    </row>
    <row r="25" spans="1:6" x14ac:dyDescent="0.55000000000000004">
      <c r="A25" s="1" t="s">
        <v>18</v>
      </c>
      <c r="B25" s="6"/>
      <c r="C25" s="6"/>
      <c r="D25" s="6"/>
      <c r="E25" s="6"/>
    </row>
    <row r="26" spans="1:6" x14ac:dyDescent="0.55000000000000004">
      <c r="A26" s="2" t="s">
        <v>0</v>
      </c>
      <c r="B26" s="3" t="s">
        <v>1</v>
      </c>
      <c r="C26" s="3" t="s">
        <v>2</v>
      </c>
      <c r="D26" s="3" t="s">
        <v>3</v>
      </c>
      <c r="E26" s="22" t="s">
        <v>4</v>
      </c>
    </row>
    <row r="27" spans="1:6" x14ac:dyDescent="0.55000000000000004">
      <c r="A27" s="4">
        <v>7</v>
      </c>
      <c r="B27" s="5" t="s">
        <v>7</v>
      </c>
      <c r="C27" s="6">
        <v>25</v>
      </c>
      <c r="D27" s="6">
        <v>26</v>
      </c>
      <c r="E27" s="6">
        <f>(D27-C27)*2</f>
        <v>2</v>
      </c>
    </row>
    <row r="28" spans="1:6" x14ac:dyDescent="0.55000000000000004">
      <c r="A28" s="24">
        <v>6</v>
      </c>
      <c r="B28" s="13" t="s">
        <v>10</v>
      </c>
      <c r="C28" s="13">
        <v>22</v>
      </c>
      <c r="D28" s="13">
        <v>49</v>
      </c>
      <c r="E28" s="10">
        <f t="shared" ref="E28:E29" si="3">(D28-C28)*2</f>
        <v>54</v>
      </c>
    </row>
    <row r="29" spans="1:6" x14ac:dyDescent="0.55000000000000004">
      <c r="A29" s="8">
        <v>4.0999999999999996</v>
      </c>
      <c r="B29" s="15" t="s">
        <v>5</v>
      </c>
      <c r="C29" s="10">
        <v>20</v>
      </c>
      <c r="D29" s="10">
        <v>58</v>
      </c>
      <c r="E29" s="10">
        <f t="shared" si="3"/>
        <v>76</v>
      </c>
    </row>
    <row r="31" spans="1:6" x14ac:dyDescent="0.55000000000000004">
      <c r="A31" s="21" t="s">
        <v>15</v>
      </c>
      <c r="B31" s="10" t="s">
        <v>51</v>
      </c>
      <c r="C31" s="10"/>
      <c r="D31" s="10"/>
      <c r="E31" s="6"/>
    </row>
    <row r="32" spans="1:6" x14ac:dyDescent="0.55000000000000004">
      <c r="A32" s="1" t="s">
        <v>46</v>
      </c>
      <c r="B32" s="6"/>
      <c r="C32" s="6"/>
      <c r="D32" s="6"/>
      <c r="E32" s="6"/>
    </row>
    <row r="33" spans="1:6" x14ac:dyDescent="0.55000000000000004">
      <c r="A33" s="2" t="s">
        <v>0</v>
      </c>
      <c r="B33" s="3" t="s">
        <v>1</v>
      </c>
      <c r="C33" s="3" t="s">
        <v>2</v>
      </c>
      <c r="D33" s="3" t="s">
        <v>3</v>
      </c>
      <c r="E33" s="22" t="s">
        <v>4</v>
      </c>
      <c r="F33" s="27"/>
    </row>
    <row r="34" spans="1:6" x14ac:dyDescent="0.55000000000000004">
      <c r="A34" s="4">
        <v>1</v>
      </c>
      <c r="B34" s="5" t="s">
        <v>7</v>
      </c>
      <c r="C34" s="6">
        <v>23</v>
      </c>
      <c r="D34" s="6">
        <v>26</v>
      </c>
      <c r="E34" s="6">
        <f>(D34-C34)*2</f>
        <v>6</v>
      </c>
    </row>
    <row r="35" spans="1:6" x14ac:dyDescent="0.55000000000000004">
      <c r="A35" s="24">
        <v>3</v>
      </c>
      <c r="B35" s="13" t="s">
        <v>10</v>
      </c>
      <c r="C35" s="13">
        <v>24</v>
      </c>
      <c r="D35" s="13">
        <v>51</v>
      </c>
      <c r="E35" s="6">
        <f t="shared" ref="E35:E36" si="4">(D35-C35)*2</f>
        <v>54</v>
      </c>
    </row>
    <row r="36" spans="1:6" x14ac:dyDescent="0.55000000000000004">
      <c r="A36" s="8">
        <v>2</v>
      </c>
      <c r="B36" s="15" t="s">
        <v>5</v>
      </c>
      <c r="C36" s="10">
        <v>43</v>
      </c>
      <c r="D36" s="10">
        <v>85</v>
      </c>
      <c r="E36" s="6">
        <f t="shared" si="4"/>
        <v>84</v>
      </c>
    </row>
    <row r="38" spans="1:6" x14ac:dyDescent="0.55000000000000004">
      <c r="A38" s="21" t="s">
        <v>15</v>
      </c>
      <c r="B38" s="10" t="s">
        <v>52</v>
      </c>
      <c r="C38" s="10"/>
      <c r="D38" s="10"/>
      <c r="E38" s="6"/>
    </row>
    <row r="39" spans="1:6" x14ac:dyDescent="0.55000000000000004">
      <c r="A39" s="1" t="s">
        <v>46</v>
      </c>
      <c r="B39" s="6"/>
      <c r="C39" s="6"/>
      <c r="D39" s="10"/>
      <c r="E39" s="6"/>
    </row>
    <row r="40" spans="1:6" x14ac:dyDescent="0.55000000000000004">
      <c r="A40" s="2" t="s">
        <v>0</v>
      </c>
      <c r="B40" s="3" t="s">
        <v>1</v>
      </c>
      <c r="C40" s="3" t="s">
        <v>2</v>
      </c>
      <c r="D40" s="3" t="s">
        <v>3</v>
      </c>
      <c r="E40" s="22" t="s">
        <v>4</v>
      </c>
    </row>
    <row r="41" spans="1:6" x14ac:dyDescent="0.55000000000000004">
      <c r="A41" s="4">
        <v>4</v>
      </c>
      <c r="B41" s="5" t="s">
        <v>7</v>
      </c>
      <c r="C41" s="6">
        <v>33</v>
      </c>
      <c r="D41" s="6">
        <v>33</v>
      </c>
      <c r="E41" s="6">
        <f t="shared" ref="E41:E43" si="5">(D41-C41)*2</f>
        <v>0</v>
      </c>
    </row>
    <row r="42" spans="1:6" x14ac:dyDescent="0.55000000000000004">
      <c r="A42" s="24">
        <v>3</v>
      </c>
      <c r="B42" s="13" t="s">
        <v>10</v>
      </c>
      <c r="C42" s="13">
        <v>36</v>
      </c>
      <c r="D42" s="13">
        <v>63</v>
      </c>
      <c r="E42" s="6">
        <f t="shared" si="5"/>
        <v>54</v>
      </c>
    </row>
    <row r="43" spans="1:6" x14ac:dyDescent="0.55000000000000004">
      <c r="A43" s="8">
        <v>2</v>
      </c>
      <c r="B43" s="15" t="s">
        <v>5</v>
      </c>
      <c r="C43" s="10">
        <v>34</v>
      </c>
      <c r="D43" s="10">
        <v>71</v>
      </c>
      <c r="E43" s="6">
        <f t="shared" si="5"/>
        <v>74</v>
      </c>
    </row>
    <row r="45" spans="1:6" x14ac:dyDescent="0.55000000000000004">
      <c r="A45" s="21" t="s">
        <v>15</v>
      </c>
      <c r="B45" s="10" t="s">
        <v>53</v>
      </c>
      <c r="C45" s="10"/>
      <c r="D45" s="10"/>
      <c r="E45" s="6"/>
    </row>
    <row r="46" spans="1:6" x14ac:dyDescent="0.55000000000000004">
      <c r="A46" s="1" t="s">
        <v>46</v>
      </c>
      <c r="B46" s="6"/>
      <c r="C46" s="6"/>
      <c r="D46" s="6"/>
      <c r="E46" s="6"/>
    </row>
    <row r="47" spans="1:6" x14ac:dyDescent="0.55000000000000004">
      <c r="A47" s="2" t="s">
        <v>0</v>
      </c>
      <c r="B47" s="3" t="s">
        <v>1</v>
      </c>
      <c r="C47" s="3" t="s">
        <v>2</v>
      </c>
      <c r="D47" s="3" t="s">
        <v>3</v>
      </c>
      <c r="E47" s="22" t="s">
        <v>4</v>
      </c>
    </row>
    <row r="48" spans="1:6" x14ac:dyDescent="0.55000000000000004">
      <c r="A48" s="4">
        <v>12</v>
      </c>
      <c r="B48" s="5" t="s">
        <v>7</v>
      </c>
      <c r="C48" s="6">
        <v>34</v>
      </c>
      <c r="D48" s="6">
        <v>36</v>
      </c>
      <c r="E48" s="6">
        <f t="shared" ref="E48:E50" si="6">(D48-C48)*2</f>
        <v>4</v>
      </c>
    </row>
    <row r="49" spans="1:6" x14ac:dyDescent="0.55000000000000004">
      <c r="A49" s="24">
        <v>11</v>
      </c>
      <c r="B49" s="13" t="s">
        <v>10</v>
      </c>
      <c r="C49" s="13">
        <v>27</v>
      </c>
      <c r="D49" s="13">
        <v>59</v>
      </c>
      <c r="E49" s="6">
        <f t="shared" si="6"/>
        <v>64</v>
      </c>
    </row>
    <row r="50" spans="1:6" x14ac:dyDescent="0.55000000000000004">
      <c r="A50" s="8">
        <v>10</v>
      </c>
      <c r="B50" s="15" t="s">
        <v>5</v>
      </c>
      <c r="C50" s="10">
        <v>35</v>
      </c>
      <c r="D50" s="10">
        <v>78</v>
      </c>
      <c r="E50" s="6">
        <f t="shared" si="6"/>
        <v>86</v>
      </c>
    </row>
    <row r="52" spans="1:6" x14ac:dyDescent="0.55000000000000004">
      <c r="A52" s="21" t="s">
        <v>15</v>
      </c>
      <c r="B52" s="10" t="s">
        <v>54</v>
      </c>
      <c r="C52" s="10"/>
      <c r="D52" s="10"/>
      <c r="E52" s="6"/>
      <c r="F52" s="10"/>
    </row>
    <row r="53" spans="1:6" x14ac:dyDescent="0.55000000000000004">
      <c r="A53" s="1" t="s">
        <v>46</v>
      </c>
      <c r="B53" s="6"/>
      <c r="C53" s="6"/>
      <c r="D53" s="6"/>
      <c r="E53" s="6"/>
    </row>
    <row r="54" spans="1:6" x14ac:dyDescent="0.55000000000000004">
      <c r="A54" s="2" t="s">
        <v>0</v>
      </c>
      <c r="B54" s="3" t="s">
        <v>1</v>
      </c>
      <c r="C54" s="3" t="s">
        <v>2</v>
      </c>
      <c r="D54" s="3" t="s">
        <v>3</v>
      </c>
      <c r="E54" s="22" t="s">
        <v>4</v>
      </c>
    </row>
    <row r="55" spans="1:6" x14ac:dyDescent="0.55000000000000004">
      <c r="A55" s="4">
        <v>16</v>
      </c>
      <c r="B55" s="5" t="s">
        <v>7</v>
      </c>
      <c r="C55" s="6">
        <v>45</v>
      </c>
      <c r="D55" s="6">
        <v>50</v>
      </c>
      <c r="E55" s="6">
        <f t="shared" ref="E55:E57" si="7">(D55-C55)*2</f>
        <v>10</v>
      </c>
    </row>
    <row r="56" spans="1:6" x14ac:dyDescent="0.55000000000000004">
      <c r="A56" s="24">
        <v>15</v>
      </c>
      <c r="B56" s="13" t="s">
        <v>10</v>
      </c>
      <c r="C56" s="13">
        <v>38</v>
      </c>
      <c r="D56" s="13">
        <v>60</v>
      </c>
      <c r="E56" s="6">
        <f t="shared" si="7"/>
        <v>44</v>
      </c>
    </row>
    <row r="57" spans="1:6" x14ac:dyDescent="0.55000000000000004">
      <c r="A57" s="8">
        <v>14</v>
      </c>
      <c r="B57" s="15" t="s">
        <v>5</v>
      </c>
      <c r="C57" s="10">
        <v>33</v>
      </c>
      <c r="D57" s="10">
        <v>71</v>
      </c>
      <c r="E57" s="6">
        <f t="shared" si="7"/>
        <v>76</v>
      </c>
    </row>
    <row r="60" spans="1:6" x14ac:dyDescent="0.55000000000000004">
      <c r="A60" s="21" t="s">
        <v>15</v>
      </c>
      <c r="B60" s="10" t="s">
        <v>55</v>
      </c>
      <c r="C60" s="10"/>
      <c r="D60" s="10"/>
      <c r="E60" s="6"/>
    </row>
    <row r="61" spans="1:6" x14ac:dyDescent="0.55000000000000004">
      <c r="A61" s="1" t="s">
        <v>46</v>
      </c>
      <c r="B61" s="6"/>
      <c r="C61" s="6"/>
      <c r="D61" s="6"/>
      <c r="E61" s="6"/>
    </row>
    <row r="62" spans="1:6" x14ac:dyDescent="0.55000000000000004">
      <c r="A62" s="2" t="s">
        <v>0</v>
      </c>
      <c r="B62" s="3" t="s">
        <v>1</v>
      </c>
      <c r="C62" s="3" t="s">
        <v>2</v>
      </c>
      <c r="D62" s="3" t="s">
        <v>3</v>
      </c>
      <c r="E62" s="22" t="s">
        <v>4</v>
      </c>
    </row>
    <row r="63" spans="1:6" x14ac:dyDescent="0.55000000000000004">
      <c r="A63" s="4">
        <v>4</v>
      </c>
      <c r="B63" s="5" t="s">
        <v>7</v>
      </c>
      <c r="C63" s="6">
        <v>25</v>
      </c>
      <c r="D63" s="6">
        <v>26</v>
      </c>
      <c r="E63" s="6">
        <f t="shared" ref="E63:E65" si="8">(D63-C63)*2</f>
        <v>2</v>
      </c>
    </row>
    <row r="64" spans="1:6" x14ac:dyDescent="0.55000000000000004">
      <c r="A64" s="24">
        <v>3</v>
      </c>
      <c r="B64" s="13" t="s">
        <v>10</v>
      </c>
      <c r="C64" s="13">
        <v>33</v>
      </c>
      <c r="D64" s="13">
        <v>59</v>
      </c>
      <c r="E64" s="6">
        <f t="shared" si="8"/>
        <v>52</v>
      </c>
    </row>
    <row r="65" spans="1:5" x14ac:dyDescent="0.55000000000000004">
      <c r="A65" s="8">
        <v>2</v>
      </c>
      <c r="B65" s="15" t="s">
        <v>5</v>
      </c>
      <c r="C65" s="10">
        <v>38</v>
      </c>
      <c r="D65" s="10">
        <v>83</v>
      </c>
      <c r="E65" s="6">
        <f t="shared" si="8"/>
        <v>90</v>
      </c>
    </row>
    <row r="67" spans="1:5" x14ac:dyDescent="0.55000000000000004">
      <c r="A67" s="21" t="s">
        <v>15</v>
      </c>
      <c r="B67" s="10" t="s">
        <v>56</v>
      </c>
      <c r="C67" s="10"/>
      <c r="D67" s="10"/>
      <c r="E67" s="6"/>
    </row>
    <row r="68" spans="1:5" x14ac:dyDescent="0.55000000000000004">
      <c r="A68" s="1" t="s">
        <v>46</v>
      </c>
      <c r="B68" s="6"/>
      <c r="C68" s="6"/>
      <c r="D68" s="6"/>
      <c r="E68" s="6"/>
    </row>
    <row r="69" spans="1:5" x14ac:dyDescent="0.55000000000000004">
      <c r="A69" s="2" t="s">
        <v>0</v>
      </c>
      <c r="B69" s="3" t="s">
        <v>1</v>
      </c>
      <c r="C69" s="3" t="s">
        <v>2</v>
      </c>
      <c r="D69" s="3" t="s">
        <v>3</v>
      </c>
      <c r="E69" s="22" t="s">
        <v>4</v>
      </c>
    </row>
    <row r="70" spans="1:5" x14ac:dyDescent="0.55000000000000004">
      <c r="A70" s="4">
        <v>8</v>
      </c>
      <c r="B70" s="5" t="s">
        <v>7</v>
      </c>
      <c r="C70" s="6">
        <v>24</v>
      </c>
      <c r="D70" s="6">
        <v>27</v>
      </c>
      <c r="E70" s="6">
        <f t="shared" ref="E70:E72" si="9">(D70-C70)*2</f>
        <v>6</v>
      </c>
    </row>
    <row r="71" spans="1:5" x14ac:dyDescent="0.55000000000000004">
      <c r="A71" s="24">
        <v>7</v>
      </c>
      <c r="B71" s="13" t="s">
        <v>10</v>
      </c>
      <c r="C71" s="13">
        <v>31</v>
      </c>
      <c r="D71" s="13">
        <v>55</v>
      </c>
      <c r="E71" s="6">
        <f t="shared" si="9"/>
        <v>48</v>
      </c>
    </row>
    <row r="72" spans="1:5" x14ac:dyDescent="0.55000000000000004">
      <c r="A72" s="8">
        <v>6</v>
      </c>
      <c r="B72" s="15" t="s">
        <v>5</v>
      </c>
      <c r="C72" s="10">
        <v>23</v>
      </c>
      <c r="D72" s="10">
        <v>61</v>
      </c>
      <c r="E72" s="6">
        <f t="shared" si="9"/>
        <v>76</v>
      </c>
    </row>
    <row r="74" spans="1:5" x14ac:dyDescent="0.55000000000000004">
      <c r="A74" s="21" t="s">
        <v>15</v>
      </c>
      <c r="B74" s="10" t="s">
        <v>57</v>
      </c>
      <c r="C74" s="10"/>
      <c r="D74" s="10"/>
      <c r="E74" s="6"/>
    </row>
    <row r="75" spans="1:5" x14ac:dyDescent="0.55000000000000004">
      <c r="A75" s="1" t="s">
        <v>46</v>
      </c>
      <c r="B75" s="6"/>
      <c r="C75" s="6"/>
      <c r="D75" s="6"/>
      <c r="E75" s="6"/>
    </row>
    <row r="76" spans="1:5" x14ac:dyDescent="0.55000000000000004">
      <c r="A76" s="2" t="s">
        <v>0</v>
      </c>
      <c r="B76" s="3" t="s">
        <v>1</v>
      </c>
      <c r="C76" s="3" t="s">
        <v>2</v>
      </c>
      <c r="D76" s="3" t="s">
        <v>3</v>
      </c>
      <c r="E76" s="22" t="s">
        <v>4</v>
      </c>
    </row>
    <row r="77" spans="1:5" x14ac:dyDescent="0.55000000000000004">
      <c r="A77" s="4">
        <v>4</v>
      </c>
      <c r="B77" s="5" t="s">
        <v>7</v>
      </c>
      <c r="C77" s="6">
        <v>25</v>
      </c>
      <c r="D77" s="6">
        <v>31</v>
      </c>
      <c r="E77" s="6">
        <f t="shared" ref="E77:E79" si="10">(D77-C77)*2</f>
        <v>12</v>
      </c>
    </row>
    <row r="78" spans="1:5" x14ac:dyDescent="0.55000000000000004">
      <c r="A78" s="24">
        <v>3</v>
      </c>
      <c r="B78" s="13" t="s">
        <v>10</v>
      </c>
      <c r="C78" s="13">
        <v>53</v>
      </c>
      <c r="D78" s="13">
        <v>75</v>
      </c>
      <c r="E78" s="6">
        <f t="shared" si="10"/>
        <v>44</v>
      </c>
    </row>
    <row r="79" spans="1:5" x14ac:dyDescent="0.55000000000000004">
      <c r="A79" s="8">
        <v>2</v>
      </c>
      <c r="B79" s="15" t="s">
        <v>5</v>
      </c>
      <c r="C79" s="10">
        <v>26</v>
      </c>
      <c r="D79" s="10">
        <v>55</v>
      </c>
      <c r="E79" s="6">
        <f t="shared" si="10"/>
        <v>58</v>
      </c>
    </row>
    <row r="81" spans="1:5" x14ac:dyDescent="0.55000000000000004">
      <c r="A81" s="21" t="s">
        <v>15</v>
      </c>
      <c r="B81" s="10" t="s">
        <v>58</v>
      </c>
      <c r="C81" s="10"/>
      <c r="D81" s="10"/>
      <c r="E81" s="6"/>
    </row>
    <row r="82" spans="1:5" x14ac:dyDescent="0.55000000000000004">
      <c r="A82" s="1" t="s">
        <v>64</v>
      </c>
      <c r="B82" s="6"/>
      <c r="C82" s="6"/>
      <c r="D82" s="6"/>
      <c r="E82" s="6"/>
    </row>
    <row r="83" spans="1:5" x14ac:dyDescent="0.55000000000000004">
      <c r="A83" s="2" t="s">
        <v>0</v>
      </c>
      <c r="B83" s="3" t="s">
        <v>1</v>
      </c>
      <c r="C83" s="3" t="s">
        <v>2</v>
      </c>
      <c r="D83" s="3" t="s">
        <v>3</v>
      </c>
      <c r="E83" s="22" t="s">
        <v>4</v>
      </c>
    </row>
    <row r="84" spans="1:5" x14ac:dyDescent="0.55000000000000004">
      <c r="A84" s="4">
        <v>1</v>
      </c>
      <c r="B84" s="5" t="s">
        <v>7</v>
      </c>
      <c r="C84" s="6">
        <v>39</v>
      </c>
      <c r="D84" s="6">
        <v>41</v>
      </c>
      <c r="E84" s="6">
        <f t="shared" ref="E84:E86" si="11">(D84-C84)*2</f>
        <v>4</v>
      </c>
    </row>
    <row r="85" spans="1:5" x14ac:dyDescent="0.55000000000000004">
      <c r="A85" s="24">
        <v>2</v>
      </c>
      <c r="B85" s="13" t="s">
        <v>10</v>
      </c>
      <c r="C85" s="13">
        <v>21</v>
      </c>
      <c r="D85" s="13">
        <v>53</v>
      </c>
      <c r="E85" s="6">
        <f t="shared" si="11"/>
        <v>64</v>
      </c>
    </row>
    <row r="86" spans="1:5" x14ac:dyDescent="0.55000000000000004">
      <c r="A86" s="8">
        <v>3</v>
      </c>
      <c r="B86" s="15" t="s">
        <v>5</v>
      </c>
      <c r="C86" s="10">
        <v>38</v>
      </c>
      <c r="D86" s="10">
        <v>123</v>
      </c>
      <c r="E86" s="6">
        <f t="shared" si="11"/>
        <v>170</v>
      </c>
    </row>
    <row r="88" spans="1:5" x14ac:dyDescent="0.55000000000000004">
      <c r="A88" s="21" t="s">
        <v>15</v>
      </c>
      <c r="B88" s="10" t="s">
        <v>59</v>
      </c>
      <c r="C88" s="10"/>
      <c r="D88" s="10"/>
      <c r="E88" s="6"/>
    </row>
    <row r="89" spans="1:5" x14ac:dyDescent="0.55000000000000004">
      <c r="A89" s="1" t="s">
        <v>64</v>
      </c>
      <c r="B89" s="6"/>
      <c r="C89" s="6"/>
      <c r="D89" s="6"/>
      <c r="E89" s="6"/>
    </row>
    <row r="90" spans="1:5" x14ac:dyDescent="0.55000000000000004">
      <c r="A90" s="2" t="s">
        <v>0</v>
      </c>
      <c r="B90" s="3" t="s">
        <v>1</v>
      </c>
      <c r="C90" s="3" t="s">
        <v>2</v>
      </c>
      <c r="D90" s="3" t="s">
        <v>3</v>
      </c>
      <c r="E90" s="22" t="s">
        <v>4</v>
      </c>
    </row>
    <row r="91" spans="1:5" x14ac:dyDescent="0.55000000000000004">
      <c r="A91" s="4">
        <v>1</v>
      </c>
      <c r="B91" s="5" t="s">
        <v>7</v>
      </c>
      <c r="C91" s="6">
        <v>29</v>
      </c>
      <c r="D91" s="6">
        <v>32</v>
      </c>
      <c r="E91" s="6">
        <f t="shared" ref="E91:E93" si="12">(D91-C91)*2</f>
        <v>6</v>
      </c>
    </row>
    <row r="92" spans="1:5" x14ac:dyDescent="0.55000000000000004">
      <c r="A92" s="24">
        <v>2</v>
      </c>
      <c r="B92" s="13" t="s">
        <v>10</v>
      </c>
      <c r="C92" s="13">
        <v>36</v>
      </c>
      <c r="D92" s="13">
        <v>65</v>
      </c>
      <c r="E92" s="6">
        <f t="shared" si="12"/>
        <v>58</v>
      </c>
    </row>
    <row r="93" spans="1:5" x14ac:dyDescent="0.55000000000000004">
      <c r="A93" s="8">
        <v>3</v>
      </c>
      <c r="B93" s="15" t="s">
        <v>5</v>
      </c>
      <c r="C93" s="10">
        <v>21</v>
      </c>
      <c r="D93" s="10">
        <v>59</v>
      </c>
      <c r="E93" s="6">
        <f t="shared" si="12"/>
        <v>76</v>
      </c>
    </row>
    <row r="95" spans="1:5" x14ac:dyDescent="0.55000000000000004">
      <c r="A95" s="21" t="s">
        <v>15</v>
      </c>
      <c r="B95" s="10" t="s">
        <v>60</v>
      </c>
      <c r="C95" s="10"/>
      <c r="D95" s="10"/>
      <c r="E95" s="6"/>
    </row>
    <row r="96" spans="1:5" x14ac:dyDescent="0.55000000000000004">
      <c r="A96" s="1" t="s">
        <v>64</v>
      </c>
      <c r="B96" s="6"/>
      <c r="C96" s="6"/>
      <c r="D96" s="6"/>
      <c r="E96" s="6"/>
    </row>
    <row r="97" spans="1:6" x14ac:dyDescent="0.55000000000000004">
      <c r="A97" s="2" t="s">
        <v>0</v>
      </c>
      <c r="B97" s="3" t="s">
        <v>1</v>
      </c>
      <c r="C97" s="3" t="s">
        <v>2</v>
      </c>
      <c r="D97" s="3" t="s">
        <v>3</v>
      </c>
      <c r="E97" s="22" t="s">
        <v>4</v>
      </c>
    </row>
    <row r="98" spans="1:6" x14ac:dyDescent="0.55000000000000004">
      <c r="A98" s="4">
        <v>1</v>
      </c>
      <c r="B98" s="5" t="s">
        <v>7</v>
      </c>
      <c r="C98" s="6">
        <v>22</v>
      </c>
      <c r="D98" s="6">
        <v>26</v>
      </c>
      <c r="E98" s="6">
        <f t="shared" ref="E98:E100" si="13">(D98-C98)*2</f>
        <v>8</v>
      </c>
    </row>
    <row r="99" spans="1:6" x14ac:dyDescent="0.55000000000000004">
      <c r="A99" s="24">
        <v>3</v>
      </c>
      <c r="B99" s="13" t="s">
        <v>10</v>
      </c>
      <c r="C99" s="13">
        <v>28</v>
      </c>
      <c r="D99" s="13">
        <v>50</v>
      </c>
      <c r="E99" s="6">
        <f t="shared" si="13"/>
        <v>44</v>
      </c>
    </row>
    <row r="100" spans="1:6" x14ac:dyDescent="0.55000000000000004">
      <c r="A100" s="8">
        <v>4</v>
      </c>
      <c r="B100" s="15" t="s">
        <v>5</v>
      </c>
      <c r="C100" s="10">
        <v>44</v>
      </c>
      <c r="D100" s="10">
        <v>78</v>
      </c>
      <c r="E100" s="6">
        <f t="shared" si="13"/>
        <v>68</v>
      </c>
    </row>
    <row r="102" spans="1:6" x14ac:dyDescent="0.55000000000000004">
      <c r="A102" s="21" t="s">
        <v>15</v>
      </c>
      <c r="B102" s="10" t="s">
        <v>61</v>
      </c>
      <c r="C102" s="10"/>
      <c r="D102" s="10"/>
      <c r="E102" s="6"/>
    </row>
    <row r="103" spans="1:6" x14ac:dyDescent="0.55000000000000004">
      <c r="A103" s="1" t="s">
        <v>64</v>
      </c>
      <c r="B103" s="6"/>
      <c r="C103" s="6"/>
      <c r="D103" s="6"/>
      <c r="E103" s="6"/>
    </row>
    <row r="104" spans="1:6" x14ac:dyDescent="0.55000000000000004">
      <c r="A104" s="2" t="s">
        <v>0</v>
      </c>
      <c r="B104" s="3" t="s">
        <v>1</v>
      </c>
      <c r="C104" s="3" t="s">
        <v>2</v>
      </c>
      <c r="D104" s="3" t="s">
        <v>3</v>
      </c>
      <c r="E104" s="22" t="s">
        <v>4</v>
      </c>
      <c r="F104" s="28"/>
    </row>
    <row r="105" spans="1:6" x14ac:dyDescent="0.55000000000000004">
      <c r="A105" s="4">
        <v>1</v>
      </c>
      <c r="B105" s="5" t="s">
        <v>7</v>
      </c>
      <c r="C105" s="6">
        <v>26</v>
      </c>
      <c r="D105" s="6">
        <v>29</v>
      </c>
      <c r="E105" s="6">
        <f t="shared" ref="E105:E107" si="14">(D105-C105)*2</f>
        <v>6</v>
      </c>
    </row>
    <row r="106" spans="1:6" x14ac:dyDescent="0.55000000000000004">
      <c r="A106" s="24">
        <v>2</v>
      </c>
      <c r="B106" s="13" t="s">
        <v>10</v>
      </c>
      <c r="C106" s="13">
        <v>23</v>
      </c>
      <c r="D106" s="13">
        <v>47</v>
      </c>
      <c r="E106" s="6">
        <f t="shared" si="14"/>
        <v>48</v>
      </c>
    </row>
    <row r="107" spans="1:6" x14ac:dyDescent="0.55000000000000004">
      <c r="A107" s="24">
        <v>4</v>
      </c>
      <c r="B107" s="15" t="s">
        <v>5</v>
      </c>
      <c r="C107" s="13">
        <v>26</v>
      </c>
      <c r="D107" s="13">
        <v>65</v>
      </c>
      <c r="E107" s="6">
        <f t="shared" si="14"/>
        <v>78</v>
      </c>
    </row>
    <row r="108" spans="1:6" x14ac:dyDescent="0.55000000000000004">
      <c r="A108" s="21" t="s">
        <v>15</v>
      </c>
      <c r="B108" s="10" t="s">
        <v>62</v>
      </c>
      <c r="C108" s="10"/>
      <c r="D108" s="10"/>
      <c r="E108" s="6"/>
    </row>
    <row r="109" spans="1:6" x14ac:dyDescent="0.55000000000000004">
      <c r="A109" s="1" t="s">
        <v>64</v>
      </c>
      <c r="B109" s="6"/>
      <c r="C109" s="6"/>
      <c r="D109" s="6"/>
      <c r="E109" s="6"/>
    </row>
    <row r="110" spans="1:6" x14ac:dyDescent="0.55000000000000004">
      <c r="A110" s="2" t="s">
        <v>0</v>
      </c>
      <c r="B110" s="3" t="s">
        <v>1</v>
      </c>
      <c r="C110" s="3" t="s">
        <v>2</v>
      </c>
      <c r="D110" s="3" t="s">
        <v>3</v>
      </c>
      <c r="E110" s="22" t="s">
        <v>4</v>
      </c>
    </row>
    <row r="111" spans="1:6" x14ac:dyDescent="0.55000000000000004">
      <c r="A111" s="4">
        <v>1</v>
      </c>
      <c r="B111" s="5" t="s">
        <v>7</v>
      </c>
      <c r="C111" s="6">
        <v>19</v>
      </c>
      <c r="D111" s="6">
        <v>22</v>
      </c>
      <c r="E111" s="6">
        <f t="shared" ref="E111:E113" si="15">(D111-C111)*2</f>
        <v>6</v>
      </c>
    </row>
    <row r="112" spans="1:6" x14ac:dyDescent="0.55000000000000004">
      <c r="A112" s="24">
        <v>2</v>
      </c>
      <c r="B112" s="13" t="s">
        <v>10</v>
      </c>
      <c r="C112" s="13">
        <v>5</v>
      </c>
      <c r="D112" s="13">
        <v>40</v>
      </c>
      <c r="E112" s="6">
        <f t="shared" si="15"/>
        <v>70</v>
      </c>
    </row>
    <row r="113" spans="1:6" x14ac:dyDescent="0.55000000000000004">
      <c r="A113" s="24">
        <v>4</v>
      </c>
      <c r="B113" s="15" t="s">
        <v>5</v>
      </c>
      <c r="C113" s="13">
        <v>9</v>
      </c>
      <c r="D113" s="13">
        <v>46</v>
      </c>
      <c r="E113" s="6">
        <f t="shared" si="15"/>
        <v>74</v>
      </c>
    </row>
    <row r="114" spans="1:6" x14ac:dyDescent="0.55000000000000004">
      <c r="A114" s="21" t="s">
        <v>15</v>
      </c>
      <c r="B114" s="10" t="s">
        <v>63</v>
      </c>
      <c r="C114" s="10"/>
      <c r="D114" s="10"/>
      <c r="E114" s="6"/>
    </row>
    <row r="115" spans="1:6" x14ac:dyDescent="0.55000000000000004">
      <c r="A115" s="1" t="s">
        <v>64</v>
      </c>
      <c r="B115" s="6"/>
      <c r="C115" s="6"/>
      <c r="D115" s="6"/>
      <c r="E115" s="6"/>
    </row>
    <row r="116" spans="1:6" x14ac:dyDescent="0.55000000000000004">
      <c r="A116" s="2" t="s">
        <v>0</v>
      </c>
      <c r="B116" s="3" t="s">
        <v>1</v>
      </c>
      <c r="C116" s="3" t="s">
        <v>2</v>
      </c>
      <c r="D116" s="3" t="s">
        <v>3</v>
      </c>
      <c r="E116" s="22" t="s">
        <v>4</v>
      </c>
    </row>
    <row r="117" spans="1:6" x14ac:dyDescent="0.55000000000000004">
      <c r="A117" s="4">
        <v>1</v>
      </c>
      <c r="B117" s="5" t="s">
        <v>7</v>
      </c>
      <c r="C117" s="6">
        <v>28</v>
      </c>
      <c r="D117" s="6">
        <v>26</v>
      </c>
      <c r="E117" s="6">
        <f t="shared" ref="E117:E119" si="16">(D117-C117)*2</f>
        <v>-4</v>
      </c>
    </row>
    <row r="118" spans="1:6" x14ac:dyDescent="0.55000000000000004">
      <c r="A118" s="24">
        <v>2</v>
      </c>
      <c r="B118" s="13" t="s">
        <v>10</v>
      </c>
      <c r="C118" s="13">
        <v>20</v>
      </c>
      <c r="D118" s="13">
        <v>40</v>
      </c>
      <c r="E118" s="6">
        <f t="shared" si="16"/>
        <v>40</v>
      </c>
    </row>
    <row r="119" spans="1:6" x14ac:dyDescent="0.55000000000000004">
      <c r="A119" s="24">
        <v>4</v>
      </c>
      <c r="B119" s="15" t="s">
        <v>5</v>
      </c>
      <c r="C119" s="13">
        <v>24</v>
      </c>
      <c r="D119" s="13">
        <v>66</v>
      </c>
      <c r="E119" s="6">
        <f t="shared" si="16"/>
        <v>84</v>
      </c>
    </row>
    <row r="120" spans="1:6" x14ac:dyDescent="0.55000000000000004">
      <c r="A120" s="24"/>
      <c r="B120" s="15"/>
      <c r="C120" s="13"/>
      <c r="D120" s="13"/>
      <c r="E120" s="6"/>
    </row>
    <row r="121" spans="1:6" x14ac:dyDescent="0.55000000000000004">
      <c r="A121" s="24"/>
      <c r="B121" s="15"/>
      <c r="C121" s="13"/>
      <c r="D121" s="13"/>
      <c r="E121" s="6"/>
    </row>
    <row r="122" spans="1:6" x14ac:dyDescent="0.55000000000000004">
      <c r="A122" s="24"/>
      <c r="B122" s="15"/>
      <c r="C122" s="13"/>
      <c r="D122" s="13"/>
      <c r="E122" s="6"/>
    </row>
    <row r="123" spans="1:6" x14ac:dyDescent="0.55000000000000004">
      <c r="A123" s="24"/>
      <c r="B123" s="15"/>
      <c r="C123" s="13"/>
      <c r="D123" s="13"/>
      <c r="E123" s="6"/>
    </row>
    <row r="124" spans="1:6" x14ac:dyDescent="0.55000000000000004">
      <c r="A124" s="24"/>
      <c r="B124" s="15"/>
      <c r="C124" s="13"/>
      <c r="D124" s="13"/>
      <c r="E124" s="6"/>
    </row>
    <row r="125" spans="1:6" x14ac:dyDescent="0.55000000000000004">
      <c r="A125" s="24"/>
      <c r="B125" s="15"/>
      <c r="C125" s="13"/>
      <c r="D125" s="13"/>
      <c r="E125" s="6"/>
    </row>
    <row r="126" spans="1:6" x14ac:dyDescent="0.55000000000000004">
      <c r="D126" s="10"/>
    </row>
    <row r="127" spans="1:6" s="13" customFormat="1" x14ac:dyDescent="0.55000000000000004">
      <c r="C127"/>
      <c r="D127" s="10"/>
      <c r="E127"/>
      <c r="F127"/>
    </row>
    <row r="128" spans="1:6" s="13" customFormat="1" x14ac:dyDescent="0.55000000000000004">
      <c r="C128"/>
      <c r="D128"/>
      <c r="E128"/>
      <c r="F128"/>
    </row>
    <row r="129" s="13" customFormat="1" ht="14.1" x14ac:dyDescent="0.5"/>
    <row r="130" s="13" customFormat="1" ht="14.1" x14ac:dyDescent="0.5"/>
    <row r="131" s="13" customFormat="1" ht="14.1" x14ac:dyDescent="0.5"/>
  </sheetData>
  <mergeCells count="1">
    <mergeCell ref="H4:S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IR25a</vt:lpstr>
      <vt:lpstr>Liverpool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Caballero Vidal</dc:creator>
  <cp:lastModifiedBy>Gabriela Caballero Vidal</cp:lastModifiedBy>
  <dcterms:created xsi:type="dcterms:W3CDTF">2021-07-23T08:10:29Z</dcterms:created>
  <dcterms:modified xsi:type="dcterms:W3CDTF">2021-11-05T12:01:20Z</dcterms:modified>
</cp:coreProperties>
</file>