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Андрея" sheetId="1" r:id="rId1"/>
    <sheet name="Юрия" sheetId="2" r:id="rId2"/>
  </sheets>
  <calcPr calcId="144525"/>
</workbook>
</file>

<file path=xl/calcChain.xml><?xml version="1.0" encoding="utf-8"?>
<calcChain xmlns="http://schemas.openxmlformats.org/spreadsheetml/2006/main">
  <c r="I6" i="1" l="1"/>
  <c r="I5" i="1"/>
  <c r="I5" i="2"/>
  <c r="I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F2" i="2"/>
  <c r="E2" i="2"/>
  <c r="I2" i="2" s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3" i="1" l="1"/>
</calcChain>
</file>

<file path=xl/sharedStrings.xml><?xml version="1.0" encoding="utf-8"?>
<sst xmlns="http://schemas.openxmlformats.org/spreadsheetml/2006/main" count="65" uniqueCount="36">
  <si>
    <t>№</t>
  </si>
  <si>
    <t>Ф.И.О.</t>
  </si>
  <si>
    <t>Стаж
работы</t>
  </si>
  <si>
    <t>Склад, р</t>
  </si>
  <si>
    <t>Премия,р</t>
  </si>
  <si>
    <t>Вывод</t>
  </si>
  <si>
    <t>Ангелочкин Антон Алексеевич</t>
  </si>
  <si>
    <t>Везунчиков Виктор Васильевич</t>
  </si>
  <si>
    <t>Премия</t>
  </si>
  <si>
    <t>Веселый Василий Викторович</t>
  </si>
  <si>
    <t>Добрейший Даниил Дмитриевич</t>
  </si>
  <si>
    <t>Группа 1</t>
  </si>
  <si>
    <t>Добрецов Денис Давидович</t>
  </si>
  <si>
    <t>Группа 2</t>
  </si>
  <si>
    <t>Душечкин Дмитрий Данилович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</si>
  <si>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</si>
  <si>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</si>
  <si>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</si>
  <si>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</si>
  <si>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</si>
  <si>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</si>
  <si>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</si>
  <si>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</si>
  <si>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</si>
  <si>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</si>
  <si>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</si>
  <si>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</si>
  <si>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</si>
  <si>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`13</t>
  </si>
  <si>
    <t>Топерантная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</si>
  <si>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</si>
  <si>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</si>
  <si>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</si>
  <si>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ФИО</t>
  </si>
  <si>
    <t>Стаж работы</t>
  </si>
  <si>
    <t>Премия, 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</si>
</sst>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8"/>
      <name val="Times New Roman"/>
      <family val="1"/>
      <charset val="204"/>
    </font>
    <font>
      <b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color rgb="FF9FA8DA"/>
      <name val="Times New Roman"/>
      <family val="1"/>
      <charset val="1"/>
    </font>
    <font>
      <sz val="11"/>
      <color rgb="FF9FA8DA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FA8DA"/>
        <bgColor rgb="FF969696"/>
      </patternFill>
    </fill>
    <fill>
      <patternFill patternType="solid">
        <fgColor theme="0" tint="-4.9989318521683403E-2"/>
        <bgColor rgb="FFFFFFCC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7986CB"/>
      </left>
      <right style="thin">
        <color rgb="FF7986CB"/>
      </right>
      <top style="thin">
        <color rgb="FF7986CB"/>
      </top>
      <bottom style="thin">
        <color rgb="FF7986C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2" borderId="8" xfId="0" applyFont="1" applyFill="1" applyBorder="1"/>
    <xf numFmtId="0" fontId="2" fillId="0" borderId="8" xfId="0" applyFont="1" applyBorder="1"/>
    <xf numFmtId="3" fontId="3" fillId="0" borderId="0" xfId="0" applyNumberFormat="1" applyFont="1"/>
    <xf numFmtId="0" fontId="3" fillId="0" borderId="0" xfId="0" applyFont="1"/>
    <xf numFmtId="0" fontId="2" fillId="3" borderId="9" xfId="0" applyFont="1" applyFill="1" applyBorder="1"/>
    <xf numFmtId="0" fontId="2" fillId="3" borderId="10" xfId="0" applyFont="1" applyFill="1" applyBorder="1"/>
    <xf numFmtId="0" fontId="4" fillId="4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1" xfId="0" applyFont="1" applyFill="1" applyBorder="1"/>
    <xf numFmtId="0" fontId="5" fillId="4" borderId="11" xfId="0" applyFont="1" applyFill="1" applyBorder="1" applyAlignment="1">
      <alignment horizontal="center" vertical="center"/>
    </xf>
    <xf numFmtId="0" fontId="5" fillId="0" borderId="11" xfId="0" applyFont="1" applyBorder="1"/>
    <xf numFmtId="3" fontId="6" fillId="0" borderId="0" xfId="0" applyNumberFormat="1" applyFont="1"/>
    <xf numFmtId="0" fontId="7" fillId="0" borderId="0" xfId="0" applyFont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67234</xdr:colOff>
      <xdr:row>12</xdr:row>
      <xdr:rowOff>208992</xdr:rowOff>
    </xdr:from>
    <xdr:to>
      <xdr:col>18</xdr:col>
      <xdr:colOff>17378</xdr:colOff>
      <xdr:row>25</xdr:row>
      <xdr:rowOff>37392</xdr:rowOff>
    </xdr:to>
    <xdr:pic>
      <xdr:nvPicPr>
        <xdr:cNvPr id="2" name="Shape 5"/>
        <xdr:cNvPicPr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6275293" y="3525933"/>
          <a:ext cx="7446879" cy="289881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156881</xdr:colOff>
      <xdr:row>6</xdr:row>
      <xdr:rowOff>89646</xdr:rowOff>
    </xdr:from>
    <xdr:to>
      <xdr:col>14</xdr:col>
      <xdr:colOff>112057</xdr:colOff>
      <xdr:row>12</xdr:row>
      <xdr:rowOff>100853</xdr:rowOff>
    </xdr:to>
    <xdr:sp macro="" textlink="">
      <xdr:nvSpPr>
        <xdr:cNvPr id="3" name="TextBox 2"/>
        <xdr:cNvSpPr txBox="1"/>
      </xdr:nvSpPr>
      <xdr:spPr>
        <a:xfrm>
          <a:off x="6521822" y="1994646"/>
          <a:ext cx="5031441" cy="1423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 b="1">
              <a:latin typeface="Times New Roman" pitchFamily="18" charset="0"/>
              <a:cs typeface="Times New Roman" pitchFamily="18" charset="0"/>
            </a:rPr>
            <a:t>На</a:t>
          </a:r>
          <a:r>
            <a:rPr lang="ru-RU" sz="1600" b="1" baseline="0">
              <a:latin typeface="Times New Roman" pitchFamily="18" charset="0"/>
              <a:cs typeface="Times New Roman" pitchFamily="18" charset="0"/>
            </a:rPr>
            <a:t> одном листе моя работа</a:t>
          </a:r>
          <a:br>
            <a:rPr lang="ru-RU" sz="1600" b="1" baseline="0">
              <a:latin typeface="Times New Roman" pitchFamily="18" charset="0"/>
              <a:cs typeface="Times New Roman" pitchFamily="18" charset="0"/>
            </a:rPr>
          </a:br>
          <a:r>
            <a:rPr lang="ru-RU" sz="1600" b="1" baseline="0">
              <a:latin typeface="Times New Roman" pitchFamily="18" charset="0"/>
              <a:cs typeface="Times New Roman" pitchFamily="18" charset="0"/>
            </a:rPr>
            <a:t>На втором Юрия Игоровича.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/>
          </a:r>
          <a:br>
            <a:rPr lang="ru-RU" sz="1400" baseline="0">
              <a:latin typeface="Times New Roman" pitchFamily="18" charset="0"/>
              <a:cs typeface="Times New Roman" pitchFamily="18" charset="0"/>
            </a:rPr>
          </a:br>
          <a:r>
            <a:rPr lang="ru-RU" sz="1400" baseline="0">
              <a:latin typeface="Times New Roman" pitchFamily="18" charset="0"/>
              <a:cs typeface="Times New Roman" pitchFamily="18" charset="0"/>
            </a:rPr>
            <a:t>В моём варианте я строго сделал по заданию, а именно в Вывод написал Группу(и формула там же). У Юрия в Выводе циферки</a:t>
          </a:r>
          <a:r>
            <a:rPr lang="en-US" sz="1400" baseline="0">
              <a:latin typeface="Times New Roman" pitchFamily="18" charset="0"/>
              <a:cs typeface="Times New Roman" pitchFamily="18" charset="0"/>
            </a:rPr>
            <a:t>.(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Листы снизу переключать). Форумулу пункта </a:t>
          </a:r>
          <a:r>
            <a:rPr lang="en-US" sz="1400" baseline="0">
              <a:latin typeface="Times New Roman" pitchFamily="18" charset="0"/>
              <a:cs typeface="Times New Roman" pitchFamily="18" charset="0"/>
            </a:rPr>
            <a:t>"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Группа</a:t>
          </a:r>
          <a:r>
            <a:rPr lang="en-US" sz="1400" baseline="0">
              <a:latin typeface="Times New Roman" pitchFamily="18" charset="0"/>
              <a:cs typeface="Times New Roman" pitchFamily="18" charset="0"/>
            </a:rPr>
            <a:t>"</a:t>
          </a:r>
          <a:r>
            <a:rPr lang="ru-RU" sz="1400" baseline="0">
              <a:latin typeface="Times New Roman" pitchFamily="18" charset="0"/>
              <a:cs typeface="Times New Roman" pitchFamily="18" charset="0"/>
            </a:rPr>
            <a:t> я также поменял у себя и у Юрия</a:t>
          </a:r>
          <a:endParaRPr lang="ru-RU" sz="14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="85" zoomScaleNormal="85" workbookViewId="0">
      <selection activeCell="M6" sqref="M6"/>
    </sheetView>
  </sheetViews>
  <sheetFormatPr defaultRowHeight="15" x14ac:dyDescent="0.25"/>
  <cols>
    <col min="1" max="1" width="4" bestFit="1" customWidth="1"/>
    <col min="2" max="2" width="44.28515625" customWidth="1"/>
    <col min="3" max="3" width="10" bestFit="1" customWidth="1"/>
    <col min="4" max="4" width="12.140625" bestFit="1" customWidth="1"/>
    <col min="5" max="5" width="13" bestFit="1" customWidth="1"/>
    <col min="6" max="6" width="11.85546875" customWidth="1"/>
    <col min="8" max="8" width="11.5703125" bestFit="1" customWidth="1"/>
    <col min="9" max="9" width="9.28515625" bestFit="1" customWidth="1"/>
    <col min="10" max="10" width="9.85546875" bestFit="1" customWidth="1"/>
  </cols>
  <sheetData>
    <row r="1" spans="1:24" ht="57" thickBot="1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8.75" x14ac:dyDescent="0.3">
      <c r="A2" s="6">
        <v>1</v>
      </c>
      <c r="B2" s="7" t="s">
        <v>6</v>
      </c>
      <c r="C2" s="7">
        <v>7</v>
      </c>
      <c r="D2" s="7">
        <v>55000</v>
      </c>
      <c r="E2" s="7">
        <f>IF(C2 &gt; 8, D2 * 0.3, 5000)</f>
        <v>5000</v>
      </c>
      <c r="F2" s="8" t="str">
        <f>IF(D2 + E2 &gt; 58000,"Группа 1","Группа 2")</f>
        <v>Группа 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8.75" x14ac:dyDescent="0.3">
      <c r="A3" s="9">
        <v>2</v>
      </c>
      <c r="B3" s="10" t="s">
        <v>7</v>
      </c>
      <c r="C3" s="10">
        <v>4</v>
      </c>
      <c r="D3" s="10">
        <v>42000</v>
      </c>
      <c r="E3" s="7">
        <f t="shared" ref="E3:E24" si="0">IF(C3 &gt; 8, D3 * 0.3, 5000)</f>
        <v>5000</v>
      </c>
      <c r="F3" s="8" t="str">
        <f t="shared" ref="F3:F24" si="1">IF(D3 + E3 &gt; 58000,"Группа 1","Группа 2")</f>
        <v>Группа 2</v>
      </c>
      <c r="G3" s="5"/>
      <c r="H3" s="11" t="s">
        <v>8</v>
      </c>
      <c r="I3" s="12">
        <f>SUM(E2:E24)</f>
        <v>202400</v>
      </c>
      <c r="J3" s="13">
        <v>202400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75" x14ac:dyDescent="0.3">
      <c r="A4" s="9">
        <v>3</v>
      </c>
      <c r="B4" s="10" t="s">
        <v>9</v>
      </c>
      <c r="C4" s="10">
        <v>5</v>
      </c>
      <c r="D4" s="10">
        <v>45000</v>
      </c>
      <c r="E4" s="7">
        <f t="shared" si="0"/>
        <v>5000</v>
      </c>
      <c r="F4" s="8" t="str">
        <f t="shared" si="1"/>
        <v>Группа 2</v>
      </c>
      <c r="G4" s="5"/>
      <c r="H4" s="5"/>
      <c r="I4" s="5"/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8.75" x14ac:dyDescent="0.3">
      <c r="A5" s="9">
        <v>4</v>
      </c>
      <c r="B5" s="10" t="s">
        <v>10</v>
      </c>
      <c r="C5" s="10">
        <v>10</v>
      </c>
      <c r="D5" s="10">
        <v>65000</v>
      </c>
      <c r="E5" s="7">
        <f t="shared" si="0"/>
        <v>19500</v>
      </c>
      <c r="F5" s="8" t="str">
        <f t="shared" si="1"/>
        <v>Группа 1</v>
      </c>
      <c r="G5" s="5"/>
      <c r="H5" s="11" t="s">
        <v>11</v>
      </c>
      <c r="I5" s="12">
        <f>COUNTIF(F2:F24,"Группа 1")</f>
        <v>12</v>
      </c>
      <c r="J5" s="14">
        <v>12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75" x14ac:dyDescent="0.3">
      <c r="A6" s="9">
        <v>5</v>
      </c>
      <c r="B6" s="10" t="s">
        <v>12</v>
      </c>
      <c r="C6" s="10">
        <v>12</v>
      </c>
      <c r="D6" s="10">
        <v>70000</v>
      </c>
      <c r="E6" s="7">
        <f t="shared" si="0"/>
        <v>21000</v>
      </c>
      <c r="F6" s="8" t="str">
        <f t="shared" si="1"/>
        <v>Группа 1</v>
      </c>
      <c r="G6" s="5"/>
      <c r="H6" s="11" t="s">
        <v>13</v>
      </c>
      <c r="I6" s="12">
        <f>COUNTIF(F2:F24,"Группа 2")</f>
        <v>11</v>
      </c>
      <c r="J6" s="14">
        <v>11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8.75" x14ac:dyDescent="0.3">
      <c r="A7" s="9">
        <v>6</v>
      </c>
      <c r="B7" s="10" t="s">
        <v>14</v>
      </c>
      <c r="C7" s="10">
        <v>8</v>
      </c>
      <c r="D7" s="10">
        <v>75000</v>
      </c>
      <c r="E7" s="7">
        <f t="shared" si="0"/>
        <v>5000</v>
      </c>
      <c r="F7" s="8" t="str">
        <f t="shared" si="1"/>
        <v>Группа 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8.75" x14ac:dyDescent="0.3">
      <c r="A8" s="9">
        <v>7</v>
      </c>
      <c r="B8" s="10" t="s">
        <v>15</v>
      </c>
      <c r="C8" s="10">
        <v>3</v>
      </c>
      <c r="D8" s="10">
        <v>33000</v>
      </c>
      <c r="E8" s="7">
        <f t="shared" si="0"/>
        <v>5000</v>
      </c>
      <c r="F8" s="8" t="str">
        <f t="shared" si="1"/>
        <v>Группа 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8.75" x14ac:dyDescent="0.3">
      <c r="A9" s="9">
        <v>8</v>
      </c>
      <c r="B9" s="10" t="s">
        <v>16</v>
      </c>
      <c r="C9" s="10">
        <v>11</v>
      </c>
      <c r="D9" s="10">
        <v>45000</v>
      </c>
      <c r="E9" s="7">
        <f t="shared" si="0"/>
        <v>13500</v>
      </c>
      <c r="F9" s="8" t="str">
        <f t="shared" si="1"/>
        <v>Группа 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8.75" x14ac:dyDescent="0.3">
      <c r="A10" s="9">
        <v>9</v>
      </c>
      <c r="B10" s="10" t="s">
        <v>17</v>
      </c>
      <c r="C10" s="10">
        <v>8</v>
      </c>
      <c r="D10" s="10">
        <v>50000</v>
      </c>
      <c r="E10" s="7">
        <f t="shared" si="0"/>
        <v>5000</v>
      </c>
      <c r="F10" s="8" t="str">
        <f t="shared" si="1"/>
        <v>Группа 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8.75" x14ac:dyDescent="0.3">
      <c r="A11" s="9">
        <v>10</v>
      </c>
      <c r="B11" s="10" t="s">
        <v>18</v>
      </c>
      <c r="C11" s="10">
        <v>6</v>
      </c>
      <c r="D11" s="10">
        <v>60000</v>
      </c>
      <c r="E11" s="7">
        <f t="shared" si="0"/>
        <v>5000</v>
      </c>
      <c r="F11" s="8" t="str">
        <f t="shared" si="1"/>
        <v>Группа 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8.75" x14ac:dyDescent="0.3">
      <c r="A12" s="9">
        <v>11</v>
      </c>
      <c r="B12" s="10" t="s">
        <v>19</v>
      </c>
      <c r="C12" s="10">
        <v>3</v>
      </c>
      <c r="D12" s="10">
        <v>48000</v>
      </c>
      <c r="E12" s="7">
        <f t="shared" si="0"/>
        <v>5000</v>
      </c>
      <c r="F12" s="8" t="str">
        <f t="shared" si="1"/>
        <v>Группа 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8.75" x14ac:dyDescent="0.3">
      <c r="A13" s="9">
        <v>12</v>
      </c>
      <c r="B13" s="10" t="s">
        <v>20</v>
      </c>
      <c r="C13" s="10">
        <v>2</v>
      </c>
      <c r="D13" s="10">
        <v>35000</v>
      </c>
      <c r="E13" s="7">
        <f t="shared" si="0"/>
        <v>5000</v>
      </c>
      <c r="F13" s="8" t="str">
        <f t="shared" si="1"/>
        <v>Группа 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8.75" x14ac:dyDescent="0.3">
      <c r="A14" s="9">
        <v>13</v>
      </c>
      <c r="B14" s="10" t="s">
        <v>21</v>
      </c>
      <c r="C14" s="10">
        <v>1</v>
      </c>
      <c r="D14" s="10">
        <v>40000</v>
      </c>
      <c r="E14" s="7">
        <f t="shared" si="0"/>
        <v>5000</v>
      </c>
      <c r="F14" s="8" t="str">
        <f t="shared" si="1"/>
        <v>Группа 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8.75" x14ac:dyDescent="0.3">
      <c r="A15" s="9">
        <v>14</v>
      </c>
      <c r="B15" s="10" t="s">
        <v>22</v>
      </c>
      <c r="C15" s="10">
        <v>5</v>
      </c>
      <c r="D15" s="10">
        <v>55000</v>
      </c>
      <c r="E15" s="7">
        <f t="shared" si="0"/>
        <v>5000</v>
      </c>
      <c r="F15" s="8" t="str">
        <f t="shared" si="1"/>
        <v>Группа 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8.75" x14ac:dyDescent="0.3">
      <c r="A16" s="9">
        <v>15</v>
      </c>
      <c r="B16" s="10" t="s">
        <v>23</v>
      </c>
      <c r="C16" s="10">
        <v>6</v>
      </c>
      <c r="D16" s="10">
        <v>36000</v>
      </c>
      <c r="E16" s="7">
        <f t="shared" si="0"/>
        <v>5000</v>
      </c>
      <c r="F16" s="8" t="str">
        <f t="shared" si="1"/>
        <v>Группа 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8.75" x14ac:dyDescent="0.3">
      <c r="A17" s="9">
        <v>16</v>
      </c>
      <c r="B17" s="10" t="s">
        <v>24</v>
      </c>
      <c r="C17" s="10">
        <v>9</v>
      </c>
      <c r="D17" s="10">
        <v>58000</v>
      </c>
      <c r="E17" s="7">
        <f t="shared" si="0"/>
        <v>17400</v>
      </c>
      <c r="F17" s="8" t="str">
        <f t="shared" si="1"/>
        <v>Группа 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8.75" x14ac:dyDescent="0.3">
      <c r="A18" s="9">
        <v>17</v>
      </c>
      <c r="B18" s="10" t="s">
        <v>25</v>
      </c>
      <c r="C18" s="10">
        <v>10</v>
      </c>
      <c r="D18" s="10">
        <v>49000</v>
      </c>
      <c r="E18" s="7">
        <f t="shared" si="0"/>
        <v>14700</v>
      </c>
      <c r="F18" s="8" t="str">
        <f t="shared" si="1"/>
        <v>Группа 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8.75" x14ac:dyDescent="0.3">
      <c r="A19" s="9">
        <v>18</v>
      </c>
      <c r="B19" s="10" t="s">
        <v>26</v>
      </c>
      <c r="C19" s="10">
        <v>11</v>
      </c>
      <c r="D19" s="10">
        <v>55000</v>
      </c>
      <c r="E19" s="7">
        <f t="shared" si="0"/>
        <v>16500</v>
      </c>
      <c r="F19" s="8" t="str">
        <f t="shared" si="1"/>
        <v>Группа 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8.75" x14ac:dyDescent="0.3">
      <c r="A20" s="9">
        <v>19</v>
      </c>
      <c r="B20" s="10" t="s">
        <v>27</v>
      </c>
      <c r="C20" s="10">
        <v>13</v>
      </c>
      <c r="D20" s="10">
        <v>66000</v>
      </c>
      <c r="E20" s="7">
        <f t="shared" si="0"/>
        <v>19800</v>
      </c>
      <c r="F20" s="8" t="str">
        <f t="shared" si="1"/>
        <v>Группа 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8.75" x14ac:dyDescent="0.3">
      <c r="A21" s="9">
        <v>20</v>
      </c>
      <c r="B21" s="10" t="s">
        <v>29</v>
      </c>
      <c r="C21" s="10">
        <v>8</v>
      </c>
      <c r="D21" s="10">
        <v>52000</v>
      </c>
      <c r="E21" s="7">
        <f t="shared" si="0"/>
        <v>5000</v>
      </c>
      <c r="F21" s="8" t="str">
        <f t="shared" si="1"/>
        <v>Группа 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8.75" x14ac:dyDescent="0.3">
      <c r="A22" s="9">
        <v>21</v>
      </c>
      <c r="B22" s="10" t="s">
        <v>30</v>
      </c>
      <c r="C22" s="10">
        <v>5</v>
      </c>
      <c r="D22" s="10">
        <v>44000</v>
      </c>
      <c r="E22" s="7">
        <f t="shared" si="0"/>
        <v>5000</v>
      </c>
      <c r="F22" s="8" t="str">
        <f t="shared" si="1"/>
        <v>Группа 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8.75" x14ac:dyDescent="0.3">
      <c r="A23" s="9">
        <v>22</v>
      </c>
      <c r="B23" s="10" t="s">
        <v>31</v>
      </c>
      <c r="C23" s="10">
        <v>6</v>
      </c>
      <c r="D23" s="10">
        <v>30000</v>
      </c>
      <c r="E23" s="7">
        <f t="shared" si="0"/>
        <v>5000</v>
      </c>
      <c r="F23" s="8" t="str">
        <f t="shared" si="1"/>
        <v>Группа 2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9.5" thickBot="1" x14ac:dyDescent="0.35">
      <c r="A24" s="15">
        <v>23</v>
      </c>
      <c r="B24" s="16" t="s">
        <v>32</v>
      </c>
      <c r="C24" s="16">
        <v>7</v>
      </c>
      <c r="D24" s="16">
        <v>54000</v>
      </c>
      <c r="E24" s="7">
        <f t="shared" si="0"/>
        <v>5000</v>
      </c>
      <c r="F24" s="8" t="str">
        <f t="shared" si="1"/>
        <v>Группа 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15" zoomScaleNormal="115" workbookViewId="0">
      <selection activeCell="K6" sqref="K6"/>
    </sheetView>
  </sheetViews>
  <sheetFormatPr defaultRowHeight="15" x14ac:dyDescent="0.25"/>
  <cols>
    <col min="1" max="1" width="3.28515625" bestFit="1" customWidth="1"/>
    <col min="2" max="2" width="37.42578125" bestFit="1" customWidth="1"/>
    <col min="3" max="3" width="14.85546875" bestFit="1" customWidth="1"/>
    <col min="4" max="4" width="9.7109375" bestFit="1" customWidth="1"/>
    <col min="5" max="5" width="11.42578125" bestFit="1" customWidth="1"/>
    <col min="6" max="6" width="8" bestFit="1" customWidth="1"/>
    <col min="8" max="8" width="9.7109375" bestFit="1" customWidth="1"/>
    <col min="9" max="9" width="7.85546875" bestFit="1" customWidth="1"/>
    <col min="10" max="10" width="8.42578125" bestFit="1" customWidth="1"/>
  </cols>
  <sheetData>
    <row r="1" spans="1:10" ht="15.75" x14ac:dyDescent="0.25">
      <c r="A1" s="17" t="s">
        <v>0</v>
      </c>
      <c r="B1" s="17" t="s">
        <v>33</v>
      </c>
      <c r="C1" s="17" t="s">
        <v>34</v>
      </c>
      <c r="D1" s="17" t="s">
        <v>3</v>
      </c>
      <c r="E1" s="17" t="s">
        <v>35</v>
      </c>
      <c r="F1" s="17" t="s">
        <v>5</v>
      </c>
    </row>
    <row r="2" spans="1:10" ht="15.75" x14ac:dyDescent="0.25">
      <c r="A2" s="18">
        <v>1</v>
      </c>
      <c r="B2" s="19" t="s">
        <v>6</v>
      </c>
      <c r="C2" s="18">
        <v>7</v>
      </c>
      <c r="D2" s="18">
        <v>55000</v>
      </c>
      <c r="E2" s="18">
        <f t="shared" ref="E2:E24" si="0">IF(C2&gt;8,D2*0.3,5000)</f>
        <v>5000</v>
      </c>
      <c r="F2" s="18">
        <f t="shared" ref="F2:F24" si="1">D2+E2</f>
        <v>60000</v>
      </c>
      <c r="H2" s="20" t="s">
        <v>8</v>
      </c>
      <c r="I2" s="21">
        <f>SUM(E:E)</f>
        <v>202400</v>
      </c>
      <c r="J2" s="22">
        <v>202400</v>
      </c>
    </row>
    <row r="3" spans="1:10" ht="15.75" x14ac:dyDescent="0.25">
      <c r="A3" s="18">
        <v>2</v>
      </c>
      <c r="B3" s="19" t="s">
        <v>7</v>
      </c>
      <c r="C3" s="18">
        <v>4</v>
      </c>
      <c r="D3" s="18">
        <v>42000</v>
      </c>
      <c r="E3" s="18">
        <f t="shared" si="0"/>
        <v>5000</v>
      </c>
      <c r="F3" s="18">
        <f t="shared" si="1"/>
        <v>47000</v>
      </c>
      <c r="J3" s="23"/>
    </row>
    <row r="4" spans="1:10" ht="18.75" x14ac:dyDescent="0.3">
      <c r="A4" s="18">
        <v>3</v>
      </c>
      <c r="B4" s="19" t="s">
        <v>9</v>
      </c>
      <c r="C4" s="18">
        <v>5</v>
      </c>
      <c r="D4" s="18">
        <v>45000</v>
      </c>
      <c r="E4" s="18">
        <f t="shared" si="0"/>
        <v>5000</v>
      </c>
      <c r="F4" s="18">
        <f t="shared" si="1"/>
        <v>50000</v>
      </c>
      <c r="H4" s="20" t="s">
        <v>11</v>
      </c>
      <c r="I4" s="12">
        <f>COUNTIF(F2:F24,"&gt;58000")</f>
        <v>12</v>
      </c>
      <c r="J4" s="24">
        <v>12</v>
      </c>
    </row>
    <row r="5" spans="1:10" ht="18.75" x14ac:dyDescent="0.3">
      <c r="A5" s="18">
        <v>4</v>
      </c>
      <c r="B5" s="19" t="s">
        <v>10</v>
      </c>
      <c r="C5" s="18">
        <v>10</v>
      </c>
      <c r="D5" s="18">
        <v>65000</v>
      </c>
      <c r="E5" s="18">
        <f t="shared" si="0"/>
        <v>19500</v>
      </c>
      <c r="F5" s="18">
        <f t="shared" si="1"/>
        <v>84500</v>
      </c>
      <c r="H5" s="20" t="s">
        <v>13</v>
      </c>
      <c r="I5" s="12">
        <f>COUNTIF(F2:F24, "&lt;58001")</f>
        <v>11</v>
      </c>
      <c r="J5" s="24">
        <v>11</v>
      </c>
    </row>
    <row r="6" spans="1:10" ht="15.75" x14ac:dyDescent="0.25">
      <c r="A6" s="18">
        <v>5</v>
      </c>
      <c r="B6" s="19" t="s">
        <v>12</v>
      </c>
      <c r="C6" s="18">
        <v>12</v>
      </c>
      <c r="D6" s="18">
        <v>70000</v>
      </c>
      <c r="E6" s="18">
        <f t="shared" si="0"/>
        <v>21000</v>
      </c>
      <c r="F6" s="18">
        <f t="shared" si="1"/>
        <v>91000</v>
      </c>
    </row>
    <row r="7" spans="1:10" ht="15.75" x14ac:dyDescent="0.25">
      <c r="A7" s="18">
        <v>6</v>
      </c>
      <c r="B7" s="19" t="s">
        <v>14</v>
      </c>
      <c r="C7" s="18">
        <v>8</v>
      </c>
      <c r="D7" s="18">
        <v>75000</v>
      </c>
      <c r="E7" s="18">
        <f t="shared" si="0"/>
        <v>5000</v>
      </c>
      <c r="F7" s="18">
        <f t="shared" si="1"/>
        <v>80000</v>
      </c>
    </row>
    <row r="8" spans="1:10" ht="15.75" x14ac:dyDescent="0.25">
      <c r="A8" s="18">
        <v>7</v>
      </c>
      <c r="B8" s="19" t="s">
        <v>15</v>
      </c>
      <c r="C8" s="18">
        <v>3</v>
      </c>
      <c r="D8" s="18">
        <v>33000</v>
      </c>
      <c r="E8" s="18">
        <f t="shared" si="0"/>
        <v>5000</v>
      </c>
      <c r="F8" s="18">
        <f t="shared" si="1"/>
        <v>38000</v>
      </c>
    </row>
    <row r="9" spans="1:10" ht="15.75" x14ac:dyDescent="0.25">
      <c r="A9" s="18">
        <v>8</v>
      </c>
      <c r="B9" s="19" t="s">
        <v>16</v>
      </c>
      <c r="C9" s="18">
        <v>11</v>
      </c>
      <c r="D9" s="18">
        <v>45000</v>
      </c>
      <c r="E9" s="18">
        <f t="shared" si="0"/>
        <v>13500</v>
      </c>
      <c r="F9" s="18">
        <f t="shared" si="1"/>
        <v>58500</v>
      </c>
    </row>
    <row r="10" spans="1:10" ht="15.75" x14ac:dyDescent="0.25">
      <c r="A10" s="18">
        <v>9</v>
      </c>
      <c r="B10" s="19" t="s">
        <v>17</v>
      </c>
      <c r="C10" s="18">
        <v>8</v>
      </c>
      <c r="D10" s="18">
        <v>50000</v>
      </c>
      <c r="E10" s="18">
        <f t="shared" si="0"/>
        <v>5000</v>
      </c>
      <c r="F10" s="18">
        <f t="shared" si="1"/>
        <v>55000</v>
      </c>
    </row>
    <row r="11" spans="1:10" ht="15.75" x14ac:dyDescent="0.25">
      <c r="A11" s="18">
        <v>10</v>
      </c>
      <c r="B11" s="19" t="s">
        <v>18</v>
      </c>
      <c r="C11" s="18">
        <v>6</v>
      </c>
      <c r="D11" s="18">
        <v>60000</v>
      </c>
      <c r="E11" s="18">
        <f t="shared" si="0"/>
        <v>5000</v>
      </c>
      <c r="F11" s="18">
        <f t="shared" si="1"/>
        <v>65000</v>
      </c>
    </row>
    <row r="12" spans="1:10" ht="15.75" x14ac:dyDescent="0.25">
      <c r="A12" s="18">
        <v>11</v>
      </c>
      <c r="B12" s="19" t="s">
        <v>19</v>
      </c>
      <c r="C12" s="18">
        <v>3</v>
      </c>
      <c r="D12" s="18">
        <v>48000</v>
      </c>
      <c r="E12" s="18">
        <f t="shared" si="0"/>
        <v>5000</v>
      </c>
      <c r="F12" s="18">
        <f t="shared" si="1"/>
        <v>53000</v>
      </c>
    </row>
    <row r="13" spans="1:10" ht="15.75" x14ac:dyDescent="0.25">
      <c r="A13" s="18">
        <v>12</v>
      </c>
      <c r="B13" s="19" t="s">
        <v>20</v>
      </c>
      <c r="C13" s="18">
        <v>2</v>
      </c>
      <c r="D13" s="18">
        <v>35000</v>
      </c>
      <c r="E13" s="18">
        <f t="shared" si="0"/>
        <v>5000</v>
      </c>
      <c r="F13" s="18">
        <f t="shared" si="1"/>
        <v>40000</v>
      </c>
    </row>
    <row r="14" spans="1:10" ht="15.75" x14ac:dyDescent="0.25">
      <c r="A14" s="18">
        <v>13</v>
      </c>
      <c r="B14" s="19" t="s">
        <v>21</v>
      </c>
      <c r="C14" s="18">
        <v>1</v>
      </c>
      <c r="D14" s="18">
        <v>40000</v>
      </c>
      <c r="E14" s="18">
        <f t="shared" si="0"/>
        <v>5000</v>
      </c>
      <c r="F14" s="18">
        <f t="shared" si="1"/>
        <v>45000</v>
      </c>
    </row>
    <row r="15" spans="1:10" ht="15.75" x14ac:dyDescent="0.25">
      <c r="A15" s="18">
        <v>14</v>
      </c>
      <c r="B15" s="19" t="s">
        <v>22</v>
      </c>
      <c r="C15" s="18">
        <v>5</v>
      </c>
      <c r="D15" s="18">
        <v>55000</v>
      </c>
      <c r="E15" s="18">
        <f t="shared" si="0"/>
        <v>5000</v>
      </c>
      <c r="F15" s="18">
        <f t="shared" si="1"/>
        <v>60000</v>
      </c>
    </row>
    <row r="16" spans="1:10" ht="15.75" x14ac:dyDescent="0.25">
      <c r="A16" s="18">
        <v>15</v>
      </c>
      <c r="B16" s="19" t="s">
        <v>23</v>
      </c>
      <c r="C16" s="18">
        <v>6</v>
      </c>
      <c r="D16" s="18">
        <v>36000</v>
      </c>
      <c r="E16" s="18">
        <f t="shared" si="0"/>
        <v>5000</v>
      </c>
      <c r="F16" s="18">
        <f t="shared" si="1"/>
        <v>41000</v>
      </c>
    </row>
    <row r="17" spans="1:6" ht="15.75" x14ac:dyDescent="0.25">
      <c r="A17" s="18">
        <v>16</v>
      </c>
      <c r="B17" s="19" t="s">
        <v>24</v>
      </c>
      <c r="C17" s="18">
        <v>9</v>
      </c>
      <c r="D17" s="18">
        <v>58000</v>
      </c>
      <c r="E17" s="18">
        <f t="shared" si="0"/>
        <v>17400</v>
      </c>
      <c r="F17" s="18">
        <f t="shared" si="1"/>
        <v>75400</v>
      </c>
    </row>
    <row r="18" spans="1:6" ht="15.75" x14ac:dyDescent="0.25">
      <c r="A18" s="18">
        <v>17</v>
      </c>
      <c r="B18" s="19" t="s">
        <v>25</v>
      </c>
      <c r="C18" s="18">
        <v>10</v>
      </c>
      <c r="D18" s="18">
        <v>49000</v>
      </c>
      <c r="E18" s="18">
        <f t="shared" si="0"/>
        <v>14700</v>
      </c>
      <c r="F18" s="18">
        <f t="shared" si="1"/>
        <v>63700</v>
      </c>
    </row>
    <row r="19" spans="1:6" ht="15.75" x14ac:dyDescent="0.25">
      <c r="A19" s="18">
        <v>18</v>
      </c>
      <c r="B19" s="19" t="s">
        <v>26</v>
      </c>
      <c r="C19" s="18">
        <v>11</v>
      </c>
      <c r="D19" s="18">
        <v>55000</v>
      </c>
      <c r="E19" s="18">
        <f t="shared" si="0"/>
        <v>16500</v>
      </c>
      <c r="F19" s="18">
        <f t="shared" si="1"/>
        <v>71500</v>
      </c>
    </row>
    <row r="20" spans="1:6" ht="15.75" x14ac:dyDescent="0.25">
      <c r="A20" s="18">
        <v>19</v>
      </c>
      <c r="B20" s="19" t="s">
        <v>27</v>
      </c>
      <c r="C20" s="18" t="s">
        <v>28</v>
      </c>
      <c r="D20" s="18">
        <v>66000</v>
      </c>
      <c r="E20" s="18">
        <f t="shared" si="0"/>
        <v>19800</v>
      </c>
      <c r="F20" s="18">
        <f t="shared" si="1"/>
        <v>85800</v>
      </c>
    </row>
    <row r="21" spans="1:6" ht="15.75" x14ac:dyDescent="0.25">
      <c r="A21" s="18">
        <v>20</v>
      </c>
      <c r="B21" s="19" t="s">
        <v>29</v>
      </c>
      <c r="C21" s="18">
        <v>8</v>
      </c>
      <c r="D21" s="18">
        <v>52000</v>
      </c>
      <c r="E21" s="18">
        <f t="shared" si="0"/>
        <v>5000</v>
      </c>
      <c r="F21" s="18">
        <f t="shared" si="1"/>
        <v>57000</v>
      </c>
    </row>
    <row r="22" spans="1:6" ht="15.75" x14ac:dyDescent="0.25">
      <c r="A22" s="18">
        <v>21</v>
      </c>
      <c r="B22" s="19" t="s">
        <v>30</v>
      </c>
      <c r="C22" s="18">
        <v>5</v>
      </c>
      <c r="D22" s="18">
        <v>44000</v>
      </c>
      <c r="E22" s="18">
        <f t="shared" si="0"/>
        <v>5000</v>
      </c>
      <c r="F22" s="18">
        <f t="shared" si="1"/>
        <v>49000</v>
      </c>
    </row>
    <row r="23" spans="1:6" ht="15.75" x14ac:dyDescent="0.25">
      <c r="A23" s="18">
        <v>22</v>
      </c>
      <c r="B23" s="19" t="s">
        <v>31</v>
      </c>
      <c r="C23" s="18">
        <v>6</v>
      </c>
      <c r="D23" s="18">
        <v>30000</v>
      </c>
      <c r="E23" s="18">
        <f t="shared" si="0"/>
        <v>5000</v>
      </c>
      <c r="F23" s="18">
        <f t="shared" si="1"/>
        <v>35000</v>
      </c>
    </row>
    <row r="24" spans="1:6" ht="15.75" x14ac:dyDescent="0.25">
      <c r="A24" s="18">
        <v>23</v>
      </c>
      <c r="B24" s="19" t="s">
        <v>32</v>
      </c>
      <c r="C24" s="18">
        <v>7</v>
      </c>
      <c r="D24" s="18">
        <v>54000</v>
      </c>
      <c r="E24" s="18">
        <f t="shared" si="0"/>
        <v>5000</v>
      </c>
      <c r="F24" s="18">
        <f t="shared" si="1"/>
        <v>59000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Андрея</vt:lpstr>
      <vt:lpstr>Юрия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2025-03-02T17:20:42Z</dcterms:modified>
</cp:coreProperties>
</file>