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0CD73834-8953-45E1-9A03-7272567CE247}" xr6:coauthVersionLast="47" xr6:coauthVersionMax="47" xr10:uidLastSave="{00000000-0000-0000-0000-000000000000}"/>
  <bookViews>
    <workbookView xWindow="-98" yWindow="-98" windowWidth="28996" windowHeight="15796" activeTab="2" xr2:uid="{00000000-000D-0000-FFFF-FFFF00000000}"/>
  </bookViews>
  <sheets>
    <sheet name="Tabelle1" sheetId="1" r:id="rId1"/>
    <sheet name="part_links" sheetId="3" r:id="rId2"/>
    <sheet name="ord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H17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K1" i="3"/>
  <c r="H6" i="3"/>
  <c r="H5" i="3"/>
  <c r="C5" i="3"/>
  <c r="H2" i="3" l="1"/>
</calcChain>
</file>

<file path=xl/sharedStrings.xml><?xml version="1.0" encoding="utf-8"?>
<sst xmlns="http://schemas.openxmlformats.org/spreadsheetml/2006/main" count="223" uniqueCount="116">
  <si>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</si>
  <si>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</si>
  <si>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</si>
  <si>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</si>
  <si>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</si>
  <si>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</si>
  <si>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</si>
  <si>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</si>
  <si>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</si>
  <si>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</si>
  <si>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</si>
  <si>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</si>
  <si>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</si>
  <si>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</si>
  <si>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</si>
  <si>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</si>
  <si>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</si>
  <si>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</si>
  <si>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</si>
  <si>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</si>
  <si>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</si>
  <si>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</si>
  <si>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</si>
  <si>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</si>
  <si>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</si>
  <si>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</si>
  <si>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</si>
  <si>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</si>
  <si>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</si>
  <si>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</si>
  <si>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</si>
  <si>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</si>
  <si>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</si>
  <si>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</si>
  <si>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</si>
  <si>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</si>
  <si>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</si>
  <si>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</si>
  <si>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</si>
  <si>
    <t>SUM</t>
  </si>
  <si>
    <t>SN74HC245N</t>
  </si>
  <si>
    <t>https://lcsc.com/product-detail/Buffers-Drivers-Receivers-Transceivers_Texas-Instruments-SN74HC245N_C2899.html</t>
  </si>
  <si>
    <t>https://lcsc.com/product-detail/Latches_lingxingic-SN74LS373N-LX_C22374106.html</t>
  </si>
  <si>
    <t>SN74LS373N(LX)</t>
  </si>
  <si>
    <t>SN74LS283N(LX)</t>
  </si>
  <si>
    <t>https://lcsc.com/product-detail/Specialty-Logic_lingxingic-SN74LS283N-LX_C22374104.html</t>
  </si>
  <si>
    <t>SN74HC157N(LX)</t>
  </si>
  <si>
    <t>https://lcsc.com/product-detail/Signal-Switches-Multiplexers-Decoders_lingxingic-SN74HC157N-LX_C22436657.html</t>
  </si>
  <si>
    <t>SN74LS32N(LX)</t>
  </si>
  <si>
    <t>https://lcsc.com/product-detail/Logic-Gates_lingxingic-SN74LS32N-LX_C22466295.html</t>
  </si>
  <si>
    <t>https://lcsc.com/product-detail/Logic-Gates_lingxingic-SN74LS86AN-LX_C22466310.html</t>
  </si>
  <si>
    <t>SN74LS86AN(LX)</t>
  </si>
  <si>
    <t>https://lcsc.com/product-detail/Logic-Gates_lingxingic-SN74LS08N-LX_C22384768.html</t>
  </si>
  <si>
    <t>SN74LS08N(LX)</t>
  </si>
  <si>
    <t>https://lcsc.com/product-detail/Logic-Gates_lingxingic-SN74LS00N-LX_C22374089.html</t>
  </si>
  <si>
    <t>SN74LS00N(LX)</t>
  </si>
  <si>
    <t>https://lcsc.com/product-detail/Logic-Gates_lingxingic-SN74LS02N-LX_C22374091.html</t>
  </si>
  <si>
    <t>SN74LS02N(LX)</t>
  </si>
  <si>
    <t>https://lcsc.com/product-detail/Logic-Gates_lingxingic-CD4077BE-LX_C24833629.html</t>
  </si>
  <si>
    <t>CD4077BE(LX)</t>
  </si>
  <si>
    <t>XNOR</t>
  </si>
  <si>
    <t>NOR</t>
  </si>
  <si>
    <t>NAND</t>
  </si>
  <si>
    <t>AND</t>
  </si>
  <si>
    <t>OR</t>
  </si>
  <si>
    <t>XOR</t>
  </si>
  <si>
    <t>multiplexer</t>
  </si>
  <si>
    <t>full adder</t>
  </si>
  <si>
    <t>D latch</t>
  </si>
  <si>
    <t>buffer</t>
  </si>
  <si>
    <t>DS1136-06-830SNV</t>
  </si>
  <si>
    <t>breadboard</t>
  </si>
  <si>
    <t>https://lcsc.com/product-detail/PCBs-Breadboards_CONNFLY-Elec-DS1136-06-830SNV_C93726.html</t>
  </si>
  <si>
    <t>DY-333SDRD-SN-A3(EL)(HF)</t>
  </si>
  <si>
    <t>LED red 5mm</t>
  </si>
  <si>
    <t>https://lcsc.com/product-detail/LED-Indication-Discrete_TONYU-DY-333SDRD-SN-A3-EL-HF_C7470717.html</t>
  </si>
  <si>
    <t>DY-204UYGD-H38-A3</t>
  </si>
  <si>
    <t>LED green 3mm</t>
  </si>
  <si>
    <t>https://lcsc.com/product-detail/LED-Indication-Discrete_TONYU-DY-204UYGD-H38-A3_C7470727.html</t>
  </si>
  <si>
    <t>LED red 3mm</t>
  </si>
  <si>
    <t>https://lcsc.com/product-detail/LED-Indication-Discrete_Lite-On-LTL17KRH5D-012A_C7435538.html</t>
  </si>
  <si>
    <t>LTL17KRH5D-012A</t>
  </si>
  <si>
    <t>PM254-1-10-Z-8.5</t>
  </si>
  <si>
    <t>pin header 10 f</t>
  </si>
  <si>
    <t>https://lcsc.com/product-detail/Female-Headers_HCTL-PM254-1-10-Z-8-5_C2897373.html</t>
  </si>
  <si>
    <t>XFCN PZ254R-11-10P</t>
  </si>
  <si>
    <t>pin header 10 m 90°</t>
  </si>
  <si>
    <t>https://lcsc.com/product-detail/Pin-Headers_XFCN-PZ254R-11-10P_C492418.html</t>
  </si>
  <si>
    <t>buffer for debugger</t>
  </si>
  <si>
    <t>https://lcsc.com/product-detail/Buffers-Drivers-Receivers-Transceivers_XBLW-SN74LS244N-XBLW_C42451381.html</t>
  </si>
  <si>
    <t>SN74LS244N(XBLW)</t>
  </si>
  <si>
    <t>RC0805FR-072KL</t>
  </si>
  <si>
    <t>resistor 2k 0805</t>
  </si>
  <si>
    <t>https://lcsc.com/product-detail/Chip-Resistor-Surface-Mount_YAGEO-RC0805FR-072KL_C114572.html</t>
  </si>
  <si>
    <t>https://lcsc.com/product-detail/Multilayer-Ceramic-Capacitors-MLCC-SMD-SMT_YAGEO-CC0805KRX7R9BB104_C49678.html</t>
  </si>
  <si>
    <t>CC0805KRX7R9BB104</t>
  </si>
  <si>
    <t>capacitor 100nF 0805</t>
  </si>
  <si>
    <t>https://lcsc.com/product-detail/Multilayer-Ceramic-Capacitors-MLCC-SMD-SMT_Samsung-Electro-Mechanics-CL21B334KBFNNNE_C73142.html</t>
  </si>
  <si>
    <t>CL21B334KBFNNNE</t>
  </si>
  <si>
    <t>capacitor 330nF 0805</t>
  </si>
  <si>
    <t>https://lcsc.com/product-detail/IDC-Connectors_BOOMELE-Boom-Precision-Elec-2-54-2-4P_C9135.html</t>
  </si>
  <si>
    <t>IDC connector</t>
  </si>
  <si>
    <t>2.54-2*4P</t>
  </si>
  <si>
    <t>https://lcsc.com/product-detail/Dupont-wire-terminal-block-wire-electronic-wire_DEALON-IDC-265126-200-8P_C7465809.html</t>
  </si>
  <si>
    <t>IDC cable</t>
  </si>
  <si>
    <t>IDC-265126-200-8P</t>
  </si>
  <si>
    <t>https://lcsc.com/product-detail/Inverters_lingxingic-SN74LS04N-LX_C22374093.html</t>
  </si>
  <si>
    <t>NOT</t>
  </si>
  <si>
    <t>SN74LS04N(LX)</t>
  </si>
  <si>
    <t>Source</t>
  </si>
  <si>
    <t>Mouser</t>
  </si>
  <si>
    <t>PIC, Pico 2</t>
  </si>
  <si>
    <t>JLC</t>
  </si>
  <si>
    <t>LCSC</t>
  </si>
  <si>
    <t>initial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</si>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</sst>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#,##0.00\ [$€-1];[Red]\-#,##0.00\ [$€-1]"/>
    <numFmt numFmtId="166" formatCode="&quot;€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2" applyNumberFormat="1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Logic-Gates_lingxingic-SN74LS32N-LX_C22466295.html" TargetMode="External"/><Relationship Id="rId13" Type="http://schemas.openxmlformats.org/officeDocument/2006/relationships/hyperlink" Target="https://lcsc.com/product-detail/PCBs-Breadboards_CONNFLY-Elec-DS1136-06-830SNV_C93726.html" TargetMode="External"/><Relationship Id="rId18" Type="http://schemas.openxmlformats.org/officeDocument/2006/relationships/hyperlink" Target="https://lcsc.com/product-detail/Pin-Headers_XFCN-PZ254R-11-10P_C492418.html" TargetMode="External"/><Relationship Id="rId3" Type="http://schemas.openxmlformats.org/officeDocument/2006/relationships/hyperlink" Target="https://www.mouser.at/ProductDetail/Microchip-Technology/PIC16F1847-I-P?qs=opbZS4J%2Fiz0A7qhlWAt9Nw%3D%3D" TargetMode="External"/><Relationship Id="rId21" Type="http://schemas.openxmlformats.org/officeDocument/2006/relationships/hyperlink" Target="https://lcsc.com/product-detail/Multilayer-Ceramic-Capacitors-MLCC-SMD-SMT_YAGEO-CC0805KRX7R9BB104_C49678.html" TargetMode="External"/><Relationship Id="rId7" Type="http://schemas.openxmlformats.org/officeDocument/2006/relationships/hyperlink" Target="https://lcsc.com/product-detail/Logic-Gates_lingxingic-SN74LS86AN-LX_C22466310.html" TargetMode="External"/><Relationship Id="rId12" Type="http://schemas.openxmlformats.org/officeDocument/2006/relationships/hyperlink" Target="https://lcsc.com/product-detail/Logic-Gates_lingxingic-CD4077BE-LX_C24833629.html" TargetMode="External"/><Relationship Id="rId17" Type="http://schemas.openxmlformats.org/officeDocument/2006/relationships/hyperlink" Target="https://lcsc.com/product-detail/Female-Headers_HCTL-PM254-1-10-Z-8-5_C2897373.html" TargetMode="External"/><Relationship Id="rId25" Type="http://schemas.openxmlformats.org/officeDocument/2006/relationships/hyperlink" Target="https://lcsc.com/product-detail/Inverters_lingxingic-SN74LS04N-LX_C22374093.html" TargetMode="External"/><Relationship Id="rId2" Type="http://schemas.openxmlformats.org/officeDocument/2006/relationships/hyperlink" Target="https://lcsc.com/product-detail/Buffers-Drivers-Receivers-Transceivers_Texas-Instruments-SN74HC245N_C2899.html" TargetMode="External"/><Relationship Id="rId16" Type="http://schemas.openxmlformats.org/officeDocument/2006/relationships/hyperlink" Target="https://lcsc.com/product-detail/LED-Indication-Discrete_Lite-On-LTL17KRH5D-012A_C7435538.html" TargetMode="External"/><Relationship Id="rId20" Type="http://schemas.openxmlformats.org/officeDocument/2006/relationships/hyperlink" Target="https://lcsc.com/product-detail/Chip-Resistor-Surface-Mount_YAGEO-RC0805FR-072KL_C114572.html" TargetMode="External"/><Relationship Id="rId1" Type="http://schemas.openxmlformats.org/officeDocument/2006/relationships/hyperlink" Target="https://www.mouser.at/ProductDetail/Raspberry-Pi/SC1632?qs=jcD%2FCkGBYeOeITPoQs%252BB3Q%3D%3D" TargetMode="External"/><Relationship Id="rId6" Type="http://schemas.openxmlformats.org/officeDocument/2006/relationships/hyperlink" Target="https://lcsc.com/product-detail/Signal-Switches-Multiplexers-Decoders_lingxingic-SN74HC157N-LX_C22436657.html" TargetMode="External"/><Relationship Id="rId11" Type="http://schemas.openxmlformats.org/officeDocument/2006/relationships/hyperlink" Target="https://lcsc.com/product-detail/Logic-Gates_lingxingic-SN74LS02N-LX_C22374091.html" TargetMode="External"/><Relationship Id="rId24" Type="http://schemas.openxmlformats.org/officeDocument/2006/relationships/hyperlink" Target="https://lcsc.com/product-detail/Dupont-wire-terminal-block-wire-electronic-wire_DEALON-IDC-265126-200-8P_C7465809.html" TargetMode="External"/><Relationship Id="rId5" Type="http://schemas.openxmlformats.org/officeDocument/2006/relationships/hyperlink" Target="https://lcsc.com/product-detail/Specialty-Logic_lingxingic-SN74LS283N-LX_C22374104.html" TargetMode="External"/><Relationship Id="rId15" Type="http://schemas.openxmlformats.org/officeDocument/2006/relationships/hyperlink" Target="https://lcsc.com/product-detail/LED-Indication-Discrete_TONYU-DY-204UYGD-H38-A3_C7470727.html" TargetMode="External"/><Relationship Id="rId23" Type="http://schemas.openxmlformats.org/officeDocument/2006/relationships/hyperlink" Target="https://lcsc.com/product-detail/IDC-Connectors_BOOMELE-Boom-Precision-Elec-2-54-2-4P_C9135.html" TargetMode="External"/><Relationship Id="rId10" Type="http://schemas.openxmlformats.org/officeDocument/2006/relationships/hyperlink" Target="https://lcsc.com/product-detail/Logic-Gates_lingxingic-SN74LS00N-LX_C22374089.html" TargetMode="External"/><Relationship Id="rId19" Type="http://schemas.openxmlformats.org/officeDocument/2006/relationships/hyperlink" Target="https://lcsc.com/product-detail/Buffers-Drivers-Receivers-Transceivers_XBLW-SN74LS244N-XBLW_C42451381.html" TargetMode="External"/><Relationship Id="rId4" Type="http://schemas.openxmlformats.org/officeDocument/2006/relationships/hyperlink" Target="https://lcsc.com/product-detail/Latches_lingxingic-SN74LS373N-LX_C22374106.html" TargetMode="External"/><Relationship Id="rId9" Type="http://schemas.openxmlformats.org/officeDocument/2006/relationships/hyperlink" Target="https://lcsc.com/product-detail/Logic-Gates_lingxingic-SN74LS08N-LX_C22384768.html" TargetMode="External"/><Relationship Id="rId14" Type="http://schemas.openxmlformats.org/officeDocument/2006/relationships/hyperlink" Target="https://lcsc.com/product-detail/LED-Indication-Discrete_TONYU-DY-333SDRD-SN-A3-EL-HF_C7470717.html" TargetMode="External"/><Relationship Id="rId22" Type="http://schemas.openxmlformats.org/officeDocument/2006/relationships/hyperlink" Target="https://lcsc.com/product-detail/Multilayer-Ceramic-Capacitors-MLCC-SMD-SMT_Samsung-Electro-Mechanics-CL21B334KBFNNNE_C7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baseColWidth="10" defaultColWidth="9" defaultRowHeight="14.25" x14ac:dyDescent="0.45"/>
  <cols>
    <col min="1" max="1" width="17.86328125" customWidth="1"/>
    <col min="2" max="4" width="10.1328125" customWidth="1"/>
    <col min="7" max="8" width="10.1328125" customWidth="1"/>
    <col min="14" max="15" width="10.1328125" customWidth="1"/>
    <col min="16" max="16" width="48.265625" customWidth="1"/>
  </cols>
  <sheetData>
    <row r="1" spans="1:16" x14ac:dyDescent="0.45">
      <c r="B1" t="s">
        <v>2</v>
      </c>
      <c r="C1" t="s">
        <v>1</v>
      </c>
      <c r="D1" t="s">
        <v>3</v>
      </c>
      <c r="E1" t="s">
        <v>9</v>
      </c>
      <c r="F1" t="s">
        <v>23</v>
      </c>
      <c r="G1" t="s">
        <v>16</v>
      </c>
      <c r="H1" t="s">
        <v>19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26</v>
      </c>
    </row>
    <row r="2" spans="1:16" x14ac:dyDescent="0.4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4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4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4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45">
      <c r="A6" t="s">
        <v>14</v>
      </c>
      <c r="B6" s="1" t="s">
        <v>15</v>
      </c>
      <c r="C6" s="1" t="s">
        <v>15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45">
      <c r="A7" t="s">
        <v>20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45">
      <c r="A8" t="s">
        <v>21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45">
      <c r="A9" t="s">
        <v>22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45">
      <c r="A10" t="s">
        <v>24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45">
      <c r="A11" t="s">
        <v>25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27</v>
      </c>
    </row>
    <row r="13" spans="1:16" x14ac:dyDescent="0.45">
      <c r="A13" t="s">
        <v>39</v>
      </c>
      <c r="B13">
        <f>SUM(B2:B11)</f>
        <v>49</v>
      </c>
      <c r="C13">
        <f t="shared" ref="C13:O13" si="0">SUM(C2:C11)</f>
        <v>15</v>
      </c>
      <c r="D13">
        <f t="shared" si="0"/>
        <v>11</v>
      </c>
      <c r="E13">
        <f t="shared" si="0"/>
        <v>6</v>
      </c>
      <c r="F13">
        <f t="shared" si="0"/>
        <v>3</v>
      </c>
      <c r="G13">
        <f t="shared" si="0"/>
        <v>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8</v>
      </c>
      <c r="L13">
        <f t="shared" si="0"/>
        <v>17</v>
      </c>
      <c r="M13">
        <f t="shared" si="0"/>
        <v>8</v>
      </c>
      <c r="N13">
        <f t="shared" si="0"/>
        <v>1</v>
      </c>
      <c r="O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33"/>
  <sheetViews>
    <sheetView workbookViewId="0"/>
  </sheetViews>
  <sheetFormatPr baseColWidth="10" defaultColWidth="9.06640625" defaultRowHeight="14.25" x14ac:dyDescent="0.45"/>
  <cols>
    <col min="2" max="2" width="26.86328125" customWidth="1"/>
    <col min="3" max="3" width="29.73046875" customWidth="1"/>
    <col min="6" max="6" width="109.73046875" customWidth="1"/>
  </cols>
  <sheetData>
    <row r="1" spans="2:11" x14ac:dyDescent="0.45">
      <c r="H1" t="s">
        <v>35</v>
      </c>
      <c r="J1" t="s">
        <v>38</v>
      </c>
      <c r="K1" s="4">
        <f>2*E5</f>
        <v>10.8</v>
      </c>
    </row>
    <row r="2" spans="2:11" x14ac:dyDescent="0.45">
      <c r="H2" s="4">
        <f>SUM(H5:H996)</f>
        <v>123.93560000000001</v>
      </c>
    </row>
    <row r="3" spans="2:11" ht="14.65" thickBot="1" x14ac:dyDescent="0.5"/>
    <row r="4" spans="2:11" ht="14.65" thickBot="1" x14ac:dyDescent="0.5">
      <c r="B4" s="5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/>
      <c r="H4" s="7"/>
    </row>
    <row r="5" spans="2:11" x14ac:dyDescent="0.45">
      <c r="B5" t="s">
        <v>34</v>
      </c>
      <c r="C5" t="str">
        <f>"+2 für Peter"</f>
        <v>+2 für Peter</v>
      </c>
      <c r="D5">
        <v>4</v>
      </c>
      <c r="E5" s="4">
        <v>5.4</v>
      </c>
      <c r="F5" s="3" t="s">
        <v>33</v>
      </c>
      <c r="H5" s="4">
        <f t="shared" ref="H5:H29" si="0">D5*E5</f>
        <v>21.6</v>
      </c>
    </row>
    <row r="6" spans="2:11" x14ac:dyDescent="0.45">
      <c r="B6" t="s">
        <v>37</v>
      </c>
      <c r="D6">
        <v>20</v>
      </c>
      <c r="E6" s="4">
        <v>2.0299999999999998</v>
      </c>
      <c r="F6" s="3" t="s">
        <v>36</v>
      </c>
      <c r="H6" s="4">
        <f t="shared" si="0"/>
        <v>40.599999999999994</v>
      </c>
    </row>
    <row r="7" spans="2:11" x14ac:dyDescent="0.45">
      <c r="B7" t="s">
        <v>40</v>
      </c>
      <c r="C7" t="s">
        <v>69</v>
      </c>
      <c r="D7">
        <v>55</v>
      </c>
      <c r="E7" s="4">
        <v>0.31519999999999998</v>
      </c>
      <c r="F7" s="3" t="s">
        <v>41</v>
      </c>
      <c r="H7" s="4">
        <f t="shared" si="0"/>
        <v>17.335999999999999</v>
      </c>
    </row>
    <row r="8" spans="2:11" x14ac:dyDescent="0.45">
      <c r="B8" t="s">
        <v>43</v>
      </c>
      <c r="C8" t="s">
        <v>68</v>
      </c>
      <c r="D8">
        <v>20</v>
      </c>
      <c r="E8" s="4">
        <v>0.38229999999999997</v>
      </c>
      <c r="F8" s="3" t="s">
        <v>42</v>
      </c>
      <c r="H8" s="4">
        <f t="shared" si="0"/>
        <v>7.645999999999999</v>
      </c>
    </row>
    <row r="9" spans="2:11" x14ac:dyDescent="0.45">
      <c r="B9" t="s">
        <v>44</v>
      </c>
      <c r="C9" t="s">
        <v>67</v>
      </c>
      <c r="D9">
        <v>10</v>
      </c>
      <c r="E9" s="4">
        <v>0.27639999999999998</v>
      </c>
      <c r="F9" s="3" t="s">
        <v>45</v>
      </c>
      <c r="H9" s="4">
        <f t="shared" si="0"/>
        <v>2.7639999999999998</v>
      </c>
    </row>
    <row r="10" spans="2:11" x14ac:dyDescent="0.45">
      <c r="B10" t="s">
        <v>46</v>
      </c>
      <c r="C10" t="s">
        <v>66</v>
      </c>
      <c r="D10">
        <v>5</v>
      </c>
      <c r="E10" s="4">
        <v>0.24179999999999999</v>
      </c>
      <c r="F10" s="3" t="s">
        <v>47</v>
      </c>
      <c r="H10" s="4">
        <f t="shared" si="0"/>
        <v>1.2089999999999999</v>
      </c>
    </row>
    <row r="11" spans="2:11" x14ac:dyDescent="0.45">
      <c r="B11" t="s">
        <v>51</v>
      </c>
      <c r="C11" t="s">
        <v>65</v>
      </c>
      <c r="D11">
        <v>5</v>
      </c>
      <c r="E11" s="4">
        <v>0.15010000000000001</v>
      </c>
      <c r="F11" s="3" t="s">
        <v>50</v>
      </c>
      <c r="H11" s="4">
        <f t="shared" si="0"/>
        <v>0.75050000000000006</v>
      </c>
    </row>
    <row r="12" spans="2:11" x14ac:dyDescent="0.45">
      <c r="B12" t="s">
        <v>48</v>
      </c>
      <c r="C12" t="s">
        <v>64</v>
      </c>
      <c r="D12">
        <v>5</v>
      </c>
      <c r="E12" s="4">
        <v>0.18709999999999999</v>
      </c>
      <c r="F12" s="3" t="s">
        <v>49</v>
      </c>
      <c r="H12" s="4">
        <f t="shared" si="0"/>
        <v>0.9355</v>
      </c>
    </row>
    <row r="13" spans="2:11" x14ac:dyDescent="0.45">
      <c r="B13" t="s">
        <v>53</v>
      </c>
      <c r="C13" t="s">
        <v>63</v>
      </c>
      <c r="D13">
        <v>5</v>
      </c>
      <c r="E13" s="4">
        <v>0.1709</v>
      </c>
      <c r="F13" s="3" t="s">
        <v>52</v>
      </c>
      <c r="H13" s="4">
        <f t="shared" si="0"/>
        <v>0.85450000000000004</v>
      </c>
    </row>
    <row r="14" spans="2:11" x14ac:dyDescent="0.45">
      <c r="B14" t="s">
        <v>55</v>
      </c>
      <c r="C14" t="s">
        <v>62</v>
      </c>
      <c r="D14">
        <v>5</v>
      </c>
      <c r="E14" s="4">
        <v>0.15359999999999999</v>
      </c>
      <c r="F14" s="3" t="s">
        <v>54</v>
      </c>
      <c r="H14" s="4">
        <f t="shared" si="0"/>
        <v>0.7679999999999999</v>
      </c>
    </row>
    <row r="15" spans="2:11" x14ac:dyDescent="0.45">
      <c r="B15" t="s">
        <v>57</v>
      </c>
      <c r="C15" t="s">
        <v>61</v>
      </c>
      <c r="D15">
        <v>5</v>
      </c>
      <c r="E15" s="4">
        <v>0.2198</v>
      </c>
      <c r="F15" s="3" t="s">
        <v>56</v>
      </c>
      <c r="H15" s="4">
        <f t="shared" si="0"/>
        <v>1.099</v>
      </c>
    </row>
    <row r="16" spans="2:11" x14ac:dyDescent="0.45">
      <c r="B16" t="s">
        <v>59</v>
      </c>
      <c r="C16" t="s">
        <v>60</v>
      </c>
      <c r="D16">
        <v>5</v>
      </c>
      <c r="E16" s="4">
        <v>0.17979999999999999</v>
      </c>
      <c r="F16" s="3" t="s">
        <v>58</v>
      </c>
      <c r="H16" s="4">
        <f t="shared" si="0"/>
        <v>0.89899999999999991</v>
      </c>
    </row>
    <row r="17" spans="2:8" x14ac:dyDescent="0.45">
      <c r="B17" t="s">
        <v>108</v>
      </c>
      <c r="C17" t="s">
        <v>107</v>
      </c>
      <c r="D17">
        <v>10</v>
      </c>
      <c r="E17" s="4">
        <v>0.2011</v>
      </c>
      <c r="F17" s="3" t="s">
        <v>106</v>
      </c>
      <c r="H17" s="4">
        <f t="shared" si="0"/>
        <v>2.0110000000000001</v>
      </c>
    </row>
    <row r="18" spans="2:8" x14ac:dyDescent="0.45">
      <c r="B18" t="s">
        <v>70</v>
      </c>
      <c r="C18" t="s">
        <v>71</v>
      </c>
      <c r="D18">
        <v>5</v>
      </c>
      <c r="E18" s="4">
        <v>1.3764000000000001</v>
      </c>
      <c r="F18" s="3" t="s">
        <v>72</v>
      </c>
      <c r="H18" s="4">
        <f t="shared" si="0"/>
        <v>6.8820000000000006</v>
      </c>
    </row>
    <row r="19" spans="2:8" x14ac:dyDescent="0.45">
      <c r="B19" t="s">
        <v>73</v>
      </c>
      <c r="C19" t="s">
        <v>74</v>
      </c>
      <c r="D19">
        <v>100</v>
      </c>
      <c r="E19" s="4">
        <v>2.6200000000000001E-2</v>
      </c>
      <c r="F19" s="3" t="s">
        <v>75</v>
      </c>
      <c r="H19" s="4">
        <f t="shared" si="0"/>
        <v>2.62</v>
      </c>
    </row>
    <row r="20" spans="2:8" x14ac:dyDescent="0.45">
      <c r="B20" t="s">
        <v>76</v>
      </c>
      <c r="C20" t="s">
        <v>77</v>
      </c>
      <c r="D20">
        <v>200</v>
      </c>
      <c r="E20" s="4">
        <v>2.3800000000000002E-2</v>
      </c>
      <c r="F20" s="3" t="s">
        <v>78</v>
      </c>
      <c r="H20" s="4">
        <f t="shared" si="0"/>
        <v>4.7600000000000007</v>
      </c>
    </row>
    <row r="21" spans="2:8" x14ac:dyDescent="0.45">
      <c r="B21" t="s">
        <v>81</v>
      </c>
      <c r="C21" t="s">
        <v>79</v>
      </c>
      <c r="D21">
        <v>100</v>
      </c>
      <c r="E21" s="4">
        <v>3.8100000000000002E-2</v>
      </c>
      <c r="F21" s="3" t="s">
        <v>80</v>
      </c>
      <c r="H21" s="4">
        <f t="shared" si="0"/>
        <v>3.81</v>
      </c>
    </row>
    <row r="22" spans="2:8" x14ac:dyDescent="0.45">
      <c r="B22" t="s">
        <v>82</v>
      </c>
      <c r="C22" t="s">
        <v>83</v>
      </c>
      <c r="D22">
        <v>10</v>
      </c>
      <c r="E22" s="4">
        <v>0.13320000000000001</v>
      </c>
      <c r="F22" s="3" t="s">
        <v>84</v>
      </c>
      <c r="H22" s="4">
        <f t="shared" si="0"/>
        <v>1.3320000000000001</v>
      </c>
    </row>
    <row r="23" spans="2:8" x14ac:dyDescent="0.45">
      <c r="B23" t="s">
        <v>85</v>
      </c>
      <c r="C23" t="s">
        <v>86</v>
      </c>
      <c r="D23">
        <v>10</v>
      </c>
      <c r="E23" s="4">
        <v>4.58E-2</v>
      </c>
      <c r="F23" s="3" t="s">
        <v>87</v>
      </c>
      <c r="H23" s="4">
        <f t="shared" si="0"/>
        <v>0.45800000000000002</v>
      </c>
    </row>
    <row r="24" spans="2:8" x14ac:dyDescent="0.45">
      <c r="B24" t="s">
        <v>90</v>
      </c>
      <c r="C24" t="s">
        <v>88</v>
      </c>
      <c r="D24">
        <v>12</v>
      </c>
      <c r="E24" s="4">
        <v>0.2238</v>
      </c>
      <c r="F24" s="3" t="s">
        <v>89</v>
      </c>
      <c r="H24" s="4">
        <f t="shared" si="0"/>
        <v>2.6856</v>
      </c>
    </row>
    <row r="25" spans="2:8" x14ac:dyDescent="0.45">
      <c r="B25" t="s">
        <v>91</v>
      </c>
      <c r="C25" t="s">
        <v>92</v>
      </c>
      <c r="D25">
        <v>200</v>
      </c>
      <c r="E25" s="4">
        <v>1.8E-3</v>
      </c>
      <c r="F25" s="3" t="s">
        <v>93</v>
      </c>
      <c r="H25" s="4">
        <f t="shared" si="0"/>
        <v>0.36</v>
      </c>
    </row>
    <row r="26" spans="2:8" x14ac:dyDescent="0.45">
      <c r="B26" t="s">
        <v>95</v>
      </c>
      <c r="C26" t="s">
        <v>96</v>
      </c>
      <c r="D26">
        <v>300</v>
      </c>
      <c r="E26" s="4">
        <v>4.0000000000000001E-3</v>
      </c>
      <c r="F26" s="3" t="s">
        <v>94</v>
      </c>
      <c r="H26" s="4">
        <f t="shared" si="0"/>
        <v>1.2</v>
      </c>
    </row>
    <row r="27" spans="2:8" x14ac:dyDescent="0.45">
      <c r="B27" t="s">
        <v>98</v>
      </c>
      <c r="C27" t="s">
        <v>99</v>
      </c>
      <c r="D27">
        <v>50</v>
      </c>
      <c r="E27" s="4">
        <v>9.7999999999999997E-3</v>
      </c>
      <c r="F27" s="3" t="s">
        <v>97</v>
      </c>
      <c r="H27" s="4">
        <f t="shared" si="0"/>
        <v>0.49</v>
      </c>
    </row>
    <row r="28" spans="2:8" x14ac:dyDescent="0.45">
      <c r="B28" t="s">
        <v>102</v>
      </c>
      <c r="C28" t="s">
        <v>101</v>
      </c>
      <c r="D28">
        <v>5</v>
      </c>
      <c r="E28" s="4">
        <v>7.2099999999999997E-2</v>
      </c>
      <c r="F28" s="3" t="s">
        <v>100</v>
      </c>
      <c r="H28" s="4">
        <f t="shared" si="0"/>
        <v>0.36049999999999999</v>
      </c>
    </row>
    <row r="29" spans="2:8" x14ac:dyDescent="0.45">
      <c r="B29" t="s">
        <v>105</v>
      </c>
      <c r="C29" t="s">
        <v>104</v>
      </c>
      <c r="D29">
        <v>2</v>
      </c>
      <c r="E29" s="4">
        <v>0.2525</v>
      </c>
      <c r="F29" s="3" t="s">
        <v>103</v>
      </c>
      <c r="H29" s="4">
        <f t="shared" si="0"/>
        <v>0.505</v>
      </c>
    </row>
    <row r="33" spans="8:8" x14ac:dyDescent="0.45">
      <c r="H33" s="4"/>
    </row>
  </sheetData>
  <hyperlinks>
    <hyperlink ref="F5" r:id="rId1" xr:uid="{9B4F13C2-FDF0-49B6-A1DF-4BA6103DA2A4}"/>
    <hyperlink ref="F7" r:id="rId2" xr:uid="{9450BCB2-A296-4CA3-BAA0-4AC462464BA8}"/>
    <hyperlink ref="F6" r:id="rId3" xr:uid="{F41B1284-5885-45C9-BE63-85B360F38F23}"/>
    <hyperlink ref="F8" r:id="rId4" xr:uid="{69FEB51F-05C6-4D91-8BA5-CA2EB925D7C3}"/>
    <hyperlink ref="F9" r:id="rId5" xr:uid="{54DFEC09-A616-4728-A128-48AD78049813}"/>
    <hyperlink ref="F10" r:id="rId6" xr:uid="{2671F9C5-BD86-410A-8F6F-8799ECDB9148}"/>
    <hyperlink ref="F11" r:id="rId7" xr:uid="{57A3C39E-B338-4133-A91E-C941732AC0B0}"/>
    <hyperlink ref="F12" r:id="rId8" xr:uid="{55FD41B5-5832-4288-A7E6-9C7A5A4E9715}"/>
    <hyperlink ref="F13" r:id="rId9" xr:uid="{3F6BC4D3-5C01-42E1-BAAE-22E95C88ABA7}"/>
    <hyperlink ref="F14" r:id="rId10" xr:uid="{BE3B5412-4D10-4B45-8A97-85CEDE76590E}"/>
    <hyperlink ref="F15" r:id="rId11" xr:uid="{43324E7F-AEB3-458B-9EB2-A7EB91E07129}"/>
    <hyperlink ref="F16" r:id="rId12" xr:uid="{7E1A8E72-B63B-433C-85DA-77DF0D40C0E9}"/>
    <hyperlink ref="F18" r:id="rId13" xr:uid="{FE65543E-8C84-42E6-9C5E-5972BEE20845}"/>
    <hyperlink ref="F19" r:id="rId14" xr:uid="{BBCA4722-2975-4962-A3A7-30DD9E8F81F7}"/>
    <hyperlink ref="F20" r:id="rId15" xr:uid="{002A2304-1410-42DC-831F-0935A8DEE76E}"/>
    <hyperlink ref="F21" r:id="rId16" xr:uid="{48C8747D-4EF5-4EC5-8089-C6719FCB9EAB}"/>
    <hyperlink ref="F22" r:id="rId17" xr:uid="{D700FE5A-99C9-4AA6-AB62-15C9DA75DFE8}"/>
    <hyperlink ref="F23" r:id="rId18" xr:uid="{083FEA0F-50BD-4852-8492-AEC0CBE51725}"/>
    <hyperlink ref="F24" r:id="rId19" xr:uid="{23F0E776-957F-4B17-88D7-08E8AB8FEB15}"/>
    <hyperlink ref="F25" r:id="rId20" xr:uid="{D8322621-6138-48D1-8D3D-FACBE1987851}"/>
    <hyperlink ref="F26" r:id="rId21" xr:uid="{3FF1CEC4-58DA-41F2-9DAF-C2CB0D4E1143}"/>
    <hyperlink ref="F27" r:id="rId22" xr:uid="{9D7DAC82-B880-462B-843B-93B8DE4DDAF9}"/>
    <hyperlink ref="F28" r:id="rId23" xr:uid="{390A535F-1910-49D6-86BD-5B10A562B675}"/>
    <hyperlink ref="F29" r:id="rId24" xr:uid="{33A7F753-3544-4BF3-BF8B-370F5B2FEA2B}"/>
    <hyperlink ref="F17" r:id="rId25" xr:uid="{A356E36B-59ED-4429-AD13-B04BE8B514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A1:F4"/>
  <sheetViews>
    <sheetView tabSelected="1" workbookViewId="0">
      <pane ySplit="1" topLeftCell="A2" activePane="bottomLeft" state="frozen"/>
      <selection pane="bottomLeft"/>
    </sheetView>
  </sheetViews>
  <sheetFormatPr baseColWidth="10" defaultColWidth="9.06640625" defaultRowHeight="14.25" x14ac:dyDescent="0.45"/>
  <cols>
    <col min="1" max="1" width="8.86328125" customWidth="1"/>
    <col min="2" max="2" width="13.1328125" customWidth="1"/>
  </cols>
  <sheetData>
    <row r="1" spans="1:6" x14ac:dyDescent="0.45">
      <c r="A1" t="s">
        <v>109</v>
      </c>
      <c r="B1" t="s">
        <v>29</v>
      </c>
      <c r="C1" t="s">
        <v>31</v>
      </c>
      <c r="E1" t="s">
        <v>115</v>
      </c>
      <c r="F1" s="8">
        <f>SUM(C:C)</f>
        <v>164.34</v>
      </c>
    </row>
    <row r="2" spans="1:6" x14ac:dyDescent="0.45">
      <c r="A2" t="s">
        <v>110</v>
      </c>
      <c r="B2" t="s">
        <v>111</v>
      </c>
      <c r="C2" s="4">
        <v>74.64</v>
      </c>
    </row>
    <row r="3" spans="1:6" x14ac:dyDescent="0.45">
      <c r="A3" t="s">
        <v>112</v>
      </c>
      <c r="B3" t="s">
        <v>4</v>
      </c>
      <c r="C3" s="4">
        <v>6.98</v>
      </c>
    </row>
    <row r="4" spans="1:6" x14ac:dyDescent="0.45">
      <c r="A4" t="s">
        <v>113</v>
      </c>
      <c r="B4" t="s">
        <v>114</v>
      </c>
      <c r="C4" s="4">
        <v>82.72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part_links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2025-06-18T18:17:01Z</dcterms:modified>
</cp:coreProperties>
</file>