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SeniorLab\Lab5-P1,6-PlancksConstant&amp;BlackbodyRadiation\P6-BlackbodyRadiation\Data2\"/>
    </mc:Choice>
  </mc:AlternateContent>
  <xr:revisionPtr revIDLastSave="0" documentId="13_ncr:40009_{605D9137-DBD3-47C5-BDA0-612AA7D3CF81}" xr6:coauthVersionLast="41" xr6:coauthVersionMax="41" xr10:uidLastSave="{00000000-0000-0000-0000-000000000000}"/>
  <bookViews>
    <workbookView xWindow="-90" yWindow="-90" windowWidth="19380" windowHeight="10530"/>
  </bookViews>
  <sheets>
    <sheet name="3volt_processed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H10" i="1"/>
</calcChain>
</file>

<file path=xl/sharedStrings.xml><?xml version="1.0" encoding="utf-8"?>
<sst xmlns="http://schemas.openxmlformats.org/spreadsheetml/2006/main" count="13" uniqueCount="12">
  <si>
    <t>Set</t>
  </si>
  <si>
    <t>Run #1</t>
  </si>
  <si>
    <t>Angle deg (units)</t>
  </si>
  <si>
    <t>Time (s)</t>
  </si>
  <si>
    <t>Relative Intensity (%)</t>
  </si>
  <si>
    <t>Theo lambda max</t>
  </si>
  <si>
    <t>Bulb Voltage [V]</t>
  </si>
  <si>
    <t>Bulb Current [I]</t>
  </si>
  <si>
    <t>Calculated Bulb Resistance [Ohm]</t>
  </si>
  <si>
    <t>Temperature [K]</t>
  </si>
  <si>
    <t>Calc. index</t>
  </si>
  <si>
    <t>Calc.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</si>
</sst>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'3volt_processed'!$C$2</c:f>
              <c:strCache>
                <c:ptCount val="1"/>
                <c:pt idx="0">
                  <c:v>Relative Intensity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'3volt_processed'!$E$3:$E$17</c:f>
              <c:numCache>
                <c:formatCode>General</c:formatCode>
                <c:ptCount val="15"/>
                <c:pt idx="0">
                  <c:v>344.35680552035296</c:v>
                </c:pt>
                <c:pt idx="1">
                  <c:v>353.82644461019186</c:v>
                </c:pt>
                <c:pt idx="2">
                  <c:v>364.61213832370197</c:v>
                </c:pt>
                <c:pt idx="3">
                  <c:v>376.98333898391292</c:v>
                </c:pt>
                <c:pt idx="4">
                  <c:v>391.29718117397016</c:v>
                </c:pt>
                <c:pt idx="5">
                  <c:v>408.03851051198865</c:v>
                </c:pt>
                <c:pt idx="6">
                  <c:v>427.88479997419387</c:v>
                </c:pt>
                <c:pt idx="7">
                  <c:v>451.81656713969318</c:v>
                </c:pt>
                <c:pt idx="8">
                  <c:v>481.31649332822707</c:v>
                </c:pt>
                <c:pt idx="9">
                  <c:v>518.75591152431173</c:v>
                </c:pt>
                <c:pt idx="10">
                  <c:v>568.22030490570216</c:v>
                </c:pt>
                <c:pt idx="11">
                  <c:v>637.51804564298061</c:v>
                </c:pt>
                <c:pt idx="12">
                  <c:v>744.09424081455097</c:v>
                </c:pt>
                <c:pt idx="13">
                  <c:v>938.86584394116119</c:v>
                </c:pt>
                <c:pt idx="14">
                  <c:v>1497.6127027294388</c:v>
                </c:pt>
              </c:numCache>
            </c:numRef>
          </c:xVal>
          <c:yVal>
            <c:numRef>
              <c:f>'3volt_processed'!$C$3:$C$17</c:f>
              <c:numCache>
                <c:formatCode>General</c:formatCode>
                <c:ptCount val="15"/>
                <c:pt idx="0">
                  <c:v>-0.74</c:v>
                </c:pt>
                <c:pt idx="1">
                  <c:v>-0.59</c:v>
                </c:pt>
                <c:pt idx="2">
                  <c:v>-0.72</c:v>
                </c:pt>
                <c:pt idx="3">
                  <c:v>-0.45</c:v>
                </c:pt>
                <c:pt idx="4">
                  <c:v>-0.4</c:v>
                </c:pt>
                <c:pt idx="5">
                  <c:v>-0.57999999999999996</c:v>
                </c:pt>
                <c:pt idx="6">
                  <c:v>-0.6</c:v>
                </c:pt>
                <c:pt idx="7">
                  <c:v>-0.62</c:v>
                </c:pt>
                <c:pt idx="8">
                  <c:v>-0.6</c:v>
                </c:pt>
                <c:pt idx="9">
                  <c:v>-0.51</c:v>
                </c:pt>
                <c:pt idx="10">
                  <c:v>-0.53</c:v>
                </c:pt>
                <c:pt idx="11">
                  <c:v>-0.6</c:v>
                </c:pt>
                <c:pt idx="12">
                  <c:v>-0.52</c:v>
                </c:pt>
                <c:pt idx="13">
                  <c:v>0.03</c:v>
                </c:pt>
                <c:pt idx="14">
                  <c:v>-0.15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EE-4CF5-9D95-665662E4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50504"/>
        <c:axId val="505743944"/>
      </c:scatterChart>
      <c:valAx>
        <c:axId val="5057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43944"/>
        <c:crosses val="autoZero"/>
        <c:crossBetween val="midCat"/>
      </c:valAx>
      <c:valAx>
        <c:axId val="5057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74612</xdr:rowOff>
    </xdr:from>
    <xdr:to>
      <xdr:col>13</xdr:col>
      <xdr:colOff>166687</xdr:colOff>
      <xdr:row>20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7DD53-A1FB-4EA1-A664-1C68589F7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24" sqref="I24"/>
    </sheetView>
  </sheetViews>
  <sheetFormatPr defaultRowHeight="14.75" x14ac:dyDescent="0.75"/>
  <cols>
    <col min="2" max="2" width="7.6796875" bestFit="1" customWidth="1"/>
    <col min="3" max="3" width="17.90625" bestFit="1" customWidth="1"/>
    <col min="4" max="4" width="15.1328125" bestFit="1" customWidth="1"/>
  </cols>
  <sheetData>
    <row r="1" spans="1:8" x14ac:dyDescent="0.75">
      <c r="A1" t="s">
        <v>0</v>
      </c>
      <c r="B1" t="s">
        <v>1</v>
      </c>
      <c r="C1" t="s">
        <v>1</v>
      </c>
      <c r="H1" t="s">
        <v>6</v>
      </c>
    </row>
    <row r="2" spans="1:8" x14ac:dyDescent="0.75">
      <c r="A2" t="s">
        <v>2</v>
      </c>
      <c r="B2" t="s">
        <v>3</v>
      </c>
      <c r="C2" t="s">
        <v>4</v>
      </c>
      <c r="D2" t="s">
        <v>10</v>
      </c>
      <c r="E2" t="s">
        <v>11</v>
      </c>
    </row>
    <row r="3" spans="1:8" x14ac:dyDescent="0.75">
      <c r="A3">
        <v>110</v>
      </c>
      <c r="B3">
        <v>665.9</v>
      </c>
      <c r="C3">
        <v>-0.74</v>
      </c>
      <c r="D3">
        <f>SQRT(( (2/SQRT(3))*SIN(RADIANS(A3)) + 0.5 )^2 + 0.75)</f>
        <v>1.8062188508627124</v>
      </c>
      <c r="E3">
        <f>SQRT(13900 / (D3-1.689) )</f>
        <v>344.35680552035296</v>
      </c>
      <c r="H3" t="s">
        <v>7</v>
      </c>
    </row>
    <row r="4" spans="1:8" x14ac:dyDescent="0.75">
      <c r="A4">
        <v>111</v>
      </c>
      <c r="B4">
        <v>682.35</v>
      </c>
      <c r="C4">
        <v>-0.59</v>
      </c>
      <c r="D4">
        <f t="shared" ref="D4:D19" si="0">SQRT(( (2/SQRT(3))*SIN(RADIANS(A4)) + 0.5 )^2 + 0.75)</f>
        <v>1.8000284362795256</v>
      </c>
      <c r="E4">
        <f t="shared" ref="E4:E19" si="1">SQRT(13900 / (D4-1.689) )</f>
        <v>353.82644461019186</v>
      </c>
    </row>
    <row r="5" spans="1:8" x14ac:dyDescent="0.75">
      <c r="A5">
        <v>112</v>
      </c>
      <c r="B5">
        <v>705</v>
      </c>
      <c r="C5">
        <v>-0.72</v>
      </c>
      <c r="D5">
        <f t="shared" si="0"/>
        <v>1.7935568654503042</v>
      </c>
      <c r="E5">
        <f t="shared" si="1"/>
        <v>364.61213832370197</v>
      </c>
      <c r="H5" t="s">
        <v>8</v>
      </c>
    </row>
    <row r="6" spans="1:8" x14ac:dyDescent="0.75">
      <c r="A6">
        <v>113</v>
      </c>
      <c r="B6">
        <v>721</v>
      </c>
      <c r="C6">
        <v>-0.45</v>
      </c>
      <c r="D6">
        <f t="shared" si="0"/>
        <v>1.7868071235684373</v>
      </c>
      <c r="E6">
        <f t="shared" si="1"/>
        <v>376.98333898391292</v>
      </c>
    </row>
    <row r="7" spans="1:8" x14ac:dyDescent="0.75">
      <c r="A7">
        <v>114</v>
      </c>
      <c r="B7">
        <v>749.1</v>
      </c>
      <c r="C7">
        <v>-0.4</v>
      </c>
      <c r="D7">
        <f t="shared" si="0"/>
        <v>1.7797823376318811</v>
      </c>
      <c r="E7">
        <f t="shared" si="1"/>
        <v>391.29718117397016</v>
      </c>
      <c r="H7" t="s">
        <v>9</v>
      </c>
    </row>
    <row r="8" spans="1:8" x14ac:dyDescent="0.75">
      <c r="A8">
        <v>115</v>
      </c>
      <c r="B8">
        <v>768.7</v>
      </c>
      <c r="C8">
        <v>-0.57999999999999996</v>
      </c>
      <c r="D8">
        <f t="shared" si="0"/>
        <v>1.7724857769301154</v>
      </c>
      <c r="E8">
        <f t="shared" si="1"/>
        <v>408.03851051198865</v>
      </c>
    </row>
    <row r="9" spans="1:8" x14ac:dyDescent="0.75">
      <c r="A9">
        <v>116</v>
      </c>
      <c r="B9">
        <v>801.95</v>
      </c>
      <c r="C9">
        <v>-0.6</v>
      </c>
      <c r="D9">
        <f t="shared" si="0"/>
        <v>1.7649208535712926</v>
      </c>
      <c r="E9">
        <f t="shared" si="1"/>
        <v>427.88479997419387</v>
      </c>
      <c r="H9" t="s">
        <v>5</v>
      </c>
    </row>
    <row r="10" spans="1:8" x14ac:dyDescent="0.75">
      <c r="A10">
        <v>117</v>
      </c>
      <c r="B10">
        <v>834.2</v>
      </c>
      <c r="C10">
        <v>-0.62</v>
      </c>
      <c r="D10">
        <f t="shared" si="0"/>
        <v>1.7570911230519748</v>
      </c>
      <c r="E10">
        <f t="shared" si="1"/>
        <v>451.81656713969318</v>
      </c>
      <c r="H10" t="e">
        <f>0.002898/H8</f>
        <v>#DIV/0!</v>
      </c>
    </row>
    <row r="11" spans="1:8" x14ac:dyDescent="0.75">
      <c r="A11">
        <v>118</v>
      </c>
      <c r="B11">
        <v>850.15</v>
      </c>
      <c r="C11">
        <v>-0.6</v>
      </c>
      <c r="D11">
        <f t="shared" si="0"/>
        <v>1.7490002848719128</v>
      </c>
      <c r="E11">
        <f t="shared" si="1"/>
        <v>481.31649332822707</v>
      </c>
    </row>
    <row r="12" spans="1:8" x14ac:dyDescent="0.75">
      <c r="A12">
        <v>119</v>
      </c>
      <c r="B12">
        <v>894.35</v>
      </c>
      <c r="C12">
        <v>-0.51</v>
      </c>
      <c r="D12">
        <f t="shared" si="0"/>
        <v>1.7406521831964117</v>
      </c>
      <c r="E12">
        <f t="shared" si="1"/>
        <v>518.75591152431173</v>
      </c>
    </row>
    <row r="13" spans="1:8" x14ac:dyDescent="0.75">
      <c r="A13">
        <v>120</v>
      </c>
      <c r="B13">
        <v>909.05</v>
      </c>
      <c r="C13">
        <v>-0.53</v>
      </c>
      <c r="D13">
        <f t="shared" si="0"/>
        <v>1.7320508075688776</v>
      </c>
      <c r="E13">
        <f t="shared" si="1"/>
        <v>568.22030490570216</v>
      </c>
    </row>
    <row r="14" spans="1:8" x14ac:dyDescent="0.75">
      <c r="A14">
        <v>121</v>
      </c>
      <c r="B14">
        <v>940.25</v>
      </c>
      <c r="C14">
        <v>-0.6</v>
      </c>
      <c r="D14">
        <f t="shared" si="0"/>
        <v>1.7232002936762014</v>
      </c>
      <c r="E14">
        <f t="shared" si="1"/>
        <v>637.51804564298061</v>
      </c>
    </row>
    <row r="15" spans="1:8" x14ac:dyDescent="0.75">
      <c r="A15">
        <v>122</v>
      </c>
      <c r="B15">
        <v>1002.7</v>
      </c>
      <c r="C15">
        <v>-0.52</v>
      </c>
      <c r="D15">
        <f t="shared" si="0"/>
        <v>1.71410492416967</v>
      </c>
      <c r="E15">
        <f t="shared" si="1"/>
        <v>744.09424081455097</v>
      </c>
    </row>
    <row r="16" spans="1:8" x14ac:dyDescent="0.75">
      <c r="A16">
        <v>123</v>
      </c>
      <c r="B16">
        <v>1018.5</v>
      </c>
      <c r="C16">
        <v>0.03</v>
      </c>
      <c r="D16">
        <f t="shared" si="0"/>
        <v>1.7047691295441194</v>
      </c>
      <c r="E16">
        <f t="shared" si="1"/>
        <v>938.86584394116119</v>
      </c>
    </row>
    <row r="17" spans="1:5" x14ac:dyDescent="0.75">
      <c r="A17">
        <v>124</v>
      </c>
      <c r="B17">
        <v>1052.2</v>
      </c>
      <c r="C17">
        <v>-0.15</v>
      </c>
      <c r="D17">
        <f t="shared" si="0"/>
        <v>1.6951974890780552</v>
      </c>
      <c r="E17">
        <f t="shared" si="1"/>
        <v>1497.6127027294388</v>
      </c>
    </row>
    <row r="18" spans="1:5" x14ac:dyDescent="0.75">
      <c r="A18" s="1">
        <v>125</v>
      </c>
      <c r="B18" s="1">
        <v>1077.25</v>
      </c>
      <c r="C18" s="1">
        <v>-0.38</v>
      </c>
      <c r="D18" s="1">
        <f t="shared" si="0"/>
        <v>1.6853947318374436</v>
      </c>
      <c r="E18" s="1" t="e">
        <f t="shared" si="1"/>
        <v>#NUM!</v>
      </c>
    </row>
    <row r="19" spans="1:5" x14ac:dyDescent="0.75">
      <c r="A19" s="1"/>
      <c r="B19" s="1">
        <v>195.15</v>
      </c>
      <c r="C19" s="1">
        <v>-1.35</v>
      </c>
      <c r="D19" s="1">
        <f t="shared" si="0"/>
        <v>1</v>
      </c>
      <c r="E19" s="1" t="e">
        <f t="shared" si="1"/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3volt_processed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2019-04-04T02:11:23Z</dcterms:created>
  <dcterms:modified xsi:type="dcterms:W3CDTF">2019-04-04T02:34:18Z</dcterms:modified>
</cp:coreProperties>
</file>