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0" documentId="8_{B09B80B0-A0B6-42BA-85E4-0FB06953A6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3" i="1"/>
  <c r="O3" i="1" s="1"/>
  <c r="Q2" i="1"/>
  <c r="P3" i="1" s="1"/>
  <c r="N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3" i="1"/>
  <c r="E3" i="1" s="1"/>
  <c r="G2" i="1"/>
  <c r="F3" i="1" s="1"/>
  <c r="D2" i="1"/>
  <c r="R2" i="1" l="1"/>
  <c r="Q3" i="1"/>
  <c r="P4" i="1" s="1"/>
  <c r="Q4" i="1"/>
  <c r="H2" i="1"/>
  <c r="G3" i="1"/>
  <c r="F4" i="1" s="1"/>
  <c r="G4" i="1"/>
  <c r="P5" i="1" l="1"/>
  <c r="R3" i="1"/>
  <c r="F5" i="1"/>
  <c r="H3" i="1"/>
  <c r="R4" i="1" l="1"/>
  <c r="Q5" i="1"/>
  <c r="P6" i="1" s="1"/>
  <c r="H4" i="1"/>
  <c r="G5" i="1"/>
  <c r="F6" i="1" s="1"/>
  <c r="R5" i="1" l="1"/>
  <c r="Q6" i="1"/>
  <c r="P7" i="1" s="1"/>
  <c r="H5" i="1"/>
  <c r="G6" i="1"/>
  <c r="F7" i="1" s="1"/>
  <c r="R6" i="1" l="1"/>
  <c r="Q7" i="1"/>
  <c r="P8" i="1" s="1"/>
  <c r="H6" i="1"/>
  <c r="G7" i="1"/>
  <c r="F8" i="1" s="1"/>
  <c r="R7" i="1" l="1"/>
  <c r="Q8" i="1"/>
  <c r="P9" i="1" s="1"/>
  <c r="H7" i="1"/>
  <c r="G8" i="1"/>
  <c r="F9" i="1" s="1"/>
  <c r="R8" i="1" l="1"/>
  <c r="Q9" i="1"/>
  <c r="P10" i="1" s="1"/>
  <c r="H8" i="1"/>
  <c r="G9" i="1"/>
  <c r="F10" i="1" s="1"/>
  <c r="R9" i="1" l="1"/>
  <c r="Q10" i="1"/>
  <c r="P11" i="1" s="1"/>
  <c r="H9" i="1"/>
  <c r="G10" i="1"/>
  <c r="F11" i="1" s="1"/>
  <c r="R10" i="1" l="1"/>
  <c r="Q11" i="1"/>
  <c r="P12" i="1" s="1"/>
  <c r="H10" i="1"/>
  <c r="G11" i="1"/>
  <c r="F12" i="1" s="1"/>
  <c r="R11" i="1" l="1"/>
  <c r="Q12" i="1"/>
  <c r="P13" i="1" s="1"/>
  <c r="H11" i="1"/>
  <c r="G12" i="1"/>
  <c r="F13" i="1" s="1"/>
  <c r="R12" i="1" l="1"/>
  <c r="Q13" i="1"/>
  <c r="P14" i="1" s="1"/>
  <c r="H12" i="1"/>
  <c r="G13" i="1"/>
  <c r="F14" i="1" s="1"/>
  <c r="R13" i="1" l="1"/>
  <c r="Q14" i="1"/>
  <c r="P15" i="1" s="1"/>
  <c r="H13" i="1"/>
  <c r="G14" i="1"/>
  <c r="F15" i="1" s="1"/>
  <c r="R14" i="1" l="1"/>
  <c r="Q15" i="1"/>
  <c r="P16" i="1" s="1"/>
  <c r="H14" i="1"/>
  <c r="G15" i="1"/>
  <c r="F16" i="1" s="1"/>
  <c r="R15" i="1" l="1"/>
  <c r="Q16" i="1"/>
  <c r="P17" i="1" s="1"/>
  <c r="H15" i="1"/>
  <c r="G16" i="1"/>
  <c r="F17" i="1" s="1"/>
  <c r="R16" i="1" l="1"/>
  <c r="Q17" i="1"/>
  <c r="P18" i="1" s="1"/>
  <c r="H16" i="1"/>
  <c r="G17" i="1"/>
  <c r="F18" i="1" s="1"/>
  <c r="R17" i="1" l="1"/>
  <c r="Q18" i="1"/>
  <c r="P19" i="1" s="1"/>
  <c r="H17" i="1"/>
  <c r="G18" i="1"/>
  <c r="F19" i="1" s="1"/>
  <c r="R19" i="1" l="1"/>
  <c r="S19" i="1" s="1"/>
  <c r="Q19" i="1"/>
  <c r="R18" i="1"/>
  <c r="H19" i="1"/>
  <c r="I19" i="1" s="1"/>
  <c r="G19" i="1"/>
  <c r="H18" i="1"/>
  <c r="T19" i="1" l="1"/>
  <c r="S18" i="1"/>
  <c r="J19" i="1"/>
  <c r="I18" i="1"/>
  <c r="T18" i="1" l="1"/>
  <c r="S17" i="1"/>
  <c r="J18" i="1"/>
  <c r="I17" i="1"/>
  <c r="T17" i="1" l="1"/>
  <c r="S16" i="1"/>
  <c r="J17" i="1"/>
  <c r="I16" i="1"/>
  <c r="T16" i="1" l="1"/>
  <c r="S15" i="1"/>
  <c r="J16" i="1"/>
  <c r="I15" i="1"/>
  <c r="T15" i="1" l="1"/>
  <c r="S14" i="1"/>
  <c r="J15" i="1"/>
  <c r="I14" i="1"/>
  <c r="T14" i="1" l="1"/>
  <c r="S13" i="1"/>
  <c r="J14" i="1"/>
  <c r="I13" i="1"/>
  <c r="T13" i="1" l="1"/>
  <c r="S12" i="1"/>
  <c r="J13" i="1"/>
  <c r="I12" i="1"/>
  <c r="T12" i="1" l="1"/>
  <c r="S11" i="1"/>
  <c r="J12" i="1"/>
  <c r="I11" i="1"/>
  <c r="T11" i="1" l="1"/>
  <c r="S10" i="1"/>
  <c r="J11" i="1"/>
  <c r="I10" i="1"/>
  <c r="T10" i="1" l="1"/>
  <c r="S9" i="1"/>
  <c r="J10" i="1"/>
  <c r="I9" i="1"/>
  <c r="T9" i="1" l="1"/>
  <c r="S8" i="1"/>
  <c r="J9" i="1"/>
  <c r="I8" i="1"/>
  <c r="T8" i="1" l="1"/>
  <c r="S7" i="1"/>
  <c r="J8" i="1"/>
  <c r="I7" i="1"/>
  <c r="T7" i="1" l="1"/>
  <c r="S6" i="1"/>
  <c r="J7" i="1"/>
  <c r="I6" i="1"/>
  <c r="T6" i="1" l="1"/>
  <c r="S5" i="1"/>
  <c r="J6" i="1"/>
  <c r="I5" i="1"/>
  <c r="T5" i="1" l="1"/>
  <c r="S4" i="1"/>
  <c r="J5" i="1"/>
  <c r="I4" i="1"/>
  <c r="T4" i="1" l="1"/>
  <c r="S3" i="1"/>
  <c r="J4" i="1"/>
  <c r="I3" i="1"/>
  <c r="T3" i="1" l="1"/>
  <c r="S2" i="1"/>
  <c r="T2" i="1" s="1"/>
  <c r="J3" i="1"/>
  <c r="I2" i="1"/>
  <c r="J2" i="1" s="1"/>
</calcChain>
</file>

<file path=xl/sharedStrings.xml><?xml version="1.0" encoding="utf-8"?>
<sst xmlns="http://schemas.openxmlformats.org/spreadsheetml/2006/main" count="22" uniqueCount="21">
  <si>
    <t>x</t>
  </si>
  <si>
    <t>n</t>
  </si>
  <si>
    <t>nMx</t>
  </si>
  <si>
    <t>nkx</t>
  </si>
  <si>
    <t>nqx</t>
  </si>
  <si>
    <t>lx</t>
  </si>
  <si>
    <t>ndx</t>
  </si>
  <si>
    <t>nLx</t>
  </si>
  <si>
    <t>Tx</t>
  </si>
  <si>
    <t>ex</t>
  </si>
  <si>
    <t>x2</t>
  </si>
  <si>
    <t>n2</t>
  </si>
  <si>
    <t>nMx2</t>
  </si>
  <si>
    <t>nkx2</t>
  </si>
  <si>
    <t>nqx2</t>
  </si>
  <si>
    <t>lx2</t>
  </si>
  <si>
    <t>ndx2</t>
  </si>
  <si>
    <t>nLx2</t>
  </si>
  <si>
    <t>Tx2</t>
  </si>
  <si>
    <t>ex2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</si>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</sst>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0.0000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K4" sqref="K4"/>
    </sheetView>
  </sheetViews>
  <sheetFormatPr defaultRowHeight="15"/>
  <cols>
    <col min="3" max="3" width="10.425781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 s="1">
        <v>1</v>
      </c>
      <c r="C2" s="2">
        <v>1.1294800000000001E-2</v>
      </c>
      <c r="D2" s="3">
        <f xml:space="preserve"> 0.045+2.684*C2</f>
        <v>7.5315243200000007E-2</v>
      </c>
      <c r="E2" s="4">
        <v>1.1209999999999999E-2</v>
      </c>
      <c r="F2" s="5">
        <v>100000</v>
      </c>
      <c r="G2" s="6">
        <f>E2*F2</f>
        <v>1121</v>
      </c>
      <c r="H2" s="6">
        <f>F3*B2+G2*D2</f>
        <v>98963.428387627195</v>
      </c>
      <c r="I2" s="6">
        <f t="shared" ref="I2:I17" si="0">I3+H2</f>
        <v>7285290.3308483688</v>
      </c>
      <c r="J2" s="7">
        <f>I2/F2</f>
        <v>72.85290330848369</v>
      </c>
      <c r="K2" s="1">
        <v>0</v>
      </c>
      <c r="L2" s="1">
        <v>1</v>
      </c>
      <c r="M2" s="9">
        <v>9.7818000000000002E-3</v>
      </c>
      <c r="N2" s="10">
        <f xml:space="preserve"> 0.053+2.8*M2</f>
        <v>8.0389039999999995E-2</v>
      </c>
      <c r="O2" s="4">
        <v>9.7199999999999995E-3</v>
      </c>
      <c r="P2" s="5">
        <v>100000</v>
      </c>
      <c r="Q2" s="6">
        <f>O2*P2</f>
        <v>972</v>
      </c>
      <c r="R2" s="6">
        <f t="shared" ref="R2:R17" si="1">P3*L2+P2+N2</f>
        <v>199028.08038904</v>
      </c>
      <c r="S2" s="6">
        <f t="shared" ref="S2:S17" si="2">S3+R2</f>
        <v>9348820.3254319001</v>
      </c>
      <c r="T2" s="1">
        <f>S2/P2</f>
        <v>93.488203254319004</v>
      </c>
    </row>
    <row r="3" spans="1:20">
      <c r="A3" s="1">
        <v>1</v>
      </c>
      <c r="B3" s="1">
        <v>4</v>
      </c>
      <c r="C3" s="2">
        <v>3.546E-4</v>
      </c>
      <c r="D3" s="7">
        <f>1.651-2.816*C2</f>
        <v>1.6191938431999999</v>
      </c>
      <c r="E3" s="1">
        <f>B3*C3/(1+(B3-D3)*C3)</f>
        <v>1.4172035487730766E-3</v>
      </c>
      <c r="F3" s="6">
        <f>F2-G2</f>
        <v>98879</v>
      </c>
      <c r="G3" s="6">
        <f t="shared" ref="G3:G19" si="3">E3*F3</f>
        <v>140.13166969913303</v>
      </c>
      <c r="H3" s="6">
        <f>F4*B3+G3*D3</f>
        <v>395182.37365801766</v>
      </c>
      <c r="I3" s="6">
        <f t="shared" si="0"/>
        <v>7186326.9024607418</v>
      </c>
      <c r="J3" s="7">
        <f t="shared" ref="J3:J19" si="4">I3/F3</f>
        <v>72.677989284486515</v>
      </c>
      <c r="K3" s="1">
        <v>1</v>
      </c>
      <c r="L3" s="1">
        <v>4</v>
      </c>
      <c r="M3" s="9">
        <v>3.009E-4</v>
      </c>
      <c r="N3" s="1">
        <f>1.522-1.518*M2</f>
        <v>1.5071512276000001</v>
      </c>
      <c r="O3" s="1">
        <f>L3*M3/(1+(L3-N3)*M3)</f>
        <v>1.202697858506464E-3</v>
      </c>
      <c r="P3" s="6">
        <f>P2-Q2</f>
        <v>99028</v>
      </c>
      <c r="Q3" s="6">
        <f>O3*P3</f>
        <v>119.10076353217812</v>
      </c>
      <c r="R3" s="6">
        <f t="shared" si="1"/>
        <v>494665.10409709893</v>
      </c>
      <c r="S3" s="6">
        <f t="shared" si="2"/>
        <v>9149792.2450428605</v>
      </c>
      <c r="T3" s="1">
        <f t="shared" ref="T3:T19" si="5">S3/P3</f>
        <v>92.39601168399706</v>
      </c>
    </row>
    <row r="4" spans="1:20">
      <c r="A4" s="1">
        <v>5</v>
      </c>
      <c r="B4" s="1">
        <v>5</v>
      </c>
      <c r="C4" s="2">
        <v>1.6660000000000001E-4</v>
      </c>
      <c r="D4" s="1">
        <v>2.5</v>
      </c>
      <c r="E4" s="1">
        <f t="shared" ref="E4:E18" si="6">B4*C4/(1+(B4-D4)*C4)</f>
        <v>8.3265319994222406E-4</v>
      </c>
      <c r="F4" s="6">
        <f t="shared" ref="F4:F19" si="7">F3-G3</f>
        <v>98738.868330300873</v>
      </c>
      <c r="G4" s="6">
        <f t="shared" si="3"/>
        <v>82.215234673898948</v>
      </c>
      <c r="H4" s="6">
        <f>F5*B4+G4*D4</f>
        <v>493488.80356481962</v>
      </c>
      <c r="I4" s="6">
        <f t="shared" si="0"/>
        <v>6791144.5288027246</v>
      </c>
      <c r="J4" s="7">
        <f t="shared" si="4"/>
        <v>68.778836983274047</v>
      </c>
      <c r="K4" s="1">
        <v>5</v>
      </c>
      <c r="L4" s="1">
        <v>5</v>
      </c>
      <c r="M4" s="11">
        <v>1.3669999999999999E-4</v>
      </c>
      <c r="N4" s="1">
        <v>2.5</v>
      </c>
      <c r="O4" s="1">
        <f t="shared" ref="O4:O18" si="8">L4*M4/(1+(L4-N4)*M4)</f>
        <v>6.832664936757862E-4</v>
      </c>
      <c r="P4" s="6">
        <f>P3-Q3</f>
        <v>98908.899236467827</v>
      </c>
      <c r="Q4" s="6">
        <f>O4*P4</f>
        <v>67.581136774633023</v>
      </c>
      <c r="R4" s="6">
        <f t="shared" si="1"/>
        <v>593117.98973493371</v>
      </c>
      <c r="S4" s="6">
        <f t="shared" si="2"/>
        <v>8655127.1409457624</v>
      </c>
      <c r="T4" s="1">
        <f t="shared" si="5"/>
        <v>87.506050595643543</v>
      </c>
    </row>
    <row r="5" spans="1:20">
      <c r="A5" s="1">
        <v>10</v>
      </c>
      <c r="B5" s="1">
        <v>5</v>
      </c>
      <c r="C5" s="2">
        <v>2.1800000000000001E-4</v>
      </c>
      <c r="D5" s="1">
        <v>2.5</v>
      </c>
      <c r="E5" s="1">
        <f t="shared" si="6"/>
        <v>1.0894062735808984E-3</v>
      </c>
      <c r="F5" s="6">
        <f t="shared" si="7"/>
        <v>98656.653095626971</v>
      </c>
      <c r="G5" s="6">
        <f t="shared" si="3"/>
        <v>107.47717681287038</v>
      </c>
      <c r="H5" s="6">
        <f>F6*B5+G5*D5</f>
        <v>493014.57253610267</v>
      </c>
      <c r="I5" s="6">
        <f t="shared" si="0"/>
        <v>6297655.725237905</v>
      </c>
      <c r="J5" s="7">
        <f t="shared" si="4"/>
        <v>63.834070259140518</v>
      </c>
      <c r="K5" s="1">
        <v>10</v>
      </c>
      <c r="L5" s="1">
        <v>5</v>
      </c>
      <c r="M5" s="9">
        <v>1.663E-4</v>
      </c>
      <c r="N5" s="1">
        <v>2.5</v>
      </c>
      <c r="O5" s="1">
        <f t="shared" si="8"/>
        <v>8.3115444753843596E-4</v>
      </c>
      <c r="P5" s="6">
        <f>P4-Q4</f>
        <v>98841.318099693191</v>
      </c>
      <c r="Q5" s="6">
        <f>O5*P5</f>
        <v>82.152401139121309</v>
      </c>
      <c r="R5" s="6">
        <f t="shared" si="1"/>
        <v>592639.6465924636</v>
      </c>
      <c r="S5" s="6">
        <f t="shared" si="2"/>
        <v>8062009.1512108278</v>
      </c>
      <c r="T5" s="1">
        <f t="shared" si="5"/>
        <v>81.565172401680599</v>
      </c>
    </row>
    <row r="6" spans="1:20">
      <c r="A6" s="1">
        <v>15</v>
      </c>
      <c r="B6" s="1">
        <v>5</v>
      </c>
      <c r="C6" s="2">
        <v>9.3820000000000004E-4</v>
      </c>
      <c r="D6" s="1">
        <v>2.5</v>
      </c>
      <c r="E6" s="1">
        <f t="shared" si="6"/>
        <v>4.680023006039335E-3</v>
      </c>
      <c r="F6" s="6">
        <f t="shared" si="7"/>
        <v>98549.1759188141</v>
      </c>
      <c r="G6" s="6">
        <f t="shared" si="3"/>
        <v>461.2124105262676</v>
      </c>
      <c r="H6" s="6">
        <f>F7*B6+G6*D6</f>
        <v>491592.84856775485</v>
      </c>
      <c r="I6" s="6">
        <f t="shared" si="0"/>
        <v>5804641.1527018026</v>
      </c>
      <c r="J6" s="7">
        <f t="shared" si="4"/>
        <v>58.900960851095597</v>
      </c>
      <c r="K6" s="1">
        <v>15</v>
      </c>
      <c r="L6" s="1">
        <v>5</v>
      </c>
      <c r="M6" s="9">
        <v>3.4759999999999999E-4</v>
      </c>
      <c r="N6" s="1">
        <v>2.5</v>
      </c>
      <c r="O6" s="1">
        <f t="shared" si="8"/>
        <v>1.736490989330272E-3</v>
      </c>
      <c r="P6" s="6">
        <f>P5-Q5</f>
        <v>98759.165698554076</v>
      </c>
      <c r="Q6" s="6">
        <f>O6*P6</f>
        <v>171.49440134931444</v>
      </c>
      <c r="R6" s="6">
        <f t="shared" si="1"/>
        <v>591700.022184578</v>
      </c>
      <c r="S6" s="6">
        <f t="shared" si="2"/>
        <v>7469369.5046183644</v>
      </c>
      <c r="T6" s="1">
        <f t="shared" si="5"/>
        <v>75.63216489107829</v>
      </c>
    </row>
    <row r="7" spans="1:20">
      <c r="A7" s="1">
        <v>20</v>
      </c>
      <c r="B7" s="1">
        <v>5</v>
      </c>
      <c r="C7" s="2">
        <v>1.5200000000000001E-3</v>
      </c>
      <c r="D7" s="1">
        <v>2.5</v>
      </c>
      <c r="E7" s="1">
        <f t="shared" si="6"/>
        <v>7.5712293285515051E-3</v>
      </c>
      <c r="F7" s="6">
        <f t="shared" si="7"/>
        <v>98087.963508287838</v>
      </c>
      <c r="G7" s="6">
        <f t="shared" si="3"/>
        <v>742.64646609183865</v>
      </c>
      <c r="H7" s="6">
        <f>F8*B7+G7*D7</f>
        <v>488583.20137620956</v>
      </c>
      <c r="I7" s="6">
        <f t="shared" si="0"/>
        <v>5313048.3041340476</v>
      </c>
      <c r="J7" s="7">
        <f t="shared" si="4"/>
        <v>54.16615978254179</v>
      </c>
      <c r="K7" s="1">
        <v>20</v>
      </c>
      <c r="L7" s="1">
        <v>5</v>
      </c>
      <c r="M7" s="9">
        <v>5.1389999999999997E-4</v>
      </c>
      <c r="N7" s="1">
        <v>2.5</v>
      </c>
      <c r="O7" s="1">
        <f t="shared" si="8"/>
        <v>2.56620307060504E-3</v>
      </c>
      <c r="P7" s="6">
        <f t="shared" ref="P7:P19" si="9">P6-Q6</f>
        <v>98587.671297204768</v>
      </c>
      <c r="Q7" s="6">
        <f t="shared" ref="Q7:Q19" si="10">O7*P7</f>
        <v>252.99598480668723</v>
      </c>
      <c r="R7" s="6">
        <f t="shared" si="1"/>
        <v>590263.54785919515</v>
      </c>
      <c r="S7" s="6">
        <f t="shared" si="2"/>
        <v>6877669.4824337866</v>
      </c>
      <c r="T7" s="1">
        <f t="shared" si="5"/>
        <v>69.761963052156887</v>
      </c>
    </row>
    <row r="8" spans="1:20">
      <c r="A8" s="1">
        <v>25</v>
      </c>
      <c r="B8" s="1">
        <v>5</v>
      </c>
      <c r="C8" s="2">
        <v>1.5227999999999999E-3</v>
      </c>
      <c r="D8" s="1">
        <v>2.5</v>
      </c>
      <c r="E8" s="1">
        <f t="shared" si="6"/>
        <v>7.5851234350826401E-3</v>
      </c>
      <c r="F8" s="6">
        <f t="shared" si="7"/>
        <v>97345.317042195995</v>
      </c>
      <c r="G8" s="6">
        <f t="shared" si="3"/>
        <v>738.3762455923104</v>
      </c>
      <c r="H8" s="6">
        <f>F9*B8+G8*D8</f>
        <v>484880.64459699916</v>
      </c>
      <c r="I8" s="6">
        <f t="shared" si="0"/>
        <v>4824465.1027578376</v>
      </c>
      <c r="J8" s="7">
        <f t="shared" si="4"/>
        <v>49.560320407263049</v>
      </c>
      <c r="K8" s="1">
        <v>25</v>
      </c>
      <c r="L8" s="1">
        <v>5</v>
      </c>
      <c r="M8" s="9">
        <v>5.9190000000000002E-4</v>
      </c>
      <c r="N8" s="1">
        <v>2.5</v>
      </c>
      <c r="O8" s="1">
        <f t="shared" si="8"/>
        <v>2.9551271505989019E-3</v>
      </c>
      <c r="P8" s="6">
        <f t="shared" si="9"/>
        <v>98334.675312398074</v>
      </c>
      <c r="Q8" s="6">
        <f t="shared" si="10"/>
        <v>290.59146886099512</v>
      </c>
      <c r="R8" s="6">
        <f t="shared" si="1"/>
        <v>588557.59453008347</v>
      </c>
      <c r="S8" s="6">
        <f t="shared" si="2"/>
        <v>6287405.9345745919</v>
      </c>
      <c r="T8" s="1">
        <f t="shared" si="5"/>
        <v>63.938848779438366</v>
      </c>
    </row>
    <row r="9" spans="1:20">
      <c r="A9" s="1">
        <v>30</v>
      </c>
      <c r="B9" s="1">
        <v>5</v>
      </c>
      <c r="C9" s="2">
        <v>1.8297999999999999E-3</v>
      </c>
      <c r="D9" s="1">
        <v>2.5</v>
      </c>
      <c r="E9" s="1">
        <f t="shared" si="6"/>
        <v>9.107338480122679E-3</v>
      </c>
      <c r="F9" s="6">
        <f t="shared" si="7"/>
        <v>96606.940796603682</v>
      </c>
      <c r="G9" s="6">
        <f t="shared" si="3"/>
        <v>879.83210936384216</v>
      </c>
      <c r="H9" s="6">
        <f>F10*B9+G9*D9</f>
        <v>480835.1237096088</v>
      </c>
      <c r="I9" s="6">
        <f t="shared" si="0"/>
        <v>4339584.4581608381</v>
      </c>
      <c r="J9" s="7">
        <f t="shared" si="4"/>
        <v>44.920007013754862</v>
      </c>
      <c r="K9" s="1">
        <v>30</v>
      </c>
      <c r="L9" s="1">
        <v>5</v>
      </c>
      <c r="M9" s="9">
        <v>8.1170000000000005E-4</v>
      </c>
      <c r="N9" s="1">
        <v>2.5</v>
      </c>
      <c r="O9" s="1">
        <f t="shared" si="8"/>
        <v>4.0502809673470114E-3</v>
      </c>
      <c r="P9" s="6">
        <f t="shared" si="9"/>
        <v>98044.083843537082</v>
      </c>
      <c r="Q9" s="6">
        <f t="shared" si="10"/>
        <v>397.10608675245288</v>
      </c>
      <c r="R9" s="6">
        <f t="shared" si="1"/>
        <v>586281.47262746026</v>
      </c>
      <c r="S9" s="6">
        <f t="shared" si="2"/>
        <v>5698848.3400445087</v>
      </c>
      <c r="T9" s="1">
        <f t="shared" si="5"/>
        <v>58.125366841501354</v>
      </c>
    </row>
    <row r="10" spans="1:20">
      <c r="A10" s="1">
        <v>35</v>
      </c>
      <c r="B10" s="1">
        <v>5</v>
      </c>
      <c r="C10" s="2">
        <v>2.3743000000000002E-3</v>
      </c>
      <c r="D10" s="1">
        <v>2.5</v>
      </c>
      <c r="E10" s="1">
        <f t="shared" si="6"/>
        <v>1.1801449545858173E-2</v>
      </c>
      <c r="F10" s="6">
        <f t="shared" si="7"/>
        <v>95727.108687239845</v>
      </c>
      <c r="G10" s="6">
        <f t="shared" si="3"/>
        <v>1129.7186433433426</v>
      </c>
      <c r="H10" s="6">
        <f>F11*B10+G10*D10</f>
        <v>475811.24682784086</v>
      </c>
      <c r="I10" s="6">
        <f t="shared" si="0"/>
        <v>3858749.3344512298</v>
      </c>
      <c r="J10" s="7">
        <f t="shared" si="4"/>
        <v>40.30989118305618</v>
      </c>
      <c r="K10" s="1">
        <v>35</v>
      </c>
      <c r="L10" s="1">
        <v>5</v>
      </c>
      <c r="M10" s="9">
        <v>1.1418999999999999E-3</v>
      </c>
      <c r="N10" s="1">
        <v>2.5</v>
      </c>
      <c r="O10" s="1">
        <f t="shared" si="8"/>
        <v>5.6932472025485242E-3</v>
      </c>
      <c r="P10" s="6">
        <f t="shared" si="9"/>
        <v>97646.977756784632</v>
      </c>
      <c r="Q10" s="6">
        <f t="shared" si="10"/>
        <v>555.92838295113211</v>
      </c>
      <c r="R10" s="6">
        <f t="shared" si="1"/>
        <v>583104.72462595219</v>
      </c>
      <c r="S10" s="6">
        <f t="shared" si="2"/>
        <v>5112566.8674170487</v>
      </c>
      <c r="T10" s="1">
        <f t="shared" si="5"/>
        <v>52.357655965054391</v>
      </c>
    </row>
    <row r="11" spans="1:20">
      <c r="A11" s="1">
        <v>40</v>
      </c>
      <c r="B11" s="1">
        <v>5</v>
      </c>
      <c r="C11" s="2">
        <v>3.2399999999999998E-3</v>
      </c>
      <c r="D11" s="1">
        <v>2.5</v>
      </c>
      <c r="E11" s="1">
        <f t="shared" si="6"/>
        <v>1.6069834341831166E-2</v>
      </c>
      <c r="F11" s="6">
        <f t="shared" si="7"/>
        <v>94597.390043896507</v>
      </c>
      <c r="G11" s="6">
        <f t="shared" si="3"/>
        <v>1520.1643871750057</v>
      </c>
      <c r="H11" s="6">
        <f>F12*B11+G11*D11</f>
        <v>469186.53925154504</v>
      </c>
      <c r="I11" s="6">
        <f t="shared" si="0"/>
        <v>3382938.087623389</v>
      </c>
      <c r="J11" s="7">
        <f t="shared" si="4"/>
        <v>35.761431536891102</v>
      </c>
      <c r="K11" s="1">
        <v>40</v>
      </c>
      <c r="L11" s="1">
        <v>5</v>
      </c>
      <c r="M11" s="9">
        <v>1.7424999999999999E-3</v>
      </c>
      <c r="N11" s="1">
        <v>2.5</v>
      </c>
      <c r="O11" s="1">
        <f t="shared" si="8"/>
        <v>8.674710791116199E-3</v>
      </c>
      <c r="P11" s="6">
        <f t="shared" si="9"/>
        <v>97091.049373833506</v>
      </c>
      <c r="Q11" s="6">
        <f t="shared" si="10"/>
        <v>842.23677372398924</v>
      </c>
      <c r="R11" s="6">
        <f t="shared" si="1"/>
        <v>578337.61237438105</v>
      </c>
      <c r="S11" s="6">
        <f t="shared" si="2"/>
        <v>4529462.1427910961</v>
      </c>
      <c r="T11" s="1">
        <f t="shared" si="5"/>
        <v>46.651696237735869</v>
      </c>
    </row>
    <row r="12" spans="1:20">
      <c r="A12" s="1">
        <v>45</v>
      </c>
      <c r="B12" s="1">
        <v>5</v>
      </c>
      <c r="C12" s="2">
        <v>4.7020999999999999E-3</v>
      </c>
      <c r="D12" s="1">
        <v>2.5</v>
      </c>
      <c r="E12" s="1">
        <f t="shared" si="6"/>
        <v>2.323733926757484E-2</v>
      </c>
      <c r="F12" s="6">
        <f t="shared" si="7"/>
        <v>93077.225656721508</v>
      </c>
      <c r="G12" s="6">
        <f t="shared" si="3"/>
        <v>2162.867070669859</v>
      </c>
      <c r="H12" s="6">
        <f>F13*B12+G12*D12</f>
        <v>459978.96060693287</v>
      </c>
      <c r="I12" s="6">
        <f t="shared" si="0"/>
        <v>2913751.548371844</v>
      </c>
      <c r="J12" s="7">
        <f t="shared" si="4"/>
        <v>31.304666934509445</v>
      </c>
      <c r="K12" s="1">
        <v>45</v>
      </c>
      <c r="L12" s="1">
        <v>5</v>
      </c>
      <c r="M12" s="9">
        <v>2.5674999999999999E-3</v>
      </c>
      <c r="N12" s="1">
        <v>2.5</v>
      </c>
      <c r="O12" s="1">
        <f t="shared" si="8"/>
        <v>1.2755624833102525E-2</v>
      </c>
      <c r="P12" s="6">
        <f t="shared" si="9"/>
        <v>96248.812600109522</v>
      </c>
      <c r="Q12" s="6">
        <f t="shared" si="10"/>
        <v>1227.7137441585883</v>
      </c>
      <c r="R12" s="6">
        <f t="shared" si="1"/>
        <v>571356.80687986419</v>
      </c>
      <c r="S12" s="6">
        <f t="shared" si="2"/>
        <v>3951124.530416715</v>
      </c>
      <c r="T12" s="1">
        <f t="shared" si="5"/>
        <v>41.051150904403144</v>
      </c>
    </row>
    <row r="13" spans="1:20">
      <c r="A13" s="1">
        <v>50</v>
      </c>
      <c r="B13" s="1">
        <v>5</v>
      </c>
      <c r="C13" s="2">
        <v>7.3858999999999999E-3</v>
      </c>
      <c r="D13" s="1">
        <v>2.5</v>
      </c>
      <c r="E13" s="1">
        <f t="shared" si="6"/>
        <v>3.6259968742168053E-2</v>
      </c>
      <c r="F13" s="6">
        <f t="shared" si="7"/>
        <v>90914.358586051647</v>
      </c>
      <c r="G13" s="6">
        <f t="shared" si="3"/>
        <v>3296.5518005444906</v>
      </c>
      <c r="H13" s="6">
        <f>F14*B13+G13*D13</f>
        <v>446330.41342889698</v>
      </c>
      <c r="I13" s="6">
        <f t="shared" si="0"/>
        <v>2453772.5877649114</v>
      </c>
      <c r="J13" s="7">
        <f t="shared" si="4"/>
        <v>26.989934548593698</v>
      </c>
      <c r="K13" s="1">
        <v>50</v>
      </c>
      <c r="L13" s="1">
        <v>5</v>
      </c>
      <c r="M13" s="9">
        <v>3.8574E-3</v>
      </c>
      <c r="N13" s="1">
        <v>2.5</v>
      </c>
      <c r="O13" s="1">
        <f t="shared" si="8"/>
        <v>1.9102782318709526E-2</v>
      </c>
      <c r="P13" s="6">
        <f t="shared" si="9"/>
        <v>95021.098855950928</v>
      </c>
      <c r="Q13" s="6">
        <f t="shared" si="10"/>
        <v>1815.1673671298095</v>
      </c>
      <c r="R13" s="6">
        <f t="shared" si="1"/>
        <v>561053.25630005659</v>
      </c>
      <c r="S13" s="6">
        <f t="shared" si="2"/>
        <v>3379767.7235368509</v>
      </c>
      <c r="T13" s="1">
        <f t="shared" si="5"/>
        <v>35.568602807472004</v>
      </c>
    </row>
    <row r="14" spans="1:20">
      <c r="A14" s="1">
        <v>55</v>
      </c>
      <c r="B14" s="1">
        <v>5</v>
      </c>
      <c r="C14" s="2">
        <v>1.10618E-2</v>
      </c>
      <c r="D14" s="1">
        <v>2.5</v>
      </c>
      <c r="E14" s="1">
        <f t="shared" si="6"/>
        <v>5.3820617727066832E-2</v>
      </c>
      <c r="F14" s="6">
        <f t="shared" si="7"/>
        <v>87617.806785507157</v>
      </c>
      <c r="G14" s="6">
        <f t="shared" si="3"/>
        <v>4715.6444850867829</v>
      </c>
      <c r="H14" s="6">
        <f>F15*B14+G14*D14</f>
        <v>426299.92271481879</v>
      </c>
      <c r="I14" s="6">
        <f t="shared" si="0"/>
        <v>2007442.1743360143</v>
      </c>
      <c r="J14" s="7">
        <f t="shared" si="4"/>
        <v>22.911349279152066</v>
      </c>
      <c r="K14" s="1">
        <v>55</v>
      </c>
      <c r="L14" s="1">
        <v>5</v>
      </c>
      <c r="M14" s="9">
        <v>5.9144000000000002E-3</v>
      </c>
      <c r="N14" s="1">
        <v>2.5</v>
      </c>
      <c r="O14" s="1">
        <f t="shared" si="8"/>
        <v>2.9141119408427001E-2</v>
      </c>
      <c r="P14" s="6">
        <f t="shared" si="9"/>
        <v>93205.931488821123</v>
      </c>
      <c r="Q14" s="6">
        <f t="shared" si="10"/>
        <v>2716.1251790894025</v>
      </c>
      <c r="R14" s="6">
        <f t="shared" si="1"/>
        <v>545657.46303747979</v>
      </c>
      <c r="S14" s="6">
        <f t="shared" si="2"/>
        <v>2818714.4672367945</v>
      </c>
      <c r="T14" s="1">
        <f t="shared" si="5"/>
        <v>30.241792793786562</v>
      </c>
    </row>
    <row r="15" spans="1:20">
      <c r="A15" s="1">
        <v>60</v>
      </c>
      <c r="B15" s="1">
        <v>5</v>
      </c>
      <c r="C15" s="2">
        <v>1.6887599999999999E-2</v>
      </c>
      <c r="D15" s="1">
        <v>2.5</v>
      </c>
      <c r="E15" s="1">
        <f t="shared" si="6"/>
        <v>8.1017521269522053E-2</v>
      </c>
      <c r="F15" s="6">
        <f t="shared" si="7"/>
        <v>82902.162300420372</v>
      </c>
      <c r="G15" s="6">
        <f t="shared" si="3"/>
        <v>6716.5276974636763</v>
      </c>
      <c r="H15" s="6">
        <f>F16*B15+G15*D15</f>
        <v>397719.49225844268</v>
      </c>
      <c r="I15" s="6">
        <f t="shared" si="0"/>
        <v>1581142.2516211956</v>
      </c>
      <c r="J15" s="7">
        <f t="shared" si="4"/>
        <v>19.07238855714597</v>
      </c>
      <c r="K15" s="1">
        <v>60</v>
      </c>
      <c r="L15" s="1">
        <v>5</v>
      </c>
      <c r="M15" s="9">
        <v>9.2688000000000006E-3</v>
      </c>
      <c r="N15" s="1">
        <v>2.5</v>
      </c>
      <c r="O15" s="1">
        <f t="shared" si="8"/>
        <v>4.5294437298909668E-2</v>
      </c>
      <c r="P15" s="6">
        <f t="shared" si="9"/>
        <v>90489.806309731721</v>
      </c>
      <c r="Q15" s="6">
        <f t="shared" si="10"/>
        <v>4098.6848580866235</v>
      </c>
      <c r="R15" s="6">
        <f t="shared" si="1"/>
        <v>522447.91356795724</v>
      </c>
      <c r="S15" s="6">
        <f t="shared" si="2"/>
        <v>2273057.0041993149</v>
      </c>
      <c r="T15" s="1">
        <f t="shared" si="5"/>
        <v>25.119481374719875</v>
      </c>
    </row>
    <row r="16" spans="1:20">
      <c r="A16" s="1">
        <v>65</v>
      </c>
      <c r="B16" s="1">
        <v>5</v>
      </c>
      <c r="C16" s="2">
        <v>2.43308E-2</v>
      </c>
      <c r="D16" s="1">
        <v>2.5</v>
      </c>
      <c r="E16" s="1">
        <f t="shared" si="6"/>
        <v>0.11467845369697416</v>
      </c>
      <c r="F16" s="6">
        <f t="shared" si="7"/>
        <v>76185.634602956692</v>
      </c>
      <c r="G16" s="6">
        <f t="shared" si="3"/>
        <v>8736.8507701897615</v>
      </c>
      <c r="H16" s="6">
        <f>F17*B16+G16*D16</f>
        <v>359086.04608930903</v>
      </c>
      <c r="I16" s="6">
        <f t="shared" si="0"/>
        <v>1183422.7593627528</v>
      </c>
      <c r="J16" s="7">
        <f t="shared" si="4"/>
        <v>15.533410800214366</v>
      </c>
      <c r="K16" s="1">
        <v>65</v>
      </c>
      <c r="L16" s="1">
        <v>5</v>
      </c>
      <c r="M16" s="9">
        <v>1.4213099999999999E-2</v>
      </c>
      <c r="N16" s="1">
        <v>2.5</v>
      </c>
      <c r="O16" s="1">
        <f t="shared" si="8"/>
        <v>6.8626994172806224E-2</v>
      </c>
      <c r="P16" s="6">
        <f t="shared" si="9"/>
        <v>86391.1214516451</v>
      </c>
      <c r="Q16" s="6">
        <f t="shared" si="10"/>
        <v>5928.7629884442431</v>
      </c>
      <c r="R16" s="6">
        <f t="shared" si="1"/>
        <v>488705.41376764938</v>
      </c>
      <c r="S16" s="6">
        <f t="shared" si="2"/>
        <v>1750609.0906313576</v>
      </c>
      <c r="T16" s="1">
        <f t="shared" si="5"/>
        <v>20.26376161364232</v>
      </c>
    </row>
    <row r="17" spans="1:20">
      <c r="A17" s="1">
        <v>70</v>
      </c>
      <c r="B17" s="1">
        <v>5</v>
      </c>
      <c r="C17" s="2">
        <v>3.6137799999999998E-2</v>
      </c>
      <c r="D17" s="1">
        <v>2.5</v>
      </c>
      <c r="E17" s="1">
        <f t="shared" si="6"/>
        <v>0.16571734896631293</v>
      </c>
      <c r="F17" s="6">
        <f t="shared" si="7"/>
        <v>67448.783832766931</v>
      </c>
      <c r="G17" s="6">
        <f t="shared" si="3"/>
        <v>11177.433647768043</v>
      </c>
      <c r="H17" s="6">
        <f>F18*B17+G17*D17</f>
        <v>309300.33504441456</v>
      </c>
      <c r="I17" s="6">
        <f t="shared" si="0"/>
        <v>824336.71327344375</v>
      </c>
      <c r="J17" s="7">
        <f t="shared" si="4"/>
        <v>12.221669041762279</v>
      </c>
      <c r="K17" s="1">
        <v>70</v>
      </c>
      <c r="L17" s="1">
        <v>5</v>
      </c>
      <c r="M17" s="9">
        <v>2.1848800000000002E-2</v>
      </c>
      <c r="N17" s="1">
        <v>2.5</v>
      </c>
      <c r="O17" s="1">
        <f t="shared" si="8"/>
        <v>0.10358592936616154</v>
      </c>
      <c r="P17" s="6">
        <f t="shared" si="9"/>
        <v>80462.358463200857</v>
      </c>
      <c r="Q17" s="6">
        <f t="shared" si="10"/>
        <v>8334.7681804038948</v>
      </c>
      <c r="R17" s="6">
        <f t="shared" si="1"/>
        <v>441102.80987718573</v>
      </c>
      <c r="S17" s="6">
        <f t="shared" si="2"/>
        <v>1261903.6768637083</v>
      </c>
      <c r="T17" s="1">
        <f t="shared" si="5"/>
        <v>15.683155465059292</v>
      </c>
    </row>
    <row r="18" spans="1:20">
      <c r="A18" s="1">
        <v>75</v>
      </c>
      <c r="B18" s="1">
        <v>5</v>
      </c>
      <c r="C18" s="2">
        <v>5.70137E-2</v>
      </c>
      <c r="D18" s="1">
        <v>2.5</v>
      </c>
      <c r="E18" s="1">
        <f t="shared" si="6"/>
        <v>0.24950543058118391</v>
      </c>
      <c r="F18" s="6">
        <f t="shared" si="7"/>
        <v>56271.35018499889</v>
      </c>
      <c r="G18" s="6">
        <f t="shared" si="3"/>
        <v>14040.007457292731</v>
      </c>
      <c r="H18" s="6">
        <f>F19*B18+G18*D18</f>
        <v>246256.73228176261</v>
      </c>
      <c r="I18" s="6">
        <f>I19+H18</f>
        <v>515036.37822902924</v>
      </c>
      <c r="J18" s="7">
        <f t="shared" si="4"/>
        <v>9.1527282806576462</v>
      </c>
      <c r="K18" s="1">
        <v>75</v>
      </c>
      <c r="L18" s="1">
        <v>5</v>
      </c>
      <c r="M18" s="9">
        <v>3.6679999999999997E-2</v>
      </c>
      <c r="N18" s="1">
        <v>2.5</v>
      </c>
      <c r="O18" s="1">
        <f t="shared" si="8"/>
        <v>0.16799487038563707</v>
      </c>
      <c r="P18" s="6">
        <f t="shared" si="9"/>
        <v>72127.590282796969</v>
      </c>
      <c r="Q18" s="6">
        <f t="shared" si="10"/>
        <v>12117.065180786813</v>
      </c>
      <c r="R18" s="6">
        <f>P19*L18+P18+N18</f>
        <v>372182.7157928478</v>
      </c>
      <c r="S18" s="6">
        <f>S19+R18</f>
        <v>820800.86698652257</v>
      </c>
      <c r="T18" s="1">
        <f t="shared" si="5"/>
        <v>11.379845961418322</v>
      </c>
    </row>
    <row r="19" spans="1:20">
      <c r="A19" s="1">
        <v>80</v>
      </c>
      <c r="B19" s="1" t="s">
        <v>20</v>
      </c>
      <c r="C19" s="2">
        <v>0.11582489999999999</v>
      </c>
      <c r="D19" s="1"/>
      <c r="E19" s="1">
        <v>1</v>
      </c>
      <c r="F19" s="6">
        <f t="shared" si="7"/>
        <v>42231.342727706156</v>
      </c>
      <c r="G19" s="6">
        <f t="shared" si="3"/>
        <v>42231.342727706156</v>
      </c>
      <c r="H19" s="8">
        <f>(3.725+0.0000625*F19)*F19</f>
        <v>268779.64594726666</v>
      </c>
      <c r="I19" s="6">
        <f>H19</f>
        <v>268779.64594726666</v>
      </c>
      <c r="J19" s="7">
        <f t="shared" si="4"/>
        <v>6.3644589204816349</v>
      </c>
      <c r="K19" s="1">
        <v>80</v>
      </c>
      <c r="L19" s="1" t="s">
        <v>20</v>
      </c>
      <c r="M19" s="9">
        <v>9.4895699999999999E-2</v>
      </c>
      <c r="N19" s="1"/>
      <c r="O19" s="1">
        <v>1</v>
      </c>
      <c r="P19" s="6">
        <f t="shared" si="9"/>
        <v>60010.525102010157</v>
      </c>
      <c r="Q19" s="6">
        <f t="shared" si="10"/>
        <v>60010.525102010157</v>
      </c>
      <c r="R19" s="12">
        <f>(3.725+0.0000625*P19)*P19</f>
        <v>448618.15119367477</v>
      </c>
      <c r="S19" s="6">
        <f>R19</f>
        <v>448618.15119367477</v>
      </c>
      <c r="T19" s="1">
        <f t="shared" si="5"/>
        <v>7.4756578188756349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2021-10-01T14:04:18Z</dcterms:created>
  <dcterms:modified xsi:type="dcterms:W3CDTF">2021-10-01T14:07:04Z</dcterms:modified>
  <cp:category/>
  <cp:contentStatus/>
</cp:coreProperties>
</file>